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8A7ECFF-77A0-45A9-A38D-F518C7DE2299}" xr6:coauthVersionLast="47" xr6:coauthVersionMax="47" xr10:uidLastSave="{00000000-0000-0000-0000-000000000000}"/>
  <bookViews>
    <workbookView xWindow="-120" yWindow="-120" windowWidth="24240" windowHeight="13740" xr2:uid="{DBA33CB5-EE12-4888-B907-24E0CF6F1D98}"/>
  </bookViews>
  <sheets>
    <sheet name="Feuil1" sheetId="1" r:id="rId1"/>
  </sheets>
  <definedNames>
    <definedName name="ExternalData_1" localSheetId="0" hidden="1">Feuil1!$K$6:$N$10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1" i="1" l="1"/>
  <c r="N11" i="1"/>
  <c r="L1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09FFFD-E8AC-4626-8137-32A799E1599B}" keepAlive="1" name="Query - Dépenses" description="Connection to the 'Dépenses' query in the workbook." type="5" refreshedVersion="0" background="1">
    <dbPr connection="Provider=Microsoft.Mashup.OleDb.1;Data Source=$Workbook$;Location=Dépenses;Extended Properties=&quot;&quot;" command="SELECT * FROM [Dépenses]"/>
  </connection>
  <connection id="2" xr16:uid="{2614DCEF-4F3F-4817-9C7A-8EC03BE4D4A2}" keepAlive="1" name="Query - Fusion" description="Connection to the 'Fusion' query in the workbook." type="5" refreshedVersion="7" background="1" saveData="1">
    <dbPr connection="Provider=Microsoft.Mashup.OleDb.1;Data Source=$Workbook$;Location=Fusion;Extended Properties=&quot;&quot;" command="SELECT * FROM [Fusion]"/>
  </connection>
  <connection id="3" xr16:uid="{0F6602BD-858B-44D4-B9C9-4BBD92BFBF0F}" keepAlive="1" name="Query - Recettes" description="Connection to the 'Recettes' query in the workbook." type="5" refreshedVersion="0" background="1">
    <dbPr connection="Provider=Microsoft.Mashup.OleDb.1;Data Source=$Workbook$;Location=Recettes;Extended Properties=&quot;&quot;" command="SELECT * FROM [Recettes]"/>
  </connection>
  <connection id="4" xr16:uid="{BACC4073-B62A-4F09-B092-E640A3B5E6C6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  <connection id="5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</connections>
</file>

<file path=xl/sharedStrings.xml><?xml version="1.0" encoding="utf-8"?>
<sst xmlns="http://schemas.openxmlformats.org/spreadsheetml/2006/main" count="51" uniqueCount="22">
  <si>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</si>
  <si>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</si>
  <si>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</si>
  <si>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</si>
  <si>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</si>
  <si>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</si>
  <si>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</si>
  <si>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</si>
  <si>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</si>
  <si>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</si>
  <si>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</si>
  <si>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</si>
  <si>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</si>
  <si>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</si>
  <si>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</si>
  <si>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Choix de l'année</t>
  </si>
  <si>
    <t>Si possible intégrer le fait de pouvoir choisir l'année à afficher</t>
  </si>
  <si>
    <t>Dépense</t>
  </si>
  <si>
    <t>Dépenses réalisées</t>
  </si>
  <si>
    <t>Recettes réalisées</t>
  </si>
  <si>
    <t>Total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</si>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</sst>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\ &quot;€&quot;;[Red]\-#,##0\ &quot;€&quot;;"/>
    <numFmt numFmtId="166" formatCode="#,##0\ &quot;€&quot;;[Red]\(#,##0\ &quot;€&quot;\)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4">
    <dxf>
      <numFmt numFmtId="165" formatCode="#,##0\ &quot;€&quot;;[Red]\-#,##0\ &quot;€&quot;;"/>
    </dxf>
    <dxf>
      <numFmt numFmtId="165" formatCode="#,##0\ &quot;€&quot;;[Red]\-#,##0\ &quot;€&quot;;"/>
    </dxf>
    <dxf>
      <numFmt numFmtId="165" formatCode="#,##0\ &quot;€&quot;;[Red]\-#,##0\ &quot;€&quot;;"/>
    </dxf>
    <dxf>
      <numFmt numFmtId="165" formatCode="#,##0\ &quot;€&quot;;[Red]\-#,##0\ &quot;€&quot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5</xdr:row>
      <xdr:rowOff>133350</xdr:rowOff>
    </xdr:from>
    <xdr:to>
      <xdr:col>9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337DCCCF-F413-4691-A639-B0CCFE634CAF}"/>
            </a:ext>
          </a:extLst>
        </xdr:cNvPr>
        <xdr:cNvSpPr/>
      </xdr:nvSpPr>
      <xdr:spPr>
        <a:xfrm>
          <a:off x="9096375" y="66103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5D61D503-9227-4E11-AB43-BD35DD55A3AD}" autoFormatId="16" applyNumberFormats="0" applyBorderFormats="0" applyFontFormats="0" applyPatternFormats="0" applyAlignmentFormats="0" applyWidthHeightFormats="0">
  <queryTableRefresh nextId="5">
    <queryTableFields count="4">
      <queryTableField id="1" name="Dépense" tableColumnId="1"/>
      <queryTableField id="2" name="Dépenses réalisées" tableColumnId="2"/>
      <queryTableField id="3" name="Recettes" tableColumnId="3"/>
      <queryTableField id="4" name="Recettes réalisées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F17" totalsRowShown="0">
  <autoFilter ref="A2:F17" xr:uid="{CF4696DC-F7F5-4D72-9A35-436C2EFF88A1}"/>
  <tableColumns count="6">
    <tableColumn id="1" xr3:uid="{C3811F28-6377-4161-94F4-EBB0CCBC4D78}" name="Sens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H6:H7" totalsRowShown="0">
  <autoFilter ref="H6:H7" xr:uid="{5C76D7F1-089B-4D19-A2E3-918CAD0B2499}"/>
  <tableColumns count="1">
    <tableColumn id="1" xr3:uid="{6A77130C-B8CB-45F0-A391-20C75E7BB647}" name="Choix de l'anné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C20187-A24C-4BEB-AE60-13132258A434}" name="Fusion" displayName="Fusion" ref="K6:N11" tableType="queryTable" totalsRowCount="1">
  <autoFilter ref="K6:N10" xr:uid="{4FC20187-A24C-4BEB-AE60-13132258A434}"/>
  <tableColumns count="4">
    <tableColumn id="1" xr3:uid="{BCE92755-1FB4-4D9D-862F-42DF25C6A0EF}" uniqueName="1" name="Dépense" totalsRowLabel="Total" queryTableFieldId="1"/>
    <tableColumn id="2" xr3:uid="{378B4464-ABF8-4F80-A8A5-95701E607F63}" uniqueName="2" name="Dépenses réalisées" totalsRowFunction="sum" queryTableFieldId="2" dataDxfId="1" totalsRowDxfId="2"/>
    <tableColumn id="3" xr3:uid="{67AFADB7-1606-477E-9180-AFDE61743504}" uniqueName="3" name="Recettes" queryTableFieldId="3"/>
    <tableColumn id="4" xr3:uid="{3DF04234-15A3-416E-A507-6C399A5350CA}" uniqueName="4" name="Recettes réalisées" totalsRowFunction="sum" queryTableFieldId="4" dataDxfId="0" totalsRowDxfId="3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sheetPr codeName="Sheet1"/>
  <dimension ref="A2:R17"/>
  <sheetViews>
    <sheetView showGridLines="0" tabSelected="1" topLeftCell="H1" workbookViewId="0">
      <selection activeCell="L13" sqref="L13"/>
    </sheetView>
  </sheetViews>
  <sheetFormatPr defaultColWidth="11.42578125" defaultRowHeight="15" x14ac:dyDescent="0.25"/>
  <cols>
    <col min="1" max="1" width="13.140625" customWidth="1"/>
    <col min="2" max="2" width="29.42578125" customWidth="1"/>
    <col min="3" max="6" width="14" customWidth="1"/>
    <col min="8" max="8" width="20.5703125" customWidth="1"/>
    <col min="11" max="11" width="21" bestFit="1" customWidth="1"/>
    <col min="12" max="12" width="20.7109375" bestFit="1" customWidth="1"/>
    <col min="13" max="13" width="18.42578125" bestFit="1" customWidth="1"/>
    <col min="14" max="14" width="19.7109375" bestFit="1" customWidth="1"/>
    <col min="15" max="15" width="14.7109375" bestFit="1" customWidth="1"/>
    <col min="16" max="16" width="23.7109375" bestFit="1" customWidth="1"/>
    <col min="17" max="17" width="14.7109375" bestFit="1" customWidth="1"/>
    <col min="18" max="18" width="18.7109375" bestFit="1" customWidth="1"/>
  </cols>
  <sheetData>
    <row r="2" spans="1:1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18" x14ac:dyDescent="0.25">
      <c r="A3" t="s">
        <v>6</v>
      </c>
      <c r="B3" t="s">
        <v>9</v>
      </c>
      <c r="C3">
        <v>1716</v>
      </c>
      <c r="D3">
        <v>2371</v>
      </c>
      <c r="E3">
        <v>2240</v>
      </c>
      <c r="F3">
        <v>3935</v>
      </c>
      <c r="H3" t="s">
        <v>16</v>
      </c>
    </row>
    <row r="4" spans="1:18" x14ac:dyDescent="0.25">
      <c r="A4" t="s">
        <v>6</v>
      </c>
      <c r="B4" t="s">
        <v>9</v>
      </c>
      <c r="C4">
        <v>1593</v>
      </c>
      <c r="D4">
        <v>2503</v>
      </c>
      <c r="E4">
        <v>486</v>
      </c>
      <c r="F4">
        <v>2171</v>
      </c>
    </row>
    <row r="5" spans="1:18" x14ac:dyDescent="0.25">
      <c r="A5" t="s">
        <v>6</v>
      </c>
      <c r="B5" t="s">
        <v>9</v>
      </c>
      <c r="C5">
        <v>727</v>
      </c>
      <c r="D5">
        <v>3347</v>
      </c>
      <c r="E5">
        <v>2189</v>
      </c>
      <c r="F5">
        <v>1212</v>
      </c>
      <c r="K5" s="1"/>
      <c r="L5" s="1"/>
      <c r="M5" s="1"/>
      <c r="N5" s="1"/>
    </row>
    <row r="6" spans="1:18" x14ac:dyDescent="0.25">
      <c r="A6" t="s">
        <v>6</v>
      </c>
      <c r="B6" t="s">
        <v>8</v>
      </c>
      <c r="C6">
        <v>2942</v>
      </c>
      <c r="D6">
        <v>3535</v>
      </c>
      <c r="F6">
        <v>345</v>
      </c>
      <c r="H6" t="s">
        <v>15</v>
      </c>
      <c r="K6" t="s">
        <v>17</v>
      </c>
      <c r="L6" t="s">
        <v>18</v>
      </c>
      <c r="M6" t="s">
        <v>7</v>
      </c>
      <c r="N6" t="s">
        <v>19</v>
      </c>
    </row>
    <row r="7" spans="1:18" x14ac:dyDescent="0.25">
      <c r="A7" t="s">
        <v>6</v>
      </c>
      <c r="B7" t="s">
        <v>8</v>
      </c>
      <c r="C7">
        <v>39</v>
      </c>
      <c r="D7">
        <v>2446</v>
      </c>
      <c r="F7">
        <v>4208</v>
      </c>
      <c r="H7">
        <v>2021</v>
      </c>
      <c r="K7" t="s">
        <v>9</v>
      </c>
      <c r="L7" s="2">
        <v>7318</v>
      </c>
      <c r="M7" t="s">
        <v>11</v>
      </c>
      <c r="N7" s="2">
        <v>1527</v>
      </c>
    </row>
    <row r="8" spans="1:18" x14ac:dyDescent="0.25">
      <c r="A8" t="s">
        <v>6</v>
      </c>
      <c r="B8" t="s">
        <v>8</v>
      </c>
      <c r="C8">
        <v>2331</v>
      </c>
      <c r="D8">
        <v>372</v>
      </c>
      <c r="F8">
        <v>70</v>
      </c>
      <c r="K8" t="s">
        <v>8</v>
      </c>
      <c r="L8" s="2">
        <v>9492</v>
      </c>
      <c r="M8" t="s">
        <v>12</v>
      </c>
      <c r="N8" s="2">
        <v>11984</v>
      </c>
    </row>
    <row r="9" spans="1:18" x14ac:dyDescent="0.25">
      <c r="A9" t="s">
        <v>6</v>
      </c>
      <c r="B9" t="s">
        <v>8</v>
      </c>
      <c r="C9">
        <v>1326</v>
      </c>
      <c r="D9">
        <v>2836</v>
      </c>
      <c r="F9">
        <v>4869</v>
      </c>
      <c r="K9" t="s">
        <v>10</v>
      </c>
      <c r="L9" s="2">
        <v>3841</v>
      </c>
      <c r="M9" t="s">
        <v>13</v>
      </c>
      <c r="N9" s="2">
        <v>3485</v>
      </c>
    </row>
    <row r="10" spans="1:18" x14ac:dyDescent="0.25">
      <c r="A10" t="s">
        <v>6</v>
      </c>
      <c r="B10" t="s">
        <v>10</v>
      </c>
      <c r="C10">
        <v>311</v>
      </c>
      <c r="D10">
        <v>1565</v>
      </c>
      <c r="E10">
        <v>1614</v>
      </c>
      <c r="F10">
        <v>3841</v>
      </c>
      <c r="L10" s="2"/>
      <c r="M10" t="s">
        <v>14</v>
      </c>
      <c r="N10" s="2">
        <v>2615</v>
      </c>
      <c r="O10" s="1"/>
      <c r="P10" s="1"/>
      <c r="Q10" s="1"/>
      <c r="R10" s="1"/>
    </row>
    <row r="11" spans="1:18" x14ac:dyDescent="0.25">
      <c r="A11" t="s">
        <v>7</v>
      </c>
      <c r="B11" t="s">
        <v>11</v>
      </c>
      <c r="C11">
        <v>595</v>
      </c>
      <c r="D11">
        <v>246</v>
      </c>
      <c r="E11">
        <v>4102</v>
      </c>
      <c r="F11">
        <v>1527</v>
      </c>
      <c r="K11" t="s">
        <v>20</v>
      </c>
      <c r="L11" s="2">
        <f>SUBTOTAL(109,Fusion[Dépenses réalisées])</f>
        <v>20651</v>
      </c>
      <c r="N11" s="2">
        <f>SUBTOTAL(109,Fusion[Recettes réalisées])</f>
        <v>19611</v>
      </c>
    </row>
    <row r="12" spans="1:18" x14ac:dyDescent="0.25">
      <c r="A12" t="s">
        <v>7</v>
      </c>
      <c r="B12" t="s">
        <v>12</v>
      </c>
      <c r="C12">
        <v>4166</v>
      </c>
      <c r="D12">
        <v>3186</v>
      </c>
      <c r="E12">
        <v>4489</v>
      </c>
      <c r="F12">
        <v>1256</v>
      </c>
    </row>
    <row r="13" spans="1:18" x14ac:dyDescent="0.25">
      <c r="A13" t="s">
        <v>7</v>
      </c>
      <c r="B13" t="s">
        <v>12</v>
      </c>
      <c r="C13">
        <v>4260</v>
      </c>
      <c r="D13">
        <v>478</v>
      </c>
      <c r="E13">
        <v>3844</v>
      </c>
      <c r="F13">
        <v>4291</v>
      </c>
      <c r="K13" t="s">
        <v>21</v>
      </c>
      <c r="L13" s="3">
        <f>Fusion[[#Totals],[Recettes réalisées]]-Fusion[[#Totals],[Dépenses réalisées]]</f>
        <v>-1040</v>
      </c>
    </row>
    <row r="14" spans="1:18" x14ac:dyDescent="0.25">
      <c r="A14" t="s">
        <v>7</v>
      </c>
      <c r="B14" t="s">
        <v>12</v>
      </c>
      <c r="C14">
        <v>336</v>
      </c>
      <c r="D14">
        <v>2656</v>
      </c>
      <c r="E14">
        <v>1462</v>
      </c>
      <c r="F14">
        <v>4546</v>
      </c>
    </row>
    <row r="15" spans="1:18" x14ac:dyDescent="0.25">
      <c r="A15" t="s">
        <v>7</v>
      </c>
      <c r="B15" t="s">
        <v>12</v>
      </c>
      <c r="C15">
        <v>2294</v>
      </c>
      <c r="D15">
        <v>2546</v>
      </c>
      <c r="E15">
        <v>371</v>
      </c>
      <c r="F15">
        <v>1891</v>
      </c>
    </row>
    <row r="16" spans="1:18" x14ac:dyDescent="0.25">
      <c r="A16" t="s">
        <v>7</v>
      </c>
      <c r="B16" t="s">
        <v>13</v>
      </c>
      <c r="C16">
        <v>4182</v>
      </c>
      <c r="D16">
        <v>1408</v>
      </c>
      <c r="E16">
        <v>2806</v>
      </c>
      <c r="F16">
        <v>3485</v>
      </c>
    </row>
    <row r="17" spans="1:6" x14ac:dyDescent="0.25">
      <c r="A17" t="s">
        <v>7</v>
      </c>
      <c r="B17" t="s">
        <v>14</v>
      </c>
      <c r="F17">
        <v>2615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Jean-Eric</cp:lastModifiedBy>
  <dcterms:created xsi:type="dcterms:W3CDTF">2021-12-24T11:01:47Z</dcterms:created>
  <dcterms:modified xsi:type="dcterms:W3CDTF">2021-12-24T15:47:37Z</dcterms:modified>
</cp:coreProperties>
</file>