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8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2DD3463-FE1B-47D5-8833-5F2A352C676A}" xr6:coauthVersionLast="47" xr6:coauthVersionMax="47" xr10:uidLastSave="{00000000-0000-0000-0000-000000000000}"/>
  <bookViews>
    <workbookView xWindow="-120" yWindow="-120" windowWidth="24240" windowHeight="13740" xr2:uid="{F912EC1A-6738-46BE-874C-FA194C3143E3}"/>
  </bookViews>
  <sheets>
    <sheet name="Graphiques" sheetId="2" r:id="rId1"/>
    <sheet name="Analyse" sheetId="3" r:id="rId2"/>
    <sheet name="Tableau" sheetId="1" r:id="rId3"/>
  </sheets>
  <definedNames>
    <definedName name="ChronologieNative_date">#N/A</definedName>
    <definedName name="x_achats">Analyse!$A$2:INDEX(Analyse!$A:$A,COUNTA(Analyse!$A:$A))</definedName>
    <definedName name="x_ventes">Analyse!$D$2:INDEX(Analyse!$D:$D,COUNTA(Analyse!$D:$D))</definedName>
    <definedName name="y_achats">Analyse!$B$2:INDEX(Analyse!$B:$B,COUNTA(Analyse!$B:$B))</definedName>
    <definedName name="y_ventes">Analyse!$E$2:INDEX(Analyse!$E:$E,COUNTA(Analyse!$E:$E))</definedName>
  </definedNames>
  <calcPr calcId="191029"/>
  <pivotCaches>
    <pivotCache cacheId="6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 a="1"/>
  <c r="H2" i="3" s="1"/>
  <c r="R22" i="2" l="1" a="1"/>
  <c r="R22" i="2" s="1"/>
  <c r="O22" i="2" a="1"/>
  <c r="O22" i="2" s="1"/>
  <c r="R25" i="2" a="1"/>
  <c r="R25" i="2" s="1"/>
  <c r="S21" i="2"/>
  <c r="R21" i="2"/>
  <c r="O25" i="2" a="1"/>
  <c r="O25" i="2" s="1"/>
  <c r="P21" i="2"/>
  <c r="O21" i="2"/>
  <c r="I3" i="3" l="1"/>
  <c r="I7" i="3"/>
  <c r="I11" i="3"/>
  <c r="I15" i="3"/>
  <c r="I19" i="3"/>
  <c r="I2" i="3"/>
  <c r="I4" i="3"/>
  <c r="I8" i="3"/>
  <c r="I12" i="3"/>
  <c r="I16" i="3"/>
  <c r="I20" i="3"/>
  <c r="I5" i="3"/>
  <c r="I9" i="3"/>
  <c r="I13" i="3"/>
  <c r="I17" i="3"/>
  <c r="I21" i="3"/>
  <c r="I6" i="3"/>
  <c r="I10" i="3"/>
  <c r="I14" i="3"/>
  <c r="I18" i="3"/>
  <c r="I2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<sst xmlns="http://schemas.openxmlformats.org/spreadsheetml/2006/main" count="246" uniqueCount="13">
  <si>
    <t>index</t>
  </si>
  <si>
    <t>date</t>
  </si>
  <si>
    <t>Cat_action</t>
  </si>
  <si>
    <t>nb_achat</t>
  </si>
  <si>
    <t>nb_vente</t>
  </si>
  <si>
    <t>Obj_qual</t>
  </si>
  <si>
    <t>achat</t>
  </si>
  <si>
    <t>vente</t>
  </si>
  <si>
    <t>Somme de nb_achat</t>
  </si>
  <si>
    <t>Somme de nb_vente</t>
  </si>
  <si>
    <t>Achats</t>
  </si>
  <si>
    <t>Ventes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</si>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</sst>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Frutiger LT Pro 45 Light"/>
      <family val="2"/>
    </font>
    <font>
      <i/>
      <sz val="10"/>
      <color rgb="FF7F7F7F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2" borderId="0" xfId="0" applyFill="1"/>
    <xf numFmtId="0" fontId="1" fillId="0" borderId="0" xfId="1"/>
    <xf numFmtId="0" fontId="1" fillId="0" borderId="0" xfId="1" applyNumberFormat="1"/>
  </cellXfs>
  <cellStyles count="2">
    <cellStyle name="Normal" xfId="0" builtinId="0"/>
    <cellStyle name="Texte explicatif" xfId="1" builtinId="53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[classeur1.xlsm]Analyse!Tableau croisé dynamique1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Analyse!$B$1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8.2036800504380863E-2"/>
                  <c:y val="-0.27403515143026946"/>
                </c:manualLayout>
              </c:layout>
              <c:numFmt formatCode="#,##0.0000" sourceLinked="0"/>
            </c:trendlineLbl>
          </c:trendline>
          <c:cat>
            <c:strRef>
              <c:f>Analyse!$A$2:$A$22</c:f>
              <c:strCache>
                <c:ptCount val="21"/>
                <c:pt idx="0">
                  <c:v>01/04/2010</c:v>
                </c:pt>
                <c:pt idx="1">
                  <c:v>02/04/2010</c:v>
                </c:pt>
                <c:pt idx="2">
                  <c:v>06/04/2010</c:v>
                </c:pt>
                <c:pt idx="3">
                  <c:v>07/04/2010</c:v>
                </c:pt>
                <c:pt idx="4">
                  <c:v>08/04/2010</c:v>
                </c:pt>
                <c:pt idx="5">
                  <c:v>09/04/2010</c:v>
                </c:pt>
                <c:pt idx="6">
                  <c:v>12/04/2010</c:v>
                </c:pt>
                <c:pt idx="7">
                  <c:v>13/04/2010</c:v>
                </c:pt>
                <c:pt idx="8">
                  <c:v>14/04/2010</c:v>
                </c:pt>
                <c:pt idx="9">
                  <c:v>15/04/2010</c:v>
                </c:pt>
                <c:pt idx="10">
                  <c:v>16/04/2010</c:v>
                </c:pt>
                <c:pt idx="11">
                  <c:v>19/04/2010</c:v>
                </c:pt>
                <c:pt idx="12">
                  <c:v>20/04/2010</c:v>
                </c:pt>
                <c:pt idx="13">
                  <c:v>21/04/2010</c:v>
                </c:pt>
                <c:pt idx="14">
                  <c:v>22/04/2010</c:v>
                </c:pt>
                <c:pt idx="15">
                  <c:v>23/04/2010</c:v>
                </c:pt>
                <c:pt idx="16">
                  <c:v>26/04/2010</c:v>
                </c:pt>
                <c:pt idx="17">
                  <c:v>27/04/2010</c:v>
                </c:pt>
                <c:pt idx="18">
                  <c:v>28/04/2010</c:v>
                </c:pt>
                <c:pt idx="19">
                  <c:v>29/04/2010</c:v>
                </c:pt>
                <c:pt idx="20">
                  <c:v>30/04/2010</c:v>
                </c:pt>
              </c:strCache>
            </c:strRef>
          </c:cat>
          <c:val>
            <c:numRef>
              <c:f>Analyse!$B$2:$B$22</c:f>
              <c:numCache>
                <c:formatCode>General</c:formatCode>
                <c:ptCount val="21"/>
                <c:pt idx="0">
                  <c:v>828</c:v>
                </c:pt>
                <c:pt idx="1">
                  <c:v>828</c:v>
                </c:pt>
                <c:pt idx="2">
                  <c:v>828</c:v>
                </c:pt>
                <c:pt idx="3">
                  <c:v>204</c:v>
                </c:pt>
                <c:pt idx="4">
                  <c:v>528</c:v>
                </c:pt>
                <c:pt idx="5">
                  <c:v>768</c:v>
                </c:pt>
                <c:pt idx="6">
                  <c:v>588</c:v>
                </c:pt>
                <c:pt idx="7">
                  <c:v>843</c:v>
                </c:pt>
                <c:pt idx="8">
                  <c:v>529</c:v>
                </c:pt>
                <c:pt idx="9">
                  <c:v>199</c:v>
                </c:pt>
                <c:pt idx="10">
                  <c:v>381</c:v>
                </c:pt>
                <c:pt idx="11">
                  <c:v>489</c:v>
                </c:pt>
                <c:pt idx="12">
                  <c:v>508</c:v>
                </c:pt>
                <c:pt idx="13">
                  <c:v>134</c:v>
                </c:pt>
                <c:pt idx="14">
                  <c:v>508</c:v>
                </c:pt>
                <c:pt idx="15">
                  <c:v>190</c:v>
                </c:pt>
                <c:pt idx="16">
                  <c:v>463</c:v>
                </c:pt>
                <c:pt idx="17">
                  <c:v>645</c:v>
                </c:pt>
                <c:pt idx="18">
                  <c:v>471</c:v>
                </c:pt>
                <c:pt idx="19">
                  <c:v>377</c:v>
                </c:pt>
                <c:pt idx="20">
                  <c:v>159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40-40A7-BD7C-EAD8B3E9F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301200"/>
        <c:axId val="40301616"/>
      </c:lineChart>
      <c:catAx>
        <c:axId val="40301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01616"/>
        <c:crosses val="autoZero"/>
        <c:auto val="1"/>
        <c:lblAlgn val="ctr"/>
        <c:lblOffset val="100"/>
        <c:noMultiLvlLbl val="0"/>
      </c:catAx>
      <c:valAx>
        <c:axId val="4030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01200"/>
        <c:crosses val="autoZero"/>
        <c:crossBetween val="between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[classeur1.xlsm]Analyse!Tableau croisé dynamique2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Analyse!$E$1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7.6903796590680973E-2"/>
                  <c:y val="-5.2009224522594703E-2"/>
                </c:manualLayout>
              </c:layout>
              <c:numFmt formatCode="#,##0.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cat>
            <c:strRef>
              <c:f>Analyse!$D$2:$D$22</c:f>
              <c:strCache>
                <c:ptCount val="21"/>
                <c:pt idx="0">
                  <c:v>01/04/2010</c:v>
                </c:pt>
                <c:pt idx="1">
                  <c:v>02/04/2010</c:v>
                </c:pt>
                <c:pt idx="2">
                  <c:v>06/04/2010</c:v>
                </c:pt>
                <c:pt idx="3">
                  <c:v>07/04/2010</c:v>
                </c:pt>
                <c:pt idx="4">
                  <c:v>08/04/2010</c:v>
                </c:pt>
                <c:pt idx="5">
                  <c:v>09/04/2010</c:v>
                </c:pt>
                <c:pt idx="6">
                  <c:v>12/04/2010</c:v>
                </c:pt>
                <c:pt idx="7">
                  <c:v>13/04/2010</c:v>
                </c:pt>
                <c:pt idx="8">
                  <c:v>14/04/2010</c:v>
                </c:pt>
                <c:pt idx="9">
                  <c:v>15/04/2010</c:v>
                </c:pt>
                <c:pt idx="10">
                  <c:v>16/04/2010</c:v>
                </c:pt>
                <c:pt idx="11">
                  <c:v>19/04/2010</c:v>
                </c:pt>
                <c:pt idx="12">
                  <c:v>20/04/2010</c:v>
                </c:pt>
                <c:pt idx="13">
                  <c:v>21/04/2010</c:v>
                </c:pt>
                <c:pt idx="14">
                  <c:v>22/04/2010</c:v>
                </c:pt>
                <c:pt idx="15">
                  <c:v>23/04/2010</c:v>
                </c:pt>
                <c:pt idx="16">
                  <c:v>26/04/2010</c:v>
                </c:pt>
                <c:pt idx="17">
                  <c:v>27/04/2010</c:v>
                </c:pt>
                <c:pt idx="18">
                  <c:v>28/04/2010</c:v>
                </c:pt>
                <c:pt idx="19">
                  <c:v>29/04/2010</c:v>
                </c:pt>
                <c:pt idx="20">
                  <c:v>30/04/2010</c:v>
                </c:pt>
              </c:strCache>
            </c:strRef>
          </c:cat>
          <c:val>
            <c:numRef>
              <c:f>Analyse!$E$2:$E$22</c:f>
              <c:numCache>
                <c:formatCode>General</c:formatCode>
                <c:ptCount val="21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120</c:v>
                </c:pt>
                <c:pt idx="7">
                  <c:v>69</c:v>
                </c:pt>
                <c:pt idx="8">
                  <c:v>359</c:v>
                </c:pt>
                <c:pt idx="9">
                  <c:v>425</c:v>
                </c:pt>
                <c:pt idx="10">
                  <c:v>387</c:v>
                </c:pt>
                <c:pt idx="11">
                  <c:v>219</c:v>
                </c:pt>
                <c:pt idx="12">
                  <c:v>200</c:v>
                </c:pt>
                <c:pt idx="13">
                  <c:v>130</c:v>
                </c:pt>
                <c:pt idx="14">
                  <c:v>150</c:v>
                </c:pt>
                <c:pt idx="15">
                  <c:v>164</c:v>
                </c:pt>
                <c:pt idx="16">
                  <c:v>215</c:v>
                </c:pt>
                <c:pt idx="17">
                  <c:v>243</c:v>
                </c:pt>
                <c:pt idx="18">
                  <c:v>417</c:v>
                </c:pt>
                <c:pt idx="19">
                  <c:v>391</c:v>
                </c:pt>
                <c:pt idx="20">
                  <c:v>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C3-4535-B8C7-EDB3ADB88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301200"/>
        <c:axId val="40301616"/>
      </c:lineChart>
      <c:catAx>
        <c:axId val="40301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01616"/>
        <c:crosses val="autoZero"/>
        <c:auto val="1"/>
        <c:lblAlgn val="ctr"/>
        <c:lblOffset val="100"/>
        <c:noMultiLvlLbl val="0"/>
      </c:catAx>
      <c:valAx>
        <c:axId val="4030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01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6</xdr:col>
      <xdr:colOff>470647</xdr:colOff>
      <xdr:row>26</xdr:row>
      <xdr:rowOff>179294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D3CF65-306B-446C-B081-2A34C5BA1F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611281</xdr:colOff>
      <xdr:row>9</xdr:row>
      <xdr:rowOff>1680</xdr:rowOff>
    </xdr:from>
    <xdr:to>
      <xdr:col>13</xdr:col>
      <xdr:colOff>840440</xdr:colOff>
      <xdr:row>26</xdr:row>
      <xdr:rowOff>156881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693B048-8DDA-4889-83BE-28D2D81743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38099</xdr:colOff>
      <xdr:row>0</xdr:row>
      <xdr:rowOff>76200</xdr:rowOff>
    </xdr:from>
    <xdr:to>
      <xdr:col>13</xdr:col>
      <xdr:colOff>829235</xdr:colOff>
      <xdr:row>7</xdr:row>
      <xdr:rowOff>114300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">
              <a:extLst>
                <a:ext uri="{FF2B5EF4-FFF2-40B4-BE49-F238E27FC236}">
                  <a16:creationId xmlns:a16="http://schemas.microsoft.com/office/drawing/2014/main" id="{FB280577-0F82-41F6-83BB-A4DE2F132C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99" y="76200"/>
              <a:ext cx="11716871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14</xdr:col>
      <xdr:colOff>33618</xdr:colOff>
      <xdr:row>11</xdr:row>
      <xdr:rowOff>89648</xdr:rowOff>
    </xdr:from>
    <xdr:to>
      <xdr:col>18</xdr:col>
      <xdr:colOff>179294</xdr:colOff>
      <xdr:row>15</xdr:row>
      <xdr:rowOff>112060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41B19C6-7289-4F25-8D11-BEB902A770F9}"/>
            </a:ext>
          </a:extLst>
        </xdr:cNvPr>
        <xdr:cNvSpPr/>
      </xdr:nvSpPr>
      <xdr:spPr>
        <a:xfrm>
          <a:off x="11799794" y="2185148"/>
          <a:ext cx="3507441" cy="78441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0</xdr:colOff>
      <xdr:row>31</xdr:row>
      <xdr:rowOff>0</xdr:rowOff>
    </xdr:from>
    <xdr:to>
      <xdr:col>17</xdr:col>
      <xdr:colOff>612150</xdr:colOff>
      <xdr:row>49</xdr:row>
      <xdr:rowOff>58420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CF7EA54-672E-4047-BE07-B249D257F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04412" y="5558118"/>
          <a:ext cx="6495238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37.354599768521" createdVersion="6" refreshedVersion="7" minRefreshableVersion="3" recordCount="234" xr:uid="{6509924C-C2D2-4288-9D54-14DE09652241}">
  <cacheSource type="worksheet">
    <worksheetSource name="Données_PROD"/>
  </cacheSource>
  <cacheFields count="6">
    <cacheField name="index" numFmtId="0">
      <sharedItems containsSemiMixedTypes="0" containsString="0" containsNumber="1" containsInteger="1" minValue="4" maxValue="251"/>
    </cacheField>
    <cacheField name="date" numFmtId="14">
      <sharedItems containsSemiMixedTypes="0" containsNonDate="0" containsDate="1" containsString="0" minDate="2010-04-01T00:00:00" maxDate="2010-05-01T00:00:00" count="21">
        <d v="2010-04-01T00:00:00"/>
        <d v="2010-04-02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1T00:00:00"/>
        <d v="2010-04-22T00:00:00"/>
        <d v="2010-04-23T00:00:00"/>
        <d v="2010-04-26T00:00:00"/>
        <d v="2010-04-27T00:00:00"/>
        <d v="2010-04-28T00:00:00"/>
        <d v="2010-04-29T00:00:00"/>
        <d v="2010-04-30T00:00:00"/>
      </sharedItems>
    </cacheField>
    <cacheField name="Cat_action" numFmtId="0">
      <sharedItems/>
    </cacheField>
    <cacheField name="nb_achat" numFmtId="0">
      <sharedItems containsSemiMixedTypes="0" containsString="0" containsNumber="1" containsInteger="1" minValue="-35" maxValue="444"/>
    </cacheField>
    <cacheField name="nb_vente" numFmtId="0">
      <sharedItems containsSemiMixedTypes="0" containsString="0" containsNumber="1" containsInteger="1" minValue="0" maxValue="264"/>
    </cacheField>
    <cacheField name="Obj_qual" numFmtId="0">
      <sharedItems containsSemiMixedTypes="0" containsString="0" containsNumber="1" minValue="0.95000099999999998" maxValue="0.95023400000000702"/>
    </cacheField>
  </cacheFields>
  <extLst>
    <ext xmlns:x14="http://schemas.microsoft.com/office/spreadsheetml/2009/9/main" uri="{725AE2AE-9491-48be-B2B4-4EB974FC3084}">
      <x14:pivotCacheDefinition pivotCacheId="8054953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4">
  <r>
    <n v="4"/>
    <x v="0"/>
    <s v="achat"/>
    <n v="444"/>
    <n v="0"/>
    <n v="0.95000099999999998"/>
  </r>
  <r>
    <n v="5"/>
    <x v="0"/>
    <s v="vente"/>
    <n v="0"/>
    <n v="5"/>
    <n v="0.95000200000000001"/>
  </r>
  <r>
    <n v="5"/>
    <x v="0"/>
    <s v="vente"/>
    <n v="0"/>
    <n v="5"/>
    <n v="0.95000300000000004"/>
  </r>
  <r>
    <n v="5"/>
    <x v="0"/>
    <s v="vente"/>
    <n v="0"/>
    <n v="10"/>
    <n v="0.95000399999999996"/>
  </r>
  <r>
    <n v="5"/>
    <x v="0"/>
    <s v="vente"/>
    <n v="0"/>
    <n v="10"/>
    <n v="0.95000499999999999"/>
  </r>
  <r>
    <n v="5"/>
    <x v="0"/>
    <s v="vente"/>
    <n v="0"/>
    <n v="30"/>
    <n v="0.95000600000000002"/>
  </r>
  <r>
    <n v="5"/>
    <x v="0"/>
    <s v="achat"/>
    <n v="384"/>
    <n v="0"/>
    <n v="0.95000700000000005"/>
  </r>
  <r>
    <n v="13"/>
    <x v="1"/>
    <s v="achat"/>
    <n v="444"/>
    <n v="0"/>
    <n v="0.95000799999999996"/>
  </r>
  <r>
    <n v="14"/>
    <x v="1"/>
    <s v="vente"/>
    <n v="0"/>
    <n v="5"/>
    <n v="0.95000899999999999"/>
  </r>
  <r>
    <n v="14"/>
    <x v="1"/>
    <s v="vente"/>
    <n v="0"/>
    <n v="5"/>
    <n v="0.95001000000000002"/>
  </r>
  <r>
    <n v="14"/>
    <x v="1"/>
    <s v="vente"/>
    <n v="0"/>
    <n v="10"/>
    <n v="0.95001100000000005"/>
  </r>
  <r>
    <n v="14"/>
    <x v="1"/>
    <s v="vente"/>
    <n v="0"/>
    <n v="10"/>
    <n v="0.95001199999999997"/>
  </r>
  <r>
    <n v="14"/>
    <x v="1"/>
    <s v="vente"/>
    <n v="0"/>
    <n v="30"/>
    <n v="0.950013"/>
  </r>
  <r>
    <n v="14"/>
    <x v="1"/>
    <s v="achat"/>
    <n v="384"/>
    <n v="0"/>
    <n v="0.95001400000000003"/>
  </r>
  <r>
    <n v="21"/>
    <x v="2"/>
    <s v="achat"/>
    <n v="444"/>
    <n v="0"/>
    <n v="0.95001500000000005"/>
  </r>
  <r>
    <n v="22"/>
    <x v="2"/>
    <s v="vente"/>
    <n v="0"/>
    <n v="5"/>
    <n v="0.95001599999999997"/>
  </r>
  <r>
    <n v="22"/>
    <x v="2"/>
    <s v="vente"/>
    <n v="0"/>
    <n v="5"/>
    <n v="0.950017"/>
  </r>
  <r>
    <n v="22"/>
    <x v="2"/>
    <s v="vente"/>
    <n v="0"/>
    <n v="10"/>
    <n v="0.95001800000000003"/>
  </r>
  <r>
    <n v="22"/>
    <x v="2"/>
    <s v="vente"/>
    <n v="0"/>
    <n v="10"/>
    <n v="0.95001900000000095"/>
  </r>
  <r>
    <n v="22"/>
    <x v="2"/>
    <s v="vente"/>
    <n v="0"/>
    <n v="30"/>
    <n v="0.95002000000000097"/>
  </r>
  <r>
    <n v="22"/>
    <x v="2"/>
    <s v="achat"/>
    <n v="384"/>
    <n v="0"/>
    <n v="0.950021000000001"/>
  </r>
  <r>
    <n v="29"/>
    <x v="3"/>
    <s v="vente"/>
    <n v="0"/>
    <n v="5"/>
    <n v="0.95002200000000103"/>
  </r>
  <r>
    <n v="29"/>
    <x v="3"/>
    <s v="vente"/>
    <n v="0"/>
    <n v="5"/>
    <n v="0.95002300000000095"/>
  </r>
  <r>
    <n v="29"/>
    <x v="3"/>
    <s v="vente"/>
    <n v="0"/>
    <n v="10"/>
    <n v="0.95002400000000098"/>
  </r>
  <r>
    <n v="29"/>
    <x v="3"/>
    <s v="vente"/>
    <n v="0"/>
    <n v="10"/>
    <n v="0.95002500000000101"/>
  </r>
  <r>
    <n v="29"/>
    <x v="3"/>
    <s v="vente"/>
    <n v="0"/>
    <n v="30"/>
    <n v="0.95002600000000104"/>
  </r>
  <r>
    <n v="29"/>
    <x v="3"/>
    <s v="achat"/>
    <n v="204"/>
    <n v="0"/>
    <n v="0.95002700000000095"/>
  </r>
  <r>
    <n v="37"/>
    <x v="4"/>
    <s v="achat"/>
    <n v="384"/>
    <n v="0"/>
    <n v="0.95002800000000098"/>
  </r>
  <r>
    <n v="38"/>
    <x v="4"/>
    <s v="vente"/>
    <n v="0"/>
    <n v="5"/>
    <n v="0.95002900000000101"/>
  </r>
  <r>
    <n v="38"/>
    <x v="4"/>
    <s v="vente"/>
    <n v="0"/>
    <n v="5"/>
    <n v="0.95003000000000104"/>
  </r>
  <r>
    <n v="38"/>
    <x v="4"/>
    <s v="vente"/>
    <n v="0"/>
    <n v="10"/>
    <n v="0.95003100000000096"/>
  </r>
  <r>
    <n v="38"/>
    <x v="4"/>
    <s v="vente"/>
    <n v="0"/>
    <n v="10"/>
    <n v="0.95003200000000099"/>
  </r>
  <r>
    <n v="38"/>
    <x v="4"/>
    <s v="vente"/>
    <n v="0"/>
    <n v="30"/>
    <n v="0.95003300000000102"/>
  </r>
  <r>
    <n v="38"/>
    <x v="4"/>
    <s v="achat"/>
    <n v="144"/>
    <n v="0"/>
    <n v="0.95003400000000104"/>
  </r>
  <r>
    <n v="46"/>
    <x v="5"/>
    <s v="achat"/>
    <n v="444"/>
    <n v="0"/>
    <n v="0.95003500000000096"/>
  </r>
  <r>
    <n v="47"/>
    <x v="5"/>
    <s v="vente"/>
    <n v="0"/>
    <n v="5"/>
    <n v="0.95003600000000099"/>
  </r>
  <r>
    <n v="47"/>
    <x v="5"/>
    <s v="vente"/>
    <n v="0"/>
    <n v="5"/>
    <n v="0.95003700000000102"/>
  </r>
  <r>
    <n v="47"/>
    <x v="5"/>
    <s v="vente"/>
    <n v="0"/>
    <n v="10"/>
    <n v="0.95003800000000105"/>
  </r>
  <r>
    <n v="47"/>
    <x v="5"/>
    <s v="vente"/>
    <n v="0"/>
    <n v="10"/>
    <n v="0.95003900000000097"/>
  </r>
  <r>
    <n v="47"/>
    <x v="5"/>
    <s v="vente"/>
    <n v="0"/>
    <n v="30"/>
    <n v="0.95004000000000099"/>
  </r>
  <r>
    <n v="47"/>
    <x v="5"/>
    <s v="achat"/>
    <n v="324"/>
    <n v="0"/>
    <n v="0.95004100000000102"/>
  </r>
  <r>
    <n v="54"/>
    <x v="6"/>
    <s v="achat"/>
    <n v="264"/>
    <n v="0"/>
    <n v="0.95004200000000105"/>
  </r>
  <r>
    <n v="55"/>
    <x v="6"/>
    <s v="vente"/>
    <n v="0"/>
    <n v="5"/>
    <n v="0.95004300000000097"/>
  </r>
  <r>
    <n v="55"/>
    <x v="6"/>
    <s v="vente"/>
    <n v="0"/>
    <n v="5"/>
    <n v="0.950044000000001"/>
  </r>
  <r>
    <n v="55"/>
    <x v="6"/>
    <s v="vente"/>
    <n v="0"/>
    <n v="10"/>
    <n v="0.95004500000000103"/>
  </r>
  <r>
    <n v="55"/>
    <x v="6"/>
    <s v="vente"/>
    <n v="0"/>
    <n v="10"/>
    <n v="0.95004600000000095"/>
  </r>
  <r>
    <n v="55"/>
    <x v="6"/>
    <s v="vente"/>
    <n v="0"/>
    <n v="30"/>
    <n v="0.95004700000000097"/>
  </r>
  <r>
    <n v="55"/>
    <x v="6"/>
    <s v="achat"/>
    <n v="84"/>
    <n v="0"/>
    <n v="0.950048000000001"/>
  </r>
  <r>
    <n v="56"/>
    <x v="6"/>
    <s v="vente"/>
    <n v="0"/>
    <n v="5"/>
    <n v="0.95004900000000103"/>
  </r>
  <r>
    <n v="56"/>
    <x v="6"/>
    <s v="vente"/>
    <n v="0"/>
    <n v="5"/>
    <n v="0.95005000000000095"/>
  </r>
  <r>
    <n v="56"/>
    <x v="6"/>
    <s v="vente"/>
    <n v="0"/>
    <n v="10"/>
    <n v="0.95005100000000098"/>
  </r>
  <r>
    <n v="56"/>
    <x v="6"/>
    <s v="vente"/>
    <n v="0"/>
    <n v="10"/>
    <n v="0.95005200000000101"/>
  </r>
  <r>
    <n v="56"/>
    <x v="6"/>
    <s v="vente"/>
    <n v="0"/>
    <n v="30"/>
    <n v="0.95005300000000104"/>
  </r>
  <r>
    <n v="56"/>
    <x v="6"/>
    <s v="achat"/>
    <n v="240"/>
    <n v="0"/>
    <n v="0.95005400000000195"/>
  </r>
  <r>
    <n v="66"/>
    <x v="7"/>
    <s v="achat"/>
    <n v="384"/>
    <n v="0"/>
    <n v="0.95005500000000198"/>
  </r>
  <r>
    <n v="67"/>
    <x v="7"/>
    <s v="achat"/>
    <n v="60"/>
    <n v="0"/>
    <n v="0.95005600000000201"/>
  </r>
  <r>
    <n v="68"/>
    <x v="7"/>
    <s v="vente"/>
    <n v="0"/>
    <n v="5"/>
    <n v="0.95005700000000204"/>
  </r>
  <r>
    <n v="68"/>
    <x v="7"/>
    <s v="vente"/>
    <n v="0"/>
    <n v="5"/>
    <n v="0.95005800000000196"/>
  </r>
  <r>
    <n v="68"/>
    <x v="7"/>
    <s v="vente"/>
    <n v="0"/>
    <n v="15"/>
    <n v="0.95005900000000199"/>
  </r>
  <r>
    <n v="68"/>
    <x v="7"/>
    <s v="vente"/>
    <n v="0"/>
    <n v="30"/>
    <n v="0.95006000000000201"/>
  </r>
  <r>
    <n v="68"/>
    <x v="7"/>
    <s v="achat"/>
    <n v="389"/>
    <n v="0"/>
    <n v="0.95006100000000204"/>
  </r>
  <r>
    <n v="69"/>
    <x v="7"/>
    <s v="vente"/>
    <n v="0"/>
    <n v="1"/>
    <n v="0.95006200000000196"/>
  </r>
  <r>
    <n v="69"/>
    <x v="7"/>
    <s v="vente"/>
    <n v="0"/>
    <n v="1"/>
    <n v="0.95006300000000199"/>
  </r>
  <r>
    <n v="69"/>
    <x v="7"/>
    <s v="vente"/>
    <n v="0"/>
    <n v="2"/>
    <n v="0.95006400000000202"/>
  </r>
  <r>
    <n v="69"/>
    <x v="7"/>
    <s v="vente"/>
    <n v="0"/>
    <n v="5"/>
    <n v="0.95006500000000205"/>
  </r>
  <r>
    <n v="69"/>
    <x v="7"/>
    <s v="vente"/>
    <n v="0"/>
    <n v="5"/>
    <n v="0.95006600000000196"/>
  </r>
  <r>
    <n v="69"/>
    <x v="7"/>
    <s v="achat"/>
    <n v="10"/>
    <n v="0"/>
    <n v="0.95006700000000199"/>
  </r>
  <r>
    <n v="78"/>
    <x v="8"/>
    <s v="vente"/>
    <n v="0"/>
    <n v="5"/>
    <n v="0.95006800000000202"/>
  </r>
  <r>
    <n v="78"/>
    <x v="8"/>
    <s v="vente"/>
    <n v="0"/>
    <n v="5"/>
    <n v="0.95006900000000205"/>
  </r>
  <r>
    <n v="78"/>
    <x v="8"/>
    <s v="vente"/>
    <n v="0"/>
    <n v="5"/>
    <n v="0.95007000000000197"/>
  </r>
  <r>
    <n v="78"/>
    <x v="8"/>
    <s v="vente"/>
    <n v="0"/>
    <n v="30"/>
    <n v="0.950071000000002"/>
  </r>
  <r>
    <n v="78"/>
    <x v="8"/>
    <s v="vente"/>
    <n v="0"/>
    <n v="30"/>
    <n v="0.95007200000000203"/>
  </r>
  <r>
    <n v="78"/>
    <x v="8"/>
    <s v="vente"/>
    <n v="0"/>
    <n v="45"/>
    <n v="0.95007300000000205"/>
  </r>
  <r>
    <n v="78"/>
    <x v="8"/>
    <s v="vente"/>
    <n v="0"/>
    <n v="60"/>
    <n v="0.95007400000000197"/>
  </r>
  <r>
    <n v="78"/>
    <x v="8"/>
    <s v="achat"/>
    <n v="264"/>
    <n v="0"/>
    <n v="0.950075000000002"/>
  </r>
  <r>
    <n v="79"/>
    <x v="8"/>
    <s v="vente"/>
    <n v="0"/>
    <n v="5"/>
    <n v="0.95007600000000203"/>
  </r>
  <r>
    <n v="79"/>
    <x v="8"/>
    <s v="vente"/>
    <n v="0"/>
    <n v="5"/>
    <n v="0.95007700000000195"/>
  </r>
  <r>
    <n v="79"/>
    <x v="8"/>
    <s v="vente"/>
    <n v="0"/>
    <n v="10"/>
    <n v="0.95007800000000198"/>
  </r>
  <r>
    <n v="79"/>
    <x v="8"/>
    <s v="vente"/>
    <n v="0"/>
    <n v="10"/>
    <n v="0.95007900000000201"/>
  </r>
  <r>
    <n v="79"/>
    <x v="8"/>
    <s v="vente"/>
    <n v="0"/>
    <n v="15"/>
    <n v="0.95008000000000203"/>
  </r>
  <r>
    <n v="79"/>
    <x v="8"/>
    <s v="vente"/>
    <n v="0"/>
    <n v="30"/>
    <n v="0.95008100000000195"/>
  </r>
  <r>
    <n v="79"/>
    <x v="8"/>
    <s v="vente"/>
    <n v="0"/>
    <n v="45"/>
    <n v="0.95008200000000198"/>
  </r>
  <r>
    <n v="79"/>
    <x v="8"/>
    <s v="vente"/>
    <n v="0"/>
    <n v="59"/>
    <n v="0.95008300000000201"/>
  </r>
  <r>
    <n v="79"/>
    <x v="8"/>
    <s v="achat"/>
    <n v="265"/>
    <n v="0"/>
    <n v="0.95008400000000204"/>
  </r>
  <r>
    <n v="87"/>
    <x v="9"/>
    <s v="vente"/>
    <n v="0"/>
    <n v="5"/>
    <n v="0.95008500000000196"/>
  </r>
  <r>
    <n v="87"/>
    <x v="9"/>
    <s v="vente"/>
    <n v="0"/>
    <n v="10"/>
    <n v="0.95008600000000198"/>
  </r>
  <r>
    <n v="87"/>
    <x v="9"/>
    <s v="vente"/>
    <n v="0"/>
    <n v="30"/>
    <n v="0.95008700000000201"/>
  </r>
  <r>
    <n v="87"/>
    <x v="9"/>
    <s v="vente"/>
    <n v="0"/>
    <n v="210"/>
    <n v="0.95008800000000204"/>
  </r>
  <r>
    <n v="87"/>
    <x v="9"/>
    <s v="achat"/>
    <n v="105"/>
    <n v="0"/>
    <n v="0.95008900000000296"/>
  </r>
  <r>
    <n v="88"/>
    <x v="9"/>
    <s v="vente"/>
    <n v="0"/>
    <n v="5"/>
    <n v="0.95009000000000299"/>
  </r>
  <r>
    <n v="88"/>
    <x v="9"/>
    <s v="vente"/>
    <n v="0"/>
    <n v="5"/>
    <n v="0.95009100000000302"/>
  </r>
  <r>
    <n v="88"/>
    <x v="9"/>
    <s v="vente"/>
    <n v="0"/>
    <n v="10"/>
    <n v="0.95009200000000305"/>
  </r>
  <r>
    <n v="88"/>
    <x v="9"/>
    <s v="vente"/>
    <n v="0"/>
    <n v="10"/>
    <n v="0.95009300000000296"/>
  </r>
  <r>
    <n v="88"/>
    <x v="9"/>
    <s v="vente"/>
    <n v="0"/>
    <n v="20"/>
    <n v="0.95009400000000299"/>
  </r>
  <r>
    <n v="88"/>
    <x v="9"/>
    <s v="vente"/>
    <n v="0"/>
    <n v="120"/>
    <n v="0.95009500000000302"/>
  </r>
  <r>
    <n v="88"/>
    <x v="9"/>
    <s v="achat"/>
    <n v="94"/>
    <n v="0"/>
    <n v="0.95009600000000305"/>
  </r>
  <r>
    <n v="103"/>
    <x v="10"/>
    <s v="vente"/>
    <n v="0"/>
    <n v="5"/>
    <n v="0.95009700000000297"/>
  </r>
  <r>
    <n v="103"/>
    <x v="10"/>
    <s v="vente"/>
    <n v="0"/>
    <n v="10"/>
    <n v="0.950098000000003"/>
  </r>
  <r>
    <n v="103"/>
    <x v="10"/>
    <s v="vente"/>
    <n v="0"/>
    <n v="10"/>
    <n v="0.95009900000000302"/>
  </r>
  <r>
    <n v="103"/>
    <x v="10"/>
    <s v="vente"/>
    <n v="0"/>
    <n v="20"/>
    <n v="0.95010000000000305"/>
  </r>
  <r>
    <n v="103"/>
    <x v="10"/>
    <s v="vente"/>
    <n v="0"/>
    <n v="30"/>
    <n v="0.95010100000000297"/>
  </r>
  <r>
    <n v="103"/>
    <x v="10"/>
    <s v="vente"/>
    <n v="0"/>
    <n v="60"/>
    <n v="0.950102000000003"/>
  </r>
  <r>
    <n v="103"/>
    <x v="10"/>
    <s v="vente"/>
    <n v="0"/>
    <n v="132"/>
    <n v="0.95010300000000303"/>
  </r>
  <r>
    <n v="103"/>
    <x v="10"/>
    <s v="achat"/>
    <n v="177"/>
    <n v="0"/>
    <n v="0.95010400000000295"/>
  </r>
  <r>
    <n v="104"/>
    <x v="10"/>
    <s v="vente"/>
    <n v="0"/>
    <n v="10"/>
    <n v="0.95010500000000297"/>
  </r>
  <r>
    <n v="104"/>
    <x v="10"/>
    <s v="vente"/>
    <n v="0"/>
    <n v="10"/>
    <n v="0.950106000000003"/>
  </r>
  <r>
    <n v="104"/>
    <x v="10"/>
    <s v="vente"/>
    <n v="0"/>
    <n v="30"/>
    <n v="0.95010700000000303"/>
  </r>
  <r>
    <n v="104"/>
    <x v="10"/>
    <s v="vente"/>
    <n v="0"/>
    <n v="30"/>
    <n v="0.95010800000000295"/>
  </r>
  <r>
    <n v="104"/>
    <x v="10"/>
    <s v="vente"/>
    <n v="0"/>
    <n v="40"/>
    <n v="0.95010900000000298"/>
  </r>
  <r>
    <n v="104"/>
    <x v="10"/>
    <s v="achat"/>
    <n v="204"/>
    <n v="0"/>
    <n v="0.95011000000000301"/>
  </r>
  <r>
    <n v="111"/>
    <x v="11"/>
    <s v="achat"/>
    <n v="60"/>
    <n v="0"/>
    <n v="0.95011100000000304"/>
  </r>
  <r>
    <n v="112"/>
    <x v="11"/>
    <s v="vente"/>
    <n v="0"/>
    <n v="10"/>
    <n v="0.95011200000000295"/>
  </r>
  <r>
    <n v="112"/>
    <x v="11"/>
    <s v="vente"/>
    <n v="0"/>
    <n v="10"/>
    <n v="0.95011300000000298"/>
  </r>
  <r>
    <n v="112"/>
    <x v="11"/>
    <s v="vente"/>
    <n v="0"/>
    <n v="30"/>
    <n v="0.95011400000000301"/>
  </r>
  <r>
    <n v="112"/>
    <x v="11"/>
    <s v="vente"/>
    <n v="0"/>
    <n v="30"/>
    <n v="0.95011500000000304"/>
  </r>
  <r>
    <n v="112"/>
    <x v="11"/>
    <s v="vente"/>
    <n v="0"/>
    <n v="40"/>
    <n v="0.95011600000000296"/>
  </r>
  <r>
    <n v="112"/>
    <x v="11"/>
    <s v="achat"/>
    <n v="264"/>
    <n v="0"/>
    <n v="0.95011700000000299"/>
  </r>
  <r>
    <n v="113"/>
    <x v="11"/>
    <s v="vente"/>
    <n v="0"/>
    <n v="5"/>
    <n v="0.95011800000000302"/>
  </r>
  <r>
    <n v="113"/>
    <x v="11"/>
    <s v="vente"/>
    <n v="0"/>
    <n v="5"/>
    <n v="0.95011900000000304"/>
  </r>
  <r>
    <n v="113"/>
    <x v="11"/>
    <s v="vente"/>
    <n v="0"/>
    <n v="10"/>
    <n v="0.95012000000000296"/>
  </r>
  <r>
    <n v="113"/>
    <x v="11"/>
    <s v="vente"/>
    <n v="0"/>
    <n v="10"/>
    <n v="0.95012100000000299"/>
  </r>
  <r>
    <n v="113"/>
    <x v="11"/>
    <s v="vente"/>
    <n v="0"/>
    <n v="14"/>
    <n v="0.95012200000000302"/>
  </r>
  <r>
    <n v="113"/>
    <x v="11"/>
    <s v="vente"/>
    <n v="0"/>
    <n v="25"/>
    <n v="0.95012300000000305"/>
  </r>
  <r>
    <n v="113"/>
    <x v="11"/>
    <s v="vente"/>
    <n v="0"/>
    <n v="30"/>
    <n v="0.95012400000000397"/>
  </r>
  <r>
    <n v="113"/>
    <x v="11"/>
    <s v="achat"/>
    <n v="165"/>
    <n v="0"/>
    <n v="0.95012500000000399"/>
  </r>
  <r>
    <n v="127"/>
    <x v="12"/>
    <s v="achat"/>
    <n v="60"/>
    <n v="0"/>
    <n v="0.95012600000000402"/>
  </r>
  <r>
    <n v="128"/>
    <x v="12"/>
    <s v="vente"/>
    <n v="0"/>
    <n v="10"/>
    <n v="0.95012700000000405"/>
  </r>
  <r>
    <n v="128"/>
    <x v="12"/>
    <s v="vente"/>
    <n v="0"/>
    <n v="20"/>
    <n v="0.95012800000000397"/>
  </r>
  <r>
    <n v="128"/>
    <x v="12"/>
    <s v="vente"/>
    <n v="0"/>
    <n v="30"/>
    <n v="0.950129000000004"/>
  </r>
  <r>
    <n v="128"/>
    <x v="12"/>
    <s v="vente"/>
    <n v="0"/>
    <n v="45"/>
    <n v="0.95013000000000403"/>
  </r>
  <r>
    <n v="128"/>
    <x v="12"/>
    <s v="achat"/>
    <n v="279"/>
    <n v="0"/>
    <n v="0.95013100000000394"/>
  </r>
  <r>
    <n v="129"/>
    <x v="12"/>
    <s v="vente"/>
    <n v="0"/>
    <n v="5"/>
    <n v="0.95013200000000397"/>
  </r>
  <r>
    <n v="129"/>
    <x v="12"/>
    <s v="vente"/>
    <n v="0"/>
    <n v="5"/>
    <n v="0.950133000000004"/>
  </r>
  <r>
    <n v="129"/>
    <x v="12"/>
    <s v="vente"/>
    <n v="0"/>
    <n v="10"/>
    <n v="0.95013400000000403"/>
  </r>
  <r>
    <n v="129"/>
    <x v="12"/>
    <s v="vente"/>
    <n v="0"/>
    <n v="10"/>
    <n v="0.95013500000000395"/>
  </r>
  <r>
    <n v="129"/>
    <x v="12"/>
    <s v="vente"/>
    <n v="0"/>
    <n v="11"/>
    <n v="0.95013600000000398"/>
  </r>
  <r>
    <n v="129"/>
    <x v="12"/>
    <s v="vente"/>
    <n v="0"/>
    <n v="24"/>
    <n v="0.95013700000000401"/>
  </r>
  <r>
    <n v="129"/>
    <x v="12"/>
    <s v="vente"/>
    <n v="0"/>
    <n v="30"/>
    <n v="0.95013800000000403"/>
  </r>
  <r>
    <n v="129"/>
    <x v="12"/>
    <s v="achat"/>
    <n v="169"/>
    <n v="0"/>
    <n v="0.95013900000000395"/>
  </r>
  <r>
    <n v="145"/>
    <x v="13"/>
    <s v="vente"/>
    <n v="0"/>
    <n v="5"/>
    <n v="0.95014000000000398"/>
  </r>
  <r>
    <n v="145"/>
    <x v="13"/>
    <s v="vente"/>
    <n v="0"/>
    <n v="5"/>
    <n v="0.95014100000000401"/>
  </r>
  <r>
    <n v="145"/>
    <x v="13"/>
    <s v="vente"/>
    <n v="0"/>
    <n v="10"/>
    <n v="0.95014200000000404"/>
  </r>
  <r>
    <n v="145"/>
    <x v="13"/>
    <s v="vente"/>
    <n v="0"/>
    <n v="10"/>
    <n v="0.95014300000000396"/>
  </r>
  <r>
    <n v="145"/>
    <x v="13"/>
    <s v="vente"/>
    <n v="0"/>
    <n v="30"/>
    <n v="0.95014400000000399"/>
  </r>
  <r>
    <n v="145"/>
    <x v="13"/>
    <s v="vente"/>
    <n v="0"/>
    <n v="34"/>
    <n v="0.95014500000000401"/>
  </r>
  <r>
    <n v="145"/>
    <x v="13"/>
    <s v="vente"/>
    <n v="0"/>
    <n v="36"/>
    <n v="0.95014600000000404"/>
  </r>
  <r>
    <n v="145"/>
    <x v="13"/>
    <s v="achat"/>
    <n v="134"/>
    <n v="0"/>
    <n v="0.95014700000000396"/>
  </r>
  <r>
    <n v="155"/>
    <x v="14"/>
    <s v="vente"/>
    <n v="0"/>
    <n v="10"/>
    <n v="0.95014800000000399"/>
  </r>
  <r>
    <n v="155"/>
    <x v="14"/>
    <s v="vente"/>
    <n v="0"/>
    <n v="10"/>
    <n v="0.95014900000000402"/>
  </r>
  <r>
    <n v="155"/>
    <x v="14"/>
    <s v="vente"/>
    <n v="0"/>
    <n v="30"/>
    <n v="0.95015000000000405"/>
  </r>
  <r>
    <n v="155"/>
    <x v="14"/>
    <s v="vente"/>
    <n v="0"/>
    <n v="30"/>
    <n v="0.95015100000000396"/>
  </r>
  <r>
    <n v="155"/>
    <x v="14"/>
    <s v="vente"/>
    <n v="0"/>
    <n v="40"/>
    <n v="0.95015200000000399"/>
  </r>
  <r>
    <n v="155"/>
    <x v="14"/>
    <s v="achat"/>
    <n v="258"/>
    <n v="0"/>
    <n v="0.95015300000000402"/>
  </r>
  <r>
    <n v="156"/>
    <x v="14"/>
    <s v="vente"/>
    <n v="0"/>
    <n v="30"/>
    <n v="0.95015400000000405"/>
  </r>
  <r>
    <n v="156"/>
    <x v="14"/>
    <s v="achat"/>
    <n v="250"/>
    <n v="0"/>
    <n v="0.95015500000000397"/>
  </r>
  <r>
    <n v="173"/>
    <x v="15"/>
    <s v="vente"/>
    <n v="0"/>
    <n v="5"/>
    <n v="0.950156000000004"/>
  </r>
  <r>
    <n v="173"/>
    <x v="15"/>
    <s v="vente"/>
    <n v="0"/>
    <n v="5"/>
    <n v="0.95015700000000403"/>
  </r>
  <r>
    <n v="173"/>
    <x v="15"/>
    <s v="vente"/>
    <n v="0"/>
    <n v="10"/>
    <n v="0.95015800000000405"/>
  </r>
  <r>
    <n v="173"/>
    <x v="15"/>
    <s v="vente"/>
    <n v="0"/>
    <n v="10"/>
    <n v="0.95015900000000497"/>
  </r>
  <r>
    <n v="173"/>
    <x v="15"/>
    <s v="vente"/>
    <n v="0"/>
    <n v="30"/>
    <n v="0.950160000000005"/>
  </r>
  <r>
    <n v="173"/>
    <x v="15"/>
    <s v="vente"/>
    <n v="0"/>
    <n v="30"/>
    <n v="0.95016100000000503"/>
  </r>
  <r>
    <n v="173"/>
    <x v="15"/>
    <s v="vente"/>
    <n v="0"/>
    <n v="34"/>
    <n v="0.95016200000000495"/>
  </r>
  <r>
    <n v="173"/>
    <x v="15"/>
    <s v="vente"/>
    <n v="0"/>
    <n v="40"/>
    <n v="0.95016300000000498"/>
  </r>
  <r>
    <n v="173"/>
    <x v="15"/>
    <s v="achat"/>
    <n v="190"/>
    <n v="0"/>
    <n v="0.950164000000005"/>
  </r>
  <r>
    <n v="184"/>
    <x v="16"/>
    <s v="vente"/>
    <n v="0"/>
    <n v="10"/>
    <n v="0.95016500000000503"/>
  </r>
  <r>
    <n v="184"/>
    <x v="16"/>
    <s v="vente"/>
    <n v="0"/>
    <n v="10"/>
    <n v="0.95016600000000495"/>
  </r>
  <r>
    <n v="184"/>
    <x v="16"/>
    <s v="vente"/>
    <n v="0"/>
    <n v="20"/>
    <n v="0.95016700000000498"/>
  </r>
  <r>
    <n v="184"/>
    <x v="16"/>
    <s v="vente"/>
    <n v="0"/>
    <n v="30"/>
    <n v="0.95016800000000501"/>
  </r>
  <r>
    <n v="184"/>
    <x v="16"/>
    <s v="vente"/>
    <n v="0"/>
    <n v="30"/>
    <n v="0.95016900000000504"/>
  </r>
  <r>
    <n v="184"/>
    <x v="16"/>
    <s v="achat"/>
    <n v="344"/>
    <n v="0"/>
    <n v="0.95017000000000496"/>
  </r>
  <r>
    <n v="185"/>
    <x v="16"/>
    <s v="vente"/>
    <n v="0"/>
    <n v="5"/>
    <n v="0.95017100000000498"/>
  </r>
  <r>
    <n v="185"/>
    <x v="16"/>
    <s v="vente"/>
    <n v="0"/>
    <n v="5"/>
    <n v="0.95017200000000501"/>
  </r>
  <r>
    <n v="185"/>
    <x v="16"/>
    <s v="vente"/>
    <n v="0"/>
    <n v="10"/>
    <n v="0.95017300000000504"/>
  </r>
  <r>
    <n v="185"/>
    <x v="16"/>
    <s v="vente"/>
    <n v="0"/>
    <n v="10"/>
    <n v="0.95017400000000496"/>
  </r>
  <r>
    <n v="185"/>
    <x v="16"/>
    <s v="vente"/>
    <n v="0"/>
    <n v="21"/>
    <n v="0.95017500000000499"/>
  </r>
  <r>
    <n v="185"/>
    <x v="16"/>
    <s v="vente"/>
    <n v="0"/>
    <n v="30"/>
    <n v="0.95017600000000502"/>
  </r>
  <r>
    <n v="185"/>
    <x v="16"/>
    <s v="vente"/>
    <n v="0"/>
    <n v="34"/>
    <n v="0.95017700000000505"/>
  </r>
  <r>
    <n v="185"/>
    <x v="16"/>
    <s v="achat"/>
    <n v="119"/>
    <n v="0"/>
    <n v="0.95017800000000496"/>
  </r>
  <r>
    <n v="204"/>
    <x v="17"/>
    <s v="vente"/>
    <n v="0"/>
    <n v="10"/>
    <n v="0.95017900000000499"/>
  </r>
  <r>
    <n v="204"/>
    <x v="17"/>
    <s v="vente"/>
    <n v="0"/>
    <n v="10"/>
    <n v="0.95018000000000502"/>
  </r>
  <r>
    <n v="204"/>
    <x v="17"/>
    <s v="vente"/>
    <n v="0"/>
    <n v="20"/>
    <n v="0.95018100000000505"/>
  </r>
  <r>
    <n v="204"/>
    <x v="17"/>
    <s v="vente"/>
    <n v="0"/>
    <n v="30"/>
    <n v="0.95018200000000497"/>
  </r>
  <r>
    <n v="204"/>
    <x v="17"/>
    <s v="vente"/>
    <n v="0"/>
    <n v="40"/>
    <n v="0.950183000000005"/>
  </r>
  <r>
    <n v="204"/>
    <x v="17"/>
    <s v="achat"/>
    <n v="334"/>
    <n v="0"/>
    <n v="0.95018400000000502"/>
  </r>
  <r>
    <n v="205"/>
    <x v="17"/>
    <s v="vente"/>
    <n v="0"/>
    <n v="5"/>
    <n v="0.95018500000000505"/>
  </r>
  <r>
    <n v="205"/>
    <x v="17"/>
    <s v="vente"/>
    <n v="0"/>
    <n v="5"/>
    <n v="0.95018600000000497"/>
  </r>
  <r>
    <n v="205"/>
    <x v="17"/>
    <s v="vente"/>
    <n v="0"/>
    <n v="10"/>
    <n v="0.950187000000005"/>
  </r>
  <r>
    <n v="205"/>
    <x v="17"/>
    <s v="vente"/>
    <n v="0"/>
    <n v="10"/>
    <n v="0.95018800000000503"/>
  </r>
  <r>
    <n v="205"/>
    <x v="17"/>
    <s v="vente"/>
    <n v="0"/>
    <n v="28"/>
    <n v="0.95018900000000495"/>
  </r>
  <r>
    <n v="205"/>
    <x v="17"/>
    <s v="vente"/>
    <n v="0"/>
    <n v="30"/>
    <n v="0.95019000000000498"/>
  </r>
  <r>
    <n v="205"/>
    <x v="17"/>
    <s v="vente"/>
    <n v="0"/>
    <n v="45"/>
    <n v="0.950191000000005"/>
  </r>
  <r>
    <n v="205"/>
    <x v="17"/>
    <s v="achat"/>
    <n v="311"/>
    <n v="0"/>
    <n v="0.95019200000000503"/>
  </r>
  <r>
    <n v="220"/>
    <x v="18"/>
    <s v="vente"/>
    <n v="0"/>
    <n v="10"/>
    <n v="0.95019300000000595"/>
  </r>
  <r>
    <n v="220"/>
    <x v="18"/>
    <s v="vente"/>
    <n v="0"/>
    <n v="10"/>
    <n v="0.95019400000000598"/>
  </r>
  <r>
    <n v="220"/>
    <x v="18"/>
    <s v="vente"/>
    <n v="0"/>
    <n v="20"/>
    <n v="0.95019500000000601"/>
  </r>
  <r>
    <n v="220"/>
    <x v="18"/>
    <s v="vente"/>
    <n v="0"/>
    <n v="30"/>
    <n v="0.95019600000000604"/>
  </r>
  <r>
    <n v="220"/>
    <x v="18"/>
    <s v="vente"/>
    <n v="0"/>
    <n v="40"/>
    <n v="0.95019700000000595"/>
  </r>
  <r>
    <n v="220"/>
    <x v="18"/>
    <s v="achat"/>
    <n v="334"/>
    <n v="0"/>
    <n v="0.95019800000000598"/>
  </r>
  <r>
    <n v="221"/>
    <x v="18"/>
    <s v="vente"/>
    <n v="0"/>
    <n v="5"/>
    <n v="0.95019900000000601"/>
  </r>
  <r>
    <n v="221"/>
    <x v="18"/>
    <s v="vente"/>
    <n v="0"/>
    <n v="10"/>
    <n v="0.95020000000000604"/>
  </r>
  <r>
    <n v="221"/>
    <x v="18"/>
    <s v="vente"/>
    <n v="0"/>
    <n v="10"/>
    <n v="0.95020100000000596"/>
  </r>
  <r>
    <n v="221"/>
    <x v="18"/>
    <s v="vente"/>
    <n v="0"/>
    <n v="30"/>
    <n v="0.95020200000000599"/>
  </r>
  <r>
    <n v="221"/>
    <x v="18"/>
    <s v="vente"/>
    <n v="0"/>
    <n v="30"/>
    <n v="0.95020300000000602"/>
  </r>
  <r>
    <n v="221"/>
    <x v="18"/>
    <s v="vente"/>
    <n v="0"/>
    <n v="50"/>
    <n v="0.95020400000000604"/>
  </r>
  <r>
    <n v="221"/>
    <x v="18"/>
    <s v="vente"/>
    <n v="0"/>
    <n v="52"/>
    <n v="0.95020500000000596"/>
  </r>
  <r>
    <n v="221"/>
    <x v="18"/>
    <s v="vente"/>
    <n v="0"/>
    <n v="120"/>
    <n v="0.95020600000000599"/>
  </r>
  <r>
    <n v="221"/>
    <x v="18"/>
    <s v="achat"/>
    <n v="137"/>
    <n v="0"/>
    <n v="0.95020700000000602"/>
  </r>
  <r>
    <n v="237"/>
    <x v="19"/>
    <s v="vente"/>
    <n v="0"/>
    <n v="10"/>
    <n v="0.95020800000000605"/>
  </r>
  <r>
    <n v="237"/>
    <x v="19"/>
    <s v="vente"/>
    <n v="0"/>
    <n v="10"/>
    <n v="0.95020900000000597"/>
  </r>
  <r>
    <n v="237"/>
    <x v="19"/>
    <s v="vente"/>
    <n v="0"/>
    <n v="20"/>
    <n v="0.95021000000000599"/>
  </r>
  <r>
    <n v="237"/>
    <x v="19"/>
    <s v="vente"/>
    <n v="0"/>
    <n v="30"/>
    <n v="0.95021100000000602"/>
  </r>
  <r>
    <n v="237"/>
    <x v="19"/>
    <s v="vente"/>
    <n v="0"/>
    <n v="40"/>
    <n v="0.95021200000000605"/>
  </r>
  <r>
    <n v="237"/>
    <x v="19"/>
    <s v="achat"/>
    <n v="334"/>
    <n v="0"/>
    <n v="0.95021300000000597"/>
  </r>
  <r>
    <n v="238"/>
    <x v="19"/>
    <s v="vente"/>
    <n v="0"/>
    <n v="3"/>
    <n v="0.950214000000006"/>
  </r>
  <r>
    <n v="238"/>
    <x v="19"/>
    <s v="vente"/>
    <n v="0"/>
    <n v="5"/>
    <n v="0.95021500000000603"/>
  </r>
  <r>
    <n v="238"/>
    <x v="19"/>
    <s v="vente"/>
    <n v="0"/>
    <n v="5"/>
    <n v="0.95021600000000594"/>
  </r>
  <r>
    <n v="238"/>
    <x v="19"/>
    <s v="vente"/>
    <n v="0"/>
    <n v="10"/>
    <n v="0.95021700000000597"/>
  </r>
  <r>
    <n v="238"/>
    <x v="19"/>
    <s v="vente"/>
    <n v="0"/>
    <n v="10"/>
    <n v="0.950218000000006"/>
  </r>
  <r>
    <n v="238"/>
    <x v="19"/>
    <s v="vente"/>
    <n v="0"/>
    <n v="10"/>
    <n v="0.95021900000000603"/>
  </r>
  <r>
    <n v="238"/>
    <x v="19"/>
    <s v="vente"/>
    <n v="0"/>
    <n v="20"/>
    <n v="0.95022000000000595"/>
  </r>
  <r>
    <n v="238"/>
    <x v="19"/>
    <s v="vente"/>
    <n v="0"/>
    <n v="218"/>
    <n v="0.95022100000000598"/>
  </r>
  <r>
    <n v="238"/>
    <x v="19"/>
    <s v="achat"/>
    <n v="43"/>
    <n v="0"/>
    <n v="0.95022200000000601"/>
  </r>
  <r>
    <n v="250"/>
    <x v="20"/>
    <s v="vente"/>
    <n v="0"/>
    <n v="10"/>
    <n v="0.95022300000000604"/>
  </r>
  <r>
    <n v="250"/>
    <x v="20"/>
    <s v="vente"/>
    <n v="0"/>
    <n v="10"/>
    <n v="0.95022400000000595"/>
  </r>
  <r>
    <n v="250"/>
    <x v="20"/>
    <s v="vente"/>
    <n v="0"/>
    <n v="20"/>
    <n v="0.95022500000000598"/>
  </r>
  <r>
    <n v="250"/>
    <x v="20"/>
    <s v="vente"/>
    <n v="0"/>
    <n v="30"/>
    <n v="0.95022600000000601"/>
  </r>
  <r>
    <n v="250"/>
    <x v="20"/>
    <s v="vente"/>
    <n v="0"/>
    <n v="120"/>
    <n v="0.95022700000000604"/>
  </r>
  <r>
    <n v="250"/>
    <x v="20"/>
    <s v="achat"/>
    <n v="194"/>
    <n v="0"/>
    <n v="0.95022800000000696"/>
  </r>
  <r>
    <n v="251"/>
    <x v="20"/>
    <s v="vente"/>
    <n v="0"/>
    <n v="5"/>
    <n v="0.95022900000000698"/>
  </r>
  <r>
    <n v="251"/>
    <x v="20"/>
    <s v="vente"/>
    <n v="0"/>
    <n v="10"/>
    <n v="0.95023000000000701"/>
  </r>
  <r>
    <n v="251"/>
    <x v="20"/>
    <s v="vente"/>
    <n v="0"/>
    <n v="10"/>
    <n v="0.95023100000000704"/>
  </r>
  <r>
    <n v="251"/>
    <x v="20"/>
    <s v="vente"/>
    <n v="0"/>
    <n v="10"/>
    <n v="0.95023200000000696"/>
  </r>
  <r>
    <n v="251"/>
    <x v="20"/>
    <s v="vente"/>
    <n v="0"/>
    <n v="264"/>
    <n v="0.95023300000000699"/>
  </r>
  <r>
    <n v="251"/>
    <x v="20"/>
    <s v="achat"/>
    <n v="-35"/>
    <n v="0"/>
    <n v="0.950234000000007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49C16E-3CEC-41AD-B0FF-86B42425B257}" name="Tableau croisé dynamique1" cacheId="6" applyNumberFormats="0" applyBorderFormats="0" applyFontFormats="0" applyPatternFormats="0" applyAlignmentFormats="0" applyWidthHeightFormats="1" dataCaption="Valeurs" updatedVersion="7" minRefreshableVersion="5" useAutoFormatting="1" rowGrandTotals="0" colGrandTotals="0" itemPrintTitles="1" createdVersion="6" indent="0" outline="1" outlineData="1" multipleFieldFilters="0" chartFormat="6">
  <location ref="A1:B22" firstHeaderRow="1" firstDataRow="1" firstDataCol="1"/>
  <pivotFields count="6">
    <pivotField showAll="0"/>
    <pivotField axis="axisRow" numFmtId="14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howAll="0"/>
    <pivotField dataField="1" showAll="0"/>
    <pivotField showAll="0"/>
    <pivotField showAll="0"/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Items count="1">
    <i/>
  </colItems>
  <dataFields count="1">
    <dataField name="Somme de nb_achat" fld="3" baseField="0" baseItem="0"/>
  </dataField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5DF89D-10E2-4775-8793-569065FCE568}" name="Tableau croisé dynamique2" cacheId="6" applyNumberFormats="0" applyBorderFormats="0" applyFontFormats="0" applyPatternFormats="0" applyAlignmentFormats="0" applyWidthHeightFormats="1" dataCaption="Valeurs" updatedVersion="7" minRefreshableVersion="5" useAutoFormatting="1" rowGrandTotals="0" colGrandTotals="0" itemPrintTitles="1" createdVersion="6" indent="0" outline="1" outlineData="1" multipleFieldFilters="0" chartFormat="4">
  <location ref="D1:E22" firstHeaderRow="1" firstDataRow="1" firstDataCol="1"/>
  <pivotFields count="6">
    <pivotField showAll="0"/>
    <pivotField axis="axisRow" numFmtId="14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howAll="0"/>
    <pivotField showAll="0"/>
    <pivotField dataField="1" showAll="0"/>
    <pivotField showAll="0"/>
  </pivotFields>
  <rowFields count="1">
    <field x="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Items count="1">
    <i/>
  </colItems>
  <dataFields count="1">
    <dataField name="Somme de nb_vente" fld="4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45FA0C-993B-41AA-9D77-3EEDB4EB56BA}" name="Données_PROD" displayName="Données_PROD" ref="A1:F235" totalsRowShown="0">
  <autoFilter ref="A1:F235" xr:uid="{CD3A8832-49B3-4B46-9F68-17E2C55F0EA8}"/>
  <tableColumns count="6">
    <tableColumn id="1" xr3:uid="{2617457F-1BEF-4851-9970-5F8D5FCA1D27}" name="index"/>
    <tableColumn id="2" xr3:uid="{88C7070E-6065-4B11-AE80-47BC982E1A65}" name="date" dataDxfId="1"/>
    <tableColumn id="5" xr3:uid="{0CC3EB84-D259-429B-B932-1E99A059D6D9}" name="Cat_action" dataDxfId="0"/>
    <tableColumn id="25" xr3:uid="{4810516F-792C-4F48-AFC3-E90869F0502A}" name="nb_achat"/>
    <tableColumn id="26" xr3:uid="{775ED2FC-1D50-461E-B912-F7681BEFE8F9}" name="nb_vente"/>
    <tableColumn id="30" xr3:uid="{771360EA-1962-4962-8519-3FBD9090A6D5}" name="Obj_qua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5CCA2174-CF44-4E9A-AF80-E2F1B064F7C1}" sourceName="date">
  <pivotTables>
    <pivotTable tabId="3" name="Tableau croisé dynamique2"/>
    <pivotTable tabId="3" name="Tableau croisé dynamique1"/>
  </pivotTables>
  <state minimalRefreshVersion="6" lastRefreshVersion="6" pivotCacheId="805495313" filterType="unknown">
    <bounds startDate="2010-01-01T00:00:00" endDate="201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EEF63ED-2CF7-42C3-8D99-6F445E4C61E3}" cache="ChronologieNative_date" caption="date" level="3" selectionLevel="3" scrollPosition="2010-04-02T00:00:00"/>
</timelines>
</file>

<file path=xl/worksheets/_rels/sheet1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D4C01-E496-48A4-930B-5ABD08612EE2}">
  <sheetPr codeName="Feuil1"/>
  <dimension ref="O13:S29"/>
  <sheetViews>
    <sheetView showGridLines="0" tabSelected="1" topLeftCell="E5" zoomScale="85" zoomScaleNormal="85" workbookViewId="0">
      <selection activeCell="I32" sqref="I32"/>
    </sheetView>
  </sheetViews>
  <sheetFormatPr baseColWidth="10" defaultColWidth="11" defaultRowHeight="14.25"/>
  <sheetData>
    <row r="13" spans="15:18">
      <c r="O13">
        <v>-20.775300000000001</v>
      </c>
      <c r="R13">
        <v>727.00480000000005</v>
      </c>
    </row>
    <row r="15" spans="15:18">
      <c r="O15">
        <v>16.409099999999999</v>
      </c>
      <c r="R15">
        <v>26.071400000000001</v>
      </c>
    </row>
    <row r="20" spans="15:19">
      <c r="O20" t="s">
        <v>10</v>
      </c>
      <c r="R20" t="s">
        <v>11</v>
      </c>
    </row>
    <row r="21" spans="15:19">
      <c r="O21">
        <f>INDEX(LINEST(y_achats,x_achats,TRUE,TRUE),0.1)</f>
        <v>-14.220014257708076</v>
      </c>
      <c r="P21">
        <f>INDEX(LINEST(y_achats,x_achats,TRUE,TRUE),0,2)</f>
        <v>573345.65627042134</v>
      </c>
      <c r="R21">
        <f>INDEX(LINEST(y_ventes,x_ventes,TRUE,TRUE),0,1)</f>
        <v>11.117002316877567</v>
      </c>
      <c r="S21">
        <f>INDEX(LINEST(y_ventes,x_ventes,TRUE,TRUE),0,2)</f>
        <v>-447637.10247727699</v>
      </c>
    </row>
    <row r="22" spans="15:19">
      <c r="O22" cm="1">
        <f t="array" ref="O22:P22">LINEST(y_achats,x_achats)</f>
        <v>-14.220014257708076</v>
      </c>
      <c r="P22">
        <v>573345.65627042134</v>
      </c>
      <c r="R22" cm="1">
        <f t="array" ref="R22:S22">LINEST(y_ventes,x_ventes)</f>
        <v>11.117002316877567</v>
      </c>
      <c r="S22">
        <v>-447637.10247727699</v>
      </c>
    </row>
    <row r="25" spans="15:19">
      <c r="O25" cm="1">
        <f t="array" ref="O25:P29">LINEST(y_achats,x_achats,TRUE,TRUE)</f>
        <v>-14.220014257708076</v>
      </c>
      <c r="P25">
        <v>573345.65627042134</v>
      </c>
      <c r="R25" cm="1">
        <f t="array" ref="R25:S29">LINEST(y_ventes,x_ventes,TRUE,TRUE)</f>
        <v>11.117002316877567</v>
      </c>
      <c r="S25">
        <v>-447637.10247727699</v>
      </c>
    </row>
    <row r="26" spans="15:19">
      <c r="O26">
        <v>5.0431848226010612</v>
      </c>
      <c r="P26">
        <v>203162.54399203198</v>
      </c>
      <c r="R26">
        <v>2.7551927235098765</v>
      </c>
      <c r="S26">
        <v>110991.7606802888</v>
      </c>
    </row>
    <row r="27" spans="15:19">
      <c r="O27" s="5">
        <v>0.29500181725570307</v>
      </c>
      <c r="P27">
        <v>201.92542082392748</v>
      </c>
      <c r="R27" s="5">
        <v>0.46146098998623841</v>
      </c>
      <c r="S27">
        <v>110.31589555324214</v>
      </c>
    </row>
    <row r="28" spans="15:19">
      <c r="O28">
        <v>7.9504240791657557</v>
      </c>
      <c r="P28">
        <v>19</v>
      </c>
      <c r="R28">
        <v>16.280638257782815</v>
      </c>
      <c r="S28">
        <v>19</v>
      </c>
    </row>
    <row r="29" spans="15:19">
      <c r="O29">
        <v>324169.60217175412</v>
      </c>
      <c r="P29">
        <v>774703.63592348399</v>
      </c>
      <c r="R29">
        <v>198128.80343457998</v>
      </c>
      <c r="S29">
        <v>231222.3394225628</v>
      </c>
    </row>
  </sheetData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7A49-9F9E-4BA1-B846-603668744E71}">
  <sheetPr codeName="Feuil2"/>
  <dimension ref="A1:I22"/>
  <sheetViews>
    <sheetView topLeftCell="B1" workbookViewId="0">
      <selection activeCell="G8" sqref="G8"/>
    </sheetView>
  </sheetViews>
  <sheetFormatPr baseColWidth="10" defaultColWidth="11" defaultRowHeight="14.25"/>
  <cols>
    <col min="1" max="1" width="20.75" bestFit="1" customWidth="1"/>
    <col min="2" max="2" width="18.75" bestFit="1" customWidth="1"/>
    <col min="4" max="4" width="20.75" bestFit="1" customWidth="1"/>
    <col min="5" max="5" width="19.125" bestFit="1" customWidth="1"/>
  </cols>
  <sheetData>
    <row r="1" spans="1:9">
      <c r="A1" s="2" t="s">
        <v>12</v>
      </c>
      <c r="B1" t="s">
        <v>8</v>
      </c>
      <c r="D1" s="2" t="s">
        <v>12</v>
      </c>
      <c r="E1" t="s">
        <v>9</v>
      </c>
    </row>
    <row r="2" spans="1:9">
      <c r="A2" s="3">
        <v>40269</v>
      </c>
      <c r="B2" s="4">
        <v>828</v>
      </c>
      <c r="D2" s="3">
        <v>40269</v>
      </c>
      <c r="E2" s="4">
        <v>60</v>
      </c>
      <c r="H2" s="6" cm="1">
        <f t="array" ref="H2:H22">TREND(B2:B22,A2:A22)</f>
        <v>719.90212677477393</v>
      </c>
      <c r="I2" s="7">
        <f>A2*Graphiques!$O$21+Graphiques!$P$21</f>
        <v>719.90212677477393</v>
      </c>
    </row>
    <row r="3" spans="1:9">
      <c r="A3" s="3">
        <v>40270</v>
      </c>
      <c r="B3" s="4">
        <v>828</v>
      </c>
      <c r="D3" s="3">
        <v>40270</v>
      </c>
      <c r="E3" s="4">
        <v>60</v>
      </c>
      <c r="H3" s="6">
        <v>705.68211251706816</v>
      </c>
      <c r="I3" s="7">
        <f>A3*Graphiques!$O$21+Graphiques!$P$21</f>
        <v>705.68211251706816</v>
      </c>
    </row>
    <row r="4" spans="1:9">
      <c r="A4" s="3">
        <v>40274</v>
      </c>
      <c r="B4" s="4">
        <v>828</v>
      </c>
      <c r="D4" s="3">
        <v>40274</v>
      </c>
      <c r="E4" s="4">
        <v>60</v>
      </c>
      <c r="H4" s="6">
        <v>648.80205548624508</v>
      </c>
      <c r="I4" s="7">
        <f>A4*Graphiques!$O$21+Graphiques!$P$21</f>
        <v>648.80205548624508</v>
      </c>
    </row>
    <row r="5" spans="1:9">
      <c r="A5" s="3">
        <v>40275</v>
      </c>
      <c r="B5" s="4">
        <v>204</v>
      </c>
      <c r="D5" s="3">
        <v>40275</v>
      </c>
      <c r="E5" s="4">
        <v>60</v>
      </c>
      <c r="H5" s="6">
        <v>634.58204122853931</v>
      </c>
      <c r="I5" s="7">
        <f>A5*Graphiques!$O$21+Graphiques!$P$21</f>
        <v>634.58204122853931</v>
      </c>
    </row>
    <row r="6" spans="1:9">
      <c r="A6" s="3">
        <v>40276</v>
      </c>
      <c r="B6" s="4">
        <v>528</v>
      </c>
      <c r="D6" s="3">
        <v>40276</v>
      </c>
      <c r="E6" s="4">
        <v>60</v>
      </c>
      <c r="H6" s="6">
        <v>620.36202697083354</v>
      </c>
      <c r="I6" s="7">
        <f>A6*Graphiques!$O$21+Graphiques!$P$21</f>
        <v>620.36202697083354</v>
      </c>
    </row>
    <row r="7" spans="1:9">
      <c r="A7" s="3">
        <v>40277</v>
      </c>
      <c r="B7" s="4">
        <v>768</v>
      </c>
      <c r="D7" s="3">
        <v>40277</v>
      </c>
      <c r="E7" s="4">
        <v>60</v>
      </c>
      <c r="H7" s="6">
        <v>606.14201271312777</v>
      </c>
      <c r="I7" s="7">
        <f>A7*Graphiques!$O$21+Graphiques!$P$21</f>
        <v>606.14201271312777</v>
      </c>
    </row>
    <row r="8" spans="1:9">
      <c r="A8" s="3">
        <v>40280</v>
      </c>
      <c r="B8" s="4">
        <v>588</v>
      </c>
      <c r="D8" s="3">
        <v>40280</v>
      </c>
      <c r="E8" s="4">
        <v>120</v>
      </c>
      <c r="H8" s="6">
        <v>563.48196994001046</v>
      </c>
      <c r="I8" s="7">
        <f>A8*Graphiques!$O$21+Graphiques!$P$21</f>
        <v>563.48196994001046</v>
      </c>
    </row>
    <row r="9" spans="1:9">
      <c r="A9" s="3">
        <v>40281</v>
      </c>
      <c r="B9" s="4">
        <v>843</v>
      </c>
      <c r="D9" s="3">
        <v>40281</v>
      </c>
      <c r="E9" s="4">
        <v>69</v>
      </c>
      <c r="H9" s="6">
        <v>549.26195568230469</v>
      </c>
      <c r="I9" s="7">
        <f>A9*Graphiques!$O$21+Graphiques!$P$21</f>
        <v>549.26195568230469</v>
      </c>
    </row>
    <row r="10" spans="1:9">
      <c r="A10" s="3">
        <v>40282</v>
      </c>
      <c r="B10" s="4">
        <v>529</v>
      </c>
      <c r="D10" s="3">
        <v>40282</v>
      </c>
      <c r="E10" s="4">
        <v>359</v>
      </c>
      <c r="H10" s="6">
        <v>535.04194142459892</v>
      </c>
      <c r="I10" s="7">
        <f>A10*Graphiques!$O$21+Graphiques!$P$21</f>
        <v>535.04194142459892</v>
      </c>
    </row>
    <row r="11" spans="1:9">
      <c r="A11" s="3">
        <v>40283</v>
      </c>
      <c r="B11" s="4">
        <v>199</v>
      </c>
      <c r="D11" s="3">
        <v>40283</v>
      </c>
      <c r="E11" s="4">
        <v>425</v>
      </c>
      <c r="H11" s="6">
        <v>520.82192716689315</v>
      </c>
      <c r="I11" s="7">
        <f>A11*Graphiques!$O$21+Graphiques!$P$21</f>
        <v>520.82192716689315</v>
      </c>
    </row>
    <row r="12" spans="1:9">
      <c r="A12" s="3">
        <v>40284</v>
      </c>
      <c r="B12" s="4">
        <v>381</v>
      </c>
      <c r="D12" s="3">
        <v>40284</v>
      </c>
      <c r="E12" s="4">
        <v>387</v>
      </c>
      <c r="H12" s="6">
        <v>506.60191290918738</v>
      </c>
      <c r="I12" s="7">
        <f>A12*Graphiques!$O$21+Graphiques!$P$21</f>
        <v>506.60191290918738</v>
      </c>
    </row>
    <row r="13" spans="1:9">
      <c r="A13" s="3">
        <v>40287</v>
      </c>
      <c r="B13" s="4">
        <v>489</v>
      </c>
      <c r="D13" s="3">
        <v>40287</v>
      </c>
      <c r="E13" s="4">
        <v>219</v>
      </c>
      <c r="H13" s="6">
        <v>463.94187013607007</v>
      </c>
      <c r="I13" s="7">
        <f>A13*Graphiques!$O$21+Graphiques!$P$21</f>
        <v>463.94187013607007</v>
      </c>
    </row>
    <row r="14" spans="1:9">
      <c r="A14" s="3">
        <v>40288</v>
      </c>
      <c r="B14" s="4">
        <v>508</v>
      </c>
      <c r="D14" s="3">
        <v>40288</v>
      </c>
      <c r="E14" s="4">
        <v>200</v>
      </c>
      <c r="H14" s="6">
        <v>449.72185587836429</v>
      </c>
      <c r="I14" s="7">
        <f>A14*Graphiques!$O$21+Graphiques!$P$21</f>
        <v>449.72185587836429</v>
      </c>
    </row>
    <row r="15" spans="1:9">
      <c r="A15" s="3">
        <v>40289</v>
      </c>
      <c r="B15" s="4">
        <v>134</v>
      </c>
      <c r="D15" s="3">
        <v>40289</v>
      </c>
      <c r="E15" s="4">
        <v>130</v>
      </c>
      <c r="H15" s="6">
        <v>435.50184162065852</v>
      </c>
      <c r="I15" s="7">
        <f>A15*Graphiques!$O$21+Graphiques!$P$21</f>
        <v>435.50184162065852</v>
      </c>
    </row>
    <row r="16" spans="1:9">
      <c r="A16" s="3">
        <v>40290</v>
      </c>
      <c r="B16" s="4">
        <v>508</v>
      </c>
      <c r="D16" s="3">
        <v>40290</v>
      </c>
      <c r="E16" s="4">
        <v>150</v>
      </c>
      <c r="H16" s="6">
        <v>421.28182736295275</v>
      </c>
      <c r="I16" s="7">
        <f>A16*Graphiques!$O$21+Graphiques!$P$21</f>
        <v>421.28182736295275</v>
      </c>
    </row>
    <row r="17" spans="1:9">
      <c r="A17" s="3">
        <v>40291</v>
      </c>
      <c r="B17" s="4">
        <v>190</v>
      </c>
      <c r="D17" s="3">
        <v>40291</v>
      </c>
      <c r="E17" s="4">
        <v>164</v>
      </c>
      <c r="H17" s="6">
        <v>407.06181310524698</v>
      </c>
      <c r="I17" s="7">
        <f>A17*Graphiques!$O$21+Graphiques!$P$21</f>
        <v>407.06181310524698</v>
      </c>
    </row>
    <row r="18" spans="1:9">
      <c r="A18" s="3">
        <v>40294</v>
      </c>
      <c r="B18" s="4">
        <v>463</v>
      </c>
      <c r="D18" s="3">
        <v>40294</v>
      </c>
      <c r="E18" s="4">
        <v>215</v>
      </c>
      <c r="H18" s="6">
        <v>364.40177033212967</v>
      </c>
      <c r="I18" s="7">
        <f>A18*Graphiques!$O$21+Graphiques!$P$21</f>
        <v>364.40177033212967</v>
      </c>
    </row>
    <row r="19" spans="1:9">
      <c r="A19" s="3">
        <v>40295</v>
      </c>
      <c r="B19" s="4">
        <v>645</v>
      </c>
      <c r="D19" s="3">
        <v>40295</v>
      </c>
      <c r="E19" s="4">
        <v>243</v>
      </c>
      <c r="H19" s="6">
        <v>350.1817560744239</v>
      </c>
      <c r="I19" s="7">
        <f>A19*Graphiques!$O$21+Graphiques!$P$21</f>
        <v>350.1817560744239</v>
      </c>
    </row>
    <row r="20" spans="1:9">
      <c r="A20" s="3">
        <v>40296</v>
      </c>
      <c r="B20" s="4">
        <v>471</v>
      </c>
      <c r="D20" s="3">
        <v>40296</v>
      </c>
      <c r="E20" s="4">
        <v>417</v>
      </c>
      <c r="H20" s="6">
        <v>335.96174181671813</v>
      </c>
      <c r="I20" s="7">
        <f>A20*Graphiques!$O$21+Graphiques!$P$21</f>
        <v>335.96174181671813</v>
      </c>
    </row>
    <row r="21" spans="1:9">
      <c r="A21" s="3">
        <v>40297</v>
      </c>
      <c r="B21" s="4">
        <v>377</v>
      </c>
      <c r="D21" s="3">
        <v>40297</v>
      </c>
      <c r="E21" s="4">
        <v>391</v>
      </c>
      <c r="H21" s="6">
        <v>321.74172755901236</v>
      </c>
      <c r="I21" s="7">
        <f>A21*Graphiques!$O$21+Graphiques!$P$21</f>
        <v>321.74172755901236</v>
      </c>
    </row>
    <row r="22" spans="1:9">
      <c r="A22" s="3">
        <v>40298</v>
      </c>
      <c r="B22" s="4">
        <v>159</v>
      </c>
      <c r="D22" s="3">
        <v>40298</v>
      </c>
      <c r="E22" s="4">
        <v>489</v>
      </c>
      <c r="H22" s="6">
        <v>307.52171330130659</v>
      </c>
      <c r="I22" s="7">
        <f>A22*Graphiques!$O$21+Graphiques!$P$21</f>
        <v>307.52171330130659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28787-3C7B-4B52-A826-FACF1DD0E0FB}">
  <sheetPr codeName="Feuil3"/>
  <dimension ref="A1:F235"/>
  <sheetViews>
    <sheetView topLeftCell="A2" workbookViewId="0">
      <selection activeCell="H225" sqref="H225"/>
    </sheetView>
  </sheetViews>
  <sheetFormatPr baseColWidth="10" defaultColWidth="11" defaultRowHeight="14.2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 s="1">
        <v>40269</v>
      </c>
      <c r="C2" t="s">
        <v>6</v>
      </c>
      <c r="D2">
        <v>444</v>
      </c>
      <c r="E2">
        <v>0</v>
      </c>
      <c r="F2">
        <v>0.95000099999999998</v>
      </c>
    </row>
    <row r="3" spans="1:6">
      <c r="A3">
        <v>5</v>
      </c>
      <c r="B3" s="1">
        <v>40269</v>
      </c>
      <c r="C3" t="s">
        <v>7</v>
      </c>
      <c r="D3">
        <v>0</v>
      </c>
      <c r="E3">
        <v>5</v>
      </c>
      <c r="F3">
        <v>0.95000200000000001</v>
      </c>
    </row>
    <row r="4" spans="1:6">
      <c r="A4">
        <v>5</v>
      </c>
      <c r="B4" s="1">
        <v>40269</v>
      </c>
      <c r="C4" t="s">
        <v>7</v>
      </c>
      <c r="D4">
        <v>0</v>
      </c>
      <c r="E4">
        <v>5</v>
      </c>
      <c r="F4">
        <v>0.95000300000000004</v>
      </c>
    </row>
    <row r="5" spans="1:6">
      <c r="A5">
        <v>5</v>
      </c>
      <c r="B5" s="1">
        <v>40269</v>
      </c>
      <c r="C5" t="s">
        <v>7</v>
      </c>
      <c r="D5">
        <v>0</v>
      </c>
      <c r="E5">
        <v>10</v>
      </c>
      <c r="F5">
        <v>0.95000399999999996</v>
      </c>
    </row>
    <row r="6" spans="1:6">
      <c r="A6">
        <v>5</v>
      </c>
      <c r="B6" s="1">
        <v>40269</v>
      </c>
      <c r="C6" t="s">
        <v>7</v>
      </c>
      <c r="D6">
        <v>0</v>
      </c>
      <c r="E6">
        <v>10</v>
      </c>
      <c r="F6">
        <v>0.95000499999999999</v>
      </c>
    </row>
    <row r="7" spans="1:6">
      <c r="A7">
        <v>5</v>
      </c>
      <c r="B7" s="1">
        <v>40269</v>
      </c>
      <c r="C7" t="s">
        <v>7</v>
      </c>
      <c r="D7">
        <v>0</v>
      </c>
      <c r="E7">
        <v>30</v>
      </c>
      <c r="F7">
        <v>0.95000600000000002</v>
      </c>
    </row>
    <row r="8" spans="1:6">
      <c r="A8">
        <v>5</v>
      </c>
      <c r="B8" s="1">
        <v>40269</v>
      </c>
      <c r="C8" t="s">
        <v>6</v>
      </c>
      <c r="D8">
        <v>384</v>
      </c>
      <c r="E8">
        <v>0</v>
      </c>
      <c r="F8">
        <v>0.95000700000000005</v>
      </c>
    </row>
    <row r="9" spans="1:6">
      <c r="A9">
        <v>13</v>
      </c>
      <c r="B9" s="1">
        <v>40270</v>
      </c>
      <c r="C9" t="s">
        <v>6</v>
      </c>
      <c r="D9">
        <v>444</v>
      </c>
      <c r="E9">
        <v>0</v>
      </c>
      <c r="F9">
        <v>0.95000799999999996</v>
      </c>
    </row>
    <row r="10" spans="1:6">
      <c r="A10">
        <v>14</v>
      </c>
      <c r="B10" s="1">
        <v>40270</v>
      </c>
      <c r="C10" t="s">
        <v>7</v>
      </c>
      <c r="D10">
        <v>0</v>
      </c>
      <c r="E10">
        <v>5</v>
      </c>
      <c r="F10">
        <v>0.95000899999999999</v>
      </c>
    </row>
    <row r="11" spans="1:6">
      <c r="A11">
        <v>14</v>
      </c>
      <c r="B11" s="1">
        <v>40270</v>
      </c>
      <c r="C11" t="s">
        <v>7</v>
      </c>
      <c r="D11">
        <v>0</v>
      </c>
      <c r="E11">
        <v>5</v>
      </c>
      <c r="F11">
        <v>0.95001000000000002</v>
      </c>
    </row>
    <row r="12" spans="1:6">
      <c r="A12">
        <v>14</v>
      </c>
      <c r="B12" s="1">
        <v>40270</v>
      </c>
      <c r="C12" t="s">
        <v>7</v>
      </c>
      <c r="D12">
        <v>0</v>
      </c>
      <c r="E12">
        <v>10</v>
      </c>
      <c r="F12">
        <v>0.95001100000000005</v>
      </c>
    </row>
    <row r="13" spans="1:6">
      <c r="A13">
        <v>14</v>
      </c>
      <c r="B13" s="1">
        <v>40270</v>
      </c>
      <c r="C13" t="s">
        <v>7</v>
      </c>
      <c r="D13">
        <v>0</v>
      </c>
      <c r="E13">
        <v>10</v>
      </c>
      <c r="F13">
        <v>0.95001199999999997</v>
      </c>
    </row>
    <row r="14" spans="1:6">
      <c r="A14">
        <v>14</v>
      </c>
      <c r="B14" s="1">
        <v>40270</v>
      </c>
      <c r="C14" t="s">
        <v>7</v>
      </c>
      <c r="D14">
        <v>0</v>
      </c>
      <c r="E14">
        <v>30</v>
      </c>
      <c r="F14">
        <v>0.950013</v>
      </c>
    </row>
    <row r="15" spans="1:6">
      <c r="A15">
        <v>14</v>
      </c>
      <c r="B15" s="1">
        <v>40270</v>
      </c>
      <c r="C15" t="s">
        <v>6</v>
      </c>
      <c r="D15">
        <v>384</v>
      </c>
      <c r="E15">
        <v>0</v>
      </c>
      <c r="F15">
        <v>0.95001400000000003</v>
      </c>
    </row>
    <row r="16" spans="1:6">
      <c r="A16">
        <v>21</v>
      </c>
      <c r="B16" s="1">
        <v>40274</v>
      </c>
      <c r="C16" t="s">
        <v>6</v>
      </c>
      <c r="D16">
        <v>444</v>
      </c>
      <c r="E16">
        <v>0</v>
      </c>
      <c r="F16">
        <v>0.95001500000000005</v>
      </c>
    </row>
    <row r="17" spans="1:6">
      <c r="A17">
        <v>22</v>
      </c>
      <c r="B17" s="1">
        <v>40274</v>
      </c>
      <c r="C17" t="s">
        <v>7</v>
      </c>
      <c r="D17">
        <v>0</v>
      </c>
      <c r="E17">
        <v>5</v>
      </c>
      <c r="F17">
        <v>0.95001599999999997</v>
      </c>
    </row>
    <row r="18" spans="1:6">
      <c r="A18">
        <v>22</v>
      </c>
      <c r="B18" s="1">
        <v>40274</v>
      </c>
      <c r="C18" t="s">
        <v>7</v>
      </c>
      <c r="D18">
        <v>0</v>
      </c>
      <c r="E18">
        <v>5</v>
      </c>
      <c r="F18">
        <v>0.950017</v>
      </c>
    </row>
    <row r="19" spans="1:6">
      <c r="A19">
        <v>22</v>
      </c>
      <c r="B19" s="1">
        <v>40274</v>
      </c>
      <c r="C19" t="s">
        <v>7</v>
      </c>
      <c r="D19">
        <v>0</v>
      </c>
      <c r="E19">
        <v>10</v>
      </c>
      <c r="F19">
        <v>0.95001800000000003</v>
      </c>
    </row>
    <row r="20" spans="1:6">
      <c r="A20">
        <v>22</v>
      </c>
      <c r="B20" s="1">
        <v>40274</v>
      </c>
      <c r="C20" t="s">
        <v>7</v>
      </c>
      <c r="D20">
        <v>0</v>
      </c>
      <c r="E20">
        <v>10</v>
      </c>
      <c r="F20">
        <v>0.95001900000000095</v>
      </c>
    </row>
    <row r="21" spans="1:6">
      <c r="A21">
        <v>22</v>
      </c>
      <c r="B21" s="1">
        <v>40274</v>
      </c>
      <c r="C21" t="s">
        <v>7</v>
      </c>
      <c r="D21">
        <v>0</v>
      </c>
      <c r="E21">
        <v>30</v>
      </c>
      <c r="F21">
        <v>0.95002000000000097</v>
      </c>
    </row>
    <row r="22" spans="1:6">
      <c r="A22">
        <v>22</v>
      </c>
      <c r="B22" s="1">
        <v>40274</v>
      </c>
      <c r="C22" t="s">
        <v>6</v>
      </c>
      <c r="D22">
        <v>384</v>
      </c>
      <c r="E22">
        <v>0</v>
      </c>
      <c r="F22">
        <v>0.950021000000001</v>
      </c>
    </row>
    <row r="23" spans="1:6">
      <c r="A23">
        <v>29</v>
      </c>
      <c r="B23" s="1">
        <v>40275</v>
      </c>
      <c r="C23" t="s">
        <v>7</v>
      </c>
      <c r="D23">
        <v>0</v>
      </c>
      <c r="E23">
        <v>5</v>
      </c>
      <c r="F23">
        <v>0.95002200000000103</v>
      </c>
    </row>
    <row r="24" spans="1:6">
      <c r="A24">
        <v>29</v>
      </c>
      <c r="B24" s="1">
        <v>40275</v>
      </c>
      <c r="C24" t="s">
        <v>7</v>
      </c>
      <c r="D24">
        <v>0</v>
      </c>
      <c r="E24">
        <v>5</v>
      </c>
      <c r="F24">
        <v>0.95002300000000095</v>
      </c>
    </row>
    <row r="25" spans="1:6">
      <c r="A25">
        <v>29</v>
      </c>
      <c r="B25" s="1">
        <v>40275</v>
      </c>
      <c r="C25" t="s">
        <v>7</v>
      </c>
      <c r="D25">
        <v>0</v>
      </c>
      <c r="E25">
        <v>10</v>
      </c>
      <c r="F25">
        <v>0.95002400000000098</v>
      </c>
    </row>
    <row r="26" spans="1:6">
      <c r="A26">
        <v>29</v>
      </c>
      <c r="B26" s="1">
        <v>40275</v>
      </c>
      <c r="C26" t="s">
        <v>7</v>
      </c>
      <c r="D26">
        <v>0</v>
      </c>
      <c r="E26">
        <v>10</v>
      </c>
      <c r="F26">
        <v>0.95002500000000101</v>
      </c>
    </row>
    <row r="27" spans="1:6">
      <c r="A27">
        <v>29</v>
      </c>
      <c r="B27" s="1">
        <v>40275</v>
      </c>
      <c r="C27" t="s">
        <v>7</v>
      </c>
      <c r="D27">
        <v>0</v>
      </c>
      <c r="E27">
        <v>30</v>
      </c>
      <c r="F27">
        <v>0.95002600000000104</v>
      </c>
    </row>
    <row r="28" spans="1:6">
      <c r="A28">
        <v>29</v>
      </c>
      <c r="B28" s="1">
        <v>40275</v>
      </c>
      <c r="C28" t="s">
        <v>6</v>
      </c>
      <c r="D28">
        <v>204</v>
      </c>
      <c r="E28">
        <v>0</v>
      </c>
      <c r="F28">
        <v>0.95002700000000095</v>
      </c>
    </row>
    <row r="29" spans="1:6">
      <c r="A29">
        <v>37</v>
      </c>
      <c r="B29" s="1">
        <v>40276</v>
      </c>
      <c r="C29" t="s">
        <v>6</v>
      </c>
      <c r="D29">
        <v>384</v>
      </c>
      <c r="E29">
        <v>0</v>
      </c>
      <c r="F29">
        <v>0.95002800000000098</v>
      </c>
    </row>
    <row r="30" spans="1:6">
      <c r="A30">
        <v>38</v>
      </c>
      <c r="B30" s="1">
        <v>40276</v>
      </c>
      <c r="C30" t="s">
        <v>7</v>
      </c>
      <c r="D30">
        <v>0</v>
      </c>
      <c r="E30">
        <v>5</v>
      </c>
      <c r="F30">
        <v>0.95002900000000101</v>
      </c>
    </row>
    <row r="31" spans="1:6">
      <c r="A31">
        <v>38</v>
      </c>
      <c r="B31" s="1">
        <v>40276</v>
      </c>
      <c r="C31" t="s">
        <v>7</v>
      </c>
      <c r="D31">
        <v>0</v>
      </c>
      <c r="E31">
        <v>5</v>
      </c>
      <c r="F31">
        <v>0.95003000000000104</v>
      </c>
    </row>
    <row r="32" spans="1:6">
      <c r="A32">
        <v>38</v>
      </c>
      <c r="B32" s="1">
        <v>40276</v>
      </c>
      <c r="C32" t="s">
        <v>7</v>
      </c>
      <c r="D32">
        <v>0</v>
      </c>
      <c r="E32">
        <v>10</v>
      </c>
      <c r="F32">
        <v>0.95003100000000096</v>
      </c>
    </row>
    <row r="33" spans="1:6">
      <c r="A33">
        <v>38</v>
      </c>
      <c r="B33" s="1">
        <v>40276</v>
      </c>
      <c r="C33" t="s">
        <v>7</v>
      </c>
      <c r="D33">
        <v>0</v>
      </c>
      <c r="E33">
        <v>10</v>
      </c>
      <c r="F33">
        <v>0.95003200000000099</v>
      </c>
    </row>
    <row r="34" spans="1:6">
      <c r="A34">
        <v>38</v>
      </c>
      <c r="B34" s="1">
        <v>40276</v>
      </c>
      <c r="C34" t="s">
        <v>7</v>
      </c>
      <c r="D34">
        <v>0</v>
      </c>
      <c r="E34">
        <v>30</v>
      </c>
      <c r="F34">
        <v>0.95003300000000102</v>
      </c>
    </row>
    <row r="35" spans="1:6">
      <c r="A35">
        <v>38</v>
      </c>
      <c r="B35" s="1">
        <v>40276</v>
      </c>
      <c r="C35" t="s">
        <v>6</v>
      </c>
      <c r="D35">
        <v>144</v>
      </c>
      <c r="E35">
        <v>0</v>
      </c>
      <c r="F35">
        <v>0.95003400000000104</v>
      </c>
    </row>
    <row r="36" spans="1:6">
      <c r="A36">
        <v>46</v>
      </c>
      <c r="B36" s="1">
        <v>40277</v>
      </c>
      <c r="C36" t="s">
        <v>6</v>
      </c>
      <c r="D36">
        <v>444</v>
      </c>
      <c r="E36">
        <v>0</v>
      </c>
      <c r="F36">
        <v>0.95003500000000096</v>
      </c>
    </row>
    <row r="37" spans="1:6">
      <c r="A37">
        <v>47</v>
      </c>
      <c r="B37" s="1">
        <v>40277</v>
      </c>
      <c r="C37" t="s">
        <v>7</v>
      </c>
      <c r="D37">
        <v>0</v>
      </c>
      <c r="E37">
        <v>5</v>
      </c>
      <c r="F37">
        <v>0.95003600000000099</v>
      </c>
    </row>
    <row r="38" spans="1:6">
      <c r="A38">
        <v>47</v>
      </c>
      <c r="B38" s="1">
        <v>40277</v>
      </c>
      <c r="C38" t="s">
        <v>7</v>
      </c>
      <c r="D38">
        <v>0</v>
      </c>
      <c r="E38">
        <v>5</v>
      </c>
      <c r="F38">
        <v>0.95003700000000102</v>
      </c>
    </row>
    <row r="39" spans="1:6">
      <c r="A39">
        <v>47</v>
      </c>
      <c r="B39" s="1">
        <v>40277</v>
      </c>
      <c r="C39" t="s">
        <v>7</v>
      </c>
      <c r="D39">
        <v>0</v>
      </c>
      <c r="E39">
        <v>10</v>
      </c>
      <c r="F39">
        <v>0.95003800000000105</v>
      </c>
    </row>
    <row r="40" spans="1:6">
      <c r="A40">
        <v>47</v>
      </c>
      <c r="B40" s="1">
        <v>40277</v>
      </c>
      <c r="C40" t="s">
        <v>7</v>
      </c>
      <c r="D40">
        <v>0</v>
      </c>
      <c r="E40">
        <v>10</v>
      </c>
      <c r="F40">
        <v>0.95003900000000097</v>
      </c>
    </row>
    <row r="41" spans="1:6">
      <c r="A41">
        <v>47</v>
      </c>
      <c r="B41" s="1">
        <v>40277</v>
      </c>
      <c r="C41" t="s">
        <v>7</v>
      </c>
      <c r="D41">
        <v>0</v>
      </c>
      <c r="E41">
        <v>30</v>
      </c>
      <c r="F41">
        <v>0.95004000000000099</v>
      </c>
    </row>
    <row r="42" spans="1:6">
      <c r="A42">
        <v>47</v>
      </c>
      <c r="B42" s="1">
        <v>40277</v>
      </c>
      <c r="C42" t="s">
        <v>6</v>
      </c>
      <c r="D42">
        <v>324</v>
      </c>
      <c r="E42">
        <v>0</v>
      </c>
      <c r="F42">
        <v>0.95004100000000102</v>
      </c>
    </row>
    <row r="43" spans="1:6">
      <c r="A43">
        <v>54</v>
      </c>
      <c r="B43" s="1">
        <v>40280</v>
      </c>
      <c r="C43" t="s">
        <v>6</v>
      </c>
      <c r="D43">
        <v>264</v>
      </c>
      <c r="E43">
        <v>0</v>
      </c>
      <c r="F43">
        <v>0.95004200000000105</v>
      </c>
    </row>
    <row r="44" spans="1:6">
      <c r="A44">
        <v>55</v>
      </c>
      <c r="B44" s="1">
        <v>40280</v>
      </c>
      <c r="C44" t="s">
        <v>7</v>
      </c>
      <c r="D44">
        <v>0</v>
      </c>
      <c r="E44">
        <v>5</v>
      </c>
      <c r="F44">
        <v>0.95004300000000097</v>
      </c>
    </row>
    <row r="45" spans="1:6">
      <c r="A45">
        <v>55</v>
      </c>
      <c r="B45" s="1">
        <v>40280</v>
      </c>
      <c r="C45" t="s">
        <v>7</v>
      </c>
      <c r="D45">
        <v>0</v>
      </c>
      <c r="E45">
        <v>5</v>
      </c>
      <c r="F45">
        <v>0.950044000000001</v>
      </c>
    </row>
    <row r="46" spans="1:6">
      <c r="A46">
        <v>55</v>
      </c>
      <c r="B46" s="1">
        <v>40280</v>
      </c>
      <c r="C46" t="s">
        <v>7</v>
      </c>
      <c r="D46">
        <v>0</v>
      </c>
      <c r="E46">
        <v>10</v>
      </c>
      <c r="F46">
        <v>0.95004500000000103</v>
      </c>
    </row>
    <row r="47" spans="1:6">
      <c r="A47">
        <v>55</v>
      </c>
      <c r="B47" s="1">
        <v>40280</v>
      </c>
      <c r="C47" t="s">
        <v>7</v>
      </c>
      <c r="D47">
        <v>0</v>
      </c>
      <c r="E47">
        <v>10</v>
      </c>
      <c r="F47">
        <v>0.95004600000000095</v>
      </c>
    </row>
    <row r="48" spans="1:6">
      <c r="A48">
        <v>55</v>
      </c>
      <c r="B48" s="1">
        <v>40280</v>
      </c>
      <c r="C48" t="s">
        <v>7</v>
      </c>
      <c r="D48">
        <v>0</v>
      </c>
      <c r="E48">
        <v>30</v>
      </c>
      <c r="F48">
        <v>0.95004700000000097</v>
      </c>
    </row>
    <row r="49" spans="1:6">
      <c r="A49">
        <v>55</v>
      </c>
      <c r="B49" s="1">
        <v>40280</v>
      </c>
      <c r="C49" t="s">
        <v>6</v>
      </c>
      <c r="D49">
        <v>84</v>
      </c>
      <c r="E49">
        <v>0</v>
      </c>
      <c r="F49">
        <v>0.950048000000001</v>
      </c>
    </row>
    <row r="50" spans="1:6">
      <c r="A50">
        <v>56</v>
      </c>
      <c r="B50" s="1">
        <v>40280</v>
      </c>
      <c r="C50" t="s">
        <v>7</v>
      </c>
      <c r="D50">
        <v>0</v>
      </c>
      <c r="E50">
        <v>5</v>
      </c>
      <c r="F50">
        <v>0.95004900000000103</v>
      </c>
    </row>
    <row r="51" spans="1:6">
      <c r="A51">
        <v>56</v>
      </c>
      <c r="B51" s="1">
        <v>40280</v>
      </c>
      <c r="C51" t="s">
        <v>7</v>
      </c>
      <c r="D51">
        <v>0</v>
      </c>
      <c r="E51">
        <v>5</v>
      </c>
      <c r="F51">
        <v>0.95005000000000095</v>
      </c>
    </row>
    <row r="52" spans="1:6">
      <c r="A52">
        <v>56</v>
      </c>
      <c r="B52" s="1">
        <v>40280</v>
      </c>
      <c r="C52" t="s">
        <v>7</v>
      </c>
      <c r="D52">
        <v>0</v>
      </c>
      <c r="E52">
        <v>10</v>
      </c>
      <c r="F52">
        <v>0.95005100000000098</v>
      </c>
    </row>
    <row r="53" spans="1:6">
      <c r="A53">
        <v>56</v>
      </c>
      <c r="B53" s="1">
        <v>40280</v>
      </c>
      <c r="C53" t="s">
        <v>7</v>
      </c>
      <c r="D53">
        <v>0</v>
      </c>
      <c r="E53">
        <v>10</v>
      </c>
      <c r="F53">
        <v>0.95005200000000101</v>
      </c>
    </row>
    <row r="54" spans="1:6">
      <c r="A54">
        <v>56</v>
      </c>
      <c r="B54" s="1">
        <v>40280</v>
      </c>
      <c r="C54" t="s">
        <v>7</v>
      </c>
      <c r="D54">
        <v>0</v>
      </c>
      <c r="E54">
        <v>30</v>
      </c>
      <c r="F54">
        <v>0.95005300000000104</v>
      </c>
    </row>
    <row r="55" spans="1:6">
      <c r="A55">
        <v>56</v>
      </c>
      <c r="B55" s="1">
        <v>40280</v>
      </c>
      <c r="C55" t="s">
        <v>6</v>
      </c>
      <c r="D55">
        <v>240</v>
      </c>
      <c r="E55">
        <v>0</v>
      </c>
      <c r="F55">
        <v>0.95005400000000195</v>
      </c>
    </row>
    <row r="56" spans="1:6">
      <c r="A56">
        <v>66</v>
      </c>
      <c r="B56" s="1">
        <v>40281</v>
      </c>
      <c r="C56" t="s">
        <v>6</v>
      </c>
      <c r="D56">
        <v>384</v>
      </c>
      <c r="E56">
        <v>0</v>
      </c>
      <c r="F56">
        <v>0.95005500000000198</v>
      </c>
    </row>
    <row r="57" spans="1:6">
      <c r="A57">
        <v>67</v>
      </c>
      <c r="B57" s="1">
        <v>40281</v>
      </c>
      <c r="C57" t="s">
        <v>6</v>
      </c>
      <c r="D57">
        <v>60</v>
      </c>
      <c r="E57">
        <v>0</v>
      </c>
      <c r="F57">
        <v>0.95005600000000201</v>
      </c>
    </row>
    <row r="58" spans="1:6">
      <c r="A58">
        <v>68</v>
      </c>
      <c r="B58" s="1">
        <v>40281</v>
      </c>
      <c r="C58" t="s">
        <v>7</v>
      </c>
      <c r="D58">
        <v>0</v>
      </c>
      <c r="E58">
        <v>5</v>
      </c>
      <c r="F58">
        <v>0.95005700000000204</v>
      </c>
    </row>
    <row r="59" spans="1:6">
      <c r="A59">
        <v>68</v>
      </c>
      <c r="B59" s="1">
        <v>40281</v>
      </c>
      <c r="C59" t="s">
        <v>7</v>
      </c>
      <c r="D59">
        <v>0</v>
      </c>
      <c r="E59">
        <v>5</v>
      </c>
      <c r="F59">
        <v>0.95005800000000196</v>
      </c>
    </row>
    <row r="60" spans="1:6">
      <c r="A60">
        <v>68</v>
      </c>
      <c r="B60" s="1">
        <v>40281</v>
      </c>
      <c r="C60" t="s">
        <v>7</v>
      </c>
      <c r="D60">
        <v>0</v>
      </c>
      <c r="E60">
        <v>15</v>
      </c>
      <c r="F60">
        <v>0.95005900000000199</v>
      </c>
    </row>
    <row r="61" spans="1:6">
      <c r="A61">
        <v>68</v>
      </c>
      <c r="B61" s="1">
        <v>40281</v>
      </c>
      <c r="C61" t="s">
        <v>7</v>
      </c>
      <c r="D61">
        <v>0</v>
      </c>
      <c r="E61">
        <v>30</v>
      </c>
      <c r="F61">
        <v>0.95006000000000201</v>
      </c>
    </row>
    <row r="62" spans="1:6">
      <c r="A62">
        <v>68</v>
      </c>
      <c r="B62" s="1">
        <v>40281</v>
      </c>
      <c r="C62" t="s">
        <v>6</v>
      </c>
      <c r="D62">
        <v>389</v>
      </c>
      <c r="E62">
        <v>0</v>
      </c>
      <c r="F62">
        <v>0.95006100000000204</v>
      </c>
    </row>
    <row r="63" spans="1:6">
      <c r="A63">
        <v>69</v>
      </c>
      <c r="B63" s="1">
        <v>40281</v>
      </c>
      <c r="C63" t="s">
        <v>7</v>
      </c>
      <c r="D63">
        <v>0</v>
      </c>
      <c r="E63">
        <v>1</v>
      </c>
      <c r="F63">
        <v>0.95006200000000196</v>
      </c>
    </row>
    <row r="64" spans="1:6">
      <c r="A64">
        <v>69</v>
      </c>
      <c r="B64" s="1">
        <v>40281</v>
      </c>
      <c r="C64" t="s">
        <v>7</v>
      </c>
      <c r="D64">
        <v>0</v>
      </c>
      <c r="E64">
        <v>1</v>
      </c>
      <c r="F64">
        <v>0.95006300000000199</v>
      </c>
    </row>
    <row r="65" spans="1:6">
      <c r="A65">
        <v>69</v>
      </c>
      <c r="B65" s="1">
        <v>40281</v>
      </c>
      <c r="C65" t="s">
        <v>7</v>
      </c>
      <c r="D65">
        <v>0</v>
      </c>
      <c r="E65">
        <v>2</v>
      </c>
      <c r="F65">
        <v>0.95006400000000202</v>
      </c>
    </row>
    <row r="66" spans="1:6">
      <c r="A66">
        <v>69</v>
      </c>
      <c r="B66" s="1">
        <v>40281</v>
      </c>
      <c r="C66" t="s">
        <v>7</v>
      </c>
      <c r="D66">
        <v>0</v>
      </c>
      <c r="E66">
        <v>5</v>
      </c>
      <c r="F66">
        <v>0.95006500000000205</v>
      </c>
    </row>
    <row r="67" spans="1:6">
      <c r="A67">
        <v>69</v>
      </c>
      <c r="B67" s="1">
        <v>40281</v>
      </c>
      <c r="C67" t="s">
        <v>7</v>
      </c>
      <c r="D67">
        <v>0</v>
      </c>
      <c r="E67">
        <v>5</v>
      </c>
      <c r="F67">
        <v>0.95006600000000196</v>
      </c>
    </row>
    <row r="68" spans="1:6">
      <c r="A68">
        <v>69</v>
      </c>
      <c r="B68" s="1">
        <v>40281</v>
      </c>
      <c r="C68" t="s">
        <v>6</v>
      </c>
      <c r="D68">
        <v>10</v>
      </c>
      <c r="E68">
        <v>0</v>
      </c>
      <c r="F68">
        <v>0.95006700000000199</v>
      </c>
    </row>
    <row r="69" spans="1:6">
      <c r="A69">
        <v>78</v>
      </c>
      <c r="B69" s="1">
        <v>40282</v>
      </c>
      <c r="C69" t="s">
        <v>7</v>
      </c>
      <c r="D69">
        <v>0</v>
      </c>
      <c r="E69">
        <v>5</v>
      </c>
      <c r="F69">
        <v>0.95006800000000202</v>
      </c>
    </row>
    <row r="70" spans="1:6">
      <c r="A70">
        <v>78</v>
      </c>
      <c r="B70" s="1">
        <v>40282</v>
      </c>
      <c r="C70" t="s">
        <v>7</v>
      </c>
      <c r="D70">
        <v>0</v>
      </c>
      <c r="E70">
        <v>5</v>
      </c>
      <c r="F70">
        <v>0.95006900000000205</v>
      </c>
    </row>
    <row r="71" spans="1:6">
      <c r="A71">
        <v>78</v>
      </c>
      <c r="B71" s="1">
        <v>40282</v>
      </c>
      <c r="C71" t="s">
        <v>7</v>
      </c>
      <c r="D71">
        <v>0</v>
      </c>
      <c r="E71">
        <v>5</v>
      </c>
      <c r="F71">
        <v>0.95007000000000197</v>
      </c>
    </row>
    <row r="72" spans="1:6">
      <c r="A72">
        <v>78</v>
      </c>
      <c r="B72" s="1">
        <v>40282</v>
      </c>
      <c r="C72" t="s">
        <v>7</v>
      </c>
      <c r="D72">
        <v>0</v>
      </c>
      <c r="E72">
        <v>30</v>
      </c>
      <c r="F72">
        <v>0.950071000000002</v>
      </c>
    </row>
    <row r="73" spans="1:6">
      <c r="A73">
        <v>78</v>
      </c>
      <c r="B73" s="1">
        <v>40282</v>
      </c>
      <c r="C73" t="s">
        <v>7</v>
      </c>
      <c r="D73">
        <v>0</v>
      </c>
      <c r="E73">
        <v>30</v>
      </c>
      <c r="F73">
        <v>0.95007200000000203</v>
      </c>
    </row>
    <row r="74" spans="1:6">
      <c r="A74">
        <v>78</v>
      </c>
      <c r="B74" s="1">
        <v>40282</v>
      </c>
      <c r="C74" t="s">
        <v>7</v>
      </c>
      <c r="D74">
        <v>0</v>
      </c>
      <c r="E74">
        <v>45</v>
      </c>
      <c r="F74">
        <v>0.95007300000000205</v>
      </c>
    </row>
    <row r="75" spans="1:6">
      <c r="A75">
        <v>78</v>
      </c>
      <c r="B75" s="1">
        <v>40282</v>
      </c>
      <c r="C75" t="s">
        <v>7</v>
      </c>
      <c r="D75">
        <v>0</v>
      </c>
      <c r="E75">
        <v>60</v>
      </c>
      <c r="F75">
        <v>0.95007400000000197</v>
      </c>
    </row>
    <row r="76" spans="1:6">
      <c r="A76">
        <v>78</v>
      </c>
      <c r="B76" s="1">
        <v>40282</v>
      </c>
      <c r="C76" t="s">
        <v>6</v>
      </c>
      <c r="D76">
        <v>264</v>
      </c>
      <c r="E76">
        <v>0</v>
      </c>
      <c r="F76">
        <v>0.950075000000002</v>
      </c>
    </row>
    <row r="77" spans="1:6">
      <c r="A77">
        <v>79</v>
      </c>
      <c r="B77" s="1">
        <v>40282</v>
      </c>
      <c r="C77" t="s">
        <v>7</v>
      </c>
      <c r="D77">
        <v>0</v>
      </c>
      <c r="E77">
        <v>5</v>
      </c>
      <c r="F77">
        <v>0.95007600000000203</v>
      </c>
    </row>
    <row r="78" spans="1:6">
      <c r="A78">
        <v>79</v>
      </c>
      <c r="B78" s="1">
        <v>40282</v>
      </c>
      <c r="C78" t="s">
        <v>7</v>
      </c>
      <c r="D78">
        <v>0</v>
      </c>
      <c r="E78">
        <v>5</v>
      </c>
      <c r="F78">
        <v>0.95007700000000195</v>
      </c>
    </row>
    <row r="79" spans="1:6">
      <c r="A79">
        <v>79</v>
      </c>
      <c r="B79" s="1">
        <v>40282</v>
      </c>
      <c r="C79" t="s">
        <v>7</v>
      </c>
      <c r="D79">
        <v>0</v>
      </c>
      <c r="E79">
        <v>10</v>
      </c>
      <c r="F79">
        <v>0.95007800000000198</v>
      </c>
    </row>
    <row r="80" spans="1:6">
      <c r="A80">
        <v>79</v>
      </c>
      <c r="B80" s="1">
        <v>40282</v>
      </c>
      <c r="C80" t="s">
        <v>7</v>
      </c>
      <c r="D80">
        <v>0</v>
      </c>
      <c r="E80">
        <v>10</v>
      </c>
      <c r="F80">
        <v>0.95007900000000201</v>
      </c>
    </row>
    <row r="81" spans="1:6">
      <c r="A81">
        <v>79</v>
      </c>
      <c r="B81" s="1">
        <v>40282</v>
      </c>
      <c r="C81" t="s">
        <v>7</v>
      </c>
      <c r="D81">
        <v>0</v>
      </c>
      <c r="E81">
        <v>15</v>
      </c>
      <c r="F81">
        <v>0.95008000000000203</v>
      </c>
    </row>
    <row r="82" spans="1:6">
      <c r="A82">
        <v>79</v>
      </c>
      <c r="B82" s="1">
        <v>40282</v>
      </c>
      <c r="C82" t="s">
        <v>7</v>
      </c>
      <c r="D82">
        <v>0</v>
      </c>
      <c r="E82">
        <v>30</v>
      </c>
      <c r="F82">
        <v>0.95008100000000195</v>
      </c>
    </row>
    <row r="83" spans="1:6">
      <c r="A83">
        <v>79</v>
      </c>
      <c r="B83" s="1">
        <v>40282</v>
      </c>
      <c r="C83" t="s">
        <v>7</v>
      </c>
      <c r="D83">
        <v>0</v>
      </c>
      <c r="E83">
        <v>45</v>
      </c>
      <c r="F83">
        <v>0.95008200000000198</v>
      </c>
    </row>
    <row r="84" spans="1:6">
      <c r="A84">
        <v>79</v>
      </c>
      <c r="B84" s="1">
        <v>40282</v>
      </c>
      <c r="C84" t="s">
        <v>7</v>
      </c>
      <c r="D84">
        <v>0</v>
      </c>
      <c r="E84">
        <v>59</v>
      </c>
      <c r="F84">
        <v>0.95008300000000201</v>
      </c>
    </row>
    <row r="85" spans="1:6">
      <c r="A85">
        <v>79</v>
      </c>
      <c r="B85" s="1">
        <v>40282</v>
      </c>
      <c r="C85" t="s">
        <v>6</v>
      </c>
      <c r="D85">
        <v>265</v>
      </c>
      <c r="E85">
        <v>0</v>
      </c>
      <c r="F85">
        <v>0.95008400000000204</v>
      </c>
    </row>
    <row r="86" spans="1:6">
      <c r="A86">
        <v>87</v>
      </c>
      <c r="B86" s="1">
        <v>40283</v>
      </c>
      <c r="C86" t="s">
        <v>7</v>
      </c>
      <c r="D86">
        <v>0</v>
      </c>
      <c r="E86">
        <v>5</v>
      </c>
      <c r="F86">
        <v>0.95008500000000196</v>
      </c>
    </row>
    <row r="87" spans="1:6">
      <c r="A87">
        <v>87</v>
      </c>
      <c r="B87" s="1">
        <v>40283</v>
      </c>
      <c r="C87" t="s">
        <v>7</v>
      </c>
      <c r="D87">
        <v>0</v>
      </c>
      <c r="E87">
        <v>10</v>
      </c>
      <c r="F87">
        <v>0.95008600000000198</v>
      </c>
    </row>
    <row r="88" spans="1:6">
      <c r="A88">
        <v>87</v>
      </c>
      <c r="B88" s="1">
        <v>40283</v>
      </c>
      <c r="C88" t="s">
        <v>7</v>
      </c>
      <c r="D88">
        <v>0</v>
      </c>
      <c r="E88">
        <v>30</v>
      </c>
      <c r="F88">
        <v>0.95008700000000201</v>
      </c>
    </row>
    <row r="89" spans="1:6">
      <c r="A89">
        <v>87</v>
      </c>
      <c r="B89" s="1">
        <v>40283</v>
      </c>
      <c r="C89" t="s">
        <v>7</v>
      </c>
      <c r="D89">
        <v>0</v>
      </c>
      <c r="E89">
        <v>210</v>
      </c>
      <c r="F89">
        <v>0.95008800000000204</v>
      </c>
    </row>
    <row r="90" spans="1:6">
      <c r="A90">
        <v>87</v>
      </c>
      <c r="B90" s="1">
        <v>40283</v>
      </c>
      <c r="C90" t="s">
        <v>6</v>
      </c>
      <c r="D90">
        <v>105</v>
      </c>
      <c r="E90">
        <v>0</v>
      </c>
      <c r="F90">
        <v>0.95008900000000296</v>
      </c>
    </row>
    <row r="91" spans="1:6">
      <c r="A91">
        <v>88</v>
      </c>
      <c r="B91" s="1">
        <v>40283</v>
      </c>
      <c r="C91" t="s">
        <v>7</v>
      </c>
      <c r="D91">
        <v>0</v>
      </c>
      <c r="E91">
        <v>5</v>
      </c>
      <c r="F91">
        <v>0.95009000000000299</v>
      </c>
    </row>
    <row r="92" spans="1:6">
      <c r="A92">
        <v>88</v>
      </c>
      <c r="B92" s="1">
        <v>40283</v>
      </c>
      <c r="C92" t="s">
        <v>7</v>
      </c>
      <c r="D92">
        <v>0</v>
      </c>
      <c r="E92">
        <v>5</v>
      </c>
      <c r="F92">
        <v>0.95009100000000302</v>
      </c>
    </row>
    <row r="93" spans="1:6">
      <c r="A93">
        <v>88</v>
      </c>
      <c r="B93" s="1">
        <v>40283</v>
      </c>
      <c r="C93" t="s">
        <v>7</v>
      </c>
      <c r="D93">
        <v>0</v>
      </c>
      <c r="E93">
        <v>10</v>
      </c>
      <c r="F93">
        <v>0.95009200000000305</v>
      </c>
    </row>
    <row r="94" spans="1:6">
      <c r="A94">
        <v>88</v>
      </c>
      <c r="B94" s="1">
        <v>40283</v>
      </c>
      <c r="C94" t="s">
        <v>7</v>
      </c>
      <c r="D94">
        <v>0</v>
      </c>
      <c r="E94">
        <v>10</v>
      </c>
      <c r="F94">
        <v>0.95009300000000296</v>
      </c>
    </row>
    <row r="95" spans="1:6">
      <c r="A95">
        <v>88</v>
      </c>
      <c r="B95" s="1">
        <v>40283</v>
      </c>
      <c r="C95" t="s">
        <v>7</v>
      </c>
      <c r="D95">
        <v>0</v>
      </c>
      <c r="E95">
        <v>20</v>
      </c>
      <c r="F95">
        <v>0.95009400000000299</v>
      </c>
    </row>
    <row r="96" spans="1:6">
      <c r="A96">
        <v>88</v>
      </c>
      <c r="B96" s="1">
        <v>40283</v>
      </c>
      <c r="C96" t="s">
        <v>7</v>
      </c>
      <c r="D96">
        <v>0</v>
      </c>
      <c r="E96">
        <v>120</v>
      </c>
      <c r="F96">
        <v>0.95009500000000302</v>
      </c>
    </row>
    <row r="97" spans="1:6">
      <c r="A97">
        <v>88</v>
      </c>
      <c r="B97" s="1">
        <v>40283</v>
      </c>
      <c r="C97" t="s">
        <v>6</v>
      </c>
      <c r="D97">
        <v>94</v>
      </c>
      <c r="E97">
        <v>0</v>
      </c>
      <c r="F97">
        <v>0.95009600000000305</v>
      </c>
    </row>
    <row r="98" spans="1:6">
      <c r="A98">
        <v>103</v>
      </c>
      <c r="B98" s="1">
        <v>40284</v>
      </c>
      <c r="C98" t="s">
        <v>7</v>
      </c>
      <c r="D98">
        <v>0</v>
      </c>
      <c r="E98">
        <v>5</v>
      </c>
      <c r="F98">
        <v>0.95009700000000297</v>
      </c>
    </row>
    <row r="99" spans="1:6">
      <c r="A99">
        <v>103</v>
      </c>
      <c r="B99" s="1">
        <v>40284</v>
      </c>
      <c r="C99" t="s">
        <v>7</v>
      </c>
      <c r="D99">
        <v>0</v>
      </c>
      <c r="E99">
        <v>10</v>
      </c>
      <c r="F99">
        <v>0.950098000000003</v>
      </c>
    </row>
    <row r="100" spans="1:6">
      <c r="A100">
        <v>103</v>
      </c>
      <c r="B100" s="1">
        <v>40284</v>
      </c>
      <c r="C100" t="s">
        <v>7</v>
      </c>
      <c r="D100">
        <v>0</v>
      </c>
      <c r="E100">
        <v>10</v>
      </c>
      <c r="F100">
        <v>0.95009900000000302</v>
      </c>
    </row>
    <row r="101" spans="1:6">
      <c r="A101">
        <v>103</v>
      </c>
      <c r="B101" s="1">
        <v>40284</v>
      </c>
      <c r="C101" t="s">
        <v>7</v>
      </c>
      <c r="D101">
        <v>0</v>
      </c>
      <c r="E101">
        <v>20</v>
      </c>
      <c r="F101">
        <v>0.95010000000000305</v>
      </c>
    </row>
    <row r="102" spans="1:6">
      <c r="A102">
        <v>103</v>
      </c>
      <c r="B102" s="1">
        <v>40284</v>
      </c>
      <c r="C102" t="s">
        <v>7</v>
      </c>
      <c r="D102">
        <v>0</v>
      </c>
      <c r="E102">
        <v>30</v>
      </c>
      <c r="F102">
        <v>0.95010100000000297</v>
      </c>
    </row>
    <row r="103" spans="1:6">
      <c r="A103">
        <v>103</v>
      </c>
      <c r="B103" s="1">
        <v>40284</v>
      </c>
      <c r="C103" t="s">
        <v>7</v>
      </c>
      <c r="D103">
        <v>0</v>
      </c>
      <c r="E103">
        <v>60</v>
      </c>
      <c r="F103">
        <v>0.950102000000003</v>
      </c>
    </row>
    <row r="104" spans="1:6">
      <c r="A104">
        <v>103</v>
      </c>
      <c r="B104" s="1">
        <v>40284</v>
      </c>
      <c r="C104" t="s">
        <v>7</v>
      </c>
      <c r="D104">
        <v>0</v>
      </c>
      <c r="E104">
        <v>132</v>
      </c>
      <c r="F104">
        <v>0.95010300000000303</v>
      </c>
    </row>
    <row r="105" spans="1:6">
      <c r="A105">
        <v>103</v>
      </c>
      <c r="B105" s="1">
        <v>40284</v>
      </c>
      <c r="C105" t="s">
        <v>6</v>
      </c>
      <c r="D105">
        <v>177</v>
      </c>
      <c r="E105">
        <v>0</v>
      </c>
      <c r="F105">
        <v>0.95010400000000295</v>
      </c>
    </row>
    <row r="106" spans="1:6">
      <c r="A106">
        <v>104</v>
      </c>
      <c r="B106" s="1">
        <v>40284</v>
      </c>
      <c r="C106" t="s">
        <v>7</v>
      </c>
      <c r="D106">
        <v>0</v>
      </c>
      <c r="E106">
        <v>10</v>
      </c>
      <c r="F106">
        <v>0.95010500000000297</v>
      </c>
    </row>
    <row r="107" spans="1:6">
      <c r="A107">
        <v>104</v>
      </c>
      <c r="B107" s="1">
        <v>40284</v>
      </c>
      <c r="C107" t="s">
        <v>7</v>
      </c>
      <c r="D107">
        <v>0</v>
      </c>
      <c r="E107">
        <v>10</v>
      </c>
      <c r="F107">
        <v>0.950106000000003</v>
      </c>
    </row>
    <row r="108" spans="1:6">
      <c r="A108">
        <v>104</v>
      </c>
      <c r="B108" s="1">
        <v>40284</v>
      </c>
      <c r="C108" t="s">
        <v>7</v>
      </c>
      <c r="D108">
        <v>0</v>
      </c>
      <c r="E108">
        <v>30</v>
      </c>
      <c r="F108">
        <v>0.95010700000000303</v>
      </c>
    </row>
    <row r="109" spans="1:6">
      <c r="A109">
        <v>104</v>
      </c>
      <c r="B109" s="1">
        <v>40284</v>
      </c>
      <c r="C109" t="s">
        <v>7</v>
      </c>
      <c r="D109">
        <v>0</v>
      </c>
      <c r="E109">
        <v>30</v>
      </c>
      <c r="F109">
        <v>0.95010800000000295</v>
      </c>
    </row>
    <row r="110" spans="1:6">
      <c r="A110">
        <v>104</v>
      </c>
      <c r="B110" s="1">
        <v>40284</v>
      </c>
      <c r="C110" t="s">
        <v>7</v>
      </c>
      <c r="D110">
        <v>0</v>
      </c>
      <c r="E110">
        <v>40</v>
      </c>
      <c r="F110">
        <v>0.95010900000000298</v>
      </c>
    </row>
    <row r="111" spans="1:6">
      <c r="A111">
        <v>104</v>
      </c>
      <c r="B111" s="1">
        <v>40284</v>
      </c>
      <c r="C111" t="s">
        <v>6</v>
      </c>
      <c r="D111">
        <v>204</v>
      </c>
      <c r="E111">
        <v>0</v>
      </c>
      <c r="F111">
        <v>0.95011000000000301</v>
      </c>
    </row>
    <row r="112" spans="1:6">
      <c r="A112">
        <v>111</v>
      </c>
      <c r="B112" s="1">
        <v>40287</v>
      </c>
      <c r="C112" t="s">
        <v>6</v>
      </c>
      <c r="D112">
        <v>60</v>
      </c>
      <c r="E112">
        <v>0</v>
      </c>
      <c r="F112">
        <v>0.95011100000000304</v>
      </c>
    </row>
    <row r="113" spans="1:6">
      <c r="A113">
        <v>112</v>
      </c>
      <c r="B113" s="1">
        <v>40287</v>
      </c>
      <c r="C113" t="s">
        <v>7</v>
      </c>
      <c r="D113">
        <v>0</v>
      </c>
      <c r="E113">
        <v>10</v>
      </c>
      <c r="F113">
        <v>0.95011200000000295</v>
      </c>
    </row>
    <row r="114" spans="1:6">
      <c r="A114">
        <v>112</v>
      </c>
      <c r="B114" s="1">
        <v>40287</v>
      </c>
      <c r="C114" t="s">
        <v>7</v>
      </c>
      <c r="D114">
        <v>0</v>
      </c>
      <c r="E114">
        <v>10</v>
      </c>
      <c r="F114">
        <v>0.95011300000000298</v>
      </c>
    </row>
    <row r="115" spans="1:6">
      <c r="A115">
        <v>112</v>
      </c>
      <c r="B115" s="1">
        <v>40287</v>
      </c>
      <c r="C115" t="s">
        <v>7</v>
      </c>
      <c r="D115">
        <v>0</v>
      </c>
      <c r="E115">
        <v>30</v>
      </c>
      <c r="F115">
        <v>0.95011400000000301</v>
      </c>
    </row>
    <row r="116" spans="1:6">
      <c r="A116">
        <v>112</v>
      </c>
      <c r="B116" s="1">
        <v>40287</v>
      </c>
      <c r="C116" t="s">
        <v>7</v>
      </c>
      <c r="D116">
        <v>0</v>
      </c>
      <c r="E116">
        <v>30</v>
      </c>
      <c r="F116">
        <v>0.95011500000000304</v>
      </c>
    </row>
    <row r="117" spans="1:6">
      <c r="A117">
        <v>112</v>
      </c>
      <c r="B117" s="1">
        <v>40287</v>
      </c>
      <c r="C117" t="s">
        <v>7</v>
      </c>
      <c r="D117">
        <v>0</v>
      </c>
      <c r="E117">
        <v>40</v>
      </c>
      <c r="F117">
        <v>0.95011600000000296</v>
      </c>
    </row>
    <row r="118" spans="1:6">
      <c r="A118">
        <v>112</v>
      </c>
      <c r="B118" s="1">
        <v>40287</v>
      </c>
      <c r="C118" t="s">
        <v>6</v>
      </c>
      <c r="D118">
        <v>264</v>
      </c>
      <c r="E118">
        <v>0</v>
      </c>
      <c r="F118">
        <v>0.95011700000000299</v>
      </c>
    </row>
    <row r="119" spans="1:6">
      <c r="A119">
        <v>113</v>
      </c>
      <c r="B119" s="1">
        <v>40287</v>
      </c>
      <c r="C119" t="s">
        <v>7</v>
      </c>
      <c r="D119">
        <v>0</v>
      </c>
      <c r="E119">
        <v>5</v>
      </c>
      <c r="F119">
        <v>0.95011800000000302</v>
      </c>
    </row>
    <row r="120" spans="1:6">
      <c r="A120">
        <v>113</v>
      </c>
      <c r="B120" s="1">
        <v>40287</v>
      </c>
      <c r="C120" t="s">
        <v>7</v>
      </c>
      <c r="D120">
        <v>0</v>
      </c>
      <c r="E120">
        <v>5</v>
      </c>
      <c r="F120">
        <v>0.95011900000000304</v>
      </c>
    </row>
    <row r="121" spans="1:6">
      <c r="A121">
        <v>113</v>
      </c>
      <c r="B121" s="1">
        <v>40287</v>
      </c>
      <c r="C121" t="s">
        <v>7</v>
      </c>
      <c r="D121">
        <v>0</v>
      </c>
      <c r="E121">
        <v>10</v>
      </c>
      <c r="F121">
        <v>0.95012000000000296</v>
      </c>
    </row>
    <row r="122" spans="1:6">
      <c r="A122">
        <v>113</v>
      </c>
      <c r="B122" s="1">
        <v>40287</v>
      </c>
      <c r="C122" t="s">
        <v>7</v>
      </c>
      <c r="D122">
        <v>0</v>
      </c>
      <c r="E122">
        <v>10</v>
      </c>
      <c r="F122">
        <v>0.95012100000000299</v>
      </c>
    </row>
    <row r="123" spans="1:6">
      <c r="A123">
        <v>113</v>
      </c>
      <c r="B123" s="1">
        <v>40287</v>
      </c>
      <c r="C123" t="s">
        <v>7</v>
      </c>
      <c r="D123">
        <v>0</v>
      </c>
      <c r="E123">
        <v>14</v>
      </c>
      <c r="F123">
        <v>0.95012200000000302</v>
      </c>
    </row>
    <row r="124" spans="1:6">
      <c r="A124">
        <v>113</v>
      </c>
      <c r="B124" s="1">
        <v>40287</v>
      </c>
      <c r="C124" t="s">
        <v>7</v>
      </c>
      <c r="D124">
        <v>0</v>
      </c>
      <c r="E124">
        <v>25</v>
      </c>
      <c r="F124">
        <v>0.95012300000000305</v>
      </c>
    </row>
    <row r="125" spans="1:6">
      <c r="A125">
        <v>113</v>
      </c>
      <c r="B125" s="1">
        <v>40287</v>
      </c>
      <c r="C125" t="s">
        <v>7</v>
      </c>
      <c r="D125">
        <v>0</v>
      </c>
      <c r="E125">
        <v>30</v>
      </c>
      <c r="F125">
        <v>0.95012400000000397</v>
      </c>
    </row>
    <row r="126" spans="1:6">
      <c r="A126">
        <v>113</v>
      </c>
      <c r="B126" s="1">
        <v>40287</v>
      </c>
      <c r="C126" t="s">
        <v>6</v>
      </c>
      <c r="D126">
        <v>165</v>
      </c>
      <c r="E126">
        <v>0</v>
      </c>
      <c r="F126">
        <v>0.95012500000000399</v>
      </c>
    </row>
    <row r="127" spans="1:6">
      <c r="A127">
        <v>127</v>
      </c>
      <c r="B127" s="1">
        <v>40288</v>
      </c>
      <c r="C127" t="s">
        <v>6</v>
      </c>
      <c r="D127">
        <v>60</v>
      </c>
      <c r="E127">
        <v>0</v>
      </c>
      <c r="F127">
        <v>0.95012600000000402</v>
      </c>
    </row>
    <row r="128" spans="1:6">
      <c r="A128">
        <v>128</v>
      </c>
      <c r="B128" s="1">
        <v>40288</v>
      </c>
      <c r="C128" t="s">
        <v>7</v>
      </c>
      <c r="D128">
        <v>0</v>
      </c>
      <c r="E128">
        <v>10</v>
      </c>
      <c r="F128">
        <v>0.95012700000000405</v>
      </c>
    </row>
    <row r="129" spans="1:6">
      <c r="A129">
        <v>128</v>
      </c>
      <c r="B129" s="1">
        <v>40288</v>
      </c>
      <c r="C129" t="s">
        <v>7</v>
      </c>
      <c r="D129">
        <v>0</v>
      </c>
      <c r="E129">
        <v>20</v>
      </c>
      <c r="F129">
        <v>0.95012800000000397</v>
      </c>
    </row>
    <row r="130" spans="1:6">
      <c r="A130">
        <v>128</v>
      </c>
      <c r="B130" s="1">
        <v>40288</v>
      </c>
      <c r="C130" t="s">
        <v>7</v>
      </c>
      <c r="D130">
        <v>0</v>
      </c>
      <c r="E130">
        <v>30</v>
      </c>
      <c r="F130">
        <v>0.950129000000004</v>
      </c>
    </row>
    <row r="131" spans="1:6">
      <c r="A131">
        <v>128</v>
      </c>
      <c r="B131" s="1">
        <v>40288</v>
      </c>
      <c r="C131" t="s">
        <v>7</v>
      </c>
      <c r="D131">
        <v>0</v>
      </c>
      <c r="E131">
        <v>45</v>
      </c>
      <c r="F131">
        <v>0.95013000000000403</v>
      </c>
    </row>
    <row r="132" spans="1:6">
      <c r="A132">
        <v>128</v>
      </c>
      <c r="B132" s="1">
        <v>40288</v>
      </c>
      <c r="C132" t="s">
        <v>6</v>
      </c>
      <c r="D132">
        <v>279</v>
      </c>
      <c r="E132">
        <v>0</v>
      </c>
      <c r="F132">
        <v>0.95013100000000394</v>
      </c>
    </row>
    <row r="133" spans="1:6">
      <c r="A133">
        <v>129</v>
      </c>
      <c r="B133" s="1">
        <v>40288</v>
      </c>
      <c r="C133" t="s">
        <v>7</v>
      </c>
      <c r="D133">
        <v>0</v>
      </c>
      <c r="E133">
        <v>5</v>
      </c>
      <c r="F133">
        <v>0.95013200000000397</v>
      </c>
    </row>
    <row r="134" spans="1:6">
      <c r="A134">
        <v>129</v>
      </c>
      <c r="B134" s="1">
        <v>40288</v>
      </c>
      <c r="C134" t="s">
        <v>7</v>
      </c>
      <c r="D134">
        <v>0</v>
      </c>
      <c r="E134">
        <v>5</v>
      </c>
      <c r="F134">
        <v>0.950133000000004</v>
      </c>
    </row>
    <row r="135" spans="1:6">
      <c r="A135">
        <v>129</v>
      </c>
      <c r="B135" s="1">
        <v>40288</v>
      </c>
      <c r="C135" t="s">
        <v>7</v>
      </c>
      <c r="D135">
        <v>0</v>
      </c>
      <c r="E135">
        <v>10</v>
      </c>
      <c r="F135">
        <v>0.95013400000000403</v>
      </c>
    </row>
    <row r="136" spans="1:6">
      <c r="A136">
        <v>129</v>
      </c>
      <c r="B136" s="1">
        <v>40288</v>
      </c>
      <c r="C136" t="s">
        <v>7</v>
      </c>
      <c r="D136">
        <v>0</v>
      </c>
      <c r="E136">
        <v>10</v>
      </c>
      <c r="F136">
        <v>0.95013500000000395</v>
      </c>
    </row>
    <row r="137" spans="1:6">
      <c r="A137">
        <v>129</v>
      </c>
      <c r="B137" s="1">
        <v>40288</v>
      </c>
      <c r="C137" t="s">
        <v>7</v>
      </c>
      <c r="D137">
        <v>0</v>
      </c>
      <c r="E137">
        <v>11</v>
      </c>
      <c r="F137">
        <v>0.95013600000000398</v>
      </c>
    </row>
    <row r="138" spans="1:6">
      <c r="A138">
        <v>129</v>
      </c>
      <c r="B138" s="1">
        <v>40288</v>
      </c>
      <c r="C138" t="s">
        <v>7</v>
      </c>
      <c r="D138">
        <v>0</v>
      </c>
      <c r="E138">
        <v>24</v>
      </c>
      <c r="F138">
        <v>0.95013700000000401</v>
      </c>
    </row>
    <row r="139" spans="1:6">
      <c r="A139">
        <v>129</v>
      </c>
      <c r="B139" s="1">
        <v>40288</v>
      </c>
      <c r="C139" t="s">
        <v>7</v>
      </c>
      <c r="D139">
        <v>0</v>
      </c>
      <c r="E139">
        <v>30</v>
      </c>
      <c r="F139">
        <v>0.95013800000000403</v>
      </c>
    </row>
    <row r="140" spans="1:6">
      <c r="A140">
        <v>129</v>
      </c>
      <c r="B140" s="1">
        <v>40288</v>
      </c>
      <c r="C140" t="s">
        <v>6</v>
      </c>
      <c r="D140">
        <v>169</v>
      </c>
      <c r="E140">
        <v>0</v>
      </c>
      <c r="F140">
        <v>0.95013900000000395</v>
      </c>
    </row>
    <row r="141" spans="1:6">
      <c r="A141">
        <v>145</v>
      </c>
      <c r="B141" s="1">
        <v>40289</v>
      </c>
      <c r="C141" t="s">
        <v>7</v>
      </c>
      <c r="D141">
        <v>0</v>
      </c>
      <c r="E141">
        <v>5</v>
      </c>
      <c r="F141">
        <v>0.95014000000000398</v>
      </c>
    </row>
    <row r="142" spans="1:6">
      <c r="A142">
        <v>145</v>
      </c>
      <c r="B142" s="1">
        <v>40289</v>
      </c>
      <c r="C142" t="s">
        <v>7</v>
      </c>
      <c r="D142">
        <v>0</v>
      </c>
      <c r="E142">
        <v>5</v>
      </c>
      <c r="F142">
        <v>0.95014100000000401</v>
      </c>
    </row>
    <row r="143" spans="1:6">
      <c r="A143">
        <v>145</v>
      </c>
      <c r="B143" s="1">
        <v>40289</v>
      </c>
      <c r="C143" t="s">
        <v>7</v>
      </c>
      <c r="D143">
        <v>0</v>
      </c>
      <c r="E143">
        <v>10</v>
      </c>
      <c r="F143">
        <v>0.95014200000000404</v>
      </c>
    </row>
    <row r="144" spans="1:6">
      <c r="A144">
        <v>145</v>
      </c>
      <c r="B144" s="1">
        <v>40289</v>
      </c>
      <c r="C144" t="s">
        <v>7</v>
      </c>
      <c r="D144">
        <v>0</v>
      </c>
      <c r="E144">
        <v>10</v>
      </c>
      <c r="F144">
        <v>0.95014300000000396</v>
      </c>
    </row>
    <row r="145" spans="1:6">
      <c r="A145">
        <v>145</v>
      </c>
      <c r="B145" s="1">
        <v>40289</v>
      </c>
      <c r="C145" t="s">
        <v>7</v>
      </c>
      <c r="D145">
        <v>0</v>
      </c>
      <c r="E145">
        <v>30</v>
      </c>
      <c r="F145">
        <v>0.95014400000000399</v>
      </c>
    </row>
    <row r="146" spans="1:6">
      <c r="A146">
        <v>145</v>
      </c>
      <c r="B146" s="1">
        <v>40289</v>
      </c>
      <c r="C146" t="s">
        <v>7</v>
      </c>
      <c r="D146">
        <v>0</v>
      </c>
      <c r="E146">
        <v>34</v>
      </c>
      <c r="F146">
        <v>0.95014500000000401</v>
      </c>
    </row>
    <row r="147" spans="1:6">
      <c r="A147">
        <v>145</v>
      </c>
      <c r="B147" s="1">
        <v>40289</v>
      </c>
      <c r="C147" t="s">
        <v>7</v>
      </c>
      <c r="D147">
        <v>0</v>
      </c>
      <c r="E147">
        <v>36</v>
      </c>
      <c r="F147">
        <v>0.95014600000000404</v>
      </c>
    </row>
    <row r="148" spans="1:6">
      <c r="A148">
        <v>145</v>
      </c>
      <c r="B148" s="1">
        <v>40289</v>
      </c>
      <c r="C148" t="s">
        <v>6</v>
      </c>
      <c r="D148">
        <v>134</v>
      </c>
      <c r="E148">
        <v>0</v>
      </c>
      <c r="F148">
        <v>0.95014700000000396</v>
      </c>
    </row>
    <row r="149" spans="1:6">
      <c r="A149">
        <v>155</v>
      </c>
      <c r="B149" s="1">
        <v>40290</v>
      </c>
      <c r="C149" t="s">
        <v>7</v>
      </c>
      <c r="D149">
        <v>0</v>
      </c>
      <c r="E149">
        <v>10</v>
      </c>
      <c r="F149">
        <v>0.95014800000000399</v>
      </c>
    </row>
    <row r="150" spans="1:6">
      <c r="A150">
        <v>155</v>
      </c>
      <c r="B150" s="1">
        <v>40290</v>
      </c>
      <c r="C150" t="s">
        <v>7</v>
      </c>
      <c r="D150">
        <v>0</v>
      </c>
      <c r="E150">
        <v>10</v>
      </c>
      <c r="F150">
        <v>0.95014900000000402</v>
      </c>
    </row>
    <row r="151" spans="1:6">
      <c r="A151">
        <v>155</v>
      </c>
      <c r="B151" s="1">
        <v>40290</v>
      </c>
      <c r="C151" t="s">
        <v>7</v>
      </c>
      <c r="D151">
        <v>0</v>
      </c>
      <c r="E151">
        <v>30</v>
      </c>
      <c r="F151">
        <v>0.95015000000000405</v>
      </c>
    </row>
    <row r="152" spans="1:6">
      <c r="A152">
        <v>155</v>
      </c>
      <c r="B152" s="1">
        <v>40290</v>
      </c>
      <c r="C152" t="s">
        <v>7</v>
      </c>
      <c r="D152">
        <v>0</v>
      </c>
      <c r="E152">
        <v>30</v>
      </c>
      <c r="F152">
        <v>0.95015100000000396</v>
      </c>
    </row>
    <row r="153" spans="1:6">
      <c r="A153">
        <v>155</v>
      </c>
      <c r="B153" s="1">
        <v>40290</v>
      </c>
      <c r="C153" t="s">
        <v>7</v>
      </c>
      <c r="D153">
        <v>0</v>
      </c>
      <c r="E153">
        <v>40</v>
      </c>
      <c r="F153">
        <v>0.95015200000000399</v>
      </c>
    </row>
    <row r="154" spans="1:6">
      <c r="A154">
        <v>155</v>
      </c>
      <c r="B154" s="1">
        <v>40290</v>
      </c>
      <c r="C154" t="s">
        <v>6</v>
      </c>
      <c r="D154">
        <v>258</v>
      </c>
      <c r="E154">
        <v>0</v>
      </c>
      <c r="F154">
        <v>0.95015300000000402</v>
      </c>
    </row>
    <row r="155" spans="1:6">
      <c r="A155">
        <v>156</v>
      </c>
      <c r="B155" s="1">
        <v>40290</v>
      </c>
      <c r="C155" t="s">
        <v>7</v>
      </c>
      <c r="D155">
        <v>0</v>
      </c>
      <c r="E155">
        <v>30</v>
      </c>
      <c r="F155">
        <v>0.95015400000000405</v>
      </c>
    </row>
    <row r="156" spans="1:6">
      <c r="A156">
        <v>156</v>
      </c>
      <c r="B156" s="1">
        <v>40290</v>
      </c>
      <c r="C156" t="s">
        <v>6</v>
      </c>
      <c r="D156">
        <v>250</v>
      </c>
      <c r="E156">
        <v>0</v>
      </c>
      <c r="F156">
        <v>0.95015500000000397</v>
      </c>
    </row>
    <row r="157" spans="1:6">
      <c r="A157">
        <v>173</v>
      </c>
      <c r="B157" s="1">
        <v>40291</v>
      </c>
      <c r="C157" t="s">
        <v>7</v>
      </c>
      <c r="D157">
        <v>0</v>
      </c>
      <c r="E157">
        <v>5</v>
      </c>
      <c r="F157">
        <v>0.950156000000004</v>
      </c>
    </row>
    <row r="158" spans="1:6">
      <c r="A158">
        <v>173</v>
      </c>
      <c r="B158" s="1">
        <v>40291</v>
      </c>
      <c r="C158" t="s">
        <v>7</v>
      </c>
      <c r="D158">
        <v>0</v>
      </c>
      <c r="E158">
        <v>5</v>
      </c>
      <c r="F158">
        <v>0.95015700000000403</v>
      </c>
    </row>
    <row r="159" spans="1:6">
      <c r="A159">
        <v>173</v>
      </c>
      <c r="B159" s="1">
        <v>40291</v>
      </c>
      <c r="C159" t="s">
        <v>7</v>
      </c>
      <c r="D159">
        <v>0</v>
      </c>
      <c r="E159">
        <v>10</v>
      </c>
      <c r="F159">
        <v>0.95015800000000405</v>
      </c>
    </row>
    <row r="160" spans="1:6">
      <c r="A160">
        <v>173</v>
      </c>
      <c r="B160" s="1">
        <v>40291</v>
      </c>
      <c r="C160" t="s">
        <v>7</v>
      </c>
      <c r="D160">
        <v>0</v>
      </c>
      <c r="E160">
        <v>10</v>
      </c>
      <c r="F160">
        <v>0.95015900000000497</v>
      </c>
    </row>
    <row r="161" spans="1:6">
      <c r="A161">
        <v>173</v>
      </c>
      <c r="B161" s="1">
        <v>40291</v>
      </c>
      <c r="C161" t="s">
        <v>7</v>
      </c>
      <c r="D161">
        <v>0</v>
      </c>
      <c r="E161">
        <v>30</v>
      </c>
      <c r="F161">
        <v>0.950160000000005</v>
      </c>
    </row>
    <row r="162" spans="1:6">
      <c r="A162">
        <v>173</v>
      </c>
      <c r="B162" s="1">
        <v>40291</v>
      </c>
      <c r="C162" t="s">
        <v>7</v>
      </c>
      <c r="D162">
        <v>0</v>
      </c>
      <c r="E162">
        <v>30</v>
      </c>
      <c r="F162">
        <v>0.95016100000000503</v>
      </c>
    </row>
    <row r="163" spans="1:6">
      <c r="A163">
        <v>173</v>
      </c>
      <c r="B163" s="1">
        <v>40291</v>
      </c>
      <c r="C163" t="s">
        <v>7</v>
      </c>
      <c r="D163">
        <v>0</v>
      </c>
      <c r="E163">
        <v>34</v>
      </c>
      <c r="F163">
        <v>0.95016200000000495</v>
      </c>
    </row>
    <row r="164" spans="1:6">
      <c r="A164">
        <v>173</v>
      </c>
      <c r="B164" s="1">
        <v>40291</v>
      </c>
      <c r="C164" t="s">
        <v>7</v>
      </c>
      <c r="D164">
        <v>0</v>
      </c>
      <c r="E164">
        <v>40</v>
      </c>
      <c r="F164">
        <v>0.95016300000000498</v>
      </c>
    </row>
    <row r="165" spans="1:6">
      <c r="A165">
        <v>173</v>
      </c>
      <c r="B165" s="1">
        <v>40291</v>
      </c>
      <c r="C165" t="s">
        <v>6</v>
      </c>
      <c r="D165">
        <v>190</v>
      </c>
      <c r="E165">
        <v>0</v>
      </c>
      <c r="F165">
        <v>0.950164000000005</v>
      </c>
    </row>
    <row r="166" spans="1:6">
      <c r="A166">
        <v>184</v>
      </c>
      <c r="B166" s="1">
        <v>40294</v>
      </c>
      <c r="C166" t="s">
        <v>7</v>
      </c>
      <c r="D166">
        <v>0</v>
      </c>
      <c r="E166">
        <v>10</v>
      </c>
      <c r="F166">
        <v>0.95016500000000503</v>
      </c>
    </row>
    <row r="167" spans="1:6">
      <c r="A167">
        <v>184</v>
      </c>
      <c r="B167" s="1">
        <v>40294</v>
      </c>
      <c r="C167" t="s">
        <v>7</v>
      </c>
      <c r="D167">
        <v>0</v>
      </c>
      <c r="E167">
        <v>10</v>
      </c>
      <c r="F167">
        <v>0.95016600000000495</v>
      </c>
    </row>
    <row r="168" spans="1:6">
      <c r="A168">
        <v>184</v>
      </c>
      <c r="B168" s="1">
        <v>40294</v>
      </c>
      <c r="C168" t="s">
        <v>7</v>
      </c>
      <c r="D168">
        <v>0</v>
      </c>
      <c r="E168">
        <v>20</v>
      </c>
      <c r="F168">
        <v>0.95016700000000498</v>
      </c>
    </row>
    <row r="169" spans="1:6">
      <c r="A169">
        <v>184</v>
      </c>
      <c r="B169" s="1">
        <v>40294</v>
      </c>
      <c r="C169" t="s">
        <v>7</v>
      </c>
      <c r="D169">
        <v>0</v>
      </c>
      <c r="E169">
        <v>30</v>
      </c>
      <c r="F169">
        <v>0.95016800000000501</v>
      </c>
    </row>
    <row r="170" spans="1:6">
      <c r="A170">
        <v>184</v>
      </c>
      <c r="B170" s="1">
        <v>40294</v>
      </c>
      <c r="C170" t="s">
        <v>7</v>
      </c>
      <c r="D170">
        <v>0</v>
      </c>
      <c r="E170">
        <v>30</v>
      </c>
      <c r="F170">
        <v>0.95016900000000504</v>
      </c>
    </row>
    <row r="171" spans="1:6">
      <c r="A171">
        <v>184</v>
      </c>
      <c r="B171" s="1">
        <v>40294</v>
      </c>
      <c r="C171" t="s">
        <v>6</v>
      </c>
      <c r="D171">
        <v>344</v>
      </c>
      <c r="E171">
        <v>0</v>
      </c>
      <c r="F171">
        <v>0.95017000000000496</v>
      </c>
    </row>
    <row r="172" spans="1:6">
      <c r="A172">
        <v>185</v>
      </c>
      <c r="B172" s="1">
        <v>40294</v>
      </c>
      <c r="C172" t="s">
        <v>7</v>
      </c>
      <c r="D172">
        <v>0</v>
      </c>
      <c r="E172">
        <v>5</v>
      </c>
      <c r="F172">
        <v>0.95017100000000498</v>
      </c>
    </row>
    <row r="173" spans="1:6">
      <c r="A173">
        <v>185</v>
      </c>
      <c r="B173" s="1">
        <v>40294</v>
      </c>
      <c r="C173" t="s">
        <v>7</v>
      </c>
      <c r="D173">
        <v>0</v>
      </c>
      <c r="E173">
        <v>5</v>
      </c>
      <c r="F173">
        <v>0.95017200000000501</v>
      </c>
    </row>
    <row r="174" spans="1:6">
      <c r="A174">
        <v>185</v>
      </c>
      <c r="B174" s="1">
        <v>40294</v>
      </c>
      <c r="C174" t="s">
        <v>7</v>
      </c>
      <c r="D174">
        <v>0</v>
      </c>
      <c r="E174">
        <v>10</v>
      </c>
      <c r="F174">
        <v>0.95017300000000504</v>
      </c>
    </row>
    <row r="175" spans="1:6">
      <c r="A175">
        <v>185</v>
      </c>
      <c r="B175" s="1">
        <v>40294</v>
      </c>
      <c r="C175" t="s">
        <v>7</v>
      </c>
      <c r="D175">
        <v>0</v>
      </c>
      <c r="E175">
        <v>10</v>
      </c>
      <c r="F175">
        <v>0.95017400000000496</v>
      </c>
    </row>
    <row r="176" spans="1:6">
      <c r="A176">
        <v>185</v>
      </c>
      <c r="B176" s="1">
        <v>40294</v>
      </c>
      <c r="C176" t="s">
        <v>7</v>
      </c>
      <c r="D176">
        <v>0</v>
      </c>
      <c r="E176">
        <v>21</v>
      </c>
      <c r="F176">
        <v>0.95017500000000499</v>
      </c>
    </row>
    <row r="177" spans="1:6">
      <c r="A177">
        <v>185</v>
      </c>
      <c r="B177" s="1">
        <v>40294</v>
      </c>
      <c r="C177" t="s">
        <v>7</v>
      </c>
      <c r="D177">
        <v>0</v>
      </c>
      <c r="E177">
        <v>30</v>
      </c>
      <c r="F177">
        <v>0.95017600000000502</v>
      </c>
    </row>
    <row r="178" spans="1:6">
      <c r="A178">
        <v>185</v>
      </c>
      <c r="B178" s="1">
        <v>40294</v>
      </c>
      <c r="C178" t="s">
        <v>7</v>
      </c>
      <c r="D178">
        <v>0</v>
      </c>
      <c r="E178">
        <v>34</v>
      </c>
      <c r="F178">
        <v>0.95017700000000505</v>
      </c>
    </row>
    <row r="179" spans="1:6">
      <c r="A179">
        <v>185</v>
      </c>
      <c r="B179" s="1">
        <v>40294</v>
      </c>
      <c r="C179" t="s">
        <v>6</v>
      </c>
      <c r="D179">
        <v>119</v>
      </c>
      <c r="E179">
        <v>0</v>
      </c>
      <c r="F179">
        <v>0.95017800000000496</v>
      </c>
    </row>
    <row r="180" spans="1:6">
      <c r="A180">
        <v>204</v>
      </c>
      <c r="B180" s="1">
        <v>40295</v>
      </c>
      <c r="C180" t="s">
        <v>7</v>
      </c>
      <c r="D180">
        <v>0</v>
      </c>
      <c r="E180">
        <v>10</v>
      </c>
      <c r="F180">
        <v>0.95017900000000499</v>
      </c>
    </row>
    <row r="181" spans="1:6">
      <c r="A181">
        <v>204</v>
      </c>
      <c r="B181" s="1">
        <v>40295</v>
      </c>
      <c r="C181" t="s">
        <v>7</v>
      </c>
      <c r="D181">
        <v>0</v>
      </c>
      <c r="E181">
        <v>10</v>
      </c>
      <c r="F181">
        <v>0.95018000000000502</v>
      </c>
    </row>
    <row r="182" spans="1:6">
      <c r="A182">
        <v>204</v>
      </c>
      <c r="B182" s="1">
        <v>40295</v>
      </c>
      <c r="C182" t="s">
        <v>7</v>
      </c>
      <c r="D182">
        <v>0</v>
      </c>
      <c r="E182">
        <v>20</v>
      </c>
      <c r="F182">
        <v>0.95018100000000505</v>
      </c>
    </row>
    <row r="183" spans="1:6">
      <c r="A183">
        <v>204</v>
      </c>
      <c r="B183" s="1">
        <v>40295</v>
      </c>
      <c r="C183" t="s">
        <v>7</v>
      </c>
      <c r="D183">
        <v>0</v>
      </c>
      <c r="E183">
        <v>30</v>
      </c>
      <c r="F183">
        <v>0.95018200000000497</v>
      </c>
    </row>
    <row r="184" spans="1:6">
      <c r="A184">
        <v>204</v>
      </c>
      <c r="B184" s="1">
        <v>40295</v>
      </c>
      <c r="C184" t="s">
        <v>7</v>
      </c>
      <c r="D184">
        <v>0</v>
      </c>
      <c r="E184">
        <v>40</v>
      </c>
      <c r="F184">
        <v>0.950183000000005</v>
      </c>
    </row>
    <row r="185" spans="1:6">
      <c r="A185">
        <v>204</v>
      </c>
      <c r="B185" s="1">
        <v>40295</v>
      </c>
      <c r="C185" t="s">
        <v>6</v>
      </c>
      <c r="D185">
        <v>334</v>
      </c>
      <c r="E185">
        <v>0</v>
      </c>
      <c r="F185">
        <v>0.95018400000000502</v>
      </c>
    </row>
    <row r="186" spans="1:6">
      <c r="A186">
        <v>205</v>
      </c>
      <c r="B186" s="1">
        <v>40295</v>
      </c>
      <c r="C186" t="s">
        <v>7</v>
      </c>
      <c r="D186">
        <v>0</v>
      </c>
      <c r="E186">
        <v>5</v>
      </c>
      <c r="F186">
        <v>0.95018500000000505</v>
      </c>
    </row>
    <row r="187" spans="1:6">
      <c r="A187">
        <v>205</v>
      </c>
      <c r="B187" s="1">
        <v>40295</v>
      </c>
      <c r="C187" t="s">
        <v>7</v>
      </c>
      <c r="D187">
        <v>0</v>
      </c>
      <c r="E187">
        <v>5</v>
      </c>
      <c r="F187">
        <v>0.95018600000000497</v>
      </c>
    </row>
    <row r="188" spans="1:6">
      <c r="A188">
        <v>205</v>
      </c>
      <c r="B188" s="1">
        <v>40295</v>
      </c>
      <c r="C188" t="s">
        <v>7</v>
      </c>
      <c r="D188">
        <v>0</v>
      </c>
      <c r="E188">
        <v>10</v>
      </c>
      <c r="F188">
        <v>0.950187000000005</v>
      </c>
    </row>
    <row r="189" spans="1:6">
      <c r="A189">
        <v>205</v>
      </c>
      <c r="B189" s="1">
        <v>40295</v>
      </c>
      <c r="C189" t="s">
        <v>7</v>
      </c>
      <c r="D189">
        <v>0</v>
      </c>
      <c r="E189">
        <v>10</v>
      </c>
      <c r="F189">
        <v>0.95018800000000503</v>
      </c>
    </row>
    <row r="190" spans="1:6">
      <c r="A190">
        <v>205</v>
      </c>
      <c r="B190" s="1">
        <v>40295</v>
      </c>
      <c r="C190" t="s">
        <v>7</v>
      </c>
      <c r="D190">
        <v>0</v>
      </c>
      <c r="E190">
        <v>28</v>
      </c>
      <c r="F190">
        <v>0.95018900000000495</v>
      </c>
    </row>
    <row r="191" spans="1:6">
      <c r="A191">
        <v>205</v>
      </c>
      <c r="B191" s="1">
        <v>40295</v>
      </c>
      <c r="C191" t="s">
        <v>7</v>
      </c>
      <c r="D191">
        <v>0</v>
      </c>
      <c r="E191">
        <v>30</v>
      </c>
      <c r="F191">
        <v>0.95019000000000498</v>
      </c>
    </row>
    <row r="192" spans="1:6">
      <c r="A192">
        <v>205</v>
      </c>
      <c r="B192" s="1">
        <v>40295</v>
      </c>
      <c r="C192" t="s">
        <v>7</v>
      </c>
      <c r="D192">
        <v>0</v>
      </c>
      <c r="E192">
        <v>45</v>
      </c>
      <c r="F192">
        <v>0.950191000000005</v>
      </c>
    </row>
    <row r="193" spans="1:6">
      <c r="A193">
        <v>205</v>
      </c>
      <c r="B193" s="1">
        <v>40295</v>
      </c>
      <c r="C193" t="s">
        <v>6</v>
      </c>
      <c r="D193">
        <v>311</v>
      </c>
      <c r="E193">
        <v>0</v>
      </c>
      <c r="F193">
        <v>0.95019200000000503</v>
      </c>
    </row>
    <row r="194" spans="1:6">
      <c r="A194">
        <v>220</v>
      </c>
      <c r="B194" s="1">
        <v>40296</v>
      </c>
      <c r="C194" t="s">
        <v>7</v>
      </c>
      <c r="D194">
        <v>0</v>
      </c>
      <c r="E194">
        <v>10</v>
      </c>
      <c r="F194">
        <v>0.95019300000000595</v>
      </c>
    </row>
    <row r="195" spans="1:6">
      <c r="A195">
        <v>220</v>
      </c>
      <c r="B195" s="1">
        <v>40296</v>
      </c>
      <c r="C195" t="s">
        <v>7</v>
      </c>
      <c r="D195">
        <v>0</v>
      </c>
      <c r="E195">
        <v>10</v>
      </c>
      <c r="F195">
        <v>0.95019400000000598</v>
      </c>
    </row>
    <row r="196" spans="1:6">
      <c r="A196">
        <v>220</v>
      </c>
      <c r="B196" s="1">
        <v>40296</v>
      </c>
      <c r="C196" t="s">
        <v>7</v>
      </c>
      <c r="D196">
        <v>0</v>
      </c>
      <c r="E196">
        <v>20</v>
      </c>
      <c r="F196">
        <v>0.95019500000000601</v>
      </c>
    </row>
    <row r="197" spans="1:6">
      <c r="A197">
        <v>220</v>
      </c>
      <c r="B197" s="1">
        <v>40296</v>
      </c>
      <c r="C197" t="s">
        <v>7</v>
      </c>
      <c r="D197">
        <v>0</v>
      </c>
      <c r="E197">
        <v>30</v>
      </c>
      <c r="F197">
        <v>0.95019600000000604</v>
      </c>
    </row>
    <row r="198" spans="1:6">
      <c r="A198">
        <v>220</v>
      </c>
      <c r="B198" s="1">
        <v>40296</v>
      </c>
      <c r="C198" t="s">
        <v>7</v>
      </c>
      <c r="D198">
        <v>0</v>
      </c>
      <c r="E198">
        <v>40</v>
      </c>
      <c r="F198">
        <v>0.95019700000000595</v>
      </c>
    </row>
    <row r="199" spans="1:6">
      <c r="A199">
        <v>220</v>
      </c>
      <c r="B199" s="1">
        <v>40296</v>
      </c>
      <c r="C199" t="s">
        <v>6</v>
      </c>
      <c r="D199">
        <v>334</v>
      </c>
      <c r="E199">
        <v>0</v>
      </c>
      <c r="F199">
        <v>0.95019800000000598</v>
      </c>
    </row>
    <row r="200" spans="1:6">
      <c r="A200">
        <v>221</v>
      </c>
      <c r="B200" s="1">
        <v>40296</v>
      </c>
      <c r="C200" t="s">
        <v>7</v>
      </c>
      <c r="D200">
        <v>0</v>
      </c>
      <c r="E200">
        <v>5</v>
      </c>
      <c r="F200">
        <v>0.95019900000000601</v>
      </c>
    </row>
    <row r="201" spans="1:6">
      <c r="A201">
        <v>221</v>
      </c>
      <c r="B201" s="1">
        <v>40296</v>
      </c>
      <c r="C201" t="s">
        <v>7</v>
      </c>
      <c r="D201">
        <v>0</v>
      </c>
      <c r="E201">
        <v>10</v>
      </c>
      <c r="F201">
        <v>0.95020000000000604</v>
      </c>
    </row>
    <row r="202" spans="1:6">
      <c r="A202">
        <v>221</v>
      </c>
      <c r="B202" s="1">
        <v>40296</v>
      </c>
      <c r="C202" t="s">
        <v>7</v>
      </c>
      <c r="D202">
        <v>0</v>
      </c>
      <c r="E202">
        <v>10</v>
      </c>
      <c r="F202">
        <v>0.95020100000000596</v>
      </c>
    </row>
    <row r="203" spans="1:6">
      <c r="A203">
        <v>221</v>
      </c>
      <c r="B203" s="1">
        <v>40296</v>
      </c>
      <c r="C203" t="s">
        <v>7</v>
      </c>
      <c r="D203">
        <v>0</v>
      </c>
      <c r="E203">
        <v>30</v>
      </c>
      <c r="F203">
        <v>0.95020200000000599</v>
      </c>
    </row>
    <row r="204" spans="1:6">
      <c r="A204">
        <v>221</v>
      </c>
      <c r="B204" s="1">
        <v>40296</v>
      </c>
      <c r="C204" t="s">
        <v>7</v>
      </c>
      <c r="D204">
        <v>0</v>
      </c>
      <c r="E204">
        <v>30</v>
      </c>
      <c r="F204">
        <v>0.95020300000000602</v>
      </c>
    </row>
    <row r="205" spans="1:6">
      <c r="A205">
        <v>221</v>
      </c>
      <c r="B205" s="1">
        <v>40296</v>
      </c>
      <c r="C205" t="s">
        <v>7</v>
      </c>
      <c r="D205">
        <v>0</v>
      </c>
      <c r="E205">
        <v>50</v>
      </c>
      <c r="F205">
        <v>0.95020400000000604</v>
      </c>
    </row>
    <row r="206" spans="1:6">
      <c r="A206">
        <v>221</v>
      </c>
      <c r="B206" s="1">
        <v>40296</v>
      </c>
      <c r="C206" t="s">
        <v>7</v>
      </c>
      <c r="D206">
        <v>0</v>
      </c>
      <c r="E206">
        <v>52</v>
      </c>
      <c r="F206">
        <v>0.95020500000000596</v>
      </c>
    </row>
    <row r="207" spans="1:6">
      <c r="A207">
        <v>221</v>
      </c>
      <c r="B207" s="1">
        <v>40296</v>
      </c>
      <c r="C207" t="s">
        <v>7</v>
      </c>
      <c r="D207">
        <v>0</v>
      </c>
      <c r="E207">
        <v>120</v>
      </c>
      <c r="F207">
        <v>0.95020600000000599</v>
      </c>
    </row>
    <row r="208" spans="1:6">
      <c r="A208">
        <v>221</v>
      </c>
      <c r="B208" s="1">
        <v>40296</v>
      </c>
      <c r="C208" t="s">
        <v>6</v>
      </c>
      <c r="D208">
        <v>137</v>
      </c>
      <c r="E208">
        <v>0</v>
      </c>
      <c r="F208">
        <v>0.95020700000000602</v>
      </c>
    </row>
    <row r="209" spans="1:6">
      <c r="A209">
        <v>237</v>
      </c>
      <c r="B209" s="1">
        <v>40297</v>
      </c>
      <c r="C209" t="s">
        <v>7</v>
      </c>
      <c r="D209">
        <v>0</v>
      </c>
      <c r="E209">
        <v>10</v>
      </c>
      <c r="F209">
        <v>0.95020800000000605</v>
      </c>
    </row>
    <row r="210" spans="1:6">
      <c r="A210">
        <v>237</v>
      </c>
      <c r="B210" s="1">
        <v>40297</v>
      </c>
      <c r="C210" t="s">
        <v>7</v>
      </c>
      <c r="D210">
        <v>0</v>
      </c>
      <c r="E210">
        <v>10</v>
      </c>
      <c r="F210">
        <v>0.95020900000000597</v>
      </c>
    </row>
    <row r="211" spans="1:6">
      <c r="A211">
        <v>237</v>
      </c>
      <c r="B211" s="1">
        <v>40297</v>
      </c>
      <c r="C211" t="s">
        <v>7</v>
      </c>
      <c r="D211">
        <v>0</v>
      </c>
      <c r="E211">
        <v>20</v>
      </c>
      <c r="F211">
        <v>0.95021000000000599</v>
      </c>
    </row>
    <row r="212" spans="1:6">
      <c r="A212">
        <v>237</v>
      </c>
      <c r="B212" s="1">
        <v>40297</v>
      </c>
      <c r="C212" t="s">
        <v>7</v>
      </c>
      <c r="D212">
        <v>0</v>
      </c>
      <c r="E212">
        <v>30</v>
      </c>
      <c r="F212">
        <v>0.95021100000000602</v>
      </c>
    </row>
    <row r="213" spans="1:6">
      <c r="A213">
        <v>237</v>
      </c>
      <c r="B213" s="1">
        <v>40297</v>
      </c>
      <c r="C213" t="s">
        <v>7</v>
      </c>
      <c r="D213">
        <v>0</v>
      </c>
      <c r="E213">
        <v>40</v>
      </c>
      <c r="F213">
        <v>0.95021200000000605</v>
      </c>
    </row>
    <row r="214" spans="1:6">
      <c r="A214">
        <v>237</v>
      </c>
      <c r="B214" s="1">
        <v>40297</v>
      </c>
      <c r="C214" t="s">
        <v>6</v>
      </c>
      <c r="D214">
        <v>334</v>
      </c>
      <c r="E214">
        <v>0</v>
      </c>
      <c r="F214">
        <v>0.95021300000000597</v>
      </c>
    </row>
    <row r="215" spans="1:6">
      <c r="A215">
        <v>238</v>
      </c>
      <c r="B215" s="1">
        <v>40297</v>
      </c>
      <c r="C215" t="s">
        <v>7</v>
      </c>
      <c r="D215">
        <v>0</v>
      </c>
      <c r="E215">
        <v>3</v>
      </c>
      <c r="F215">
        <v>0.950214000000006</v>
      </c>
    </row>
    <row r="216" spans="1:6">
      <c r="A216">
        <v>238</v>
      </c>
      <c r="B216" s="1">
        <v>40297</v>
      </c>
      <c r="C216" t="s">
        <v>7</v>
      </c>
      <c r="D216">
        <v>0</v>
      </c>
      <c r="E216">
        <v>5</v>
      </c>
      <c r="F216">
        <v>0.95021500000000603</v>
      </c>
    </row>
    <row r="217" spans="1:6">
      <c r="A217">
        <v>238</v>
      </c>
      <c r="B217" s="1">
        <v>40297</v>
      </c>
      <c r="C217" t="s">
        <v>7</v>
      </c>
      <c r="D217">
        <v>0</v>
      </c>
      <c r="E217">
        <v>5</v>
      </c>
      <c r="F217">
        <v>0.95021600000000594</v>
      </c>
    </row>
    <row r="218" spans="1:6">
      <c r="A218">
        <v>238</v>
      </c>
      <c r="B218" s="1">
        <v>40297</v>
      </c>
      <c r="C218" t="s">
        <v>7</v>
      </c>
      <c r="D218">
        <v>0</v>
      </c>
      <c r="E218">
        <v>10</v>
      </c>
      <c r="F218">
        <v>0.95021700000000597</v>
      </c>
    </row>
    <row r="219" spans="1:6">
      <c r="A219">
        <v>238</v>
      </c>
      <c r="B219" s="1">
        <v>40297</v>
      </c>
      <c r="C219" t="s">
        <v>7</v>
      </c>
      <c r="D219">
        <v>0</v>
      </c>
      <c r="E219">
        <v>10</v>
      </c>
      <c r="F219">
        <v>0.950218000000006</v>
      </c>
    </row>
    <row r="220" spans="1:6">
      <c r="A220">
        <v>238</v>
      </c>
      <c r="B220" s="1">
        <v>40297</v>
      </c>
      <c r="C220" t="s">
        <v>7</v>
      </c>
      <c r="D220">
        <v>0</v>
      </c>
      <c r="E220">
        <v>10</v>
      </c>
      <c r="F220">
        <v>0.95021900000000603</v>
      </c>
    </row>
    <row r="221" spans="1:6">
      <c r="A221">
        <v>238</v>
      </c>
      <c r="B221" s="1">
        <v>40297</v>
      </c>
      <c r="C221" t="s">
        <v>7</v>
      </c>
      <c r="D221">
        <v>0</v>
      </c>
      <c r="E221">
        <v>20</v>
      </c>
      <c r="F221">
        <v>0.95022000000000595</v>
      </c>
    </row>
    <row r="222" spans="1:6">
      <c r="A222">
        <v>238</v>
      </c>
      <c r="B222" s="1">
        <v>40297</v>
      </c>
      <c r="C222" t="s">
        <v>7</v>
      </c>
      <c r="D222">
        <v>0</v>
      </c>
      <c r="E222">
        <v>218</v>
      </c>
      <c r="F222">
        <v>0.95022100000000598</v>
      </c>
    </row>
    <row r="223" spans="1:6">
      <c r="A223">
        <v>238</v>
      </c>
      <c r="B223" s="1">
        <v>40297</v>
      </c>
      <c r="C223" t="s">
        <v>6</v>
      </c>
      <c r="D223">
        <v>43</v>
      </c>
      <c r="E223">
        <v>0</v>
      </c>
      <c r="F223">
        <v>0.95022200000000601</v>
      </c>
    </row>
    <row r="224" spans="1:6">
      <c r="A224">
        <v>250</v>
      </c>
      <c r="B224" s="1">
        <v>40298</v>
      </c>
      <c r="C224" t="s">
        <v>7</v>
      </c>
      <c r="D224">
        <v>0</v>
      </c>
      <c r="E224">
        <v>10</v>
      </c>
      <c r="F224">
        <v>0.95022300000000604</v>
      </c>
    </row>
    <row r="225" spans="1:6">
      <c r="A225">
        <v>250</v>
      </c>
      <c r="B225" s="1">
        <v>40298</v>
      </c>
      <c r="C225" t="s">
        <v>7</v>
      </c>
      <c r="D225">
        <v>0</v>
      </c>
      <c r="E225">
        <v>10</v>
      </c>
      <c r="F225">
        <v>0.95022400000000595</v>
      </c>
    </row>
    <row r="226" spans="1:6">
      <c r="A226">
        <v>250</v>
      </c>
      <c r="B226" s="1">
        <v>40298</v>
      </c>
      <c r="C226" t="s">
        <v>7</v>
      </c>
      <c r="D226">
        <v>0</v>
      </c>
      <c r="E226">
        <v>20</v>
      </c>
      <c r="F226">
        <v>0.95022500000000598</v>
      </c>
    </row>
    <row r="227" spans="1:6">
      <c r="A227">
        <v>250</v>
      </c>
      <c r="B227" s="1">
        <v>40298</v>
      </c>
      <c r="C227" t="s">
        <v>7</v>
      </c>
      <c r="D227">
        <v>0</v>
      </c>
      <c r="E227">
        <v>30</v>
      </c>
      <c r="F227">
        <v>0.95022600000000601</v>
      </c>
    </row>
    <row r="228" spans="1:6">
      <c r="A228">
        <v>250</v>
      </c>
      <c r="B228" s="1">
        <v>40298</v>
      </c>
      <c r="C228" t="s">
        <v>7</v>
      </c>
      <c r="D228">
        <v>0</v>
      </c>
      <c r="E228">
        <v>120</v>
      </c>
      <c r="F228">
        <v>0.95022700000000604</v>
      </c>
    </row>
    <row r="229" spans="1:6">
      <c r="A229">
        <v>250</v>
      </c>
      <c r="B229" s="1">
        <v>40298</v>
      </c>
      <c r="C229" t="s">
        <v>6</v>
      </c>
      <c r="D229">
        <v>194</v>
      </c>
      <c r="E229">
        <v>0</v>
      </c>
      <c r="F229">
        <v>0.95022800000000696</v>
      </c>
    </row>
    <row r="230" spans="1:6">
      <c r="A230">
        <v>251</v>
      </c>
      <c r="B230" s="1">
        <v>40298</v>
      </c>
      <c r="C230" t="s">
        <v>7</v>
      </c>
      <c r="D230">
        <v>0</v>
      </c>
      <c r="E230">
        <v>5</v>
      </c>
      <c r="F230">
        <v>0.95022900000000698</v>
      </c>
    </row>
    <row r="231" spans="1:6">
      <c r="A231">
        <v>251</v>
      </c>
      <c r="B231" s="1">
        <v>40298</v>
      </c>
      <c r="C231" t="s">
        <v>7</v>
      </c>
      <c r="D231">
        <v>0</v>
      </c>
      <c r="E231">
        <v>10</v>
      </c>
      <c r="F231">
        <v>0.95023000000000701</v>
      </c>
    </row>
    <row r="232" spans="1:6">
      <c r="A232">
        <v>251</v>
      </c>
      <c r="B232" s="1">
        <v>40298</v>
      </c>
      <c r="C232" t="s">
        <v>7</v>
      </c>
      <c r="D232">
        <v>0</v>
      </c>
      <c r="E232">
        <v>10</v>
      </c>
      <c r="F232">
        <v>0.95023100000000704</v>
      </c>
    </row>
    <row r="233" spans="1:6">
      <c r="A233">
        <v>251</v>
      </c>
      <c r="B233" s="1">
        <v>40298</v>
      </c>
      <c r="C233" t="s">
        <v>7</v>
      </c>
      <c r="D233">
        <v>0</v>
      </c>
      <c r="E233">
        <v>10</v>
      </c>
      <c r="F233">
        <v>0.95023200000000696</v>
      </c>
    </row>
    <row r="234" spans="1:6">
      <c r="A234">
        <v>251</v>
      </c>
      <c r="B234" s="1">
        <v>40298</v>
      </c>
      <c r="C234" t="s">
        <v>7</v>
      </c>
      <c r="D234">
        <v>0</v>
      </c>
      <c r="E234">
        <v>264</v>
      </c>
      <c r="F234">
        <v>0.95023300000000699</v>
      </c>
    </row>
    <row r="235" spans="1:6">
      <c r="A235">
        <v>251</v>
      </c>
      <c r="B235" s="1">
        <v>40298</v>
      </c>
      <c r="C235" t="s">
        <v>6</v>
      </c>
      <c r="D235">
        <v>-35</v>
      </c>
      <c r="E235">
        <v>0</v>
      </c>
      <c r="F235">
        <v>0.95023400000000702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Graphiques</vt:lpstr>
      <vt:lpstr>Analyse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Jean-Eric</cp:lastModifiedBy>
  <dcterms:created xsi:type="dcterms:W3CDTF">2021-12-06T13:07:47Z</dcterms:created>
  <dcterms:modified xsi:type="dcterms:W3CDTF">2021-12-07T07:37:52Z</dcterms:modified>
</cp:coreProperties>
</file>