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E4B0B8-6819-4FED-ADB7-6F2F0D43CF47}" xr6:coauthVersionLast="47" xr6:coauthVersionMax="47" xr10:uidLastSave="{00000000-0000-0000-0000-000000000000}"/>
  <bookViews>
    <workbookView xWindow="-120" yWindow="-120" windowWidth="24240" windowHeight="13740" xr2:uid="{B53C0E4A-5680-4D73-96CB-14554BA565D7}"/>
  </bookViews>
  <sheets>
    <sheet name="Paramètres" sheetId="2" r:id="rId1"/>
    <sheet name="Calendrier" sheetId="1" r:id="rId2"/>
  </sheets>
  <definedNames>
    <definedName name="d.année" comment="Liste déroulante année">t_Années[Année]</definedName>
    <definedName name="d.fériés" comment="Liste jours fériés">t_Fériés[Date]</definedName>
    <definedName name="s.mois" comment="Liste déroulante mois">t_Mois[Mois]</definedName>
    <definedName name="sél_année" comment="Sélection année">Paramètres!$F$2</definedName>
    <definedName name="sél_mois" comment="Sélection mois">Calendrier!$B$2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2" l="1"/>
  <c r="I12" i="2"/>
  <c r="I11" i="2"/>
  <c r="I10" i="2"/>
  <c r="I9" i="2"/>
  <c r="I8" i="2"/>
  <c r="I7" i="2"/>
  <c r="I6" i="2"/>
  <c r="I5" i="2"/>
  <c r="I4" i="2"/>
  <c r="I3" i="2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" i="2"/>
  <c r="A4" i="2" s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<sst xmlns="http://schemas.openxmlformats.org/spreadsheetml/2006/main" count="34" uniqueCount="29">
  <si>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</si>
  <si>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</si>
  <si>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</si>
  <si>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</si>
  <si>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</si>
  <si>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</si>
  <si>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</si>
  <si>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</si>
  <si>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</si>
  <si>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</si>
  <si>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</si>
  <si>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</si>
  <si>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</si>
  <si>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</si>
  <si>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</si>
  <si>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liste déroulante</t>
  </si>
  <si>
    <t>Jour</t>
  </si>
  <si>
    <t>Jour férié</t>
  </si>
  <si>
    <t>Jour de l'an</t>
  </si>
  <si>
    <t>Lundi de Pâques</t>
  </si>
  <si>
    <t>Fête du travail</t>
  </si>
  <si>
    <t>Armistice 39/45</t>
  </si>
  <si>
    <t>Ascension</t>
  </si>
  <si>
    <t>Lundi de Pentecôte</t>
  </si>
  <si>
    <t>Fête Nationale</t>
  </si>
  <si>
    <t>Assomption</t>
  </si>
  <si>
    <t>Toussaint</t>
  </si>
  <si>
    <t>Armistice 14/18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</si>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</sst>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8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3" fillId="0" borderId="0" xfId="0" applyFont="1"/>
    <xf numFmtId="0" fontId="1" fillId="0" borderId="0" xfId="1"/>
  </cellXfs>
  <cellStyles count="2">
    <cellStyle name="Explanatory Text" xfId="1" builtinId="53"/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font>
        <color rgb="FFFF0000"/>
      </font>
    </dxf>
    <dxf>
      <fill>
        <patternFill>
          <bgColor theme="0" tint="-4.9989318521683403E-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57150</xdr:colOff>
      <xdr:row>4</xdr:row>
      <xdr:rowOff>19050</xdr:rowOff>
    </xdr:from>
    <xdr:to>
      <xdr:col>20</xdr:col>
      <xdr:colOff>361150</xdr:colOff>
      <xdr:row>24</xdr:row>
      <xdr:rowOff>66264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7C4831E-A2D4-4FCD-9CC5-01828DF2E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0" y="666750"/>
          <a:ext cx="6400000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4123F-45CF-40D9-BD55-F38CABED3FC5}" name="t_Mois" displayName="t_Mois" ref="C2:C14" totalsRowShown="0">
  <autoFilter ref="C2:C14" xr:uid="{5D24123F-45CF-40D9-BD55-F38CABED3FC5}">
    <filterColumn colId="0" hiddenButton="1"/>
  </autoFilter>
  <tableColumns count="1">
    <tableColumn id="1" xr3:uid="{2060AC2E-21D3-4AD5-B4C6-20AB8F777FCA}" name="Moi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46F092-083F-4378-828A-CE2042C11EAC}" name="t_Années" displayName="t_Années" ref="A2:A8" totalsRowShown="0">
  <autoFilter ref="A2:A8" xr:uid="{E346F092-083F-4378-828A-CE2042C11EAC}">
    <filterColumn colId="0" hiddenButton="1"/>
  </autoFilter>
  <tableColumns count="1">
    <tableColumn id="1" xr3:uid="{161F6BEC-4D55-4B5B-9264-69785DBF1A7E}" name="Année">
      <calculatedColumnFormula>IF(ISTEXT(A2),YEAR(TODAY())-1,A2+1)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A3E3CB-37F0-4527-ABCA-F695F610D581}" name="t_Fériés" displayName="t_Fériés" ref="H2:I13" totalsRowShown="0">
  <autoFilter ref="H2:I13" xr:uid="{12A3E3CB-37F0-4527-ABCA-F695F610D581}">
    <filterColumn colId="0" hiddenButton="1"/>
    <filterColumn colId="1" hiddenButton="1"/>
  </autoFilter>
  <tableColumns count="2">
    <tableColumn id="1" xr3:uid="{B471F14F-E438-486D-A6D4-01814E3A616F}" name="Jour férié"/>
    <tableColumn id="2" xr3:uid="{E8D4B841-F01B-4C83-9A09-92E2E474A0D5}" name="Date" dataDxfId="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8DBE89-3D63-4FEC-BA31-C44C335BE49E}" name="t_Calendrier" displayName="t_Calendrier" ref="A5:B36" totalsRowShown="0" dataDxfId="2">
  <autoFilter ref="A5:B36" xr:uid="{F68DBE89-3D63-4FEC-BA31-C44C335BE49E}">
    <filterColumn colId="0" hiddenButton="1"/>
    <filterColumn colId="1" hiddenButton="1"/>
  </autoFilter>
  <tableColumns count="2">
    <tableColumn id="1" xr3:uid="{304060CD-6DD7-4BC0-B441-9028F50819CE}" name="Date" dataDxfId="1">
      <calculatedColumnFormula>IF(ROW()-ROW($A$5)&lt;=DAY(EOMONTH(DATE(sél_année,MONTH(1&amp;sél_mois),1),0)),DATE(sél_année,MONTH(1&amp;sél_mois),ROW()-ROW($A$5)),"")</calculatedColumnFormula>
    </tableColumn>
    <tableColumn id="2" xr3:uid="{FF84BC3F-4F7D-4D8E-8280-1304D6672AAE}" name="Jour" dataDxfId="0">
      <calculatedColumnFormula>TEXT(t_Calendrier[[#This Row],[Date]],"jjj")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40D6-3143-4BD6-88A5-3B53B7046FEC}">
  <dimension ref="A1:I14"/>
  <sheetViews>
    <sheetView showGridLines="0" tabSelected="1" workbookViewId="0">
      <selection activeCell="I8" sqref="I8"/>
    </sheetView>
  </sheetViews>
  <sheetFormatPr defaultRowHeight="12.75" x14ac:dyDescent="0.2"/>
  <cols>
    <col min="8" max="8" width="19.28515625" bestFit="1" customWidth="1"/>
    <col min="9" max="9" width="11" bestFit="1" customWidth="1"/>
  </cols>
  <sheetData>
    <row r="1" spans="1:9" x14ac:dyDescent="0.2">
      <c r="E1" s="4" t="s">
        <v>15</v>
      </c>
    </row>
    <row r="2" spans="1:9" x14ac:dyDescent="0.2">
      <c r="A2" t="s">
        <v>0</v>
      </c>
      <c r="C2" t="s">
        <v>1</v>
      </c>
      <c r="E2" s="3" t="s">
        <v>0</v>
      </c>
      <c r="F2" s="2">
        <v>2021</v>
      </c>
      <c r="H2" t="s">
        <v>17</v>
      </c>
      <c r="I2" t="s">
        <v>14</v>
      </c>
    </row>
    <row r="3" spans="1:9" x14ac:dyDescent="0.2">
      <c r="A3">
        <f t="shared" ref="A3:A8" ca="1" si="0">IF(ISTEXT(A2),YEAR(TODAY())-1,A2+1)</f>
        <v>2020</v>
      </c>
      <c r="C3" t="s">
        <v>2</v>
      </c>
      <c r="H3" t="s">
        <v>18</v>
      </c>
      <c r="I3" s="1">
        <f>DATE(sél_année,1,1)</f>
        <v>44197</v>
      </c>
    </row>
    <row r="4" spans="1:9" x14ac:dyDescent="0.2">
      <c r="A4">
        <f t="shared" ca="1" si="0"/>
        <v>2021</v>
      </c>
      <c r="C4" t="s">
        <v>3</v>
      </c>
      <c r="H4" t="s">
        <v>19</v>
      </c>
      <c r="I4" s="1">
        <f>(FLOOR(DAY(MINUTE(sél_année/38)/2+56)&amp;"/5/"&amp;sél_année,7)-34)+1</f>
        <v>44291</v>
      </c>
    </row>
    <row r="5" spans="1:9" x14ac:dyDescent="0.2">
      <c r="A5">
        <f t="shared" ca="1" si="0"/>
        <v>2022</v>
      </c>
      <c r="C5" t="s">
        <v>4</v>
      </c>
      <c r="H5" t="s">
        <v>20</v>
      </c>
      <c r="I5" s="1">
        <f>DATE(sél_année,5,1)</f>
        <v>44317</v>
      </c>
    </row>
    <row r="6" spans="1:9" x14ac:dyDescent="0.2">
      <c r="A6">
        <f t="shared" ca="1" si="0"/>
        <v>2023</v>
      </c>
      <c r="C6" t="s">
        <v>5</v>
      </c>
      <c r="H6" t="s">
        <v>21</v>
      </c>
      <c r="I6" s="1">
        <f>DATE(sél_année,5,8)</f>
        <v>44324</v>
      </c>
    </row>
    <row r="7" spans="1:9" x14ac:dyDescent="0.2">
      <c r="A7">
        <f t="shared" ca="1" si="0"/>
        <v>2024</v>
      </c>
      <c r="C7" t="s">
        <v>6</v>
      </c>
      <c r="H7" t="s">
        <v>22</v>
      </c>
      <c r="I7" s="1">
        <f>(FLOOR(DAY(MINUTE(sél_année/38)/2+56)&amp;"/5/"&amp;sél_année,7)-34)+39</f>
        <v>44329</v>
      </c>
    </row>
    <row r="8" spans="1:9" x14ac:dyDescent="0.2">
      <c r="A8">
        <f t="shared" ca="1" si="0"/>
        <v>2025</v>
      </c>
      <c r="C8" t="s">
        <v>7</v>
      </c>
      <c r="H8" t="s">
        <v>23</v>
      </c>
      <c r="I8" s="1">
        <f>(FLOOR(DAY(MINUTE(sél_année/38)/2+56)&amp;"/5/"&amp;sél_année,7)-34)+50</f>
        <v>44340</v>
      </c>
    </row>
    <row r="9" spans="1:9" x14ac:dyDescent="0.2">
      <c r="C9" t="s">
        <v>8</v>
      </c>
      <c r="H9" t="s">
        <v>24</v>
      </c>
      <c r="I9" s="1">
        <f>DATE(sél_année,7,14)</f>
        <v>44391</v>
      </c>
    </row>
    <row r="10" spans="1:9" x14ac:dyDescent="0.2">
      <c r="C10" t="s">
        <v>9</v>
      </c>
      <c r="H10" t="s">
        <v>25</v>
      </c>
      <c r="I10" s="1">
        <f>DATE(sél_année,8,15)</f>
        <v>44423</v>
      </c>
    </row>
    <row r="11" spans="1:9" x14ac:dyDescent="0.2">
      <c r="C11" t="s">
        <v>10</v>
      </c>
      <c r="H11" t="s">
        <v>26</v>
      </c>
      <c r="I11" s="1">
        <f>DATE(sél_année,11,1)</f>
        <v>44501</v>
      </c>
    </row>
    <row r="12" spans="1:9" x14ac:dyDescent="0.2">
      <c r="C12" t="s">
        <v>11</v>
      </c>
      <c r="H12" t="s">
        <v>27</v>
      </c>
      <c r="I12" s="1">
        <f>DATE(sél_année,11,11)</f>
        <v>44511</v>
      </c>
    </row>
    <row r="13" spans="1:9" x14ac:dyDescent="0.2">
      <c r="C13" t="s">
        <v>12</v>
      </c>
      <c r="H13" t="s">
        <v>28</v>
      </c>
      <c r="I13" s="1">
        <f>DATE(sél_année,12,25)</f>
        <v>44555</v>
      </c>
    </row>
    <row r="14" spans="1:9" x14ac:dyDescent="0.2">
      <c r="C14" t="s">
        <v>13</v>
      </c>
    </row>
  </sheetData>
  <dataValidations count="1">
    <dataValidation type="list" allowBlank="1" showInputMessage="1" showErrorMessage="1" sqref="F2" xr:uid="{86B5EB0C-5783-4036-A616-AECF7E46A958}">
      <formula1>d.année</formula1>
    </dataValidation>
  </dataValidations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2B90-B29E-4E17-B068-9256C893691C}">
  <dimension ref="A1:B37"/>
  <sheetViews>
    <sheetView showGridLines="0" workbookViewId="0">
      <selection activeCell="E6" sqref="E6"/>
    </sheetView>
  </sheetViews>
  <sheetFormatPr defaultRowHeight="12.75" x14ac:dyDescent="0.2"/>
  <cols>
    <col min="1" max="1" width="13" customWidth="1"/>
    <col min="2" max="2" width="9" customWidth="1"/>
  </cols>
  <sheetData>
    <row r="1" spans="1:2" x14ac:dyDescent="0.2">
      <c r="A1" s="4" t="s">
        <v>15</v>
      </c>
    </row>
    <row r="2" spans="1:2" x14ac:dyDescent="0.2">
      <c r="A2" t="s">
        <v>1</v>
      </c>
      <c r="B2" s="2" t="s">
        <v>2</v>
      </c>
    </row>
    <row r="5" spans="1:2" x14ac:dyDescent="0.2">
      <c r="A5" t="s">
        <v>14</v>
      </c>
      <c r="B5" t="s">
        <v>16</v>
      </c>
    </row>
    <row r="6" spans="1:2" x14ac:dyDescent="0.2">
      <c r="A6" s="1">
        <f t="shared" ref="A6:A36" si="0">IF(ROW()-ROW($A$5)&lt;=DAY(EOMONTH(DATE(sél_année,MONTH(1&amp;sél_mois),1),0)),DATE(sél_année,MONTH(1&amp;sél_mois),ROW()-ROW($A$5)),"")</f>
        <v>44197</v>
      </c>
      <c r="B6" s="1" t="str">
        <f>TEXT(t_Calendrier[[#This Row],[Date]],"jjj")</f>
        <v>ven</v>
      </c>
    </row>
    <row r="7" spans="1:2" x14ac:dyDescent="0.2">
      <c r="A7" s="1">
        <f t="shared" si="0"/>
        <v>44198</v>
      </c>
      <c r="B7" s="1" t="str">
        <f>TEXT(t_Calendrier[[#This Row],[Date]],"jjj")</f>
        <v>sam</v>
      </c>
    </row>
    <row r="8" spans="1:2" x14ac:dyDescent="0.2">
      <c r="A8" s="1">
        <f t="shared" si="0"/>
        <v>44199</v>
      </c>
      <c r="B8" s="1" t="str">
        <f>TEXT(t_Calendrier[[#This Row],[Date]],"jjj")</f>
        <v>dim</v>
      </c>
    </row>
    <row r="9" spans="1:2" x14ac:dyDescent="0.2">
      <c r="A9" s="1">
        <f t="shared" si="0"/>
        <v>44200</v>
      </c>
      <c r="B9" s="1" t="str">
        <f>TEXT(t_Calendrier[[#This Row],[Date]],"jjj")</f>
        <v>lun</v>
      </c>
    </row>
    <row r="10" spans="1:2" x14ac:dyDescent="0.2">
      <c r="A10" s="1">
        <f t="shared" si="0"/>
        <v>44201</v>
      </c>
      <c r="B10" s="1" t="str">
        <f>TEXT(t_Calendrier[[#This Row],[Date]],"jjj")</f>
        <v>mar</v>
      </c>
    </row>
    <row r="11" spans="1:2" x14ac:dyDescent="0.2">
      <c r="A11" s="1">
        <f t="shared" si="0"/>
        <v>44202</v>
      </c>
      <c r="B11" s="1" t="str">
        <f>TEXT(t_Calendrier[[#This Row],[Date]],"jjj")</f>
        <v>mer</v>
      </c>
    </row>
    <row r="12" spans="1:2" x14ac:dyDescent="0.2">
      <c r="A12" s="1">
        <f t="shared" si="0"/>
        <v>44203</v>
      </c>
      <c r="B12" s="1" t="str">
        <f>TEXT(t_Calendrier[[#This Row],[Date]],"jjj")</f>
        <v>jeu</v>
      </c>
    </row>
    <row r="13" spans="1:2" x14ac:dyDescent="0.2">
      <c r="A13" s="1">
        <f t="shared" si="0"/>
        <v>44204</v>
      </c>
      <c r="B13" s="1" t="str">
        <f>TEXT(t_Calendrier[[#This Row],[Date]],"jjj")</f>
        <v>ven</v>
      </c>
    </row>
    <row r="14" spans="1:2" x14ac:dyDescent="0.2">
      <c r="A14" s="1">
        <f t="shared" si="0"/>
        <v>44205</v>
      </c>
      <c r="B14" s="1" t="str">
        <f>TEXT(t_Calendrier[[#This Row],[Date]],"jjj")</f>
        <v>sam</v>
      </c>
    </row>
    <row r="15" spans="1:2" x14ac:dyDescent="0.2">
      <c r="A15" s="1">
        <f t="shared" si="0"/>
        <v>44206</v>
      </c>
      <c r="B15" s="1" t="str">
        <f>TEXT(t_Calendrier[[#This Row],[Date]],"jjj")</f>
        <v>dim</v>
      </c>
    </row>
    <row r="16" spans="1:2" x14ac:dyDescent="0.2">
      <c r="A16" s="1">
        <f t="shared" si="0"/>
        <v>44207</v>
      </c>
      <c r="B16" s="1" t="str">
        <f>TEXT(t_Calendrier[[#This Row],[Date]],"jjj")</f>
        <v>lun</v>
      </c>
    </row>
    <row r="17" spans="1:2" x14ac:dyDescent="0.2">
      <c r="A17" s="1">
        <f t="shared" si="0"/>
        <v>44208</v>
      </c>
      <c r="B17" s="1" t="str">
        <f>TEXT(t_Calendrier[[#This Row],[Date]],"jjj")</f>
        <v>mar</v>
      </c>
    </row>
    <row r="18" spans="1:2" x14ac:dyDescent="0.2">
      <c r="A18" s="1">
        <f t="shared" si="0"/>
        <v>44209</v>
      </c>
      <c r="B18" s="1" t="str">
        <f>TEXT(t_Calendrier[[#This Row],[Date]],"jjj")</f>
        <v>mer</v>
      </c>
    </row>
    <row r="19" spans="1:2" x14ac:dyDescent="0.2">
      <c r="A19" s="1">
        <f t="shared" si="0"/>
        <v>44210</v>
      </c>
      <c r="B19" s="1" t="str">
        <f>TEXT(t_Calendrier[[#This Row],[Date]],"jjj")</f>
        <v>jeu</v>
      </c>
    </row>
    <row r="20" spans="1:2" x14ac:dyDescent="0.2">
      <c r="A20" s="1">
        <f t="shared" si="0"/>
        <v>44211</v>
      </c>
      <c r="B20" s="1" t="str">
        <f>TEXT(t_Calendrier[[#This Row],[Date]],"jjj")</f>
        <v>ven</v>
      </c>
    </row>
    <row r="21" spans="1:2" x14ac:dyDescent="0.2">
      <c r="A21" s="1">
        <f t="shared" si="0"/>
        <v>44212</v>
      </c>
      <c r="B21" s="1" t="str">
        <f>TEXT(t_Calendrier[[#This Row],[Date]],"jjj")</f>
        <v>sam</v>
      </c>
    </row>
    <row r="22" spans="1:2" x14ac:dyDescent="0.2">
      <c r="A22" s="1">
        <f t="shared" si="0"/>
        <v>44213</v>
      </c>
      <c r="B22" s="1" t="str">
        <f>TEXT(t_Calendrier[[#This Row],[Date]],"jjj")</f>
        <v>dim</v>
      </c>
    </row>
    <row r="23" spans="1:2" x14ac:dyDescent="0.2">
      <c r="A23" s="1">
        <f t="shared" si="0"/>
        <v>44214</v>
      </c>
      <c r="B23" s="1" t="str">
        <f>TEXT(t_Calendrier[[#This Row],[Date]],"jjj")</f>
        <v>lun</v>
      </c>
    </row>
    <row r="24" spans="1:2" x14ac:dyDescent="0.2">
      <c r="A24" s="1">
        <f t="shared" si="0"/>
        <v>44215</v>
      </c>
      <c r="B24" s="1" t="str">
        <f>TEXT(t_Calendrier[[#This Row],[Date]],"jjj")</f>
        <v>mar</v>
      </c>
    </row>
    <row r="25" spans="1:2" x14ac:dyDescent="0.2">
      <c r="A25" s="1">
        <f t="shared" si="0"/>
        <v>44216</v>
      </c>
      <c r="B25" s="1" t="str">
        <f>TEXT(t_Calendrier[[#This Row],[Date]],"jjj")</f>
        <v>mer</v>
      </c>
    </row>
    <row r="26" spans="1:2" x14ac:dyDescent="0.2">
      <c r="A26" s="1">
        <f t="shared" si="0"/>
        <v>44217</v>
      </c>
      <c r="B26" s="1" t="str">
        <f>TEXT(t_Calendrier[[#This Row],[Date]],"jjj")</f>
        <v>jeu</v>
      </c>
    </row>
    <row r="27" spans="1:2" x14ac:dyDescent="0.2">
      <c r="A27" s="1">
        <f t="shared" si="0"/>
        <v>44218</v>
      </c>
      <c r="B27" s="1" t="str">
        <f>TEXT(t_Calendrier[[#This Row],[Date]],"jjj")</f>
        <v>ven</v>
      </c>
    </row>
    <row r="28" spans="1:2" x14ac:dyDescent="0.2">
      <c r="A28" s="1">
        <f t="shared" si="0"/>
        <v>44219</v>
      </c>
      <c r="B28" s="1" t="str">
        <f>TEXT(t_Calendrier[[#This Row],[Date]],"jjj")</f>
        <v>sam</v>
      </c>
    </row>
    <row r="29" spans="1:2" x14ac:dyDescent="0.2">
      <c r="A29" s="1">
        <f t="shared" si="0"/>
        <v>44220</v>
      </c>
      <c r="B29" s="1" t="str">
        <f>TEXT(t_Calendrier[[#This Row],[Date]],"jjj")</f>
        <v>dim</v>
      </c>
    </row>
    <row r="30" spans="1:2" x14ac:dyDescent="0.2">
      <c r="A30" s="1">
        <f t="shared" si="0"/>
        <v>44221</v>
      </c>
      <c r="B30" s="1" t="str">
        <f>TEXT(t_Calendrier[[#This Row],[Date]],"jjj")</f>
        <v>lun</v>
      </c>
    </row>
    <row r="31" spans="1:2" x14ac:dyDescent="0.2">
      <c r="A31" s="1">
        <f t="shared" si="0"/>
        <v>44222</v>
      </c>
      <c r="B31" s="1" t="str">
        <f>TEXT(t_Calendrier[[#This Row],[Date]],"jjj")</f>
        <v>mar</v>
      </c>
    </row>
    <row r="32" spans="1:2" x14ac:dyDescent="0.2">
      <c r="A32" s="1">
        <f t="shared" si="0"/>
        <v>44223</v>
      </c>
      <c r="B32" s="1" t="str">
        <f>TEXT(t_Calendrier[[#This Row],[Date]],"jjj")</f>
        <v>mer</v>
      </c>
    </row>
    <row r="33" spans="1:2" x14ac:dyDescent="0.2">
      <c r="A33" s="1">
        <f t="shared" si="0"/>
        <v>44224</v>
      </c>
      <c r="B33" s="1" t="str">
        <f>TEXT(t_Calendrier[[#This Row],[Date]],"jjj")</f>
        <v>jeu</v>
      </c>
    </row>
    <row r="34" spans="1:2" x14ac:dyDescent="0.2">
      <c r="A34" s="1">
        <f t="shared" si="0"/>
        <v>44225</v>
      </c>
      <c r="B34" s="1" t="str">
        <f>TEXT(t_Calendrier[[#This Row],[Date]],"jjj")</f>
        <v>ven</v>
      </c>
    </row>
    <row r="35" spans="1:2" x14ac:dyDescent="0.2">
      <c r="A35" s="1">
        <f t="shared" si="0"/>
        <v>44226</v>
      </c>
      <c r="B35" s="1" t="str">
        <f>TEXT(t_Calendrier[[#This Row],[Date]],"jjj")</f>
        <v>sam</v>
      </c>
    </row>
    <row r="36" spans="1:2" x14ac:dyDescent="0.2">
      <c r="A36" s="1">
        <f t="shared" si="0"/>
        <v>44227</v>
      </c>
      <c r="B36" s="1" t="str">
        <f>TEXT(t_Calendrier[[#This Row],[Date]],"jjj")</f>
        <v>dim</v>
      </c>
    </row>
    <row r="37" spans="1:2" x14ac:dyDescent="0.2">
      <c r="A37" s="1"/>
    </row>
  </sheetData>
  <phoneticPr fontId="2" type="noConversion"/>
  <conditionalFormatting sqref="A6:B36">
    <cfRule type="expression" dxfId="4" priority="2">
      <formula>WEEKDAY($A6,2)&gt;5</formula>
    </cfRule>
    <cfRule type="expression" dxfId="3" priority="1">
      <formula>AND(WEEKDAY($A6,2)&lt;6,COUNTIF(d.fériés,$A6)&gt;0)</formula>
    </cfRule>
  </conditionalFormatting>
  <dataValidations count="1">
    <dataValidation type="list" allowBlank="1" showInputMessage="1" showErrorMessage="1" sqref="B2" xr:uid="{AE1C21C5-24F3-4CEB-A7D1-29332060166A}">
      <formula1>s.mois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Paramètres</vt:lpstr>
      <vt:lpstr>Calendrier</vt:lpstr>
      <vt:lpstr>d.année</vt:lpstr>
      <vt:lpstr>d.fériés</vt:lpstr>
      <vt:lpstr>s.mois</vt:lpstr>
      <vt:lpstr>sél_année</vt:lpstr>
      <vt:lpstr>sél_mois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2021-09-08T16:33:00Z</dcterms:created>
  <dcterms:modified xsi:type="dcterms:W3CDTF">2021-09-08T20:24:51Z</dcterms:modified>
</cp:coreProperties>
</file>