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webextensions/taskpanes.xml" ContentType="application/vnd.ms-office.webextensiontaskpanes+xml"/>
  <Override PartName="/xl/webextensions/webextension1.xml" ContentType="application/vnd.ms-office.webextensio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11/relationships/webextensiontaskpanes" Target="xl/webextensions/taskpanes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2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eane\Downloads\"/>
    </mc:Choice>
  </mc:AlternateContent>
  <xr:revisionPtr revIDLastSave="0" documentId="13_ncr:1_{A45D7587-7D88-4640-85C0-E642317B462D}" xr6:coauthVersionLast="47" xr6:coauthVersionMax="47" xr10:uidLastSave="{00000000-0000-0000-0000-000000000000}"/>
  <bookViews>
    <workbookView xWindow="-120" yWindow="-120" windowWidth="24240" windowHeight="13740" xr2:uid="{CEB1DA3A-A0A1-4857-BDB1-EF617D15F599}"/>
  </bookViews>
  <sheets>
    <sheet name="Sheet1" sheetId="1" r:id="rId1"/>
  </sheets>
  <definedNames>
    <definedName name="fériés">Sheet1!$N$2:$O$12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O7" i="1" l="1"/>
  <c r="N7" i="1"/>
  <c r="O6" i="1"/>
  <c r="N6" i="1"/>
  <c r="O3" i="1"/>
  <c r="N3" i="1"/>
  <c r="O2" i="1"/>
  <c r="O4" i="1"/>
  <c r="O5" i="1"/>
  <c r="O8" i="1"/>
  <c r="O9" i="1"/>
  <c r="O10" i="1"/>
  <c r="O11" i="1"/>
  <c r="O12" i="1"/>
  <c r="N12" i="1"/>
  <c r="N11" i="1"/>
  <c r="N10" i="1"/>
  <c r="N9" i="1"/>
  <c r="N8" i="1"/>
  <c r="N5" i="1"/>
  <c r="N4" i="1"/>
  <c r="N2" i="1"/>
  <c r="C3" i="1"/>
  <c r="D5" i="1"/>
  <c r="D3" i="1"/>
  <c r="C5" i="1" l="1"/>
</calcChain>
</file>

<file path=xl/sharedStrings.xml><?xml version="1.0" encoding="utf-8"?>
<sst xmlns="http://schemas.openxmlformats.org/spreadsheetml/2006/main" count="17" uniqueCount="17">
  <si>
    <t>début</t>
  </si>
  <si>
    <t>Fin</t>
  </si>
  <si>
    <t>Nb. Sam-dim</t>
  </si>
  <si>
    <t>Jour de l'an</t>
  </si>
  <si>
    <t>Lundi de Pâques</t>
  </si>
  <si>
    <t>Fête du travail</t>
  </si>
  <si>
    <t>Armistice 39/45</t>
  </si>
  <si>
    <t>Ascension</t>
  </si>
  <si>
    <t>Lundi de Pentecôte</t>
  </si>
  <si>
    <t>Fête Nationale</t>
  </si>
  <si>
    <t>Assomption</t>
  </si>
  <si>
    <t>Toussaint</t>
  </si>
  <si>
    <t>Armistice 14/18</t>
  </si>
  <si>
    <t>Noël</t>
  </si>
  <si>
    <t>Nb. Jours fériés hors weekends</t>
  </si>
  <si>
    <t>0 - jours ouvré (jours travaillé)</t>
  </si>
  <si>
    <t>1 - weekend (jour non travaillé)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</si>
</sst>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5" formatCode="ddd\ dd\ mmm"/>
  </numFmts>
  <fonts count="4" x14ac:knownFonts="1">
    <font>
      <sz val="10"/>
      <color theme="1"/>
      <name val="Consolas"/>
      <family val="2"/>
    </font>
    <font>
      <sz val="10"/>
      <color rgb="FFFF0000"/>
      <name val="Consolas"/>
      <family val="2"/>
    </font>
    <font>
      <sz val="10"/>
      <color rgb="FF0070C0"/>
      <name val="Consolas"/>
      <family val="2"/>
    </font>
    <font>
      <b/>
      <sz val="10"/>
      <color theme="1"/>
      <name val="Consolas"/>
      <family val="3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14" fontId="0" fillId="0" borderId="0" xfId="0" applyNumberFormat="1"/>
    <xf numFmtId="0" fontId="2" fillId="0" borderId="0" xfId="0" applyFont="1" applyAlignment="1">
      <alignment horizontal="left" indent="1"/>
    </xf>
    <xf numFmtId="165" fontId="0" fillId="0" borderId="0" xfId="0" applyNumberFormat="1"/>
    <xf numFmtId="0" fontId="1" fillId="0" borderId="0" xfId="0" applyFont="1"/>
    <xf numFmtId="0" fontId="0" fillId="0" borderId="0" xfId="0" quotePrefix="1"/>
    <xf numFmtId="0" fontId="3" fillId="0" borderId="0" xfId="0" applyFont="1"/>
    <xf numFmtId="0" fontId="0" fillId="2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ebextensions/_rels/taskpanes.xml.rels><?xml version="1.0" encoding="UTF-8" standalone="yes"?>
<Relationships xmlns="http://schemas.openxmlformats.org/package/2006/relationships"><Relationship Id="rId1" Type="http://schemas.microsoft.com/office/2011/relationships/webextension" Target="webextension1.xml"/></Relationships>
</file>

<file path=xl/webextensions/taskpanes.xml><?xml version="1.0" encoding="utf-8"?>
<wetp:taskpanes xmlns:wetp="http://schemas.microsoft.com/office/webextensions/taskpanes/2010/11">
  <wetp:taskpane dockstate="right" visibility="0" width="350" row="10">
    <wetp:webextensionref xmlns:r="http://schemas.openxmlformats.org/officeDocument/2006/relationships" r:id="rId1"/>
  </wetp:taskpane>
</wetp:taskpanes>
</file>

<file path=xl/webextensions/webextension1.xml><?xml version="1.0" encoding="utf-8"?>
<we:webextension xmlns:we="http://schemas.microsoft.com/office/webextensions/webextension/2010/11" id="{3CB1EF64-D2BE-4ACC-ABAF-5AF452F8396D}">
  <we:reference id="wa104381504" version="1.0.0.0" store="en-US" storeType="OMEX"/>
  <we:alternateReferences>
    <we:reference id="WA104381504" version="1.0.0.0" store="" storeType="OMEX"/>
  </we:alternateReferences>
  <we:properties/>
  <we:bindings/>
  <we:snapshot xmlns:r="http://schemas.openxmlformats.org/officeDocument/2006/relationships"/>
</we:webextension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4D61434-98A7-4E60-B624-18A66C847932}">
  <dimension ref="A1:O14"/>
  <sheetViews>
    <sheetView showGridLines="0" tabSelected="1" workbookViewId="0">
      <selection activeCell="I13" sqref="I13"/>
    </sheetView>
  </sheetViews>
  <sheetFormatPr defaultRowHeight="12.75" x14ac:dyDescent="0.2"/>
  <cols>
    <col min="1" max="1" width="13.28515625" customWidth="1"/>
    <col min="2" max="2" width="18.5703125" customWidth="1"/>
    <col min="3" max="3" width="12" bestFit="1" customWidth="1"/>
    <col min="12" max="12" width="12" bestFit="1" customWidth="1"/>
    <col min="13" max="13" width="19.28515625" bestFit="1" customWidth="1"/>
    <col min="14" max="15" width="12" bestFit="1" customWidth="1"/>
  </cols>
  <sheetData>
    <row r="1" spans="1:15" x14ac:dyDescent="0.2">
      <c r="M1" s="6"/>
      <c r="N1" s="6">
        <v>2019</v>
      </c>
      <c r="O1" s="6">
        <v>2020</v>
      </c>
    </row>
    <row r="2" spans="1:15" x14ac:dyDescent="0.2">
      <c r="A2" s="6" t="s">
        <v>0</v>
      </c>
      <c r="B2" s="6" t="s">
        <v>1</v>
      </c>
      <c r="C2" s="6" t="s">
        <v>2</v>
      </c>
      <c r="M2" t="s">
        <v>3</v>
      </c>
      <c r="N2" s="3">
        <f>DATE(N$1,1,1)</f>
        <v>43466</v>
      </c>
      <c r="O2" s="3">
        <f>DATE(O$1,1,1)</f>
        <v>43831</v>
      </c>
    </row>
    <row r="3" spans="1:15" x14ac:dyDescent="0.2">
      <c r="A3" s="1">
        <v>43466</v>
      </c>
      <c r="B3" s="1">
        <v>44058</v>
      </c>
      <c r="C3" s="7">
        <f>NETWORKDAYS.INTL(A3,B3,"1111100")</f>
        <v>169</v>
      </c>
      <c r="D3" s="2" t="str">
        <f ca="1">_xlfn.FORMULATEXT(C3)</f>
        <v>=NETWORKDAYS.INTL(A3;B3;"1111100")</v>
      </c>
      <c r="M3" t="s">
        <v>4</v>
      </c>
      <c r="N3" s="3">
        <f>(FLOOR(DAY(MINUTE(N$1/38)/2+56)&amp;"/5/"&amp;N$1,7)-34)+1</f>
        <v>43577</v>
      </c>
      <c r="O3" s="3">
        <f>(FLOOR(DAY(MINUTE(O$1/38)/2+56)&amp;"/5/"&amp;O$1,7)-34)+1</f>
        <v>43934</v>
      </c>
    </row>
    <row r="4" spans="1:15" x14ac:dyDescent="0.2">
      <c r="M4" t="s">
        <v>5</v>
      </c>
      <c r="N4" s="3">
        <f>DATE(N$1,5,1)</f>
        <v>43586</v>
      </c>
      <c r="O4" s="3">
        <f>DATE(O$1,5,1)</f>
        <v>43952</v>
      </c>
    </row>
    <row r="5" spans="1:15" x14ac:dyDescent="0.2">
      <c r="A5" s="6" t="s">
        <v>14</v>
      </c>
      <c r="C5" s="7">
        <f>NETWORKDAYS.INTL(A3,B3,"0000011")-NETWORKDAYS.INTL(A3,B3,"0000011",fériés)</f>
        <v>17</v>
      </c>
      <c r="D5" s="2" t="str">
        <f ca="1">_xlfn.FORMULATEXT(C5)</f>
        <v>=NETWORKDAYS.INTL(A3;B3;"0000011")-NETWORKDAYS.INTL(A3;B3;"0000011";fériés)</v>
      </c>
      <c r="M5" t="s">
        <v>6</v>
      </c>
      <c r="N5" s="3">
        <f>DATE(N$1,5,8)</f>
        <v>43593</v>
      </c>
      <c r="O5" s="3">
        <f>DATE(O$1,5,8)</f>
        <v>43959</v>
      </c>
    </row>
    <row r="6" spans="1:15" x14ac:dyDescent="0.2">
      <c r="M6" t="s">
        <v>7</v>
      </c>
      <c r="N6" s="3">
        <f>(FLOOR(DAY(MINUTE(N$1/38)/2+56)&amp;"/5/"&amp;N$1,7)-34)+39</f>
        <v>43615</v>
      </c>
      <c r="O6" s="3">
        <f>(FLOOR(DAY(MINUTE(O$1/38)/2+56)&amp;"/5/"&amp;O$1,7)-34)+39</f>
        <v>43972</v>
      </c>
    </row>
    <row r="7" spans="1:15" x14ac:dyDescent="0.2">
      <c r="D7" s="4" t="s">
        <v>15</v>
      </c>
      <c r="M7" t="s">
        <v>8</v>
      </c>
      <c r="N7" s="3">
        <f>(FLOOR(DAY(MINUTE(N$1/38)/2+56)&amp;"/5/"&amp;N$1,7)-34)+50</f>
        <v>43626</v>
      </c>
      <c r="O7" s="3">
        <f>(FLOOR(DAY(MINUTE(O$1/38)/2+56)&amp;"/5/"&amp;O$1,7)-34)+50</f>
        <v>43983</v>
      </c>
    </row>
    <row r="8" spans="1:15" x14ac:dyDescent="0.2">
      <c r="D8" s="4" t="s">
        <v>16</v>
      </c>
      <c r="M8" t="s">
        <v>9</v>
      </c>
      <c r="N8" s="3">
        <f>DATE(N$1,7,14)</f>
        <v>43660</v>
      </c>
      <c r="O8" s="3">
        <f>DATE(O$1,7,14)</f>
        <v>44026</v>
      </c>
    </row>
    <row r="9" spans="1:15" x14ac:dyDescent="0.2">
      <c r="M9" t="s">
        <v>10</v>
      </c>
      <c r="N9" s="3">
        <f>DATE(N$1,8,15)</f>
        <v>43692</v>
      </c>
      <c r="O9" s="3">
        <f>DATE(O$1,8,15)</f>
        <v>44058</v>
      </c>
    </row>
    <row r="10" spans="1:15" x14ac:dyDescent="0.2">
      <c r="M10" t="s">
        <v>11</v>
      </c>
      <c r="N10" s="3">
        <f>DATE(N$1,11,1)</f>
        <v>43770</v>
      </c>
      <c r="O10" s="3">
        <f>DATE(O$1,11,1)</f>
        <v>44136</v>
      </c>
    </row>
    <row r="11" spans="1:15" x14ac:dyDescent="0.2">
      <c r="M11" t="s">
        <v>12</v>
      </c>
      <c r="N11" s="3">
        <f>DATE(N$1,11,11)</f>
        <v>43780</v>
      </c>
      <c r="O11" s="3">
        <f>DATE(O$1,11,11)</f>
        <v>44146</v>
      </c>
    </row>
    <row r="12" spans="1:15" x14ac:dyDescent="0.2">
      <c r="D12" s="5"/>
      <c r="M12" t="s">
        <v>13</v>
      </c>
      <c r="N12" s="3">
        <f>DATE(N$1,12,25)</f>
        <v>43824</v>
      </c>
      <c r="O12" s="3">
        <f>DATE(O$1,12,25)</f>
        <v>44190</v>
      </c>
    </row>
    <row r="14" spans="1:15" x14ac:dyDescent="0.2">
      <c r="D14" s="5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Sheet1</vt:lpstr>
      <vt:lpstr>fériés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Jean-Eric</dc:creator>
  <cp:lastModifiedBy>Jean-Eric</cp:lastModifiedBy>
  <dcterms:created xsi:type="dcterms:W3CDTF">2021-07-03T09:37:12Z</dcterms:created>
  <dcterms:modified xsi:type="dcterms:W3CDTF">2021-07-03T10:09:14Z</dcterms:modified>
</cp:coreProperties>
</file>