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601E55BD-78B7-4BEB-B694-036C4C33880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3" r:id="rId1"/>
  </sheets>
  <definedNames>
    <definedName name="Année">Feuil1!$C$16:$C$27</definedName>
    <definedName name="IMAG">#REF!</definedName>
    <definedName name="Listeannée">#REF!</definedName>
    <definedName name="Listemois">#REF!</definedName>
    <definedName name="Mois">Feuil1!$B$16:$B$27</definedName>
    <definedName name="Semaine">Feuil1!$L$3:$L$54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3" l="1"/>
  <c r="I3" i="3" s="1"/>
  <c r="F3" i="3"/>
  <c r="J3" i="3" l="1"/>
  <c r="K3" i="3"/>
  <c r="H4" i="3"/>
  <c r="AA38" i="3"/>
  <c r="Z38" i="3"/>
  <c r="Y38" i="3"/>
  <c r="X38" i="3"/>
  <c r="W38" i="3"/>
  <c r="AA35" i="3"/>
  <c r="Z35" i="3"/>
  <c r="Y35" i="3"/>
  <c r="X35" i="3"/>
  <c r="W35" i="3"/>
  <c r="AA32" i="3"/>
  <c r="Z32" i="3"/>
  <c r="Y32" i="3"/>
  <c r="X32" i="3"/>
  <c r="W32" i="3"/>
  <c r="AA29" i="3"/>
  <c r="Z29" i="3"/>
  <c r="Y29" i="3"/>
  <c r="X29" i="3"/>
  <c r="W29" i="3"/>
  <c r="AA26" i="3"/>
  <c r="Z26" i="3"/>
  <c r="Y26" i="3"/>
  <c r="X26" i="3"/>
  <c r="W26" i="3"/>
  <c r="AA23" i="3"/>
  <c r="Z23" i="3"/>
  <c r="Y23" i="3"/>
  <c r="X23" i="3"/>
  <c r="W23" i="3"/>
  <c r="AA20" i="3"/>
  <c r="Z20" i="3"/>
  <c r="Y20" i="3"/>
  <c r="X20" i="3"/>
  <c r="W20" i="3"/>
  <c r="AA17" i="3"/>
  <c r="Z17" i="3"/>
  <c r="Y17" i="3"/>
  <c r="X17" i="3"/>
  <c r="W17" i="3"/>
  <c r="AA14" i="3"/>
  <c r="Z14" i="3"/>
  <c r="Y14" i="3"/>
  <c r="X14" i="3"/>
  <c r="W14" i="3"/>
  <c r="AA11" i="3"/>
  <c r="Z11" i="3"/>
  <c r="Y11" i="3"/>
  <c r="X11" i="3"/>
  <c r="W11" i="3"/>
  <c r="AA8" i="3"/>
  <c r="Z8" i="3"/>
  <c r="Y8" i="3"/>
  <c r="X8" i="3"/>
  <c r="W8" i="3"/>
  <c r="AA5" i="3"/>
  <c r="Z5" i="3"/>
  <c r="Y5" i="3"/>
  <c r="X5" i="3"/>
  <c r="W5" i="3"/>
  <c r="H5" i="3" l="1"/>
  <c r="I4" i="3"/>
  <c r="D5" i="3"/>
  <c r="E6" i="3" s="1"/>
  <c r="D13" i="3"/>
  <c r="K4" i="3" l="1"/>
  <c r="J4" i="3"/>
  <c r="H6" i="3"/>
  <c r="I5" i="3"/>
  <c r="F8" i="3"/>
  <c r="K5" i="3" l="1"/>
  <c r="J5" i="3"/>
  <c r="H7" i="3"/>
  <c r="I6" i="3"/>
  <c r="J6" i="3" s="1"/>
  <c r="E10" i="3"/>
  <c r="E11" i="3" s="1"/>
  <c r="K6" i="3" l="1"/>
  <c r="H8" i="3"/>
  <c r="I7" i="3"/>
  <c r="J7" i="3" s="1"/>
  <c r="O3" i="3"/>
  <c r="P3" i="3" s="1"/>
  <c r="R3" i="3" s="1"/>
  <c r="K7" i="3" l="1"/>
  <c r="H9" i="3"/>
  <c r="I8" i="3"/>
  <c r="Q3" i="3"/>
  <c r="T3" i="3" s="1"/>
  <c r="D32" i="3" s="1"/>
  <c r="O4" i="3"/>
  <c r="P4" i="3" s="1"/>
  <c r="R4" i="3" s="1"/>
  <c r="K8" i="3" l="1"/>
  <c r="J8" i="3"/>
  <c r="H10" i="3"/>
  <c r="I9" i="3"/>
  <c r="O5" i="3"/>
  <c r="P5" i="3" s="1"/>
  <c r="R5" i="3" s="1"/>
  <c r="Q4" i="3"/>
  <c r="T4" i="3" s="1"/>
  <c r="K9" i="3" l="1"/>
  <c r="J9" i="3"/>
  <c r="H11" i="3"/>
  <c r="I10" i="3"/>
  <c r="J10" i="3" s="1"/>
  <c r="O6" i="3"/>
  <c r="Q6" i="3" s="1"/>
  <c r="Q5" i="3"/>
  <c r="T5" i="3" s="1"/>
  <c r="K10" i="3" l="1"/>
  <c r="H12" i="3"/>
  <c r="I11" i="3"/>
  <c r="J11" i="3" s="1"/>
  <c r="O7" i="3"/>
  <c r="Q7" i="3" s="1"/>
  <c r="P6" i="3"/>
  <c r="R6" i="3" s="1"/>
  <c r="T6" i="3" s="1"/>
  <c r="K11" i="3" l="1"/>
  <c r="H13" i="3"/>
  <c r="I12" i="3"/>
  <c r="P7" i="3"/>
  <c r="R7" i="3" s="1"/>
  <c r="T7" i="3" s="1"/>
  <c r="O8" i="3"/>
  <c r="P8" i="3" s="1"/>
  <c r="R8" i="3" s="1"/>
  <c r="K12" i="3" l="1"/>
  <c r="J12" i="3"/>
  <c r="H14" i="3"/>
  <c r="I13" i="3"/>
  <c r="Q8" i="3"/>
  <c r="T8" i="3" s="1"/>
  <c r="O9" i="3"/>
  <c r="P9" i="3" s="1"/>
  <c r="R9" i="3" s="1"/>
  <c r="D31" i="3"/>
  <c r="K13" i="3" l="1"/>
  <c r="J13" i="3"/>
  <c r="H15" i="3"/>
  <c r="I14" i="3"/>
  <c r="J14" i="3" s="1"/>
  <c r="O10" i="3"/>
  <c r="Q10" i="3" s="1"/>
  <c r="Q9" i="3"/>
  <c r="T9" i="3" s="1"/>
  <c r="K14" i="3" l="1"/>
  <c r="O11" i="3"/>
  <c r="Q11" i="3" s="1"/>
  <c r="P10" i="3"/>
  <c r="R10" i="3" s="1"/>
  <c r="T10" i="3" s="1"/>
  <c r="H16" i="3"/>
  <c r="I15" i="3"/>
  <c r="J15" i="3" s="1"/>
  <c r="P11" i="3"/>
  <c r="R11" i="3" s="1"/>
  <c r="O12" i="3"/>
  <c r="K15" i="3" l="1"/>
  <c r="H17" i="3"/>
  <c r="I16" i="3"/>
  <c r="T11" i="3"/>
  <c r="Q12" i="3"/>
  <c r="O13" i="3"/>
  <c r="P12" i="3"/>
  <c r="R12" i="3" s="1"/>
  <c r="K16" i="3" l="1"/>
  <c r="J16" i="3"/>
  <c r="H18" i="3"/>
  <c r="I17" i="3"/>
  <c r="P13" i="3"/>
  <c r="R13" i="3" s="1"/>
  <c r="O14" i="3"/>
  <c r="Q13" i="3"/>
  <c r="T12" i="3"/>
  <c r="K17" i="3" l="1"/>
  <c r="J17" i="3"/>
  <c r="H19" i="3"/>
  <c r="I18" i="3"/>
  <c r="J18" i="3" s="1"/>
  <c r="K18" i="3" s="1"/>
  <c r="T13" i="3"/>
  <c r="P14" i="3"/>
  <c r="R14" i="3" s="1"/>
  <c r="O15" i="3"/>
  <c r="Q14" i="3"/>
  <c r="H20" i="3" l="1"/>
  <c r="I19" i="3"/>
  <c r="J19" i="3" s="1"/>
  <c r="T14" i="3"/>
  <c r="Q15" i="3"/>
  <c r="P15" i="3"/>
  <c r="R15" i="3" s="1"/>
  <c r="O16" i="3"/>
  <c r="K19" i="3" l="1"/>
  <c r="H21" i="3"/>
  <c r="I20" i="3"/>
  <c r="P16" i="3"/>
  <c r="R16" i="3" s="1"/>
  <c r="O17" i="3"/>
  <c r="Q16" i="3"/>
  <c r="T15" i="3"/>
  <c r="K20" i="3" l="1"/>
  <c r="J20" i="3"/>
  <c r="J21" i="3"/>
  <c r="H22" i="3"/>
  <c r="I21" i="3"/>
  <c r="K21" i="3" s="1"/>
  <c r="T16" i="3"/>
  <c r="P17" i="3"/>
  <c r="R17" i="3" s="1"/>
  <c r="O18" i="3"/>
  <c r="Q17" i="3"/>
  <c r="H23" i="3" l="1"/>
  <c r="I22" i="3"/>
  <c r="J22" i="3" s="1"/>
  <c r="T17" i="3"/>
  <c r="P18" i="3"/>
  <c r="R18" i="3" s="1"/>
  <c r="O19" i="3"/>
  <c r="Q18" i="3"/>
  <c r="K22" i="3" l="1"/>
  <c r="H24" i="3"/>
  <c r="I23" i="3"/>
  <c r="J23" i="3" s="1"/>
  <c r="T18" i="3"/>
  <c r="Q19" i="3"/>
  <c r="P19" i="3"/>
  <c r="R19" i="3" s="1"/>
  <c r="O20" i="3"/>
  <c r="K23" i="3" l="1"/>
  <c r="H25" i="3"/>
  <c r="I24" i="3"/>
  <c r="P20" i="3"/>
  <c r="R20" i="3" s="1"/>
  <c r="O21" i="3"/>
  <c r="Q20" i="3"/>
  <c r="T19" i="3"/>
  <c r="K24" i="3" l="1"/>
  <c r="J24" i="3"/>
  <c r="H26" i="3"/>
  <c r="I25" i="3"/>
  <c r="T20" i="3"/>
  <c r="P21" i="3"/>
  <c r="R21" i="3" s="1"/>
  <c r="O22" i="3"/>
  <c r="Q21" i="3"/>
  <c r="K25" i="3" l="1"/>
  <c r="J25" i="3"/>
  <c r="J26" i="3"/>
  <c r="K26" i="3"/>
  <c r="H27" i="3"/>
  <c r="I26" i="3"/>
  <c r="T21" i="3"/>
  <c r="P22" i="3"/>
  <c r="R22" i="3" s="1"/>
  <c r="O23" i="3"/>
  <c r="Q22" i="3"/>
  <c r="H28" i="3" l="1"/>
  <c r="I27" i="3"/>
  <c r="J27" i="3" s="1"/>
  <c r="T22" i="3"/>
  <c r="Q23" i="3"/>
  <c r="O24" i="3"/>
  <c r="P23" i="3"/>
  <c r="R23" i="3" s="1"/>
  <c r="K27" i="3" l="1"/>
  <c r="H29" i="3"/>
  <c r="I28" i="3"/>
  <c r="P24" i="3"/>
  <c r="R24" i="3" s="1"/>
  <c r="O25" i="3"/>
  <c r="Q24" i="3"/>
  <c r="T23" i="3"/>
  <c r="J29" i="3" l="1"/>
  <c r="J28" i="3"/>
  <c r="K28" i="3" s="1"/>
  <c r="H30" i="3"/>
  <c r="I29" i="3"/>
  <c r="K29" i="3" s="1"/>
  <c r="T24" i="3"/>
  <c r="P25" i="3"/>
  <c r="R25" i="3" s="1"/>
  <c r="O26" i="3"/>
  <c r="Q25" i="3"/>
  <c r="H31" i="3" l="1"/>
  <c r="I30" i="3"/>
  <c r="J30" i="3" s="1"/>
  <c r="T25" i="3"/>
  <c r="P26" i="3"/>
  <c r="R26" i="3" s="1"/>
  <c r="O27" i="3"/>
  <c r="Q26" i="3"/>
  <c r="K30" i="3" l="1"/>
  <c r="H32" i="3"/>
  <c r="I31" i="3"/>
  <c r="J31" i="3" s="1"/>
  <c r="T26" i="3"/>
  <c r="Q27" i="3"/>
  <c r="P27" i="3"/>
  <c r="R27" i="3" s="1"/>
  <c r="O28" i="3"/>
  <c r="K31" i="3" l="1"/>
  <c r="H33" i="3"/>
  <c r="I32" i="3"/>
  <c r="P28" i="3"/>
  <c r="R28" i="3" s="1"/>
  <c r="O29" i="3"/>
  <c r="Q28" i="3"/>
  <c r="T27" i="3"/>
  <c r="J33" i="3" l="1"/>
  <c r="J32" i="3"/>
  <c r="K32" i="3" s="1"/>
  <c r="H34" i="3"/>
  <c r="I33" i="3"/>
  <c r="K33" i="3" s="1"/>
  <c r="T28" i="3"/>
  <c r="P29" i="3"/>
  <c r="R29" i="3" s="1"/>
  <c r="O30" i="3"/>
  <c r="Q29" i="3"/>
  <c r="H35" i="3" l="1"/>
  <c r="I34" i="3"/>
  <c r="J34" i="3" s="1"/>
  <c r="T29" i="3"/>
  <c r="P30" i="3"/>
  <c r="R30" i="3" s="1"/>
  <c r="O31" i="3"/>
  <c r="Q30" i="3"/>
  <c r="K34" i="3" l="1"/>
  <c r="H36" i="3"/>
  <c r="I35" i="3"/>
  <c r="J35" i="3" s="1"/>
  <c r="T30" i="3"/>
  <c r="Q31" i="3"/>
  <c r="P31" i="3"/>
  <c r="R31" i="3" s="1"/>
  <c r="O32" i="3"/>
  <c r="K35" i="3" l="1"/>
  <c r="H37" i="3"/>
  <c r="I36" i="3"/>
  <c r="P32" i="3"/>
  <c r="R32" i="3" s="1"/>
  <c r="O33" i="3"/>
  <c r="Q32" i="3"/>
  <c r="T31" i="3"/>
  <c r="J37" i="3" l="1"/>
  <c r="J36" i="3"/>
  <c r="K36" i="3" s="1"/>
  <c r="H38" i="3"/>
  <c r="I37" i="3"/>
  <c r="K37" i="3" s="1"/>
  <c r="T32" i="3"/>
  <c r="P33" i="3"/>
  <c r="R33" i="3" s="1"/>
  <c r="O34" i="3"/>
  <c r="Q33" i="3"/>
  <c r="H39" i="3" l="1"/>
  <c r="I38" i="3"/>
  <c r="J38" i="3" s="1"/>
  <c r="T33" i="3"/>
  <c r="P34" i="3"/>
  <c r="R34" i="3" s="1"/>
  <c r="O35" i="3"/>
  <c r="Q34" i="3"/>
  <c r="K38" i="3" l="1"/>
  <c r="H40" i="3"/>
  <c r="I39" i="3"/>
  <c r="J39" i="3" s="1"/>
  <c r="T34" i="3"/>
  <c r="Q35" i="3"/>
  <c r="P35" i="3"/>
  <c r="R35" i="3" s="1"/>
  <c r="O36" i="3"/>
  <c r="K39" i="3" l="1"/>
  <c r="H41" i="3"/>
  <c r="I40" i="3"/>
  <c r="T35" i="3"/>
  <c r="P36" i="3"/>
  <c r="R36" i="3" s="1"/>
  <c r="O37" i="3"/>
  <c r="Q36" i="3"/>
  <c r="K40" i="3" l="1"/>
  <c r="J40" i="3"/>
  <c r="H42" i="3"/>
  <c r="I41" i="3"/>
  <c r="T36" i="3"/>
  <c r="P37" i="3"/>
  <c r="R37" i="3" s="1"/>
  <c r="O38" i="3"/>
  <c r="Q37" i="3"/>
  <c r="K41" i="3" l="1"/>
  <c r="J41" i="3"/>
  <c r="H43" i="3"/>
  <c r="I42" i="3"/>
  <c r="J42" i="3" s="1"/>
  <c r="K42" i="3" s="1"/>
  <c r="T37" i="3"/>
  <c r="P38" i="3"/>
  <c r="R38" i="3" s="1"/>
  <c r="O39" i="3"/>
  <c r="Q38" i="3"/>
  <c r="H44" i="3" l="1"/>
  <c r="I43" i="3"/>
  <c r="J43" i="3" s="1"/>
  <c r="T38" i="3"/>
  <c r="Q39" i="3"/>
  <c r="O40" i="3"/>
  <c r="P39" i="3"/>
  <c r="R39" i="3" s="1"/>
  <c r="K43" i="3" l="1"/>
  <c r="H45" i="3"/>
  <c r="I44" i="3"/>
  <c r="P40" i="3"/>
  <c r="R40" i="3" s="1"/>
  <c r="O41" i="3"/>
  <c r="Q40" i="3"/>
  <c r="T39" i="3"/>
  <c r="K44" i="3" l="1"/>
  <c r="J44" i="3"/>
  <c r="J45" i="3"/>
  <c r="H46" i="3"/>
  <c r="I45" i="3"/>
  <c r="K45" i="3" s="1"/>
  <c r="T40" i="3"/>
  <c r="P41" i="3"/>
  <c r="R41" i="3" s="1"/>
  <c r="O42" i="3"/>
  <c r="Q41" i="3"/>
  <c r="H47" i="3" l="1"/>
  <c r="I46" i="3"/>
  <c r="J46" i="3" s="1"/>
  <c r="T41" i="3"/>
  <c r="P42" i="3"/>
  <c r="R42" i="3" s="1"/>
  <c r="O43" i="3"/>
  <c r="Q42" i="3"/>
  <c r="K46" i="3" l="1"/>
  <c r="H48" i="3"/>
  <c r="I47" i="3"/>
  <c r="J47" i="3" s="1"/>
  <c r="T42" i="3"/>
  <c r="Q43" i="3"/>
  <c r="P43" i="3"/>
  <c r="R43" i="3" s="1"/>
  <c r="O44" i="3"/>
  <c r="K47" i="3" l="1"/>
  <c r="H49" i="3"/>
  <c r="I48" i="3"/>
  <c r="P44" i="3"/>
  <c r="R44" i="3" s="1"/>
  <c r="O45" i="3"/>
  <c r="Q44" i="3"/>
  <c r="T43" i="3"/>
  <c r="K48" i="3" l="1"/>
  <c r="J48" i="3"/>
  <c r="H50" i="3"/>
  <c r="I49" i="3"/>
  <c r="T44" i="3"/>
  <c r="P45" i="3"/>
  <c r="R45" i="3" s="1"/>
  <c r="O46" i="3"/>
  <c r="Q45" i="3"/>
  <c r="K49" i="3" l="1"/>
  <c r="J49" i="3"/>
  <c r="H51" i="3"/>
  <c r="I50" i="3"/>
  <c r="J50" i="3" s="1"/>
  <c r="T45" i="3"/>
  <c r="P46" i="3"/>
  <c r="R46" i="3" s="1"/>
  <c r="O47" i="3"/>
  <c r="Q46" i="3"/>
  <c r="K50" i="3" l="1"/>
  <c r="H52" i="3"/>
  <c r="I51" i="3"/>
  <c r="J51" i="3" s="1"/>
  <c r="T46" i="3"/>
  <c r="Q47" i="3"/>
  <c r="O48" i="3"/>
  <c r="P47" i="3"/>
  <c r="R47" i="3" s="1"/>
  <c r="K51" i="3" l="1"/>
  <c r="H53" i="3"/>
  <c r="I52" i="3"/>
  <c r="P48" i="3"/>
  <c r="R48" i="3" s="1"/>
  <c r="O49" i="3"/>
  <c r="Q48" i="3"/>
  <c r="T47" i="3"/>
  <c r="K52" i="3" l="1"/>
  <c r="J52" i="3"/>
  <c r="H54" i="3"/>
  <c r="I53" i="3"/>
  <c r="T48" i="3"/>
  <c r="P49" i="3"/>
  <c r="R49" i="3" s="1"/>
  <c r="O50" i="3"/>
  <c r="Q49" i="3"/>
  <c r="K53" i="3" l="1"/>
  <c r="J53" i="3"/>
  <c r="H55" i="3"/>
  <c r="I54" i="3"/>
  <c r="J54" i="3" s="1"/>
  <c r="T49" i="3"/>
  <c r="P50" i="3"/>
  <c r="R50" i="3" s="1"/>
  <c r="O51" i="3"/>
  <c r="Q50" i="3"/>
  <c r="I55" i="3" l="1"/>
  <c r="J55" i="3" s="1"/>
  <c r="K54" i="3"/>
  <c r="T50" i="3"/>
  <c r="Q51" i="3"/>
  <c r="O52" i="3"/>
  <c r="P51" i="3"/>
  <c r="R51" i="3" s="1"/>
  <c r="K55" i="3" l="1"/>
  <c r="P52" i="3"/>
  <c r="R52" i="3" s="1"/>
  <c r="O53" i="3"/>
  <c r="Q52" i="3"/>
  <c r="T51" i="3"/>
  <c r="T52" i="3" l="1"/>
  <c r="P53" i="3"/>
  <c r="R53" i="3" s="1"/>
  <c r="O54" i="3"/>
  <c r="Q53" i="3"/>
  <c r="T53" i="3" l="1"/>
  <c r="P54" i="3"/>
  <c r="Q54" i="3"/>
  <c r="R54" i="3" l="1"/>
  <c r="T54" i="3" s="1"/>
  <c r="O55" i="3"/>
  <c r="Q55" i="3" l="1"/>
  <c r="P55" i="3"/>
  <c r="R55" i="3" s="1"/>
  <c r="T55" i="3" l="1"/>
</calcChain>
</file>

<file path=xl/sharedStrings.xml><?xml version="1.0" encoding="utf-8"?>
<sst xmlns="http://schemas.openxmlformats.org/spreadsheetml/2006/main" count="159" uniqueCount="100">
  <si>
    <t>5èm</t>
  </si>
  <si>
    <t>1èr</t>
  </si>
  <si>
    <t>Mois</t>
  </si>
  <si>
    <t>Année</t>
  </si>
  <si>
    <t>Semaine</t>
  </si>
  <si>
    <t>2 er lundi de la case Janvier :</t>
  </si>
  <si>
    <t>1 er lundi de la case Janvier :</t>
  </si>
  <si>
    <t xml:space="preserve">Jour de la semaine du premier jour de l'années : </t>
  </si>
  <si>
    <t>Premier dernier jour du mois :</t>
  </si>
  <si>
    <t>Premier jour de l'année :</t>
  </si>
  <si>
    <t>du au</t>
  </si>
  <si>
    <t>dimcou</t>
  </si>
  <si>
    <t>luncou</t>
  </si>
  <si>
    <t>Dimlon</t>
  </si>
  <si>
    <t>Lunlon</t>
  </si>
  <si>
    <t>2èm</t>
  </si>
  <si>
    <t>3èm</t>
  </si>
  <si>
    <t>4èm</t>
  </si>
  <si>
    <t>1A</t>
  </si>
  <si>
    <t>2A</t>
  </si>
  <si>
    <t>3A</t>
  </si>
  <si>
    <t>4A</t>
  </si>
  <si>
    <t>5A</t>
  </si>
  <si>
    <t>1B</t>
  </si>
  <si>
    <t>2B</t>
  </si>
  <si>
    <t>3B</t>
  </si>
  <si>
    <t>4B</t>
  </si>
  <si>
    <t>1C</t>
  </si>
  <si>
    <t>2C</t>
  </si>
  <si>
    <t>3C</t>
  </si>
  <si>
    <t>4C</t>
  </si>
  <si>
    <t>1D</t>
  </si>
  <si>
    <t>2D</t>
  </si>
  <si>
    <t>3D</t>
  </si>
  <si>
    <t>4D</t>
  </si>
  <si>
    <t>5D</t>
  </si>
  <si>
    <t>1E</t>
  </si>
  <si>
    <t>2E</t>
  </si>
  <si>
    <t>3E</t>
  </si>
  <si>
    <t>4E</t>
  </si>
  <si>
    <t>1F</t>
  </si>
  <si>
    <t>2F</t>
  </si>
  <si>
    <t>3F</t>
  </si>
  <si>
    <t>4F</t>
  </si>
  <si>
    <t>1G</t>
  </si>
  <si>
    <t>2G</t>
  </si>
  <si>
    <t>3G</t>
  </si>
  <si>
    <t>4G</t>
  </si>
  <si>
    <t>5G</t>
  </si>
  <si>
    <t>1H</t>
  </si>
  <si>
    <t>2H</t>
  </si>
  <si>
    <t>3H</t>
  </si>
  <si>
    <t>4H</t>
  </si>
  <si>
    <t>1J</t>
  </si>
  <si>
    <t>2J</t>
  </si>
  <si>
    <t>3J</t>
  </si>
  <si>
    <t>4J</t>
  </si>
  <si>
    <t>1K</t>
  </si>
  <si>
    <t>2K</t>
  </si>
  <si>
    <t>3K</t>
  </si>
  <si>
    <t>1I</t>
  </si>
  <si>
    <t>2I</t>
  </si>
  <si>
    <t>3I</t>
  </si>
  <si>
    <t>4I</t>
  </si>
  <si>
    <t>5j</t>
  </si>
  <si>
    <t>4K</t>
  </si>
  <si>
    <t>1L</t>
  </si>
  <si>
    <t>2L</t>
  </si>
  <si>
    <t>3L</t>
  </si>
  <si>
    <t>4L</t>
  </si>
  <si>
    <t>5L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</si>
  <si>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</si>
  <si>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</si>
  <si>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</si>
  <si>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</si>
  <si>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</si>
  <si>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</si>
  <si>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</si>
  <si>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</si>
  <si>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</si>
  <si>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</si>
  <si>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</si>
  <si>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</si>
  <si>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Dernier jour de l'année :</t>
  </si>
  <si>
    <t>Date</t>
  </si>
  <si>
    <t>Texte</t>
  </si>
  <si>
    <t>5B</t>
  </si>
  <si>
    <t>5C</t>
  </si>
  <si>
    <t>5E</t>
  </si>
  <si>
    <t>5F</t>
  </si>
  <si>
    <t>5H</t>
  </si>
  <si>
    <t>5I</t>
  </si>
  <si>
    <t>5K</t>
  </si>
  <si>
    <t>final</t>
  </si>
  <si>
    <t>Test de recherche</t>
  </si>
  <si>
    <t>https://we.tl/t-zvqzN8nVDZ</t>
  </si>
  <si>
    <t>Début</t>
  </si>
  <si>
    <t>Fin</t>
  </si>
  <si>
    <t>Du Au</t>
  </si>
  <si>
    <t>Nombre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</si>
</sst>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\ yy"/>
    <numFmt numFmtId="165" formatCode="dd\ mm"/>
    <numFmt numFmtId="166" formatCode="dd/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393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6" borderId="2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/>
    <xf numFmtId="0" fontId="0" fillId="7" borderId="1" xfId="0" applyFill="1" applyBorder="1"/>
    <xf numFmtId="49" fontId="0" fillId="7" borderId="1" xfId="0" applyNumberForma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D$3" max="2032" min="2021" page="10" val="202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14</xdr:row>
          <xdr:rowOff>28575</xdr:rowOff>
        </xdr:from>
        <xdr:to>
          <xdr:col>5</xdr:col>
          <xdr:colOff>676275</xdr:colOff>
          <xdr:row>22</xdr:row>
          <xdr:rowOff>161925</xdr:rowOff>
        </xdr:to>
        <xdr:sp macro="" textlink="">
          <xdr:nvSpPr>
            <xdr:cNvPr id="3075" name="Spinner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A67"/>
  <sheetViews>
    <sheetView tabSelected="1" zoomScale="90" zoomScaleNormal="90" workbookViewId="0">
      <selection activeCell="I3" sqref="I3"/>
    </sheetView>
  </sheetViews>
  <sheetFormatPr defaultColWidth="11.42578125" defaultRowHeight="15" x14ac:dyDescent="0.25"/>
  <cols>
    <col min="1" max="3" width="10.7109375" customWidth="1"/>
    <col min="4" max="4" width="16.85546875" bestFit="1" customWidth="1"/>
    <col min="5" max="5" width="11.5703125" bestFit="1" customWidth="1"/>
    <col min="6" max="8" width="10.7109375" customWidth="1"/>
    <col min="9" max="10" width="11.5703125" bestFit="1" customWidth="1"/>
    <col min="11" max="11" width="14.85546875" bestFit="1" customWidth="1"/>
    <col min="12" max="19" width="10.7109375" customWidth="1"/>
    <col min="20" max="20" width="15.7109375" customWidth="1"/>
    <col min="21" max="21" width="15.7109375" style="15" customWidth="1"/>
    <col min="22" max="27" width="15.7109375" customWidth="1"/>
  </cols>
  <sheetData>
    <row r="1" spans="2:27" ht="15" customHeight="1" thickBot="1" x14ac:dyDescent="0.3">
      <c r="O1" s="42" t="s">
        <v>84</v>
      </c>
      <c r="P1" s="42"/>
      <c r="Q1" s="42" t="s">
        <v>85</v>
      </c>
      <c r="R1" s="42"/>
    </row>
    <row r="2" spans="2:27" ht="15" customHeight="1" x14ac:dyDescent="0.25">
      <c r="B2" s="8" t="s">
        <v>4</v>
      </c>
      <c r="C2" s="8" t="s">
        <v>2</v>
      </c>
      <c r="D2" s="8" t="s">
        <v>3</v>
      </c>
      <c r="F2" t="s">
        <v>99</v>
      </c>
      <c r="H2" t="s">
        <v>4</v>
      </c>
      <c r="I2" t="s">
        <v>96</v>
      </c>
      <c r="J2" t="s">
        <v>97</v>
      </c>
      <c r="K2" t="s">
        <v>98</v>
      </c>
      <c r="L2" s="17"/>
      <c r="M2" s="17"/>
      <c r="N2" s="17"/>
      <c r="O2" s="18" t="s">
        <v>14</v>
      </c>
      <c r="P2" s="19" t="s">
        <v>13</v>
      </c>
      <c r="Q2" s="19" t="s">
        <v>12</v>
      </c>
      <c r="R2" s="19" t="s">
        <v>11</v>
      </c>
      <c r="S2" s="19" t="s">
        <v>4</v>
      </c>
      <c r="T2" s="28" t="s">
        <v>10</v>
      </c>
      <c r="U2" s="31" t="s">
        <v>93</v>
      </c>
    </row>
    <row r="3" spans="2:27" ht="15" customHeight="1" x14ac:dyDescent="0.25">
      <c r="B3" s="4">
        <v>1</v>
      </c>
      <c r="C3" s="4">
        <v>1</v>
      </c>
      <c r="D3" s="9">
        <v>2026</v>
      </c>
      <c r="F3">
        <f>_xlfn.ISOWEEKNUM(DATE(D3,12,28))</f>
        <v>53</v>
      </c>
      <c r="H3">
        <f>IF(ISTEXT(H2),1,IF(H2+1&lt;=$F$3,H2+1,""))</f>
        <v>1</v>
      </c>
      <c r="I3" s="38">
        <f>IF(H3&lt;&gt;"",H3*7+DATE($D$3,1,1)-WEEKDAY(DATE($D$3,1,3))-3,"")</f>
        <v>46020</v>
      </c>
      <c r="J3" s="38">
        <f>IF(H3&lt;&gt;"",I3+6,"")</f>
        <v>46026</v>
      </c>
      <c r="K3" t="str">
        <f>IF(H3&lt;&gt;"",TEXT(I3,"jj/mm") &amp; " au " &amp; TEXT(J3,"jj/mm"),"")</f>
        <v>29/12 au 04/01</v>
      </c>
      <c r="L3" s="3"/>
      <c r="M3" s="3"/>
      <c r="N3" s="3"/>
      <c r="O3" s="24">
        <f>IF(OR(F8&gt;4,E$10&gt;$E$6),E11,E10)</f>
        <v>46020</v>
      </c>
      <c r="P3" s="25">
        <f t="shared" ref="P3:P34" si="0">O3+6</f>
        <v>46026</v>
      </c>
      <c r="Q3" s="4" t="str">
        <f t="shared" ref="Q3:Q34" si="1">TEXT(O3,"jj/mm")</f>
        <v>29/12</v>
      </c>
      <c r="R3" s="4" t="str">
        <f t="shared" ref="R3:R34" si="2">TEXT(P3,"jj/mm")</f>
        <v>04/01</v>
      </c>
      <c r="S3" s="4">
        <v>1</v>
      </c>
      <c r="T3" s="29" t="str">
        <f t="shared" ref="T3:T34" si="3">Q3&amp;" au "&amp;R3</f>
        <v>29/12 au 04/01</v>
      </c>
      <c r="U3" s="32" t="s">
        <v>18</v>
      </c>
      <c r="V3" s="39" t="s">
        <v>71</v>
      </c>
      <c r="W3" s="23"/>
      <c r="X3" s="23"/>
      <c r="Y3" s="23"/>
      <c r="Z3" s="23"/>
      <c r="AA3" s="23"/>
    </row>
    <row r="4" spans="2:27" ht="15" customHeight="1" thickBot="1" x14ac:dyDescent="0.3">
      <c r="H4">
        <f t="shared" ref="H4:H55" si="4">IF(ISTEXT(H3),1,IF(H3+1&lt;=$F$3,H3+1,""))</f>
        <v>2</v>
      </c>
      <c r="I4" s="38">
        <f t="shared" ref="I4:I55" si="5">IF(H4&lt;&gt;"",H4*7+DATE($D$3,1,1)-WEEKDAY(DATE($D$3,1,3))-3,"")</f>
        <v>46027</v>
      </c>
      <c r="J4" s="38">
        <f t="shared" ref="J4:J55" si="6">IF(H4&lt;&gt;"",I4+6,"")</f>
        <v>46033</v>
      </c>
      <c r="K4" t="str">
        <f t="shared" ref="K4:K55" si="7">IF(H4&lt;&gt;"",TEXT(I4,"jj/mm") &amp; " au " &amp; TEXT(J4,"jj/mm"),"")</f>
        <v>05/01 au 11/01</v>
      </c>
      <c r="L4" s="3"/>
      <c r="M4" s="3"/>
      <c r="N4" s="3"/>
      <c r="O4" s="24">
        <f t="shared" ref="O4:O35" si="8">O3+7</f>
        <v>46027</v>
      </c>
      <c r="P4" s="25">
        <f t="shared" si="0"/>
        <v>46033</v>
      </c>
      <c r="Q4" s="4" t="str">
        <f t="shared" si="1"/>
        <v>05/01</v>
      </c>
      <c r="R4" s="4" t="str">
        <f t="shared" si="2"/>
        <v>11/01</v>
      </c>
      <c r="S4" s="4">
        <v>2</v>
      </c>
      <c r="T4" s="29" t="str">
        <f t="shared" si="3"/>
        <v>05/01 au 11/01</v>
      </c>
      <c r="U4" s="32" t="s">
        <v>19</v>
      </c>
      <c r="V4" s="40"/>
      <c r="W4" s="34" t="s">
        <v>1</v>
      </c>
      <c r="X4" s="34" t="s">
        <v>15</v>
      </c>
      <c r="Y4" s="34" t="s">
        <v>16</v>
      </c>
      <c r="Z4" s="34" t="s">
        <v>17</v>
      </c>
      <c r="AA4" s="34" t="s">
        <v>0</v>
      </c>
    </row>
    <row r="5" spans="2:27" ht="15" customHeight="1" thickBot="1" x14ac:dyDescent="0.3">
      <c r="B5" s="43" t="s">
        <v>9</v>
      </c>
      <c r="C5" s="44"/>
      <c r="D5" s="10">
        <f>DATE(D3,1,1)</f>
        <v>46023</v>
      </c>
      <c r="E5" s="5"/>
      <c r="H5">
        <f t="shared" si="4"/>
        <v>3</v>
      </c>
      <c r="I5" s="38">
        <f t="shared" si="5"/>
        <v>46034</v>
      </c>
      <c r="J5" s="38">
        <f t="shared" si="6"/>
        <v>46040</v>
      </c>
      <c r="K5" t="str">
        <f t="shared" si="7"/>
        <v>12/01 au 18/01</v>
      </c>
      <c r="L5" s="3"/>
      <c r="M5" s="3"/>
      <c r="N5" s="3"/>
      <c r="O5" s="24">
        <f t="shared" si="8"/>
        <v>46034</v>
      </c>
      <c r="P5" s="25">
        <f t="shared" si="0"/>
        <v>46040</v>
      </c>
      <c r="Q5" s="4" t="str">
        <f t="shared" si="1"/>
        <v>12/01</v>
      </c>
      <c r="R5" s="4" t="str">
        <f t="shared" si="2"/>
        <v>18/01</v>
      </c>
      <c r="S5" s="4">
        <v>3</v>
      </c>
      <c r="T5" s="29" t="str">
        <f t="shared" si="3"/>
        <v>12/01 au 18/01</v>
      </c>
      <c r="U5" s="32" t="s">
        <v>20</v>
      </c>
      <c r="V5" s="41"/>
      <c r="W5" s="33" t="str">
        <f>U3</f>
        <v>1A</v>
      </c>
      <c r="X5" s="33" t="str">
        <f>U4</f>
        <v>2A</v>
      </c>
      <c r="Y5" s="33" t="str">
        <f>U5</f>
        <v>3A</v>
      </c>
      <c r="Z5" s="33" t="str">
        <f>U6</f>
        <v>4A</v>
      </c>
      <c r="AA5" s="33" t="str">
        <f>U7</f>
        <v>5A</v>
      </c>
    </row>
    <row r="6" spans="2:27" ht="15" customHeight="1" thickBot="1" x14ac:dyDescent="0.3">
      <c r="B6" s="43" t="s">
        <v>8</v>
      </c>
      <c r="C6" s="44"/>
      <c r="D6" s="44"/>
      <c r="E6" s="11">
        <f>EOMONTH(D5,0)</f>
        <v>46053</v>
      </c>
      <c r="H6">
        <f t="shared" si="4"/>
        <v>4</v>
      </c>
      <c r="I6" s="38">
        <f t="shared" si="5"/>
        <v>46041</v>
      </c>
      <c r="J6" s="38">
        <f t="shared" si="6"/>
        <v>46047</v>
      </c>
      <c r="K6" t="str">
        <f t="shared" si="7"/>
        <v>19/01 au 25/01</v>
      </c>
      <c r="L6" s="3"/>
      <c r="M6" s="3"/>
      <c r="N6" s="3"/>
      <c r="O6" s="24">
        <f t="shared" si="8"/>
        <v>46041</v>
      </c>
      <c r="P6" s="25">
        <f t="shared" si="0"/>
        <v>46047</v>
      </c>
      <c r="Q6" s="4" t="str">
        <f t="shared" si="1"/>
        <v>19/01</v>
      </c>
      <c r="R6" s="4" t="str">
        <f t="shared" si="2"/>
        <v>25/01</v>
      </c>
      <c r="S6" s="4">
        <v>4</v>
      </c>
      <c r="T6" s="29" t="str">
        <f t="shared" si="3"/>
        <v>19/01 au 25/01</v>
      </c>
      <c r="U6" s="32" t="s">
        <v>21</v>
      </c>
      <c r="V6" s="39" t="s">
        <v>72</v>
      </c>
      <c r="W6" s="22"/>
      <c r="X6" s="22"/>
      <c r="Y6" s="22"/>
      <c r="Z6" s="22"/>
      <c r="AA6" s="22"/>
    </row>
    <row r="7" spans="2:27" ht="15" customHeight="1" thickBot="1" x14ac:dyDescent="0.3">
      <c r="H7">
        <f t="shared" si="4"/>
        <v>5</v>
      </c>
      <c r="I7" s="38">
        <f t="shared" si="5"/>
        <v>46048</v>
      </c>
      <c r="J7" s="38">
        <f t="shared" si="6"/>
        <v>46054</v>
      </c>
      <c r="K7" t="str">
        <f t="shared" si="7"/>
        <v>26/01 au 01/02</v>
      </c>
      <c r="L7" s="3"/>
      <c r="M7" s="3"/>
      <c r="N7" s="3"/>
      <c r="O7" s="24">
        <f t="shared" si="8"/>
        <v>46048</v>
      </c>
      <c r="P7" s="25">
        <f t="shared" si="0"/>
        <v>46054</v>
      </c>
      <c r="Q7" s="4" t="str">
        <f t="shared" si="1"/>
        <v>26/01</v>
      </c>
      <c r="R7" s="4" t="str">
        <f t="shared" si="2"/>
        <v>01/02</v>
      </c>
      <c r="S7" s="4">
        <v>5</v>
      </c>
      <c r="T7" s="29" t="str">
        <f t="shared" si="3"/>
        <v>26/01 au 01/02</v>
      </c>
      <c r="U7" s="32" t="s">
        <v>22</v>
      </c>
      <c r="V7" s="40"/>
      <c r="W7" s="34" t="s">
        <v>1</v>
      </c>
      <c r="X7" s="34" t="s">
        <v>15</v>
      </c>
      <c r="Y7" s="34" t="s">
        <v>16</v>
      </c>
      <c r="Z7" s="34" t="s">
        <v>17</v>
      </c>
      <c r="AA7" s="34" t="s">
        <v>0</v>
      </c>
    </row>
    <row r="8" spans="2:27" ht="15" customHeight="1" thickBot="1" x14ac:dyDescent="0.3">
      <c r="B8" s="43" t="s">
        <v>7</v>
      </c>
      <c r="C8" s="44"/>
      <c r="D8" s="44"/>
      <c r="E8" s="44"/>
      <c r="F8" s="12">
        <f>WEEKDAY(D5,2)</f>
        <v>4</v>
      </c>
      <c r="H8">
        <f t="shared" si="4"/>
        <v>6</v>
      </c>
      <c r="I8" s="38">
        <f t="shared" si="5"/>
        <v>46055</v>
      </c>
      <c r="J8" s="38">
        <f t="shared" si="6"/>
        <v>46061</v>
      </c>
      <c r="K8" t="str">
        <f t="shared" si="7"/>
        <v>02/02 au 08/02</v>
      </c>
      <c r="L8" s="3"/>
      <c r="M8" s="3"/>
      <c r="N8" s="3"/>
      <c r="O8" s="24">
        <f t="shared" si="8"/>
        <v>46055</v>
      </c>
      <c r="P8" s="25">
        <f t="shared" si="0"/>
        <v>46061</v>
      </c>
      <c r="Q8" s="4" t="str">
        <f t="shared" si="1"/>
        <v>02/02</v>
      </c>
      <c r="R8" s="4" t="str">
        <f t="shared" si="2"/>
        <v>08/02</v>
      </c>
      <c r="S8" s="4">
        <v>6</v>
      </c>
      <c r="T8" s="29" t="str">
        <f t="shared" si="3"/>
        <v>02/02 au 08/02</v>
      </c>
      <c r="U8" s="32" t="s">
        <v>23</v>
      </c>
      <c r="V8" s="41"/>
      <c r="W8" s="33" t="str">
        <f>U8</f>
        <v>1B</v>
      </c>
      <c r="X8" s="33" t="str">
        <f>U9</f>
        <v>2B</v>
      </c>
      <c r="Y8" s="33" t="str">
        <f>U10</f>
        <v>3B</v>
      </c>
      <c r="Z8" s="33" t="str">
        <f>U11</f>
        <v>4B</v>
      </c>
      <c r="AA8" s="4" t="str">
        <f>U12</f>
        <v>5B</v>
      </c>
    </row>
    <row r="9" spans="2:27" ht="15" customHeight="1" thickBot="1" x14ac:dyDescent="0.3">
      <c r="H9">
        <f t="shared" si="4"/>
        <v>7</v>
      </c>
      <c r="I9" s="38">
        <f t="shared" si="5"/>
        <v>46062</v>
      </c>
      <c r="J9" s="38">
        <f t="shared" si="6"/>
        <v>46068</v>
      </c>
      <c r="K9" t="str">
        <f t="shared" si="7"/>
        <v>09/02 au 15/02</v>
      </c>
      <c r="L9" s="3"/>
      <c r="M9" s="3"/>
      <c r="N9" s="3"/>
      <c r="O9" s="24">
        <f t="shared" si="8"/>
        <v>46062</v>
      </c>
      <c r="P9" s="25">
        <f t="shared" si="0"/>
        <v>46068</v>
      </c>
      <c r="Q9" s="4" t="str">
        <f t="shared" si="1"/>
        <v>09/02</v>
      </c>
      <c r="R9" s="4" t="str">
        <f t="shared" si="2"/>
        <v>15/02</v>
      </c>
      <c r="S9" s="4">
        <v>7</v>
      </c>
      <c r="T9" s="29" t="str">
        <f t="shared" si="3"/>
        <v>09/02 au 15/02</v>
      </c>
      <c r="U9" s="32" t="s">
        <v>24</v>
      </c>
      <c r="V9" s="39" t="s">
        <v>73</v>
      </c>
      <c r="W9" s="22"/>
      <c r="X9" s="22"/>
      <c r="Y9" s="22"/>
      <c r="Z9" s="22"/>
      <c r="AA9" s="22"/>
    </row>
    <row r="10" spans="2:27" ht="15" customHeight="1" x14ac:dyDescent="0.25">
      <c r="B10" s="45" t="s">
        <v>6</v>
      </c>
      <c r="C10" s="46"/>
      <c r="D10" s="46"/>
      <c r="E10" s="13">
        <f>D5-F8+1</f>
        <v>46020</v>
      </c>
      <c r="H10">
        <f t="shared" si="4"/>
        <v>8</v>
      </c>
      <c r="I10" s="38">
        <f t="shared" si="5"/>
        <v>46069</v>
      </c>
      <c r="J10" s="38">
        <f t="shared" si="6"/>
        <v>46075</v>
      </c>
      <c r="K10" t="str">
        <f t="shared" si="7"/>
        <v>16/02 au 22/02</v>
      </c>
      <c r="L10" s="3"/>
      <c r="M10" s="3"/>
      <c r="N10" s="3"/>
      <c r="O10" s="24">
        <f t="shared" si="8"/>
        <v>46069</v>
      </c>
      <c r="P10" s="25">
        <f t="shared" si="0"/>
        <v>46075</v>
      </c>
      <c r="Q10" s="4" t="str">
        <f t="shared" si="1"/>
        <v>16/02</v>
      </c>
      <c r="R10" s="4" t="str">
        <f t="shared" si="2"/>
        <v>22/02</v>
      </c>
      <c r="S10" s="4">
        <v>8</v>
      </c>
      <c r="T10" s="29" t="str">
        <f t="shared" si="3"/>
        <v>16/02 au 22/02</v>
      </c>
      <c r="U10" s="32" t="s">
        <v>25</v>
      </c>
      <c r="V10" s="40"/>
      <c r="W10" s="34" t="s">
        <v>1</v>
      </c>
      <c r="X10" s="34" t="s">
        <v>15</v>
      </c>
      <c r="Y10" s="34" t="s">
        <v>16</v>
      </c>
      <c r="Z10" s="34" t="s">
        <v>17</v>
      </c>
      <c r="AA10" s="34" t="s">
        <v>0</v>
      </c>
    </row>
    <row r="11" spans="2:27" ht="15" customHeight="1" thickBot="1" x14ac:dyDescent="0.3">
      <c r="B11" s="47" t="s">
        <v>5</v>
      </c>
      <c r="C11" s="48"/>
      <c r="D11" s="48"/>
      <c r="E11" s="14">
        <f>E10+7</f>
        <v>46027</v>
      </c>
      <c r="H11">
        <f t="shared" si="4"/>
        <v>9</v>
      </c>
      <c r="I11" s="38">
        <f t="shared" si="5"/>
        <v>46076</v>
      </c>
      <c r="J11" s="38">
        <f t="shared" si="6"/>
        <v>46082</v>
      </c>
      <c r="K11" t="str">
        <f t="shared" si="7"/>
        <v>23/02 au 01/03</v>
      </c>
      <c r="L11" s="3"/>
      <c r="M11" s="3"/>
      <c r="N11" s="3"/>
      <c r="O11" s="24">
        <f t="shared" si="8"/>
        <v>46076</v>
      </c>
      <c r="P11" s="25">
        <f t="shared" si="0"/>
        <v>46082</v>
      </c>
      <c r="Q11" s="4" t="str">
        <f t="shared" si="1"/>
        <v>23/02</v>
      </c>
      <c r="R11" s="4" t="str">
        <f t="shared" si="2"/>
        <v>01/03</v>
      </c>
      <c r="S11" s="4">
        <v>9</v>
      </c>
      <c r="T11" s="29" t="str">
        <f t="shared" si="3"/>
        <v>23/02 au 01/03</v>
      </c>
      <c r="U11" s="32" t="s">
        <v>26</v>
      </c>
      <c r="V11" s="41"/>
      <c r="W11" s="33" t="str">
        <f>U13</f>
        <v>1C</v>
      </c>
      <c r="X11" s="33" t="str">
        <f>U14</f>
        <v>2C</v>
      </c>
      <c r="Y11" s="33" t="str">
        <f>U15</f>
        <v>3C</v>
      </c>
      <c r="Z11" s="33" t="str">
        <f>U16</f>
        <v>4C</v>
      </c>
      <c r="AA11" s="4" t="str">
        <f>U17</f>
        <v>5C</v>
      </c>
    </row>
    <row r="12" spans="2:27" ht="15" customHeight="1" thickBot="1" x14ac:dyDescent="0.3">
      <c r="H12">
        <f t="shared" si="4"/>
        <v>10</v>
      </c>
      <c r="I12" s="38">
        <f t="shared" si="5"/>
        <v>46083</v>
      </c>
      <c r="J12" s="38">
        <f t="shared" si="6"/>
        <v>46089</v>
      </c>
      <c r="K12" t="str">
        <f t="shared" si="7"/>
        <v>02/03 au 08/03</v>
      </c>
      <c r="L12" s="3"/>
      <c r="M12" s="3"/>
      <c r="N12" s="3"/>
      <c r="O12" s="24">
        <f t="shared" si="8"/>
        <v>46083</v>
      </c>
      <c r="P12" s="25">
        <f t="shared" si="0"/>
        <v>46089</v>
      </c>
      <c r="Q12" s="4" t="str">
        <f t="shared" si="1"/>
        <v>02/03</v>
      </c>
      <c r="R12" s="4" t="str">
        <f t="shared" si="2"/>
        <v>08/03</v>
      </c>
      <c r="S12" s="4">
        <v>10</v>
      </c>
      <c r="T12" s="29" t="str">
        <f t="shared" si="3"/>
        <v>02/03 au 08/03</v>
      </c>
      <c r="U12" s="31" t="s">
        <v>86</v>
      </c>
      <c r="V12" s="39" t="s">
        <v>74</v>
      </c>
      <c r="W12" s="22"/>
      <c r="X12" s="23"/>
      <c r="Y12" s="22"/>
      <c r="Z12" s="22"/>
      <c r="AA12" s="22"/>
    </row>
    <row r="13" spans="2:27" ht="15" customHeight="1" thickBot="1" x14ac:dyDescent="0.3">
      <c r="B13" s="49" t="s">
        <v>83</v>
      </c>
      <c r="C13" s="50"/>
      <c r="D13" s="11">
        <f>DATE(D3,12,31)</f>
        <v>46387</v>
      </c>
      <c r="E13" s="5"/>
      <c r="H13">
        <f t="shared" si="4"/>
        <v>11</v>
      </c>
      <c r="I13" s="38">
        <f t="shared" si="5"/>
        <v>46090</v>
      </c>
      <c r="J13" s="38">
        <f t="shared" si="6"/>
        <v>46096</v>
      </c>
      <c r="K13" t="str">
        <f t="shared" si="7"/>
        <v>09/03 au 15/03</v>
      </c>
      <c r="L13" s="3"/>
      <c r="M13" s="3"/>
      <c r="N13" s="3"/>
      <c r="O13" s="24">
        <f t="shared" si="8"/>
        <v>46090</v>
      </c>
      <c r="P13" s="25">
        <f t="shared" si="0"/>
        <v>46096</v>
      </c>
      <c r="Q13" s="4" t="str">
        <f t="shared" si="1"/>
        <v>09/03</v>
      </c>
      <c r="R13" s="4" t="str">
        <f t="shared" si="2"/>
        <v>15/03</v>
      </c>
      <c r="S13" s="4">
        <v>11</v>
      </c>
      <c r="T13" s="29" t="str">
        <f t="shared" si="3"/>
        <v>09/03 au 15/03</v>
      </c>
      <c r="U13" s="32" t="s">
        <v>27</v>
      </c>
      <c r="V13" s="40"/>
      <c r="W13" s="34" t="s">
        <v>1</v>
      </c>
      <c r="X13" s="34" t="s">
        <v>15</v>
      </c>
      <c r="Y13" s="34" t="s">
        <v>16</v>
      </c>
      <c r="Z13" s="34" t="s">
        <v>17</v>
      </c>
      <c r="AA13" s="34" t="s">
        <v>0</v>
      </c>
    </row>
    <row r="14" spans="2:27" ht="15" customHeight="1" thickBot="1" x14ac:dyDescent="0.3">
      <c r="H14">
        <f t="shared" si="4"/>
        <v>12</v>
      </c>
      <c r="I14" s="38">
        <f t="shared" si="5"/>
        <v>46097</v>
      </c>
      <c r="J14" s="38">
        <f t="shared" si="6"/>
        <v>46103</v>
      </c>
      <c r="K14" t="str">
        <f t="shared" si="7"/>
        <v>16/03 au 22/03</v>
      </c>
      <c r="L14" s="3"/>
      <c r="M14" s="3"/>
      <c r="N14" s="3"/>
      <c r="O14" s="24">
        <f t="shared" si="8"/>
        <v>46097</v>
      </c>
      <c r="P14" s="25">
        <f t="shared" si="0"/>
        <v>46103</v>
      </c>
      <c r="Q14" s="4" t="str">
        <f t="shared" si="1"/>
        <v>16/03</v>
      </c>
      <c r="R14" s="4" t="str">
        <f t="shared" si="2"/>
        <v>22/03</v>
      </c>
      <c r="S14" s="4">
        <v>12</v>
      </c>
      <c r="T14" s="29" t="str">
        <f t="shared" si="3"/>
        <v>16/03 au 22/03</v>
      </c>
      <c r="U14" s="32" t="s">
        <v>28</v>
      </c>
      <c r="V14" s="41"/>
      <c r="W14" s="33" t="str">
        <f>U18</f>
        <v>1D</v>
      </c>
      <c r="X14" s="33" t="str">
        <f>U19</f>
        <v>2D</v>
      </c>
      <c r="Y14" s="33" t="str">
        <f>U20</f>
        <v>3D</v>
      </c>
      <c r="Z14" s="33" t="str">
        <f>U21</f>
        <v>4D</v>
      </c>
      <c r="AA14" s="33" t="str">
        <f>U22</f>
        <v>5D</v>
      </c>
    </row>
    <row r="15" spans="2:27" ht="15" customHeight="1" x14ac:dyDescent="0.3">
      <c r="B15" s="16" t="s">
        <v>2</v>
      </c>
      <c r="C15" s="8" t="s">
        <v>3</v>
      </c>
      <c r="F15" s="51"/>
      <c r="H15">
        <f t="shared" si="4"/>
        <v>13</v>
      </c>
      <c r="I15" s="38">
        <f t="shared" si="5"/>
        <v>46104</v>
      </c>
      <c r="J15" s="38">
        <f t="shared" si="6"/>
        <v>46110</v>
      </c>
      <c r="K15" t="str">
        <f t="shared" si="7"/>
        <v>23/03 au 29/03</v>
      </c>
      <c r="L15" s="3"/>
      <c r="M15" s="3"/>
      <c r="N15" s="3"/>
      <c r="O15" s="24">
        <f t="shared" si="8"/>
        <v>46104</v>
      </c>
      <c r="P15" s="25">
        <f t="shared" si="0"/>
        <v>46110</v>
      </c>
      <c r="Q15" s="4" t="str">
        <f t="shared" si="1"/>
        <v>23/03</v>
      </c>
      <c r="R15" s="4" t="str">
        <f t="shared" si="2"/>
        <v>29/03</v>
      </c>
      <c r="S15" s="4">
        <v>13</v>
      </c>
      <c r="T15" s="29" t="str">
        <f t="shared" si="3"/>
        <v>23/03 au 29/03</v>
      </c>
      <c r="U15" s="32" t="s">
        <v>29</v>
      </c>
      <c r="V15" s="39" t="s">
        <v>75</v>
      </c>
      <c r="W15" s="22"/>
      <c r="X15" s="22"/>
      <c r="Y15" s="22"/>
      <c r="Z15" s="22"/>
      <c r="AA15" s="22"/>
    </row>
    <row r="16" spans="2:27" ht="15" customHeight="1" x14ac:dyDescent="0.25">
      <c r="B16" s="1">
        <v>1</v>
      </c>
      <c r="C16" s="4">
        <v>2021</v>
      </c>
      <c r="D16" s="7"/>
      <c r="E16" s="6"/>
      <c r="F16" s="52"/>
      <c r="H16">
        <f t="shared" si="4"/>
        <v>14</v>
      </c>
      <c r="I16" s="38">
        <f t="shared" si="5"/>
        <v>46111</v>
      </c>
      <c r="J16" s="38">
        <f t="shared" si="6"/>
        <v>46117</v>
      </c>
      <c r="K16" t="str">
        <f t="shared" si="7"/>
        <v>30/03 au 05/04</v>
      </c>
      <c r="L16" s="3"/>
      <c r="M16" s="3"/>
      <c r="N16" s="3"/>
      <c r="O16" s="24">
        <f t="shared" si="8"/>
        <v>46111</v>
      </c>
      <c r="P16" s="25">
        <f t="shared" si="0"/>
        <v>46117</v>
      </c>
      <c r="Q16" s="4" t="str">
        <f t="shared" si="1"/>
        <v>30/03</v>
      </c>
      <c r="R16" s="4" t="str">
        <f t="shared" si="2"/>
        <v>05/04</v>
      </c>
      <c r="S16" s="4">
        <v>14</v>
      </c>
      <c r="T16" s="29" t="str">
        <f t="shared" si="3"/>
        <v>30/03 au 05/04</v>
      </c>
      <c r="U16" s="32" t="s">
        <v>30</v>
      </c>
      <c r="V16" s="40"/>
      <c r="W16" s="34" t="s">
        <v>1</v>
      </c>
      <c r="X16" s="34" t="s">
        <v>15</v>
      </c>
      <c r="Y16" s="34" t="s">
        <v>16</v>
      </c>
      <c r="Z16" s="34" t="s">
        <v>17</v>
      </c>
      <c r="AA16" s="34" t="s">
        <v>0</v>
      </c>
    </row>
    <row r="17" spans="2:27" ht="15" customHeight="1" x14ac:dyDescent="0.25">
      <c r="B17" s="1">
        <v>2</v>
      </c>
      <c r="C17" s="4">
        <v>2022</v>
      </c>
      <c r="F17" s="52"/>
      <c r="H17">
        <f t="shared" si="4"/>
        <v>15</v>
      </c>
      <c r="I17" s="38">
        <f t="shared" si="5"/>
        <v>46118</v>
      </c>
      <c r="J17" s="38">
        <f t="shared" si="6"/>
        <v>46124</v>
      </c>
      <c r="K17" t="str">
        <f t="shared" si="7"/>
        <v>06/04 au 12/04</v>
      </c>
      <c r="L17" s="3"/>
      <c r="M17" s="3"/>
      <c r="N17" s="3"/>
      <c r="O17" s="24">
        <f t="shared" si="8"/>
        <v>46118</v>
      </c>
      <c r="P17" s="25">
        <f t="shared" si="0"/>
        <v>46124</v>
      </c>
      <c r="Q17" s="4" t="str">
        <f t="shared" si="1"/>
        <v>06/04</v>
      </c>
      <c r="R17" s="4" t="str">
        <f t="shared" si="2"/>
        <v>12/04</v>
      </c>
      <c r="S17" s="4">
        <v>15</v>
      </c>
      <c r="T17" s="29" t="str">
        <f t="shared" si="3"/>
        <v>06/04 au 12/04</v>
      </c>
      <c r="U17" s="31" t="s">
        <v>87</v>
      </c>
      <c r="V17" s="41"/>
      <c r="W17" s="33" t="str">
        <f>U23</f>
        <v>1E</v>
      </c>
      <c r="X17" s="33" t="str">
        <f>U24</f>
        <v>2E</v>
      </c>
      <c r="Y17" s="33" t="str">
        <f>U25</f>
        <v>3E</v>
      </c>
      <c r="Z17" s="33" t="str">
        <f>U26</f>
        <v>4E</v>
      </c>
      <c r="AA17" s="4" t="str">
        <f>U27</f>
        <v>5E</v>
      </c>
    </row>
    <row r="18" spans="2:27" ht="15" customHeight="1" x14ac:dyDescent="0.25">
      <c r="B18" s="1">
        <v>3</v>
      </c>
      <c r="C18" s="4">
        <v>2023</v>
      </c>
      <c r="F18" s="52"/>
      <c r="H18">
        <f t="shared" si="4"/>
        <v>16</v>
      </c>
      <c r="I18" s="38">
        <f t="shared" si="5"/>
        <v>46125</v>
      </c>
      <c r="J18" s="38">
        <f t="shared" si="6"/>
        <v>46131</v>
      </c>
      <c r="K18" t="str">
        <f t="shared" si="7"/>
        <v>13/04 au 19/04</v>
      </c>
      <c r="L18" s="3"/>
      <c r="M18" s="3"/>
      <c r="N18" s="3"/>
      <c r="O18" s="24">
        <f t="shared" si="8"/>
        <v>46125</v>
      </c>
      <c r="P18" s="25">
        <f t="shared" si="0"/>
        <v>46131</v>
      </c>
      <c r="Q18" s="4" t="str">
        <f t="shared" si="1"/>
        <v>13/04</v>
      </c>
      <c r="R18" s="4" t="str">
        <f t="shared" si="2"/>
        <v>19/04</v>
      </c>
      <c r="S18" s="4">
        <v>16</v>
      </c>
      <c r="T18" s="29" t="str">
        <f t="shared" si="3"/>
        <v>13/04 au 19/04</v>
      </c>
      <c r="U18" s="32" t="s">
        <v>31</v>
      </c>
      <c r="V18" s="39" t="s">
        <v>76</v>
      </c>
      <c r="W18" s="22"/>
      <c r="X18" s="22"/>
      <c r="Y18" s="22"/>
      <c r="Z18" s="22"/>
      <c r="AA18" s="22"/>
    </row>
    <row r="19" spans="2:27" ht="15" customHeight="1" x14ac:dyDescent="0.25">
      <c r="B19" s="1">
        <v>4</v>
      </c>
      <c r="C19" s="4">
        <v>2024</v>
      </c>
      <c r="F19" s="52"/>
      <c r="H19">
        <f t="shared" si="4"/>
        <v>17</v>
      </c>
      <c r="I19" s="38">
        <f t="shared" si="5"/>
        <v>46132</v>
      </c>
      <c r="J19" s="38">
        <f t="shared" si="6"/>
        <v>46138</v>
      </c>
      <c r="K19" t="str">
        <f t="shared" si="7"/>
        <v>20/04 au 26/04</v>
      </c>
      <c r="L19" s="3"/>
      <c r="M19" s="3"/>
      <c r="N19" s="3"/>
      <c r="O19" s="24">
        <f t="shared" si="8"/>
        <v>46132</v>
      </c>
      <c r="P19" s="25">
        <f t="shared" si="0"/>
        <v>46138</v>
      </c>
      <c r="Q19" s="4" t="str">
        <f t="shared" si="1"/>
        <v>20/04</v>
      </c>
      <c r="R19" s="4" t="str">
        <f t="shared" si="2"/>
        <v>26/04</v>
      </c>
      <c r="S19" s="4">
        <v>17</v>
      </c>
      <c r="T19" s="29" t="str">
        <f t="shared" si="3"/>
        <v>20/04 au 26/04</v>
      </c>
      <c r="U19" s="32" t="s">
        <v>32</v>
      </c>
      <c r="V19" s="40"/>
      <c r="W19" s="34" t="s">
        <v>1</v>
      </c>
      <c r="X19" s="34" t="s">
        <v>15</v>
      </c>
      <c r="Y19" s="34" t="s">
        <v>16</v>
      </c>
      <c r="Z19" s="34" t="s">
        <v>17</v>
      </c>
      <c r="AA19" s="34" t="s">
        <v>0</v>
      </c>
    </row>
    <row r="20" spans="2:27" ht="15" customHeight="1" x14ac:dyDescent="0.25">
      <c r="B20" s="1">
        <v>5</v>
      </c>
      <c r="C20" s="4">
        <v>2025</v>
      </c>
      <c r="F20" s="52"/>
      <c r="H20">
        <f t="shared" si="4"/>
        <v>18</v>
      </c>
      <c r="I20" s="38">
        <f t="shared" si="5"/>
        <v>46139</v>
      </c>
      <c r="J20" s="38">
        <f t="shared" si="6"/>
        <v>46145</v>
      </c>
      <c r="K20" t="str">
        <f t="shared" si="7"/>
        <v>27/04 au 03/05</v>
      </c>
      <c r="L20" s="3"/>
      <c r="M20" s="3"/>
      <c r="N20" s="3"/>
      <c r="O20" s="24">
        <f t="shared" si="8"/>
        <v>46139</v>
      </c>
      <c r="P20" s="25">
        <f t="shared" si="0"/>
        <v>46145</v>
      </c>
      <c r="Q20" s="4" t="str">
        <f t="shared" si="1"/>
        <v>27/04</v>
      </c>
      <c r="R20" s="4" t="str">
        <f t="shared" si="2"/>
        <v>03/05</v>
      </c>
      <c r="S20" s="4">
        <v>18</v>
      </c>
      <c r="T20" s="29" t="str">
        <f t="shared" si="3"/>
        <v>27/04 au 03/05</v>
      </c>
      <c r="U20" s="32" t="s">
        <v>33</v>
      </c>
      <c r="V20" s="41"/>
      <c r="W20" s="33" t="str">
        <f>U28</f>
        <v>1F</v>
      </c>
      <c r="X20" s="33" t="str">
        <f>U29</f>
        <v>2F</v>
      </c>
      <c r="Y20" s="33" t="str">
        <f>U30</f>
        <v>3F</v>
      </c>
      <c r="Z20" s="4" t="str">
        <f>U31</f>
        <v>4F</v>
      </c>
      <c r="AA20" s="33" t="str">
        <f>U32</f>
        <v>5F</v>
      </c>
    </row>
    <row r="21" spans="2:27" ht="15" customHeight="1" x14ac:dyDescent="0.25">
      <c r="B21" s="1">
        <v>6</v>
      </c>
      <c r="C21" s="4">
        <v>2026</v>
      </c>
      <c r="F21" s="52"/>
      <c r="H21">
        <f t="shared" si="4"/>
        <v>19</v>
      </c>
      <c r="I21" s="38">
        <f t="shared" si="5"/>
        <v>46146</v>
      </c>
      <c r="J21" s="38">
        <f t="shared" si="6"/>
        <v>46152</v>
      </c>
      <c r="K21" t="str">
        <f t="shared" si="7"/>
        <v>04/05 au 10/05</v>
      </c>
      <c r="L21" s="3"/>
      <c r="M21" s="3"/>
      <c r="N21" s="3"/>
      <c r="O21" s="24">
        <f t="shared" si="8"/>
        <v>46146</v>
      </c>
      <c r="P21" s="25">
        <f t="shared" si="0"/>
        <v>46152</v>
      </c>
      <c r="Q21" s="4" t="str">
        <f t="shared" si="1"/>
        <v>04/05</v>
      </c>
      <c r="R21" s="4" t="str">
        <f t="shared" si="2"/>
        <v>10/05</v>
      </c>
      <c r="S21" s="4">
        <v>19</v>
      </c>
      <c r="T21" s="29" t="str">
        <f t="shared" si="3"/>
        <v>04/05 au 10/05</v>
      </c>
      <c r="U21" s="32" t="s">
        <v>34</v>
      </c>
      <c r="V21" s="39" t="s">
        <v>77</v>
      </c>
      <c r="W21" s="22"/>
      <c r="X21" s="22"/>
      <c r="Y21" s="22"/>
      <c r="Z21" s="22"/>
      <c r="AA21" s="22"/>
    </row>
    <row r="22" spans="2:27" ht="15" customHeight="1" x14ac:dyDescent="0.25">
      <c r="B22" s="1">
        <v>7</v>
      </c>
      <c r="C22" s="4">
        <v>2027</v>
      </c>
      <c r="F22" s="52"/>
      <c r="H22">
        <f t="shared" si="4"/>
        <v>20</v>
      </c>
      <c r="I22" s="38">
        <f t="shared" si="5"/>
        <v>46153</v>
      </c>
      <c r="J22" s="38">
        <f t="shared" si="6"/>
        <v>46159</v>
      </c>
      <c r="K22" t="str">
        <f t="shared" si="7"/>
        <v>11/05 au 17/05</v>
      </c>
      <c r="L22" s="3"/>
      <c r="M22" s="3"/>
      <c r="N22" s="3"/>
      <c r="O22" s="24">
        <f t="shared" si="8"/>
        <v>46153</v>
      </c>
      <c r="P22" s="25">
        <f t="shared" si="0"/>
        <v>46159</v>
      </c>
      <c r="Q22" s="4" t="str">
        <f t="shared" si="1"/>
        <v>11/05</v>
      </c>
      <c r="R22" s="4" t="str">
        <f t="shared" si="2"/>
        <v>17/05</v>
      </c>
      <c r="S22" s="4">
        <v>20</v>
      </c>
      <c r="T22" s="29" t="str">
        <f t="shared" si="3"/>
        <v>11/05 au 17/05</v>
      </c>
      <c r="U22" s="32" t="s">
        <v>35</v>
      </c>
      <c r="V22" s="40"/>
      <c r="W22" s="34" t="s">
        <v>1</v>
      </c>
      <c r="X22" s="34" t="s">
        <v>15</v>
      </c>
      <c r="Y22" s="34" t="s">
        <v>16</v>
      </c>
      <c r="Z22" s="34" t="s">
        <v>17</v>
      </c>
      <c r="AA22" s="34" t="s">
        <v>0</v>
      </c>
    </row>
    <row r="23" spans="2:27" ht="15" customHeight="1" thickBot="1" x14ac:dyDescent="0.3">
      <c r="B23" s="1">
        <v>8</v>
      </c>
      <c r="C23" s="4">
        <v>2028</v>
      </c>
      <c r="F23" s="53"/>
      <c r="H23">
        <f t="shared" si="4"/>
        <v>21</v>
      </c>
      <c r="I23" s="38">
        <f t="shared" si="5"/>
        <v>46160</v>
      </c>
      <c r="J23" s="38">
        <f t="shared" si="6"/>
        <v>46166</v>
      </c>
      <c r="K23" t="str">
        <f t="shared" si="7"/>
        <v>18/05 au 24/05</v>
      </c>
      <c r="L23" s="3"/>
      <c r="M23" s="3"/>
      <c r="N23" s="3"/>
      <c r="O23" s="24">
        <f t="shared" si="8"/>
        <v>46160</v>
      </c>
      <c r="P23" s="25">
        <f t="shared" si="0"/>
        <v>46166</v>
      </c>
      <c r="Q23" s="4" t="str">
        <f t="shared" si="1"/>
        <v>18/05</v>
      </c>
      <c r="R23" s="4" t="str">
        <f t="shared" si="2"/>
        <v>24/05</v>
      </c>
      <c r="S23" s="4">
        <v>21</v>
      </c>
      <c r="T23" s="29" t="str">
        <f t="shared" si="3"/>
        <v>18/05 au 24/05</v>
      </c>
      <c r="U23" s="32" t="s">
        <v>36</v>
      </c>
      <c r="V23" s="41"/>
      <c r="W23" s="33" t="str">
        <f>U33</f>
        <v>1G</v>
      </c>
      <c r="X23" s="33" t="str">
        <f>U34</f>
        <v>2G</v>
      </c>
      <c r="Y23" s="33" t="str">
        <f>U35</f>
        <v>3G</v>
      </c>
      <c r="Z23" s="33" t="str">
        <f>U36</f>
        <v>4G</v>
      </c>
      <c r="AA23" s="33" t="str">
        <f>U37</f>
        <v>5G</v>
      </c>
    </row>
    <row r="24" spans="2:27" ht="15" customHeight="1" x14ac:dyDescent="0.25">
      <c r="B24" s="1">
        <v>9</v>
      </c>
      <c r="C24" s="4">
        <v>2029</v>
      </c>
      <c r="H24">
        <f t="shared" si="4"/>
        <v>22</v>
      </c>
      <c r="I24" s="38">
        <f t="shared" si="5"/>
        <v>46167</v>
      </c>
      <c r="J24" s="38">
        <f t="shared" si="6"/>
        <v>46173</v>
      </c>
      <c r="K24" t="str">
        <f t="shared" si="7"/>
        <v>25/05 au 31/05</v>
      </c>
      <c r="L24" s="3"/>
      <c r="M24" s="3"/>
      <c r="N24" s="3"/>
      <c r="O24" s="24">
        <f t="shared" si="8"/>
        <v>46167</v>
      </c>
      <c r="P24" s="25">
        <f t="shared" si="0"/>
        <v>46173</v>
      </c>
      <c r="Q24" s="4" t="str">
        <f t="shared" si="1"/>
        <v>25/05</v>
      </c>
      <c r="R24" s="4" t="str">
        <f t="shared" si="2"/>
        <v>31/05</v>
      </c>
      <c r="S24" s="4">
        <v>22</v>
      </c>
      <c r="T24" s="29" t="str">
        <f t="shared" si="3"/>
        <v>25/05 au 31/05</v>
      </c>
      <c r="U24" s="32" t="s">
        <v>37</v>
      </c>
      <c r="V24" s="39" t="s">
        <v>78</v>
      </c>
      <c r="W24" s="22"/>
      <c r="X24" s="22"/>
      <c r="Y24" s="22"/>
      <c r="Z24" s="22"/>
      <c r="AA24" s="22"/>
    </row>
    <row r="25" spans="2:27" ht="15" customHeight="1" x14ac:dyDescent="0.25">
      <c r="B25" s="1">
        <v>10</v>
      </c>
      <c r="C25" s="4">
        <v>2030</v>
      </c>
      <c r="H25">
        <f t="shared" si="4"/>
        <v>23</v>
      </c>
      <c r="I25" s="38">
        <f t="shared" si="5"/>
        <v>46174</v>
      </c>
      <c r="J25" s="38">
        <f t="shared" si="6"/>
        <v>46180</v>
      </c>
      <c r="K25" t="str">
        <f t="shared" si="7"/>
        <v>01/06 au 07/06</v>
      </c>
      <c r="L25" s="3"/>
      <c r="M25" s="3"/>
      <c r="N25" s="3"/>
      <c r="O25" s="24">
        <f t="shared" si="8"/>
        <v>46174</v>
      </c>
      <c r="P25" s="25">
        <f t="shared" si="0"/>
        <v>46180</v>
      </c>
      <c r="Q25" s="4" t="str">
        <f t="shared" si="1"/>
        <v>01/06</v>
      </c>
      <c r="R25" s="4" t="str">
        <f t="shared" si="2"/>
        <v>07/06</v>
      </c>
      <c r="S25" s="4">
        <v>23</v>
      </c>
      <c r="T25" s="29" t="str">
        <f t="shared" si="3"/>
        <v>01/06 au 07/06</v>
      </c>
      <c r="U25" s="32" t="s">
        <v>38</v>
      </c>
      <c r="V25" s="40"/>
      <c r="W25" s="34" t="s">
        <v>1</v>
      </c>
      <c r="X25" s="34" t="s">
        <v>15</v>
      </c>
      <c r="Y25" s="34" t="s">
        <v>16</v>
      </c>
      <c r="Z25" s="34" t="s">
        <v>17</v>
      </c>
      <c r="AA25" s="34" t="s">
        <v>0</v>
      </c>
    </row>
    <row r="26" spans="2:27" ht="15" customHeight="1" x14ac:dyDescent="0.25">
      <c r="B26" s="1">
        <v>11</v>
      </c>
      <c r="C26" s="4">
        <v>2031</v>
      </c>
      <c r="H26">
        <f t="shared" si="4"/>
        <v>24</v>
      </c>
      <c r="I26" s="38">
        <f t="shared" si="5"/>
        <v>46181</v>
      </c>
      <c r="J26" s="38">
        <f t="shared" si="6"/>
        <v>46187</v>
      </c>
      <c r="K26" t="str">
        <f t="shared" si="7"/>
        <v>08/06 au 14/06</v>
      </c>
      <c r="L26" s="3"/>
      <c r="M26" s="3"/>
      <c r="N26" s="3"/>
      <c r="O26" s="24">
        <f t="shared" si="8"/>
        <v>46181</v>
      </c>
      <c r="P26" s="25">
        <f t="shared" si="0"/>
        <v>46187</v>
      </c>
      <c r="Q26" s="4" t="str">
        <f t="shared" si="1"/>
        <v>08/06</v>
      </c>
      <c r="R26" s="4" t="str">
        <f t="shared" si="2"/>
        <v>14/06</v>
      </c>
      <c r="S26" s="4">
        <v>24</v>
      </c>
      <c r="T26" s="29" t="str">
        <f t="shared" si="3"/>
        <v>08/06 au 14/06</v>
      </c>
      <c r="U26" s="32" t="s">
        <v>39</v>
      </c>
      <c r="V26" s="41"/>
      <c r="W26" s="33" t="str">
        <f>U38</f>
        <v>1H</v>
      </c>
      <c r="X26" s="33" t="str">
        <f>U39</f>
        <v>2H</v>
      </c>
      <c r="Y26" s="33" t="str">
        <f>U40</f>
        <v>3H</v>
      </c>
      <c r="Z26" s="33" t="str">
        <f>U41</f>
        <v>4H</v>
      </c>
      <c r="AA26" s="4" t="str">
        <f>U42</f>
        <v>5H</v>
      </c>
    </row>
    <row r="27" spans="2:27" ht="15" customHeight="1" x14ac:dyDescent="0.25">
      <c r="B27" s="1">
        <v>12</v>
      </c>
      <c r="C27" s="4">
        <v>2032</v>
      </c>
      <c r="H27">
        <f t="shared" si="4"/>
        <v>25</v>
      </c>
      <c r="I27" s="38">
        <f t="shared" si="5"/>
        <v>46188</v>
      </c>
      <c r="J27" s="38">
        <f t="shared" si="6"/>
        <v>46194</v>
      </c>
      <c r="K27" t="str">
        <f t="shared" si="7"/>
        <v>15/06 au 21/06</v>
      </c>
      <c r="L27" s="3"/>
      <c r="M27" s="3"/>
      <c r="N27" s="3"/>
      <c r="O27" s="24">
        <f t="shared" si="8"/>
        <v>46188</v>
      </c>
      <c r="P27" s="25">
        <f t="shared" si="0"/>
        <v>46194</v>
      </c>
      <c r="Q27" s="4" t="str">
        <f t="shared" si="1"/>
        <v>15/06</v>
      </c>
      <c r="R27" s="4" t="str">
        <f t="shared" si="2"/>
        <v>21/06</v>
      </c>
      <c r="S27" s="4">
        <v>25</v>
      </c>
      <c r="T27" s="29" t="str">
        <f t="shared" si="3"/>
        <v>15/06 au 21/06</v>
      </c>
      <c r="U27" s="31" t="s">
        <v>88</v>
      </c>
      <c r="V27" s="39" t="s">
        <v>79</v>
      </c>
      <c r="W27" s="22"/>
      <c r="X27" s="22"/>
      <c r="Y27" s="22"/>
      <c r="Z27" s="22"/>
      <c r="AA27" s="22"/>
    </row>
    <row r="28" spans="2:27" ht="15" customHeight="1" x14ac:dyDescent="0.25">
      <c r="C28" s="2"/>
      <c r="H28">
        <f t="shared" si="4"/>
        <v>26</v>
      </c>
      <c r="I28" s="38">
        <f t="shared" si="5"/>
        <v>46195</v>
      </c>
      <c r="J28" s="38">
        <f t="shared" si="6"/>
        <v>46201</v>
      </c>
      <c r="K28" t="str">
        <f t="shared" si="7"/>
        <v>22/06 au 28/06</v>
      </c>
      <c r="L28" s="3"/>
      <c r="M28" s="3"/>
      <c r="N28" s="3"/>
      <c r="O28" s="24">
        <f t="shared" si="8"/>
        <v>46195</v>
      </c>
      <c r="P28" s="25">
        <f t="shared" si="0"/>
        <v>46201</v>
      </c>
      <c r="Q28" s="4" t="str">
        <f t="shared" si="1"/>
        <v>22/06</v>
      </c>
      <c r="R28" s="4" t="str">
        <f t="shared" si="2"/>
        <v>28/06</v>
      </c>
      <c r="S28" s="4">
        <v>26</v>
      </c>
      <c r="T28" s="29" t="str">
        <f t="shared" si="3"/>
        <v>22/06 au 28/06</v>
      </c>
      <c r="U28" s="32" t="s">
        <v>40</v>
      </c>
      <c r="V28" s="40"/>
      <c r="W28" s="34" t="s">
        <v>1</v>
      </c>
      <c r="X28" s="34" t="s">
        <v>15</v>
      </c>
      <c r="Y28" s="34" t="s">
        <v>16</v>
      </c>
      <c r="Z28" s="34" t="s">
        <v>17</v>
      </c>
      <c r="AA28" s="34" t="s">
        <v>0</v>
      </c>
    </row>
    <row r="29" spans="2:27" ht="15" customHeight="1" x14ac:dyDescent="0.25">
      <c r="C29" s="2"/>
      <c r="D29" s="36" t="s">
        <v>94</v>
      </c>
      <c r="H29">
        <f t="shared" si="4"/>
        <v>27</v>
      </c>
      <c r="I29" s="38">
        <f t="shared" si="5"/>
        <v>46202</v>
      </c>
      <c r="J29" s="38">
        <f t="shared" si="6"/>
        <v>46208</v>
      </c>
      <c r="K29" t="str">
        <f t="shared" si="7"/>
        <v>29/06 au 05/07</v>
      </c>
      <c r="L29" s="3"/>
      <c r="M29" s="3"/>
      <c r="N29" s="3"/>
      <c r="O29" s="24">
        <f t="shared" si="8"/>
        <v>46202</v>
      </c>
      <c r="P29" s="25">
        <f t="shared" si="0"/>
        <v>46208</v>
      </c>
      <c r="Q29" s="4" t="str">
        <f t="shared" si="1"/>
        <v>29/06</v>
      </c>
      <c r="R29" s="4" t="str">
        <f t="shared" si="2"/>
        <v>05/07</v>
      </c>
      <c r="S29" s="4">
        <v>27</v>
      </c>
      <c r="T29" s="29" t="str">
        <f t="shared" si="3"/>
        <v>29/06 au 05/07</v>
      </c>
      <c r="U29" s="32" t="s">
        <v>41</v>
      </c>
      <c r="V29" s="41"/>
      <c r="W29" s="4" t="str">
        <f>U43</f>
        <v>1I</v>
      </c>
      <c r="X29" s="4" t="str">
        <f>U44</f>
        <v>2I</v>
      </c>
      <c r="Y29" s="4" t="str">
        <f>U45</f>
        <v>3I</v>
      </c>
      <c r="Z29" s="4" t="str">
        <f>U46</f>
        <v>4I</v>
      </c>
      <c r="AA29" s="4" t="str">
        <f>U47</f>
        <v>5I</v>
      </c>
    </row>
    <row r="30" spans="2:27" ht="15" customHeight="1" x14ac:dyDescent="0.25">
      <c r="C30" s="2"/>
      <c r="H30">
        <f t="shared" si="4"/>
        <v>28</v>
      </c>
      <c r="I30" s="38">
        <f t="shared" si="5"/>
        <v>46209</v>
      </c>
      <c r="J30" s="38">
        <f t="shared" si="6"/>
        <v>46215</v>
      </c>
      <c r="K30" t="str">
        <f t="shared" si="7"/>
        <v>06/07 au 12/07</v>
      </c>
      <c r="L30" s="3"/>
      <c r="M30" s="3"/>
      <c r="N30" s="3"/>
      <c r="O30" s="24">
        <f t="shared" si="8"/>
        <v>46209</v>
      </c>
      <c r="P30" s="25">
        <f t="shared" si="0"/>
        <v>46215</v>
      </c>
      <c r="Q30" s="4" t="str">
        <f t="shared" si="1"/>
        <v>06/07</v>
      </c>
      <c r="R30" s="4" t="str">
        <f t="shared" si="2"/>
        <v>12/07</v>
      </c>
      <c r="S30" s="4">
        <v>28</v>
      </c>
      <c r="T30" s="29" t="str">
        <f t="shared" si="3"/>
        <v>06/07 au 12/07</v>
      </c>
      <c r="U30" s="32" t="s">
        <v>42</v>
      </c>
      <c r="V30" s="39" t="s">
        <v>80</v>
      </c>
      <c r="W30" s="22"/>
      <c r="X30" s="22"/>
      <c r="Y30" s="22"/>
      <c r="Z30" s="22"/>
      <c r="AA30" s="22"/>
    </row>
    <row r="31" spans="2:27" ht="15" customHeight="1" x14ac:dyDescent="0.25">
      <c r="C31" s="2"/>
      <c r="D31">
        <f xml:space="preserve"> DAY(P7)-DAY(O7)</f>
        <v>-25</v>
      </c>
      <c r="H31">
        <f t="shared" si="4"/>
        <v>29</v>
      </c>
      <c r="I31" s="38">
        <f t="shared" si="5"/>
        <v>46216</v>
      </c>
      <c r="J31" s="38">
        <f t="shared" si="6"/>
        <v>46222</v>
      </c>
      <c r="K31" t="str">
        <f t="shared" si="7"/>
        <v>13/07 au 19/07</v>
      </c>
      <c r="L31" s="3"/>
      <c r="M31" s="3"/>
      <c r="N31" s="3"/>
      <c r="O31" s="24">
        <f t="shared" si="8"/>
        <v>46216</v>
      </c>
      <c r="P31" s="25">
        <f t="shared" si="0"/>
        <v>46222</v>
      </c>
      <c r="Q31" s="4" t="str">
        <f t="shared" si="1"/>
        <v>13/07</v>
      </c>
      <c r="R31" s="4" t="str">
        <f t="shared" si="2"/>
        <v>19/07</v>
      </c>
      <c r="S31" s="4">
        <v>29</v>
      </c>
      <c r="T31" s="29" t="str">
        <f t="shared" si="3"/>
        <v>13/07 au 19/07</v>
      </c>
      <c r="U31" s="31" t="s">
        <v>43</v>
      </c>
      <c r="V31" s="40"/>
      <c r="W31" s="34" t="s">
        <v>1</v>
      </c>
      <c r="X31" s="34" t="s">
        <v>15</v>
      </c>
      <c r="Y31" s="34" t="s">
        <v>16</v>
      </c>
      <c r="Z31" s="34" t="s">
        <v>17</v>
      </c>
      <c r="AA31" s="34" t="s">
        <v>0</v>
      </c>
    </row>
    <row r="32" spans="2:27" ht="15" customHeight="1" x14ac:dyDescent="0.25">
      <c r="C32" s="2"/>
      <c r="D32" t="str">
        <f>IF(RIGHT(T3,3)="/01",T3,"00 00 au 00 00")</f>
        <v>29/12 au 04/01</v>
      </c>
      <c r="H32">
        <f t="shared" si="4"/>
        <v>30</v>
      </c>
      <c r="I32" s="38">
        <f t="shared" si="5"/>
        <v>46223</v>
      </c>
      <c r="J32" s="38">
        <f t="shared" si="6"/>
        <v>46229</v>
      </c>
      <c r="K32" t="str">
        <f t="shared" si="7"/>
        <v>20/07 au 26/07</v>
      </c>
      <c r="L32" s="3"/>
      <c r="M32" s="3"/>
      <c r="N32" s="3"/>
      <c r="O32" s="24">
        <f t="shared" si="8"/>
        <v>46223</v>
      </c>
      <c r="P32" s="25">
        <f t="shared" si="0"/>
        <v>46229</v>
      </c>
      <c r="Q32" s="4" t="str">
        <f t="shared" si="1"/>
        <v>20/07</v>
      </c>
      <c r="R32" s="4" t="str">
        <f t="shared" si="2"/>
        <v>26/07</v>
      </c>
      <c r="S32" s="4">
        <v>30</v>
      </c>
      <c r="T32" s="29" t="str">
        <f t="shared" si="3"/>
        <v>20/07 au 26/07</v>
      </c>
      <c r="U32" s="32" t="s">
        <v>89</v>
      </c>
      <c r="V32" s="41"/>
      <c r="W32" s="35" t="str">
        <f>U48</f>
        <v>1J</v>
      </c>
      <c r="X32" s="35" t="str">
        <f>U49</f>
        <v>2J</v>
      </c>
      <c r="Y32" s="35" t="str">
        <f>U50</f>
        <v>3J</v>
      </c>
      <c r="Z32" s="35" t="str">
        <f>U51</f>
        <v>4J</v>
      </c>
      <c r="AA32" s="35" t="str">
        <f>U52</f>
        <v>5j</v>
      </c>
    </row>
    <row r="33" spans="1:27" ht="15" customHeight="1" x14ac:dyDescent="0.25">
      <c r="C33" s="2"/>
      <c r="H33">
        <f t="shared" si="4"/>
        <v>31</v>
      </c>
      <c r="I33" s="38">
        <f t="shared" si="5"/>
        <v>46230</v>
      </c>
      <c r="J33" s="38">
        <f t="shared" si="6"/>
        <v>46236</v>
      </c>
      <c r="K33" t="str">
        <f t="shared" si="7"/>
        <v>27/07 au 02/08</v>
      </c>
      <c r="L33" s="3"/>
      <c r="M33" s="3"/>
      <c r="N33" s="3"/>
      <c r="O33" s="24">
        <f t="shared" si="8"/>
        <v>46230</v>
      </c>
      <c r="P33" s="25">
        <f t="shared" si="0"/>
        <v>46236</v>
      </c>
      <c r="Q33" s="4" t="str">
        <f t="shared" si="1"/>
        <v>27/07</v>
      </c>
      <c r="R33" s="4" t="str">
        <f t="shared" si="2"/>
        <v>02/08</v>
      </c>
      <c r="S33" s="4">
        <v>31</v>
      </c>
      <c r="T33" s="29" t="str">
        <f t="shared" si="3"/>
        <v>27/07 au 02/08</v>
      </c>
      <c r="U33" s="32" t="s">
        <v>44</v>
      </c>
      <c r="V33" s="39" t="s">
        <v>81</v>
      </c>
      <c r="W33" s="22"/>
      <c r="X33" s="22"/>
      <c r="Y33" s="22"/>
      <c r="Z33" s="22"/>
      <c r="AA33" s="22"/>
    </row>
    <row r="34" spans="1:27" ht="15" customHeight="1" x14ac:dyDescent="0.25">
      <c r="C34" s="2"/>
      <c r="H34">
        <f t="shared" si="4"/>
        <v>32</v>
      </c>
      <c r="I34" s="38">
        <f t="shared" si="5"/>
        <v>46237</v>
      </c>
      <c r="J34" s="38">
        <f t="shared" si="6"/>
        <v>46243</v>
      </c>
      <c r="K34" t="str">
        <f t="shared" si="7"/>
        <v>03/08 au 09/08</v>
      </c>
      <c r="L34" s="3"/>
      <c r="M34" s="3"/>
      <c r="N34" s="3"/>
      <c r="O34" s="24">
        <f t="shared" si="8"/>
        <v>46237</v>
      </c>
      <c r="P34" s="25">
        <f t="shared" si="0"/>
        <v>46243</v>
      </c>
      <c r="Q34" s="4" t="str">
        <f t="shared" si="1"/>
        <v>03/08</v>
      </c>
      <c r="R34" s="4" t="str">
        <f t="shared" si="2"/>
        <v>09/08</v>
      </c>
      <c r="S34" s="4">
        <v>32</v>
      </c>
      <c r="T34" s="29" t="str">
        <f t="shared" si="3"/>
        <v>03/08 au 09/08</v>
      </c>
      <c r="U34" s="32" t="s">
        <v>45</v>
      </c>
      <c r="V34" s="40"/>
      <c r="W34" s="34" t="s">
        <v>1</v>
      </c>
      <c r="X34" s="34" t="s">
        <v>15</v>
      </c>
      <c r="Y34" s="34" t="s">
        <v>16</v>
      </c>
      <c r="Z34" s="34" t="s">
        <v>17</v>
      </c>
      <c r="AA34" s="34" t="s">
        <v>0</v>
      </c>
    </row>
    <row r="35" spans="1:27" ht="15" customHeight="1" x14ac:dyDescent="0.25">
      <c r="C35" s="2"/>
      <c r="H35">
        <f t="shared" si="4"/>
        <v>33</v>
      </c>
      <c r="I35" s="38">
        <f t="shared" si="5"/>
        <v>46244</v>
      </c>
      <c r="J35" s="38">
        <f t="shared" si="6"/>
        <v>46250</v>
      </c>
      <c r="K35" t="str">
        <f t="shared" si="7"/>
        <v>10/08 au 16/08</v>
      </c>
      <c r="L35" s="3"/>
      <c r="M35" s="3"/>
      <c r="N35" s="3"/>
      <c r="O35" s="24">
        <f t="shared" si="8"/>
        <v>46244</v>
      </c>
      <c r="P35" s="25">
        <f t="shared" ref="P35:P54" si="9">O35+6</f>
        <v>46250</v>
      </c>
      <c r="Q35" s="4" t="str">
        <f t="shared" ref="Q35:Q55" si="10">TEXT(O35,"jj/mm")</f>
        <v>10/08</v>
      </c>
      <c r="R35" s="4" t="str">
        <f t="shared" ref="R35:R55" si="11">TEXT(P35,"jj/mm")</f>
        <v>16/08</v>
      </c>
      <c r="S35" s="4">
        <v>33</v>
      </c>
      <c r="T35" s="29" t="str">
        <f t="shared" ref="T35:T55" si="12">Q35&amp;" au "&amp;R35</f>
        <v>10/08 au 16/08</v>
      </c>
      <c r="U35" s="32" t="s">
        <v>46</v>
      </c>
      <c r="V35" s="41"/>
      <c r="W35" s="33" t="str">
        <f>U53</f>
        <v>1K</v>
      </c>
      <c r="X35" s="33" t="str">
        <f>U54</f>
        <v>2K</v>
      </c>
      <c r="Y35" s="4" t="str">
        <f>U55</f>
        <v>3K</v>
      </c>
      <c r="Z35" s="33" t="str">
        <f>U56</f>
        <v>4K</v>
      </c>
      <c r="AA35" s="4" t="str">
        <f>U57</f>
        <v>5K</v>
      </c>
    </row>
    <row r="36" spans="1:27" ht="15" customHeight="1" x14ac:dyDescent="0.25">
      <c r="A36" t="s">
        <v>95</v>
      </c>
      <c r="C36" s="37">
        <v>44339</v>
      </c>
      <c r="H36">
        <f t="shared" si="4"/>
        <v>34</v>
      </c>
      <c r="I36" s="38">
        <f t="shared" si="5"/>
        <v>46251</v>
      </c>
      <c r="J36" s="38">
        <f t="shared" si="6"/>
        <v>46257</v>
      </c>
      <c r="K36" t="str">
        <f t="shared" si="7"/>
        <v>17/08 au 23/08</v>
      </c>
      <c r="L36" s="3"/>
      <c r="M36" s="3"/>
      <c r="N36" s="3"/>
      <c r="O36" s="24">
        <f t="shared" ref="O36:O54" si="13">O35+7</f>
        <v>46251</v>
      </c>
      <c r="P36" s="25">
        <f t="shared" si="9"/>
        <v>46257</v>
      </c>
      <c r="Q36" s="4" t="str">
        <f t="shared" si="10"/>
        <v>17/08</v>
      </c>
      <c r="R36" s="4" t="str">
        <f t="shared" si="11"/>
        <v>23/08</v>
      </c>
      <c r="S36" s="4">
        <v>34</v>
      </c>
      <c r="T36" s="29" t="str">
        <f t="shared" si="12"/>
        <v>17/08 au 23/08</v>
      </c>
      <c r="U36" s="32" t="s">
        <v>47</v>
      </c>
      <c r="V36" s="39" t="s">
        <v>82</v>
      </c>
      <c r="W36" s="22"/>
      <c r="X36" s="22"/>
      <c r="Y36" s="22"/>
      <c r="Z36" s="22"/>
      <c r="AA36" s="22"/>
    </row>
    <row r="37" spans="1:27" ht="15" customHeight="1" x14ac:dyDescent="0.25">
      <c r="C37" s="2"/>
      <c r="H37">
        <f t="shared" si="4"/>
        <v>35</v>
      </c>
      <c r="I37" s="38">
        <f t="shared" si="5"/>
        <v>46258</v>
      </c>
      <c r="J37" s="38">
        <f t="shared" si="6"/>
        <v>46264</v>
      </c>
      <c r="K37" t="str">
        <f t="shared" si="7"/>
        <v>24/08 au 30/08</v>
      </c>
      <c r="L37" s="3"/>
      <c r="M37" s="3"/>
      <c r="N37" s="3"/>
      <c r="O37" s="24">
        <f t="shared" si="13"/>
        <v>46258</v>
      </c>
      <c r="P37" s="25">
        <f t="shared" si="9"/>
        <v>46264</v>
      </c>
      <c r="Q37" s="4" t="str">
        <f t="shared" si="10"/>
        <v>24/08</v>
      </c>
      <c r="R37" s="4" t="str">
        <f t="shared" si="11"/>
        <v>30/08</v>
      </c>
      <c r="S37" s="4">
        <v>35</v>
      </c>
      <c r="T37" s="29" t="str">
        <f t="shared" si="12"/>
        <v>24/08 au 30/08</v>
      </c>
      <c r="U37" s="32" t="s">
        <v>48</v>
      </c>
      <c r="V37" s="40"/>
      <c r="W37" s="34" t="s">
        <v>1</v>
      </c>
      <c r="X37" s="34" t="s">
        <v>15</v>
      </c>
      <c r="Y37" s="34" t="s">
        <v>16</v>
      </c>
      <c r="Z37" s="34" t="s">
        <v>17</v>
      </c>
      <c r="AA37" s="34" t="s">
        <v>0</v>
      </c>
    </row>
    <row r="38" spans="1:27" ht="15" customHeight="1" x14ac:dyDescent="0.25">
      <c r="C38" s="2"/>
      <c r="H38">
        <f t="shared" si="4"/>
        <v>36</v>
      </c>
      <c r="I38" s="38">
        <f t="shared" si="5"/>
        <v>46265</v>
      </c>
      <c r="J38" s="38">
        <f t="shared" si="6"/>
        <v>46271</v>
      </c>
      <c r="K38" t="str">
        <f t="shared" si="7"/>
        <v>31/08 au 06/09</v>
      </c>
      <c r="L38" s="3"/>
      <c r="M38" s="3"/>
      <c r="N38" s="3"/>
      <c r="O38" s="24">
        <f t="shared" si="13"/>
        <v>46265</v>
      </c>
      <c r="P38" s="25">
        <f t="shared" si="9"/>
        <v>46271</v>
      </c>
      <c r="Q38" s="4" t="str">
        <f t="shared" si="10"/>
        <v>31/08</v>
      </c>
      <c r="R38" s="4" t="str">
        <f t="shared" si="11"/>
        <v>06/09</v>
      </c>
      <c r="S38" s="4">
        <v>36</v>
      </c>
      <c r="T38" s="29" t="str">
        <f t="shared" si="12"/>
        <v>31/08 au 06/09</v>
      </c>
      <c r="U38" s="32" t="s">
        <v>49</v>
      </c>
      <c r="V38" s="41"/>
      <c r="W38" s="33" t="str">
        <f>U58</f>
        <v>1L</v>
      </c>
      <c r="X38" s="33" t="str">
        <f>U59</f>
        <v>2L</v>
      </c>
      <c r="Y38" s="33" t="str">
        <f>U60</f>
        <v>3L</v>
      </c>
      <c r="Z38" s="33" t="str">
        <f>U61</f>
        <v>4L</v>
      </c>
      <c r="AA38" s="33" t="str">
        <f>U62</f>
        <v>5L</v>
      </c>
    </row>
    <row r="39" spans="1:27" ht="15" customHeight="1" x14ac:dyDescent="0.25">
      <c r="C39" s="2"/>
      <c r="H39">
        <f t="shared" si="4"/>
        <v>37</v>
      </c>
      <c r="I39" s="38">
        <f t="shared" si="5"/>
        <v>46272</v>
      </c>
      <c r="J39" s="38">
        <f t="shared" si="6"/>
        <v>46278</v>
      </c>
      <c r="K39" t="str">
        <f t="shared" si="7"/>
        <v>07/09 au 13/09</v>
      </c>
      <c r="L39" s="3"/>
      <c r="M39" s="3"/>
      <c r="N39" s="3"/>
      <c r="O39" s="24">
        <f t="shared" si="13"/>
        <v>46272</v>
      </c>
      <c r="P39" s="25">
        <f t="shared" si="9"/>
        <v>46278</v>
      </c>
      <c r="Q39" s="4" t="str">
        <f t="shared" si="10"/>
        <v>07/09</v>
      </c>
      <c r="R39" s="4" t="str">
        <f t="shared" si="11"/>
        <v>13/09</v>
      </c>
      <c r="S39" s="4">
        <v>37</v>
      </c>
      <c r="T39" s="29" t="str">
        <f t="shared" si="12"/>
        <v>07/09 au 13/09</v>
      </c>
      <c r="U39" s="32" t="s">
        <v>50</v>
      </c>
    </row>
    <row r="40" spans="1:27" ht="15" customHeight="1" x14ac:dyDescent="0.25">
      <c r="C40" s="2"/>
      <c r="H40">
        <f t="shared" si="4"/>
        <v>38</v>
      </c>
      <c r="I40" s="38">
        <f t="shared" si="5"/>
        <v>46279</v>
      </c>
      <c r="J40" s="38">
        <f t="shared" si="6"/>
        <v>46285</v>
      </c>
      <c r="K40" t="str">
        <f t="shared" si="7"/>
        <v>14/09 au 20/09</v>
      </c>
      <c r="L40" s="3"/>
      <c r="M40" s="3"/>
      <c r="N40" s="3"/>
      <c r="O40" s="24">
        <f t="shared" si="13"/>
        <v>46279</v>
      </c>
      <c r="P40" s="25">
        <f t="shared" si="9"/>
        <v>46285</v>
      </c>
      <c r="Q40" s="4" t="str">
        <f t="shared" si="10"/>
        <v>14/09</v>
      </c>
      <c r="R40" s="4" t="str">
        <f t="shared" si="11"/>
        <v>20/09</v>
      </c>
      <c r="S40" s="4">
        <v>38</v>
      </c>
      <c r="T40" s="29" t="str">
        <f t="shared" si="12"/>
        <v>14/09 au 20/09</v>
      </c>
      <c r="U40" s="32" t="s">
        <v>51</v>
      </c>
    </row>
    <row r="41" spans="1:27" ht="15" customHeight="1" x14ac:dyDescent="0.25">
      <c r="C41" s="2"/>
      <c r="H41">
        <f t="shared" si="4"/>
        <v>39</v>
      </c>
      <c r="I41" s="38">
        <f t="shared" si="5"/>
        <v>46286</v>
      </c>
      <c r="J41" s="38">
        <f t="shared" si="6"/>
        <v>46292</v>
      </c>
      <c r="K41" t="str">
        <f t="shared" si="7"/>
        <v>21/09 au 27/09</v>
      </c>
      <c r="L41" s="3"/>
      <c r="M41" s="3"/>
      <c r="N41" s="3"/>
      <c r="O41" s="24">
        <f t="shared" si="13"/>
        <v>46286</v>
      </c>
      <c r="P41" s="25">
        <f t="shared" si="9"/>
        <v>46292</v>
      </c>
      <c r="Q41" s="4" t="str">
        <f t="shared" si="10"/>
        <v>21/09</v>
      </c>
      <c r="R41" s="4" t="str">
        <f t="shared" si="11"/>
        <v>27/09</v>
      </c>
      <c r="S41" s="4">
        <v>39</v>
      </c>
      <c r="T41" s="29" t="str">
        <f t="shared" si="12"/>
        <v>21/09 au 27/09</v>
      </c>
      <c r="U41" s="32" t="s">
        <v>52</v>
      </c>
    </row>
    <row r="42" spans="1:27" ht="15" customHeight="1" x14ac:dyDescent="0.25">
      <c r="C42" s="2"/>
      <c r="H42">
        <f t="shared" si="4"/>
        <v>40</v>
      </c>
      <c r="I42" s="38">
        <f t="shared" si="5"/>
        <v>46293</v>
      </c>
      <c r="J42" s="38">
        <f t="shared" si="6"/>
        <v>46299</v>
      </c>
      <c r="K42" t="str">
        <f t="shared" si="7"/>
        <v>28/09 au 04/10</v>
      </c>
      <c r="L42" s="3"/>
      <c r="M42" s="3"/>
      <c r="N42" s="3"/>
      <c r="O42" s="24">
        <f t="shared" si="13"/>
        <v>46293</v>
      </c>
      <c r="P42" s="25">
        <f t="shared" si="9"/>
        <v>46299</v>
      </c>
      <c r="Q42" s="4" t="str">
        <f t="shared" si="10"/>
        <v>28/09</v>
      </c>
      <c r="R42" s="4" t="str">
        <f t="shared" si="11"/>
        <v>04/10</v>
      </c>
      <c r="S42" s="4">
        <v>40</v>
      </c>
      <c r="T42" s="29" t="str">
        <f t="shared" si="12"/>
        <v>28/09 au 04/10</v>
      </c>
      <c r="U42" s="31" t="s">
        <v>90</v>
      </c>
    </row>
    <row r="43" spans="1:27" ht="15" customHeight="1" x14ac:dyDescent="0.25">
      <c r="C43" s="2"/>
      <c r="H43">
        <f t="shared" si="4"/>
        <v>41</v>
      </c>
      <c r="I43" s="38">
        <f t="shared" si="5"/>
        <v>46300</v>
      </c>
      <c r="J43" s="38">
        <f t="shared" si="6"/>
        <v>46306</v>
      </c>
      <c r="K43" t="str">
        <f t="shared" si="7"/>
        <v>05/10 au 11/10</v>
      </c>
      <c r="L43" s="3"/>
      <c r="M43" s="3"/>
      <c r="N43" s="3"/>
      <c r="O43" s="24">
        <f t="shared" si="13"/>
        <v>46300</v>
      </c>
      <c r="P43" s="25">
        <f t="shared" si="9"/>
        <v>46306</v>
      </c>
      <c r="Q43" s="4" t="str">
        <f t="shared" si="10"/>
        <v>05/10</v>
      </c>
      <c r="R43" s="4" t="str">
        <f t="shared" si="11"/>
        <v>11/10</v>
      </c>
      <c r="S43" s="4">
        <v>41</v>
      </c>
      <c r="T43" s="29" t="str">
        <f t="shared" si="12"/>
        <v>05/10 au 11/10</v>
      </c>
      <c r="U43" s="31" t="s">
        <v>60</v>
      </c>
    </row>
    <row r="44" spans="1:27" ht="15" customHeight="1" x14ac:dyDescent="0.25">
      <c r="C44" s="2"/>
      <c r="H44">
        <f t="shared" si="4"/>
        <v>42</v>
      </c>
      <c r="I44" s="38">
        <f t="shared" si="5"/>
        <v>46307</v>
      </c>
      <c r="J44" s="38">
        <f t="shared" si="6"/>
        <v>46313</v>
      </c>
      <c r="K44" t="str">
        <f t="shared" si="7"/>
        <v>12/10 au 18/10</v>
      </c>
      <c r="L44" s="3"/>
      <c r="M44" s="3"/>
      <c r="N44" s="3"/>
      <c r="O44" s="24">
        <f t="shared" si="13"/>
        <v>46307</v>
      </c>
      <c r="P44" s="25">
        <f t="shared" si="9"/>
        <v>46313</v>
      </c>
      <c r="Q44" s="4" t="str">
        <f t="shared" si="10"/>
        <v>12/10</v>
      </c>
      <c r="R44" s="4" t="str">
        <f t="shared" si="11"/>
        <v>18/10</v>
      </c>
      <c r="S44" s="4">
        <v>42</v>
      </c>
      <c r="T44" s="29" t="str">
        <f t="shared" si="12"/>
        <v>12/10 au 18/10</v>
      </c>
      <c r="U44" s="31" t="s">
        <v>61</v>
      </c>
    </row>
    <row r="45" spans="1:27" ht="15" customHeight="1" x14ac:dyDescent="0.25">
      <c r="C45" s="2"/>
      <c r="H45">
        <f t="shared" si="4"/>
        <v>43</v>
      </c>
      <c r="I45" s="38">
        <f t="shared" si="5"/>
        <v>46314</v>
      </c>
      <c r="J45" s="38">
        <f t="shared" si="6"/>
        <v>46320</v>
      </c>
      <c r="K45" t="str">
        <f t="shared" si="7"/>
        <v>19/10 au 25/10</v>
      </c>
      <c r="L45" s="3"/>
      <c r="M45" s="3"/>
      <c r="N45" s="3"/>
      <c r="O45" s="24">
        <f t="shared" si="13"/>
        <v>46314</v>
      </c>
      <c r="P45" s="25">
        <f t="shared" si="9"/>
        <v>46320</v>
      </c>
      <c r="Q45" s="4" t="str">
        <f t="shared" si="10"/>
        <v>19/10</v>
      </c>
      <c r="R45" s="4" t="str">
        <f t="shared" si="11"/>
        <v>25/10</v>
      </c>
      <c r="S45" s="4">
        <v>43</v>
      </c>
      <c r="T45" s="29" t="str">
        <f t="shared" si="12"/>
        <v>19/10 au 25/10</v>
      </c>
      <c r="U45" s="31" t="s">
        <v>62</v>
      </c>
    </row>
    <row r="46" spans="1:27" ht="15" customHeight="1" x14ac:dyDescent="0.25">
      <c r="C46" s="2"/>
      <c r="H46">
        <f t="shared" si="4"/>
        <v>44</v>
      </c>
      <c r="I46" s="38">
        <f t="shared" si="5"/>
        <v>46321</v>
      </c>
      <c r="J46" s="38">
        <f t="shared" si="6"/>
        <v>46327</v>
      </c>
      <c r="K46" t="str">
        <f t="shared" si="7"/>
        <v>26/10 au 01/11</v>
      </c>
      <c r="L46" s="3"/>
      <c r="M46" s="3"/>
      <c r="N46" s="3"/>
      <c r="O46" s="24">
        <f t="shared" si="13"/>
        <v>46321</v>
      </c>
      <c r="P46" s="25">
        <f t="shared" si="9"/>
        <v>46327</v>
      </c>
      <c r="Q46" s="4" t="str">
        <f t="shared" si="10"/>
        <v>26/10</v>
      </c>
      <c r="R46" s="4" t="str">
        <f t="shared" si="11"/>
        <v>01/11</v>
      </c>
      <c r="S46" s="4">
        <v>44</v>
      </c>
      <c r="T46" s="29" t="str">
        <f t="shared" si="12"/>
        <v>26/10 au 01/11</v>
      </c>
      <c r="U46" s="31" t="s">
        <v>63</v>
      </c>
    </row>
    <row r="47" spans="1:27" ht="15" customHeight="1" x14ac:dyDescent="0.25">
      <c r="C47" s="2"/>
      <c r="H47">
        <f t="shared" si="4"/>
        <v>45</v>
      </c>
      <c r="I47" s="38">
        <f t="shared" si="5"/>
        <v>46328</v>
      </c>
      <c r="J47" s="38">
        <f t="shared" si="6"/>
        <v>46334</v>
      </c>
      <c r="K47" t="str">
        <f t="shared" si="7"/>
        <v>02/11 au 08/11</v>
      </c>
      <c r="L47" s="3"/>
      <c r="M47" s="3"/>
      <c r="N47" s="3"/>
      <c r="O47" s="24">
        <f t="shared" si="13"/>
        <v>46328</v>
      </c>
      <c r="P47" s="25">
        <f t="shared" si="9"/>
        <v>46334</v>
      </c>
      <c r="Q47" s="4" t="str">
        <f t="shared" si="10"/>
        <v>02/11</v>
      </c>
      <c r="R47" s="4" t="str">
        <f t="shared" si="11"/>
        <v>08/11</v>
      </c>
      <c r="S47" s="4">
        <v>45</v>
      </c>
      <c r="T47" s="29" t="str">
        <f t="shared" si="12"/>
        <v>02/11 au 08/11</v>
      </c>
      <c r="U47" s="31" t="s">
        <v>91</v>
      </c>
    </row>
    <row r="48" spans="1:27" ht="15" customHeight="1" x14ac:dyDescent="0.25">
      <c r="C48" s="2"/>
      <c r="H48">
        <f t="shared" si="4"/>
        <v>46</v>
      </c>
      <c r="I48" s="38">
        <f t="shared" si="5"/>
        <v>46335</v>
      </c>
      <c r="J48" s="38">
        <f t="shared" si="6"/>
        <v>46341</v>
      </c>
      <c r="K48" t="str">
        <f t="shared" si="7"/>
        <v>09/11 au 15/11</v>
      </c>
      <c r="L48" s="3"/>
      <c r="M48" s="3"/>
      <c r="N48" s="3"/>
      <c r="O48" s="24">
        <f t="shared" si="13"/>
        <v>46335</v>
      </c>
      <c r="P48" s="25">
        <f t="shared" si="9"/>
        <v>46341</v>
      </c>
      <c r="Q48" s="4" t="str">
        <f t="shared" si="10"/>
        <v>09/11</v>
      </c>
      <c r="R48" s="4" t="str">
        <f t="shared" si="11"/>
        <v>15/11</v>
      </c>
      <c r="S48" s="4">
        <v>46</v>
      </c>
      <c r="T48" s="29" t="str">
        <f t="shared" si="12"/>
        <v>09/11 au 15/11</v>
      </c>
      <c r="U48" s="32" t="s">
        <v>53</v>
      </c>
    </row>
    <row r="49" spans="3:21" ht="15" customHeight="1" x14ac:dyDescent="0.25">
      <c r="C49" s="2"/>
      <c r="H49">
        <f t="shared" si="4"/>
        <v>47</v>
      </c>
      <c r="I49" s="38">
        <f t="shared" si="5"/>
        <v>46342</v>
      </c>
      <c r="J49" s="38">
        <f t="shared" si="6"/>
        <v>46348</v>
      </c>
      <c r="K49" t="str">
        <f t="shared" si="7"/>
        <v>16/11 au 22/11</v>
      </c>
      <c r="L49" s="3"/>
      <c r="M49" s="3"/>
      <c r="N49" s="3"/>
      <c r="O49" s="24">
        <f t="shared" si="13"/>
        <v>46342</v>
      </c>
      <c r="P49" s="25">
        <f t="shared" si="9"/>
        <v>46348</v>
      </c>
      <c r="Q49" s="4" t="str">
        <f t="shared" si="10"/>
        <v>16/11</v>
      </c>
      <c r="R49" s="4" t="str">
        <f t="shared" si="11"/>
        <v>22/11</v>
      </c>
      <c r="S49" s="4">
        <v>47</v>
      </c>
      <c r="T49" s="29" t="str">
        <f t="shared" si="12"/>
        <v>16/11 au 22/11</v>
      </c>
      <c r="U49" s="32" t="s">
        <v>54</v>
      </c>
    </row>
    <row r="50" spans="3:21" ht="15" customHeight="1" x14ac:dyDescent="0.25">
      <c r="C50" s="2"/>
      <c r="H50">
        <f t="shared" si="4"/>
        <v>48</v>
      </c>
      <c r="I50" s="38">
        <f t="shared" si="5"/>
        <v>46349</v>
      </c>
      <c r="J50" s="38">
        <f t="shared" si="6"/>
        <v>46355</v>
      </c>
      <c r="K50" t="str">
        <f t="shared" si="7"/>
        <v>23/11 au 29/11</v>
      </c>
      <c r="L50" s="3"/>
      <c r="M50" s="3"/>
      <c r="N50" s="3"/>
      <c r="O50" s="24">
        <f t="shared" si="13"/>
        <v>46349</v>
      </c>
      <c r="P50" s="25">
        <f t="shared" si="9"/>
        <v>46355</v>
      </c>
      <c r="Q50" s="4" t="str">
        <f t="shared" si="10"/>
        <v>23/11</v>
      </c>
      <c r="R50" s="4" t="str">
        <f t="shared" si="11"/>
        <v>29/11</v>
      </c>
      <c r="S50" s="4">
        <v>48</v>
      </c>
      <c r="T50" s="29" t="str">
        <f t="shared" si="12"/>
        <v>23/11 au 29/11</v>
      </c>
      <c r="U50" s="32" t="s">
        <v>55</v>
      </c>
    </row>
    <row r="51" spans="3:21" ht="15" customHeight="1" x14ac:dyDescent="0.25">
      <c r="C51" s="2"/>
      <c r="H51">
        <f t="shared" si="4"/>
        <v>49</v>
      </c>
      <c r="I51" s="38">
        <f t="shared" si="5"/>
        <v>46356</v>
      </c>
      <c r="J51" s="38">
        <f t="shared" si="6"/>
        <v>46362</v>
      </c>
      <c r="K51" t="str">
        <f t="shared" si="7"/>
        <v>30/11 au 06/12</v>
      </c>
      <c r="L51" s="3"/>
      <c r="M51" s="3"/>
      <c r="N51" s="3"/>
      <c r="O51" s="24">
        <f t="shared" si="13"/>
        <v>46356</v>
      </c>
      <c r="P51" s="25">
        <f t="shared" si="9"/>
        <v>46362</v>
      </c>
      <c r="Q51" s="4" t="str">
        <f t="shared" si="10"/>
        <v>30/11</v>
      </c>
      <c r="R51" s="4" t="str">
        <f t="shared" si="11"/>
        <v>06/12</v>
      </c>
      <c r="S51" s="4">
        <v>49</v>
      </c>
      <c r="T51" s="29" t="str">
        <f t="shared" si="12"/>
        <v>30/11 au 06/12</v>
      </c>
      <c r="U51" s="32" t="s">
        <v>56</v>
      </c>
    </row>
    <row r="52" spans="3:21" ht="15" customHeight="1" x14ac:dyDescent="0.25">
      <c r="C52" s="2"/>
      <c r="H52">
        <f t="shared" si="4"/>
        <v>50</v>
      </c>
      <c r="I52" s="38">
        <f t="shared" si="5"/>
        <v>46363</v>
      </c>
      <c r="J52" s="38">
        <f t="shared" si="6"/>
        <v>46369</v>
      </c>
      <c r="K52" t="str">
        <f t="shared" si="7"/>
        <v>07/12 au 13/12</v>
      </c>
      <c r="L52" s="3"/>
      <c r="M52" s="3"/>
      <c r="N52" s="3"/>
      <c r="O52" s="24">
        <f t="shared" si="13"/>
        <v>46363</v>
      </c>
      <c r="P52" s="25">
        <f t="shared" si="9"/>
        <v>46369</v>
      </c>
      <c r="Q52" s="4" t="str">
        <f t="shared" si="10"/>
        <v>07/12</v>
      </c>
      <c r="R52" s="4" t="str">
        <f t="shared" si="11"/>
        <v>13/12</v>
      </c>
      <c r="S52" s="4">
        <v>50</v>
      </c>
      <c r="T52" s="29" t="str">
        <f t="shared" si="12"/>
        <v>07/12 au 13/12</v>
      </c>
      <c r="U52" s="32" t="s">
        <v>64</v>
      </c>
    </row>
    <row r="53" spans="3:21" ht="15" customHeight="1" x14ac:dyDescent="0.25">
      <c r="C53" s="2"/>
      <c r="H53">
        <f t="shared" si="4"/>
        <v>51</v>
      </c>
      <c r="I53" s="38">
        <f t="shared" si="5"/>
        <v>46370</v>
      </c>
      <c r="J53" s="38">
        <f t="shared" si="6"/>
        <v>46376</v>
      </c>
      <c r="K53" t="str">
        <f t="shared" si="7"/>
        <v>14/12 au 20/12</v>
      </c>
      <c r="L53" s="3"/>
      <c r="M53" s="3"/>
      <c r="N53" s="3"/>
      <c r="O53" s="24">
        <f t="shared" si="13"/>
        <v>46370</v>
      </c>
      <c r="P53" s="25">
        <f t="shared" si="9"/>
        <v>46376</v>
      </c>
      <c r="Q53" s="4" t="str">
        <f t="shared" si="10"/>
        <v>14/12</v>
      </c>
      <c r="R53" s="4" t="str">
        <f t="shared" si="11"/>
        <v>20/12</v>
      </c>
      <c r="S53" s="4">
        <v>51</v>
      </c>
      <c r="T53" s="29" t="str">
        <f t="shared" si="12"/>
        <v>14/12 au 20/12</v>
      </c>
      <c r="U53" s="32" t="s">
        <v>57</v>
      </c>
    </row>
    <row r="54" spans="3:21" ht="15" customHeight="1" x14ac:dyDescent="0.25">
      <c r="C54" s="2"/>
      <c r="H54">
        <f t="shared" si="4"/>
        <v>52</v>
      </c>
      <c r="I54" s="38">
        <f t="shared" si="5"/>
        <v>46377</v>
      </c>
      <c r="J54" s="38">
        <f t="shared" si="6"/>
        <v>46383</v>
      </c>
      <c r="K54" t="str">
        <f t="shared" si="7"/>
        <v>21/12 au 27/12</v>
      </c>
      <c r="L54" s="3"/>
      <c r="M54" s="3"/>
      <c r="N54" s="3"/>
      <c r="O54" s="24">
        <f t="shared" si="13"/>
        <v>46377</v>
      </c>
      <c r="P54" s="25">
        <f t="shared" si="9"/>
        <v>46383</v>
      </c>
      <c r="Q54" s="4" t="str">
        <f t="shared" si="10"/>
        <v>21/12</v>
      </c>
      <c r="R54" s="4" t="str">
        <f t="shared" si="11"/>
        <v>27/12</v>
      </c>
      <c r="S54" s="4">
        <v>52</v>
      </c>
      <c r="T54" s="29" t="str">
        <f t="shared" si="12"/>
        <v>21/12 au 27/12</v>
      </c>
      <c r="U54" s="32" t="s">
        <v>58</v>
      </c>
    </row>
    <row r="55" spans="3:21" ht="15" customHeight="1" thickBot="1" x14ac:dyDescent="0.3">
      <c r="C55" s="2"/>
      <c r="H55">
        <f t="shared" si="4"/>
        <v>53</v>
      </c>
      <c r="I55" s="38">
        <f t="shared" si="5"/>
        <v>46384</v>
      </c>
      <c r="J55" s="38">
        <f t="shared" si="6"/>
        <v>46390</v>
      </c>
      <c r="K55" t="str">
        <f t="shared" si="7"/>
        <v>28/12 au 03/01</v>
      </c>
      <c r="L55" s="3"/>
      <c r="M55" s="3"/>
      <c r="N55" s="3"/>
      <c r="O55" s="26">
        <f>IF(D13-P54&gt;=4,O54+7,"00 00")</f>
        <v>46384</v>
      </c>
      <c r="P55" s="27">
        <f>IF((EXACT($O$55,"00 00")),"00 00",O55+6)</f>
        <v>46390</v>
      </c>
      <c r="Q55" s="20" t="str">
        <f t="shared" si="10"/>
        <v>28/12</v>
      </c>
      <c r="R55" s="20" t="str">
        <f t="shared" si="11"/>
        <v>03/01</v>
      </c>
      <c r="S55" s="21"/>
      <c r="T55" s="30" t="str">
        <f t="shared" si="12"/>
        <v>28/12 au 03/01</v>
      </c>
      <c r="U55" s="31" t="s">
        <v>59</v>
      </c>
    </row>
    <row r="56" spans="3:21" ht="15" customHeight="1" x14ac:dyDescent="0.25">
      <c r="C56" s="2"/>
      <c r="I56" s="5"/>
      <c r="U56" s="32" t="s">
        <v>65</v>
      </c>
    </row>
    <row r="57" spans="3:21" ht="15" customHeight="1" x14ac:dyDescent="0.25">
      <c r="C57" s="2"/>
      <c r="I57" s="5"/>
      <c r="U57" s="31" t="s">
        <v>92</v>
      </c>
    </row>
    <row r="58" spans="3:21" ht="15" customHeight="1" x14ac:dyDescent="0.25">
      <c r="C58" s="2"/>
      <c r="I58" s="5"/>
      <c r="U58" s="32" t="s">
        <v>66</v>
      </c>
    </row>
    <row r="59" spans="3:21" ht="15" customHeight="1" x14ac:dyDescent="0.25">
      <c r="C59" s="2"/>
      <c r="I59" s="5"/>
      <c r="U59" s="32" t="s">
        <v>67</v>
      </c>
    </row>
    <row r="60" spans="3:21" ht="15" customHeight="1" x14ac:dyDescent="0.25">
      <c r="C60" s="2"/>
      <c r="I60" s="5"/>
      <c r="U60" s="32" t="s">
        <v>68</v>
      </c>
    </row>
    <row r="61" spans="3:21" ht="15" customHeight="1" x14ac:dyDescent="0.25">
      <c r="C61" s="2"/>
      <c r="I61" s="5"/>
      <c r="U61" s="32" t="s">
        <v>69</v>
      </c>
    </row>
    <row r="62" spans="3:21" ht="15" customHeight="1" x14ac:dyDescent="0.25">
      <c r="C62" s="2"/>
      <c r="I62" s="5"/>
      <c r="U62" s="32" t="s">
        <v>70</v>
      </c>
    </row>
    <row r="63" spans="3:21" ht="15" customHeight="1" x14ac:dyDescent="0.25">
      <c r="C63" s="2"/>
    </row>
    <row r="64" spans="3:21" ht="15" customHeight="1" x14ac:dyDescent="0.25">
      <c r="C64" s="2"/>
    </row>
    <row r="65" spans="3:3" ht="15" customHeight="1" x14ac:dyDescent="0.25">
      <c r="C65" s="2"/>
    </row>
    <row r="66" spans="3:3" ht="15" customHeight="1" x14ac:dyDescent="0.25">
      <c r="C66" s="2"/>
    </row>
    <row r="67" spans="3:3" ht="15" customHeight="1" x14ac:dyDescent="0.25">
      <c r="C67" s="2"/>
    </row>
  </sheetData>
  <mergeCells count="21">
    <mergeCell ref="V27:V29"/>
    <mergeCell ref="V30:V32"/>
    <mergeCell ref="V33:V35"/>
    <mergeCell ref="V36:V38"/>
    <mergeCell ref="B5:C5"/>
    <mergeCell ref="B6:D6"/>
    <mergeCell ref="B8:E8"/>
    <mergeCell ref="B10:D10"/>
    <mergeCell ref="B11:D11"/>
    <mergeCell ref="B13:C13"/>
    <mergeCell ref="V15:V17"/>
    <mergeCell ref="V18:V20"/>
    <mergeCell ref="V21:V23"/>
    <mergeCell ref="V24:V26"/>
    <mergeCell ref="F15:F23"/>
    <mergeCell ref="V3:V5"/>
    <mergeCell ref="V6:V8"/>
    <mergeCell ref="V9:V11"/>
    <mergeCell ref="V12:V14"/>
    <mergeCell ref="O1:P1"/>
    <mergeCell ref="Q1:R1"/>
  </mergeCells>
  <conditionalFormatting sqref="P55">
    <cfRule type="expression" dxfId="0" priority="2">
      <formula>"'=SI($D$72=""00 00"")"</formula>
    </cfRule>
  </conditionalFormatting>
  <dataValidations count="3">
    <dataValidation type="list" allowBlank="1" showInputMessage="1" showErrorMessage="1" sqref="B3" xr:uid="{00000000-0002-0000-0100-000000000000}">
      <formula1>Semaine</formula1>
    </dataValidation>
    <dataValidation type="list" allowBlank="1" showInputMessage="1" showErrorMessage="1" sqref="D3" xr:uid="{00000000-0002-0000-0100-000001000000}">
      <formula1>Année</formula1>
    </dataValidation>
    <dataValidation type="list" allowBlank="1" showInputMessage="1" showErrorMessage="1" sqref="C3" xr:uid="{00000000-0002-0000-0100-000002000000}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Spinner 3">
              <controlPr defaultSize="0" autoPict="0">
                <anchor moveWithCells="1" sizeWithCells="1">
                  <from>
                    <xdr:col>5</xdr:col>
                    <xdr:colOff>28575</xdr:colOff>
                    <xdr:row>14</xdr:row>
                    <xdr:rowOff>28575</xdr:rowOff>
                  </from>
                  <to>
                    <xdr:col>5</xdr:col>
                    <xdr:colOff>676275</xdr:colOff>
                    <xdr:row>22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Année</vt:lpstr>
      <vt:lpstr>Mois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</dc:creator>
  <cp:lastModifiedBy>Jean-Eric</cp:lastModifiedBy>
  <dcterms:created xsi:type="dcterms:W3CDTF">2021-05-19T19:01:35Z</dcterms:created>
  <dcterms:modified xsi:type="dcterms:W3CDTF">2021-05-23T07:53:31Z</dcterms:modified>
</cp:coreProperties>
</file>