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C994294-DB56-4FDA-892B-DA9E505FBAF3}" xr6:coauthVersionLast="46" xr6:coauthVersionMax="46" xr10:uidLastSave="{00000000-0000-0000-0000-000000000000}"/>
  <bookViews>
    <workbookView xWindow="-120" yWindow="-120" windowWidth="24240" windowHeight="13740" xr2:uid="{C39E8086-902D-4691-8230-D5B3A9F214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3" i="1" l="1" a="1"/>
  <c r="AD3" i="1" s="1"/>
  <c r="C25" i="1"/>
  <c r="Y3" i="1" l="1" a="1"/>
  <c r="Y3" i="1" s="1"/>
  <c r="T3" i="1" a="1"/>
  <c r="T3" i="1" s="1"/>
  <c r="O3" i="1" a="1"/>
  <c r="O3" i="1" s="1"/>
  <c r="K3" i="1" a="1"/>
  <c r="K3" i="1" s="1"/>
  <c r="C24" i="1"/>
  <c r="C23" i="1"/>
  <c r="C22" i="1"/>
  <c r="C2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<sst xmlns="http://schemas.openxmlformats.org/spreadsheetml/2006/main" count="59" uniqueCount="26">
  <si>
    <t>Client</t>
  </si>
  <si>
    <t>A</t>
  </si>
  <si>
    <t>B</t>
  </si>
  <si>
    <t>D</t>
  </si>
  <si>
    <t>E</t>
  </si>
  <si>
    <t>C</t>
  </si>
  <si>
    <t>F</t>
  </si>
  <si>
    <t>G</t>
  </si>
  <si>
    <t>Column2</t>
  </si>
  <si>
    <t>Column4</t>
  </si>
  <si>
    <t>Column5</t>
  </si>
  <si>
    <t>Date</t>
  </si>
  <si>
    <t>Montant</t>
  </si>
  <si>
    <t>Devise</t>
  </si>
  <si>
    <t>EUR</t>
  </si>
  <si>
    <t>GBP</t>
  </si>
  <si>
    <t>USD</t>
  </si>
  <si>
    <t>Clients</t>
  </si>
  <si>
    <t>Choix Client</t>
  </si>
  <si>
    <t>K3 :</t>
  </si>
  <si>
    <t>M3 :</t>
  </si>
  <si>
    <t xml:space="preserve">O3 : </t>
  </si>
  <si>
    <t xml:space="preserve">T3 : </t>
  </si>
  <si>
    <t xml:space="preserve">Y3 : </t>
  </si>
  <si>
    <t>validation =K3#</t>
  </si>
  <si>
    <t xml:space="preserve">AD3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</si>
</sst>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sz val="10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4">
    <dxf>
      <numFmt numFmtId="0" formatCode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E33D2617-F8C3-4CF7-9C4C-922D36C26A9F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BC3A14-1900-467A-8EC4-8D5E28013AA1}" name="Table1" displayName="Table1" ref="B2:H17" totalsRowShown="0">
  <autoFilter ref="B2:H17" xr:uid="{54544172-F2CF-4F67-88D3-B1B6B4E4E9C0}"/>
  <tableColumns count="7">
    <tableColumn id="1" xr3:uid="{5DA01247-297C-4310-BEC4-E8250B17122E}" name="Client"/>
    <tableColumn id="2" xr3:uid="{2C0E2871-666A-414C-8FE2-927E507D580E}" name="Date"/>
    <tableColumn id="3" xr3:uid="{F3FB4275-4055-49F3-BCF9-2FC8BA0370B4}" name="Column2"/>
    <tableColumn id="4" xr3:uid="{69C1D251-619B-4156-A245-B745F70C13AA}" name="Montant" dataDxfId="0"/>
    <tableColumn id="5" xr3:uid="{C54E99BE-82EE-4277-9ED6-B3AA618E0E26}" name="Column4"/>
    <tableColumn id="6" xr3:uid="{737D66F6-DD68-4958-8CF4-617ED3DB2007}" name="Column5"/>
    <tableColumn id="7" xr3:uid="{72A526EA-D0BC-4FCD-A62D-166C210C6EC4}" name="Devise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8385B-10C3-4249-A31A-B3D238F3DC12}">
  <dimension ref="B2:AF25"/>
  <sheetViews>
    <sheetView showGridLines="0" tabSelected="1" workbookViewId="0">
      <selection activeCell="L12" sqref="L12"/>
    </sheetView>
  </sheetViews>
  <sheetFormatPr baseColWidth="10" defaultColWidth="9.140625" defaultRowHeight="12.75" x14ac:dyDescent="0.2"/>
  <cols>
    <col min="3" max="7" width="10.140625" customWidth="1"/>
    <col min="13" max="13" width="13.140625" bestFit="1" customWidth="1"/>
  </cols>
  <sheetData>
    <row r="2" spans="2:32" x14ac:dyDescent="0.2">
      <c r="B2" t="s">
        <v>0</v>
      </c>
      <c r="C2" t="s">
        <v>11</v>
      </c>
      <c r="D2" t="s">
        <v>8</v>
      </c>
      <c r="E2" t="s">
        <v>12</v>
      </c>
      <c r="F2" t="s">
        <v>9</v>
      </c>
      <c r="G2" t="s">
        <v>10</v>
      </c>
      <c r="H2" t="s">
        <v>13</v>
      </c>
      <c r="K2" s="4" t="s">
        <v>17</v>
      </c>
      <c r="M2" s="4" t="s">
        <v>18</v>
      </c>
      <c r="O2" s="4" t="s">
        <v>0</v>
      </c>
      <c r="P2" s="4" t="s">
        <v>12</v>
      </c>
      <c r="Q2" s="4" t="s">
        <v>13</v>
      </c>
      <c r="T2" s="4" t="s">
        <v>0</v>
      </c>
      <c r="U2" s="4" t="s">
        <v>12</v>
      </c>
      <c r="V2" s="4" t="s">
        <v>13</v>
      </c>
      <c r="Y2" s="4" t="s">
        <v>0</v>
      </c>
      <c r="Z2" s="4" t="s">
        <v>13</v>
      </c>
      <c r="AA2" s="4" t="s">
        <v>13</v>
      </c>
      <c r="AD2" s="4" t="s">
        <v>0</v>
      </c>
      <c r="AE2" s="4" t="s">
        <v>12</v>
      </c>
      <c r="AF2" s="4" t="s">
        <v>13</v>
      </c>
    </row>
    <row r="3" spans="2:32" x14ac:dyDescent="0.2">
      <c r="B3" t="s">
        <v>1</v>
      </c>
      <c r="C3" s="1"/>
      <c r="E3">
        <v>43.75</v>
      </c>
      <c r="H3" t="s">
        <v>14</v>
      </c>
      <c r="K3" s="3" t="str" cm="1">
        <f t="array" ref="K3:K9">_xlfn._xlws.SORT(_xlfn.UNIQUE(Table1[Client]))</f>
        <v>A</v>
      </c>
      <c r="M3" s="2" t="s">
        <v>1</v>
      </c>
      <c r="O3" s="3" t="str" cm="1">
        <f t="array" ref="O3:Q6">_xlfn._xlws.FILTER(CHOOSE({1,2,3},Table1[Client],Table1[Montant],Table1[Devise]),Table1[Client]=M3,"pas de client")</f>
        <v>A</v>
      </c>
      <c r="P3">
        <v>43.75</v>
      </c>
      <c r="Q3" t="str">
        <v>EUR</v>
      </c>
      <c r="T3" s="3" t="str" cm="1">
        <f t="array" ref="T3:V6">_xlfn._xlws.FILTER(INDEX(Table1[],_xlfn.SEQUENCE(ROWS(Table1[])),{1,4,7}),Table1[Client]=M3,"pas de données")</f>
        <v>A</v>
      </c>
      <c r="U3">
        <v>43.75</v>
      </c>
      <c r="V3" t="str">
        <v>EUR</v>
      </c>
      <c r="Y3" s="3" t="str" cm="1">
        <f t="array" ref="Y3:AA6">_xlfn._xlws.FILTER(INDEX(Table1[],_xlfn.SEQUENCE(ROWS(Table1[])),_xlfn.XMATCH(Y2:AA2,Table1[#Headers])),Table1[Client]=M3,"pas de données")</f>
        <v>A</v>
      </c>
      <c r="Z3" t="str">
        <v>EUR</v>
      </c>
      <c r="AA3" t="str">
        <v>EUR</v>
      </c>
      <c r="AD3" s="3" t="str" cm="1">
        <f t="array" ref="AD3:AF6">_xlfn._xlws.FILTER(_xlfn._xlws.FILTER(Table1[],Table1[Client]=M3,"pas de données"),{1,0,0,1,0,0,1})</f>
        <v>A</v>
      </c>
      <c r="AE3">
        <v>43.75</v>
      </c>
      <c r="AF3" t="str">
        <v>EUR</v>
      </c>
    </row>
    <row r="4" spans="2:32" x14ac:dyDescent="0.2">
      <c r="B4" t="s">
        <v>2</v>
      </c>
      <c r="E4">
        <v>8.19</v>
      </c>
      <c r="H4" t="s">
        <v>14</v>
      </c>
      <c r="K4" t="str">
        <v>B</v>
      </c>
      <c r="O4" t="str">
        <v>A</v>
      </c>
      <c r="P4">
        <v>29.31</v>
      </c>
      <c r="Q4" t="str">
        <v>USD</v>
      </c>
      <c r="T4" t="str">
        <v>A</v>
      </c>
      <c r="U4">
        <v>29.31</v>
      </c>
      <c r="V4" t="str">
        <v>USD</v>
      </c>
      <c r="Y4" t="str">
        <v>A</v>
      </c>
      <c r="Z4" t="str">
        <v>USD</v>
      </c>
      <c r="AA4" t="str">
        <v>USD</v>
      </c>
      <c r="AD4" t="str">
        <v>A</v>
      </c>
      <c r="AE4">
        <v>29.31</v>
      </c>
      <c r="AF4" t="str">
        <v>USD</v>
      </c>
    </row>
    <row r="5" spans="2:32" x14ac:dyDescent="0.2">
      <c r="B5" t="s">
        <v>1</v>
      </c>
      <c r="E5">
        <v>29.31</v>
      </c>
      <c r="H5" t="s">
        <v>16</v>
      </c>
      <c r="K5" t="str">
        <v>C</v>
      </c>
      <c r="O5" t="str">
        <v>A</v>
      </c>
      <c r="P5">
        <v>10.15</v>
      </c>
      <c r="Q5" t="str">
        <v>EUR</v>
      </c>
      <c r="T5" t="str">
        <v>A</v>
      </c>
      <c r="U5">
        <v>10.15</v>
      </c>
      <c r="V5" t="str">
        <v>EUR</v>
      </c>
      <c r="Y5" t="str">
        <v>A</v>
      </c>
      <c r="Z5" t="str">
        <v>EUR</v>
      </c>
      <c r="AA5" t="str">
        <v>EUR</v>
      </c>
      <c r="AD5" t="str">
        <v>A</v>
      </c>
      <c r="AE5">
        <v>10.15</v>
      </c>
      <c r="AF5" t="str">
        <v>EUR</v>
      </c>
    </row>
    <row r="6" spans="2:32" x14ac:dyDescent="0.2">
      <c r="B6" t="s">
        <v>5</v>
      </c>
      <c r="E6">
        <v>39.29</v>
      </c>
      <c r="H6" t="s">
        <v>14</v>
      </c>
      <c r="K6" t="str">
        <v>D</v>
      </c>
      <c r="O6" t="str">
        <v>A</v>
      </c>
      <c r="P6">
        <v>19.739999999999998</v>
      </c>
      <c r="Q6" t="str">
        <v>EUR</v>
      </c>
      <c r="T6" t="str">
        <v>A</v>
      </c>
      <c r="U6">
        <v>19.739999999999998</v>
      </c>
      <c r="V6" t="str">
        <v>EUR</v>
      </c>
      <c r="Y6" t="str">
        <v>A</v>
      </c>
      <c r="Z6" t="str">
        <v>EUR</v>
      </c>
      <c r="AA6" t="str">
        <v>EUR</v>
      </c>
      <c r="AD6" t="str">
        <v>A</v>
      </c>
      <c r="AE6">
        <v>19.739999999999998</v>
      </c>
      <c r="AF6" t="str">
        <v>EUR</v>
      </c>
    </row>
    <row r="7" spans="2:32" x14ac:dyDescent="0.2">
      <c r="B7" t="s">
        <v>3</v>
      </c>
      <c r="E7">
        <v>2.2200000000000002</v>
      </c>
      <c r="H7" t="s">
        <v>16</v>
      </c>
      <c r="K7" t="str">
        <v>E</v>
      </c>
    </row>
    <row r="8" spans="2:32" x14ac:dyDescent="0.2">
      <c r="B8" t="s">
        <v>4</v>
      </c>
      <c r="E8">
        <v>3.15</v>
      </c>
      <c r="H8" t="s">
        <v>14</v>
      </c>
      <c r="K8" t="str">
        <v>F</v>
      </c>
    </row>
    <row r="9" spans="2:32" x14ac:dyDescent="0.2">
      <c r="B9" t="s">
        <v>2</v>
      </c>
      <c r="E9">
        <v>9.9700000000000006</v>
      </c>
      <c r="H9" t="s">
        <v>14</v>
      </c>
      <c r="K9" t="str">
        <v>G</v>
      </c>
    </row>
    <row r="10" spans="2:32" x14ac:dyDescent="0.2">
      <c r="B10" t="s">
        <v>1</v>
      </c>
      <c r="E10">
        <v>10.15</v>
      </c>
      <c r="H10" t="s">
        <v>14</v>
      </c>
    </row>
    <row r="11" spans="2:32" x14ac:dyDescent="0.2">
      <c r="B11" t="s">
        <v>2</v>
      </c>
      <c r="E11">
        <v>46.34</v>
      </c>
      <c r="H11" t="s">
        <v>14</v>
      </c>
    </row>
    <row r="12" spans="2:32" x14ac:dyDescent="0.2">
      <c r="B12" t="s">
        <v>6</v>
      </c>
      <c r="E12">
        <v>6.82</v>
      </c>
      <c r="H12" t="s">
        <v>15</v>
      </c>
    </row>
    <row r="13" spans="2:32" x14ac:dyDescent="0.2">
      <c r="B13" t="s">
        <v>7</v>
      </c>
      <c r="E13">
        <v>45.01</v>
      </c>
      <c r="H13" t="s">
        <v>14</v>
      </c>
    </row>
    <row r="14" spans="2:32" x14ac:dyDescent="0.2">
      <c r="B14" t="s">
        <v>6</v>
      </c>
      <c r="E14">
        <v>1.55</v>
      </c>
      <c r="H14" t="s">
        <v>14</v>
      </c>
    </row>
    <row r="15" spans="2:32" x14ac:dyDescent="0.2">
      <c r="B15" t="s">
        <v>3</v>
      </c>
      <c r="E15">
        <v>42.64</v>
      </c>
      <c r="H15" t="s">
        <v>14</v>
      </c>
    </row>
    <row r="16" spans="2:32" x14ac:dyDescent="0.2">
      <c r="B16" t="s">
        <v>3</v>
      </c>
      <c r="E16">
        <v>33.79</v>
      </c>
      <c r="H16" t="s">
        <v>14</v>
      </c>
    </row>
    <row r="17" spans="2:8" x14ac:dyDescent="0.2">
      <c r="B17" t="s">
        <v>1</v>
      </c>
      <c r="E17">
        <v>19.739999999999998</v>
      </c>
      <c r="H17" t="s">
        <v>14</v>
      </c>
    </row>
    <row r="20" spans="2:8" x14ac:dyDescent="0.2">
      <c r="B20" s="3" t="s">
        <v>19</v>
      </c>
      <c r="C20" s="3" t="str">
        <f ca="1">_xlfn.FORMULATEXT(K3)</f>
        <v>=TRIER(UNIQUE(Table1[Client]))</v>
      </c>
    </row>
    <row r="21" spans="2:8" x14ac:dyDescent="0.2">
      <c r="B21" s="3" t="s">
        <v>20</v>
      </c>
      <c r="C21" s="3" t="s">
        <v>24</v>
      </c>
    </row>
    <row r="22" spans="2:8" x14ac:dyDescent="0.2">
      <c r="B22" s="3" t="s">
        <v>21</v>
      </c>
      <c r="C22" s="3" t="str">
        <f ca="1">_xlfn.FORMULATEXT(O3)</f>
        <v>=FILTRE(CHOISIR({1.2.3};Table1[Client];Table1[Montant];Table1[Devise]);Table1[Client]=M3;"pas de client")</v>
      </c>
    </row>
    <row r="23" spans="2:8" x14ac:dyDescent="0.2">
      <c r="B23" s="3" t="s">
        <v>22</v>
      </c>
      <c r="C23" s="3" t="str">
        <f ca="1">_xlfn.FORMULATEXT(T3)</f>
        <v>=FILTRE(INDEX(Table1;SEQUENCE(LIGNES(Table1));{1.4.7});Table1[Client]=M3;"pas de données")</v>
      </c>
    </row>
    <row r="24" spans="2:8" x14ac:dyDescent="0.2">
      <c r="B24" s="3" t="s">
        <v>23</v>
      </c>
      <c r="C24" s="3" t="str">
        <f ca="1">_xlfn.FORMULATEXT(Y3)</f>
        <v>=FILTRE(INDEX(Table1;SEQUENCE(LIGNES(Table1));EQUIVX(Y2:AA2;Table1[#En-têtes]));Table1[Client]=M3;"pas de données")</v>
      </c>
    </row>
    <row r="25" spans="2:8" x14ac:dyDescent="0.2">
      <c r="B25" s="3" t="s">
        <v>25</v>
      </c>
      <c r="C25" s="3" t="str">
        <f ca="1">_xlfn.FORMULATEXT(AD3)</f>
        <v>=FILTRE(FILTRE(Table1;Table1[Client]=M3;"pas de données");{1.0.0.1.0.0.1})</v>
      </c>
    </row>
  </sheetData>
  <dataValidations count="1">
    <dataValidation type="list" allowBlank="1" showInputMessage="1" showErrorMessage="1" sqref="M3" xr:uid="{CFBE0CC9-232C-492B-99E5-F66527F84267}">
      <formula1>_xlfn.ANCHORARRAY($K$3)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2021-04-07T03:55:39Z</dcterms:created>
  <dcterms:modified xsi:type="dcterms:W3CDTF">2021-04-07T05:07:22Z</dcterms:modified>
</cp:coreProperties>
</file>