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878D527-1D32-4AF7-910D-C8AB4690E52A}" xr6:coauthVersionLast="46" xr6:coauthVersionMax="46" xr10:uidLastSave="{00000000-0000-0000-0000-000000000000}"/>
  <bookViews>
    <workbookView xWindow="-120" yWindow="-120" windowWidth="24240" windowHeight="13740" xr2:uid="{DF4D03DB-A332-4921-BE22-5ACCDC7ACD84}"/>
  </bookViews>
  <sheets>
    <sheet name="Planning" sheetId="1" r:id="rId1"/>
    <sheet name="TEMPS" sheetId="2" r:id="rId2"/>
    <sheet name="Scenario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" i="1" l="1"/>
  <c r="O6" i="1"/>
  <c r="N6" i="1"/>
  <c r="M6" i="1"/>
  <c r="L6" i="1"/>
  <c r="K6" i="1"/>
  <c r="J6" i="1"/>
  <c r="I6" i="1"/>
  <c r="K16" i="3"/>
  <c r="J16" i="3"/>
  <c r="I16" i="3"/>
  <c r="H16" i="3"/>
  <c r="G16" i="3"/>
  <c r="F16" i="3"/>
  <c r="E16" i="3"/>
  <c r="D16" i="3"/>
  <c r="C16" i="3"/>
  <c r="B16" i="3"/>
  <c r="A16" i="3"/>
  <c r="K15" i="3"/>
  <c r="J15" i="3"/>
  <c r="I15" i="3"/>
  <c r="H15" i="3"/>
  <c r="G15" i="3"/>
  <c r="F15" i="3"/>
  <c r="E15" i="3"/>
  <c r="D15" i="3"/>
  <c r="C15" i="3"/>
  <c r="B15" i="3"/>
  <c r="A15" i="3"/>
  <c r="K14" i="3"/>
  <c r="J14" i="3"/>
  <c r="I14" i="3"/>
  <c r="H14" i="3"/>
  <c r="G14" i="3"/>
  <c r="F14" i="3"/>
  <c r="E14" i="3"/>
  <c r="D14" i="3"/>
  <c r="C14" i="3"/>
  <c r="B14" i="3"/>
  <c r="A14" i="3"/>
  <c r="K13" i="3"/>
  <c r="J13" i="3"/>
  <c r="I13" i="3"/>
  <c r="H13" i="3"/>
  <c r="G13" i="3"/>
  <c r="F13" i="3"/>
  <c r="E13" i="3"/>
  <c r="D13" i="3"/>
  <c r="C13" i="3"/>
  <c r="B13" i="3"/>
  <c r="A13" i="3"/>
  <c r="K12" i="3"/>
  <c r="J12" i="3"/>
  <c r="I12" i="3"/>
  <c r="H12" i="3"/>
  <c r="G12" i="3"/>
  <c r="F12" i="3"/>
  <c r="E12" i="3"/>
  <c r="D12" i="3"/>
  <c r="C12" i="3"/>
  <c r="B12" i="3"/>
  <c r="A12" i="3"/>
  <c r="K11" i="3"/>
  <c r="J11" i="3"/>
  <c r="I11" i="3"/>
  <c r="H11" i="3"/>
  <c r="G11" i="3"/>
  <c r="F11" i="3"/>
  <c r="E11" i="3"/>
  <c r="D11" i="3"/>
  <c r="C11" i="3"/>
  <c r="B11" i="3"/>
  <c r="A11" i="3"/>
  <c r="K10" i="3"/>
  <c r="J10" i="3"/>
  <c r="I10" i="3"/>
  <c r="H10" i="3"/>
  <c r="G10" i="3"/>
  <c r="F10" i="3"/>
  <c r="E10" i="3"/>
  <c r="D10" i="3"/>
  <c r="C10" i="3"/>
  <c r="B10" i="3"/>
  <c r="A10" i="3"/>
  <c r="K9" i="3"/>
  <c r="J9" i="3"/>
  <c r="I9" i="3"/>
  <c r="H9" i="3"/>
  <c r="G9" i="3"/>
  <c r="F9" i="3"/>
  <c r="E9" i="3"/>
  <c r="D9" i="3"/>
  <c r="C9" i="3"/>
  <c r="B9" i="3"/>
  <c r="A9" i="3"/>
  <c r="K8" i="3"/>
  <c r="J8" i="3"/>
  <c r="I8" i="3"/>
  <c r="H8" i="3"/>
  <c r="G8" i="3"/>
  <c r="F8" i="3"/>
  <c r="E8" i="3"/>
  <c r="D8" i="3"/>
  <c r="C8" i="3"/>
  <c r="B8" i="3"/>
  <c r="A8" i="3"/>
  <c r="K7" i="3"/>
  <c r="J7" i="3"/>
  <c r="I7" i="3"/>
  <c r="H7" i="3"/>
  <c r="G7" i="3"/>
  <c r="F7" i="3"/>
  <c r="E7" i="3"/>
  <c r="D7" i="3"/>
  <c r="C7" i="3"/>
  <c r="B7" i="3"/>
  <c r="A7" i="3"/>
  <c r="K6" i="3"/>
  <c r="J6" i="3"/>
  <c r="I6" i="3"/>
  <c r="H6" i="3"/>
  <c r="G6" i="3"/>
  <c r="F6" i="3"/>
  <c r="E6" i="3"/>
  <c r="D6" i="3"/>
  <c r="C6" i="3"/>
  <c r="B6" i="3"/>
  <c r="A6" i="3"/>
  <c r="K5" i="3"/>
  <c r="J5" i="3"/>
  <c r="I5" i="3"/>
  <c r="H5" i="3"/>
  <c r="G5" i="3"/>
  <c r="F5" i="3"/>
  <c r="E5" i="3"/>
  <c r="D5" i="3"/>
  <c r="C5" i="3"/>
  <c r="B5" i="3"/>
  <c r="A5" i="3"/>
  <c r="K4" i="3"/>
  <c r="J4" i="3"/>
  <c r="I4" i="3"/>
  <c r="H4" i="3"/>
  <c r="G4" i="3"/>
  <c r="F4" i="3"/>
  <c r="E4" i="3"/>
  <c r="D4" i="3"/>
  <c r="C4" i="3"/>
  <c r="B4" i="3"/>
  <c r="A4" i="3"/>
  <c r="K3" i="3"/>
  <c r="J3" i="3"/>
  <c r="I3" i="3"/>
  <c r="H3" i="3"/>
  <c r="G3" i="3"/>
  <c r="F3" i="3"/>
  <c r="E3" i="3"/>
  <c r="D3" i="3"/>
  <c r="C3" i="3"/>
  <c r="B3" i="3"/>
  <c r="A3" i="3"/>
  <c r="K2" i="3"/>
  <c r="J2" i="3"/>
  <c r="I2" i="3"/>
  <c r="H2" i="3"/>
  <c r="G2" i="3"/>
  <c r="F2" i="3"/>
  <c r="E2" i="3"/>
  <c r="D2" i="3"/>
  <c r="C2" i="3"/>
  <c r="B2" i="3"/>
  <c r="A2" i="3"/>
  <c r="BZ5" i="1" a="1"/>
  <c r="BZ5" i="1" s="1"/>
  <c r="BY5" i="1" a="1"/>
  <c r="BY5" i="1" s="1"/>
  <c r="E4" i="1"/>
  <c r="D4" i="1"/>
  <c r="H1" i="1"/>
  <c r="BS5" i="1" l="1" a="1"/>
  <c r="BS5" i="1" s="1"/>
  <c r="BT5" i="1" l="1" a="1"/>
  <c r="BT5" i="1" s="1"/>
  <c r="BU5" i="1" l="1" a="1"/>
  <c r="BU5" i="1" s="1"/>
  <c r="BV5" i="1" l="1" a="1"/>
  <c r="BV5" i="1" s="1"/>
  <c r="F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tc={D61CE039-A8FC-4D81-B2EF-6A1A0C3A1AFF}</author>
    <author>tc={757FC411-0F6A-4D85-889A-584F12A57EE7}</author>
  </authors>
  <commentList>
    <comment ref="E37" authorId="0" shapeId="0" xr:uid="{D61CE039-A8FC-4D81-B2EF-6A1A0C3A1AFF}">
      <text>
        <t>[Threaded comment]
Your version of Excel allows you to read this threaded comment; however, any edits to it will get removed if the file is opened in a newer version of Excel. Learn more: https://go.microsoft.com/fwlink/?linkid=870924
Comment:
    Depot+nid d'abeille+capi</t>
      </text>
    </comment>
    <comment ref="E43" authorId="1" shapeId="0" xr:uid="{757FC411-0F6A-4D85-889A-584F12A57EE7}">
      <text>
        <t>[Threaded comment]
Your version of Excel allows you to read this threaded comment; however, any edits to it will get removed if the file is opened in a newer version of Excel. Learn more: https://go.microsoft.com/fwlink/?linkid=870924
Comment:
    depot+ nid d'abeille+ capi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<sst xmlns="http://schemas.openxmlformats.org/spreadsheetml/2006/main" count="477" uniqueCount="96">
  <si>
    <t>Semaine 13</t>
  </si>
  <si>
    <t>Semaine 14</t>
  </si>
  <si>
    <t>Semaine 15</t>
  </si>
  <si>
    <t>Semaine 16</t>
  </si>
  <si>
    <t>Semaine 17</t>
  </si>
  <si>
    <t xml:space="preserve">Matin </t>
  </si>
  <si>
    <t>Après-midi</t>
  </si>
  <si>
    <t>Sa</t>
  </si>
  <si>
    <t>Di</t>
  </si>
  <si>
    <t>FA</t>
  </si>
  <si>
    <t>Client</t>
  </si>
  <si>
    <t>PN</t>
  </si>
  <si>
    <t>Pièce Moteur</t>
  </si>
  <si>
    <t>TAT Nom.</t>
  </si>
  <si>
    <t>Début</t>
  </si>
  <si>
    <t>Fin</t>
  </si>
  <si>
    <t>Item</t>
  </si>
  <si>
    <t>SECA</t>
  </si>
  <si>
    <t>CIE</t>
  </si>
  <si>
    <t>TAT</t>
  </si>
  <si>
    <t>TAT Réél</t>
  </si>
  <si>
    <t>Opération</t>
  </si>
  <si>
    <t>Charge MO</t>
  </si>
  <si>
    <t xml:space="preserve">PW100 - CIE </t>
  </si>
  <si>
    <t/>
  </si>
  <si>
    <t>DECAPAGE</t>
  </si>
  <si>
    <t>RESSUAGE</t>
  </si>
  <si>
    <t>LANCEMENT ST.</t>
  </si>
  <si>
    <t>DEPOT ST.</t>
  </si>
  <si>
    <t>FIC</t>
  </si>
  <si>
    <t>FOUR VIDE</t>
  </si>
  <si>
    <t>MEULAGE ST.</t>
  </si>
  <si>
    <t>USINAGE ST.</t>
  </si>
  <si>
    <t>PLASMA</t>
  </si>
  <si>
    <t>FINAL ST.</t>
  </si>
  <si>
    <t>FOUR CHR.</t>
  </si>
  <si>
    <t>JT15 - HT STATOR</t>
  </si>
  <si>
    <t>JT15 - SMED</t>
  </si>
  <si>
    <t xml:space="preserve">JT15 - CT A-27 /-28 </t>
  </si>
  <si>
    <t>PT6 - CT A-40 /-50 Base Co</t>
  </si>
  <si>
    <t>PT6 - CT A-40 /-50 Base Ni</t>
  </si>
  <si>
    <t>PT6 - CT A-60 /-61 /-62 /-65</t>
  </si>
  <si>
    <t>PT6 - CT A-64 /-67 /-68</t>
  </si>
  <si>
    <t>PT6 - INTERSTAGE SEAL KNIFE EDGE</t>
  </si>
  <si>
    <t>PT6 - PTVR ALL Medium Series</t>
  </si>
  <si>
    <t>PT6 - PTVR ALL PT6A-60 SERIES</t>
  </si>
  <si>
    <t>PT6 - PTVR ALL Small SERIES</t>
  </si>
  <si>
    <t>PT6 - STATOR INTER ETAGE Base Co</t>
  </si>
  <si>
    <t>PT6 - STATOR INTER ETAGE Base Ni</t>
  </si>
  <si>
    <t>PW100 - A4 Triple Phase 0</t>
  </si>
  <si>
    <t>PW100 - A4 Triple Phase 2</t>
  </si>
  <si>
    <t>PW100 - A5 Phase 0</t>
  </si>
  <si>
    <t>PW100 - A5 Phase 2</t>
  </si>
  <si>
    <t>PW100 - A6</t>
  </si>
  <si>
    <t>PW100 - A7 INCO 625</t>
  </si>
  <si>
    <t>PW100 - A7 INCO 713</t>
  </si>
  <si>
    <t>PW100 - AIR SEAL TURBINE KNIFE EDGE</t>
  </si>
  <si>
    <t>PW100 - BEARING N°5 KNIFE EDGE</t>
  </si>
  <si>
    <t>PW100 - Chambre Externe</t>
  </si>
  <si>
    <t>PW100 - Chambre Interne</t>
  </si>
  <si>
    <t>PW100 - Flasque A5</t>
  </si>
  <si>
    <t>PW100 - Flasque A7</t>
  </si>
  <si>
    <t>PW100 - Lugs A7</t>
  </si>
  <si>
    <t>PW100 - SMED</t>
  </si>
  <si>
    <t>PW100 - Spacer A6</t>
  </si>
  <si>
    <t>PW100 - STUB SHAFT</t>
  </si>
  <si>
    <t>PW100 - STUBSHAFT WASPALLOY</t>
  </si>
  <si>
    <t>PW100 - VSH</t>
  </si>
  <si>
    <t>PW206 - CT STATOR</t>
  </si>
  <si>
    <t>PW206 - Flasque PT</t>
  </si>
  <si>
    <t>PW206 - PT STATOR</t>
  </si>
  <si>
    <t xml:space="preserve">PW901 - Chambre Externe </t>
  </si>
  <si>
    <t>PW901 - Chambre Interne</t>
  </si>
  <si>
    <t>PW901 - Flasque PT</t>
  </si>
  <si>
    <t>PW901 - HT STATOR</t>
  </si>
  <si>
    <t>PW901 - LUG PT901/PT206</t>
  </si>
  <si>
    <t>PW901 - PT STATOR</t>
  </si>
  <si>
    <t>PW980 - Power Turbine Vane Ring</t>
  </si>
  <si>
    <t>Moteur</t>
  </si>
  <si>
    <t>TAT Nominal</t>
  </si>
  <si>
    <t>Commentaire</t>
  </si>
  <si>
    <t>A6</t>
  </si>
  <si>
    <t>Standard sans FOUR CHR.
TAT 24jrs en 1/8h</t>
  </si>
  <si>
    <t>PT PT6</t>
  </si>
  <si>
    <t>A5 Ph 0</t>
  </si>
  <si>
    <t>Standard sans FOUR CHR.
TAT 30 jrs en 1/8h</t>
  </si>
  <si>
    <t>A5 Ph 2</t>
  </si>
  <si>
    <t>CT PT6</t>
  </si>
  <si>
    <t>CT PT6 base colbalt</t>
  </si>
  <si>
    <t>Nettoyage Vide</t>
  </si>
  <si>
    <t>A7</t>
  </si>
  <si>
    <t>CT 206</t>
  </si>
  <si>
    <t>PT 901</t>
  </si>
  <si>
    <t>PT 206</t>
  </si>
  <si>
    <t>VSH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</si>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</sst>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theme="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8EA9D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8EA9DB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14" fontId="1" fillId="0" borderId="6" xfId="0" applyNumberFormat="1" applyFont="1" applyBorder="1" applyAlignment="1">
      <alignment horizont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6" xfId="0" applyFont="1" applyBorder="1" applyAlignment="1">
      <alignment horizont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 textRotation="90"/>
    </xf>
    <xf numFmtId="164" fontId="0" fillId="0" borderId="6" xfId="0" applyNumberFormat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textRotation="90"/>
    </xf>
    <xf numFmtId="164" fontId="0" fillId="3" borderId="11" xfId="0" applyNumberFormat="1" applyFill="1" applyBorder="1" applyAlignment="1">
      <alignment horizontal="center"/>
    </xf>
    <xf numFmtId="14" fontId="0" fillId="0" borderId="13" xfId="0" applyNumberFormat="1" applyBorder="1" applyAlignment="1">
      <alignment horizontal="center" textRotation="90"/>
    </xf>
    <xf numFmtId="14" fontId="2" fillId="0" borderId="14" xfId="0" applyNumberFormat="1" applyFont="1" applyBorder="1" applyAlignment="1">
      <alignment horizontal="center" textRotation="90"/>
    </xf>
    <xf numFmtId="164" fontId="0" fillId="0" borderId="14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 textRotation="90"/>
    </xf>
    <xf numFmtId="14" fontId="0" fillId="3" borderId="13" xfId="0" applyNumberFormat="1" applyFill="1" applyBorder="1" applyAlignment="1">
      <alignment horizontal="center" textRotation="90"/>
    </xf>
    <xf numFmtId="14" fontId="2" fillId="3" borderId="14" xfId="0" applyNumberFormat="1" applyFont="1" applyFill="1" applyBorder="1" applyAlignment="1">
      <alignment horizontal="center" textRotation="90"/>
    </xf>
    <xf numFmtId="164" fontId="0" fillId="3" borderId="14" xfId="0" applyNumberFormat="1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14" fontId="2" fillId="4" borderId="14" xfId="0" applyNumberFormat="1" applyFont="1" applyFill="1" applyBorder="1" applyAlignment="1">
      <alignment horizontal="center" textRotation="90"/>
    </xf>
    <xf numFmtId="164" fontId="0" fillId="4" borderId="14" xfId="0" applyNumberFormat="1" applyFill="1" applyBorder="1" applyAlignment="1">
      <alignment horizontal="center"/>
    </xf>
    <xf numFmtId="164" fontId="0" fillId="4" borderId="14" xfId="0" applyNumberFormat="1" applyFill="1" applyBorder="1" applyAlignment="1">
      <alignment horizontal="center" textRotation="90"/>
    </xf>
    <xf numFmtId="164" fontId="0" fillId="4" borderId="2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14" fontId="2" fillId="4" borderId="18" xfId="0" applyNumberFormat="1" applyFont="1" applyFill="1" applyBorder="1" applyAlignment="1">
      <alignment horizontal="center" textRotation="90"/>
    </xf>
    <xf numFmtId="164" fontId="0" fillId="4" borderId="18" xfId="0" applyNumberFormat="1" applyFill="1" applyBorder="1" applyAlignment="1">
      <alignment horizontal="center"/>
    </xf>
    <xf numFmtId="164" fontId="0" fillId="4" borderId="18" xfId="0" applyNumberFormat="1" applyFill="1" applyBorder="1" applyAlignment="1">
      <alignment horizontal="center" textRotation="90"/>
    </xf>
    <xf numFmtId="164" fontId="0" fillId="0" borderId="19" xfId="0" applyNumberFormat="1" applyBorder="1" applyAlignment="1">
      <alignment horizontal="center" textRotation="90"/>
    </xf>
    <xf numFmtId="0" fontId="0" fillId="0" borderId="11" xfId="0" applyBorder="1"/>
    <xf numFmtId="0" fontId="0" fillId="0" borderId="14" xfId="0" applyBorder="1"/>
    <xf numFmtId="14" fontId="0" fillId="0" borderId="10" xfId="0" applyNumberFormat="1" applyBorder="1" applyAlignment="1">
      <alignment horizontal="center" textRotation="90"/>
    </xf>
    <xf numFmtId="164" fontId="0" fillId="0" borderId="11" xfId="0" applyNumberFormat="1" applyBorder="1" applyAlignment="1">
      <alignment horizontal="center"/>
    </xf>
    <xf numFmtId="14" fontId="0" fillId="5" borderId="13" xfId="0" applyNumberFormat="1" applyFill="1" applyBorder="1" applyAlignment="1">
      <alignment horizontal="center" textRotation="90"/>
    </xf>
    <xf numFmtId="14" fontId="2" fillId="5" borderId="14" xfId="0" applyNumberFormat="1" applyFont="1" applyFill="1" applyBorder="1" applyAlignment="1">
      <alignment horizontal="center" textRotation="90"/>
    </xf>
    <xf numFmtId="164" fontId="0" fillId="5" borderId="14" xfId="0" applyNumberFormat="1" applyFill="1" applyBorder="1" applyAlignment="1">
      <alignment horizontal="center"/>
    </xf>
    <xf numFmtId="164" fontId="0" fillId="5" borderId="14" xfId="0" applyNumberFormat="1" applyFill="1" applyBorder="1" applyAlignment="1">
      <alignment horizontal="center" textRotation="90"/>
    </xf>
    <xf numFmtId="0" fontId="0" fillId="5" borderId="14" xfId="0" applyFill="1" applyBorder="1"/>
    <xf numFmtId="14" fontId="0" fillId="5" borderId="10" xfId="0" applyNumberFormat="1" applyFill="1" applyBorder="1" applyAlignment="1">
      <alignment horizontal="center" textRotation="90"/>
    </xf>
    <xf numFmtId="164" fontId="0" fillId="5" borderId="11" xfId="0" applyNumberFormat="1" applyFill="1" applyBorder="1" applyAlignment="1">
      <alignment horizontal="center"/>
    </xf>
    <xf numFmtId="164" fontId="0" fillId="5" borderId="19" xfId="0" applyNumberFormat="1" applyFill="1" applyBorder="1" applyAlignment="1">
      <alignment horizontal="center" textRotation="90"/>
    </xf>
    <xf numFmtId="0" fontId="0" fillId="5" borderId="11" xfId="0" applyFill="1" applyBorder="1"/>
    <xf numFmtId="0" fontId="0" fillId="0" borderId="0" xfId="0" applyAlignment="1">
      <alignment horizontal="center"/>
    </xf>
    <xf numFmtId="0" fontId="4" fillId="7" borderId="14" xfId="0" applyFont="1" applyFill="1" applyBorder="1" applyAlignment="1">
      <alignment horizontal="center" vertical="center" textRotation="90"/>
    </xf>
    <xf numFmtId="0" fontId="8" fillId="7" borderId="14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textRotation="90"/>
    </xf>
    <xf numFmtId="0" fontId="9" fillId="0" borderId="14" xfId="0" applyFont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textRotation="90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vertical="center" textRotation="90" wrapText="1"/>
    </xf>
    <xf numFmtId="0" fontId="0" fillId="0" borderId="0" xfId="0" applyAlignment="1">
      <alignment vertical="center" textRotation="90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64" fontId="0" fillId="2" borderId="3" xfId="0" applyNumberFormat="1" applyFill="1" applyBorder="1" applyAlignment="1" applyProtection="1">
      <alignment horizontal="center" vertical="center"/>
      <protection locked="0"/>
    </xf>
    <xf numFmtId="164" fontId="0" fillId="2" borderId="4" xfId="0" applyNumberFormat="1" applyFill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164" fontId="0" fillId="0" borderId="5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0" borderId="26" xfId="0" applyFont="1" applyBorder="1" applyAlignment="1">
      <alignment vertical="center" wrapText="1"/>
    </xf>
    <xf numFmtId="0" fontId="4" fillId="0" borderId="26" xfId="0" applyFont="1" applyBorder="1" applyAlignment="1">
      <alignment vertical="center" textRotation="90"/>
    </xf>
    <xf numFmtId="0" fontId="4" fillId="0" borderId="35" xfId="0" applyFont="1" applyBorder="1" applyAlignment="1">
      <alignment vertical="center" textRotation="90"/>
    </xf>
    <xf numFmtId="0" fontId="0" fillId="0" borderId="0" xfId="0" applyAlignment="1"/>
    <xf numFmtId="0" fontId="5" fillId="0" borderId="22" xfId="0" applyFont="1" applyBorder="1" applyAlignment="1">
      <alignment vertical="center"/>
    </xf>
    <xf numFmtId="165" fontId="6" fillId="0" borderId="13" xfId="0" applyNumberFormat="1" applyFont="1" applyBorder="1" applyAlignment="1">
      <alignment vertical="center"/>
    </xf>
    <xf numFmtId="165" fontId="6" fillId="0" borderId="30" xfId="0" applyNumberFormat="1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165" fontId="6" fillId="0" borderId="23" xfId="0" applyNumberFormat="1" applyFont="1" applyBorder="1" applyAlignment="1">
      <alignment vertical="center"/>
    </xf>
    <xf numFmtId="165" fontId="6" fillId="0" borderId="31" xfId="0" applyNumberFormat="1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2" fontId="6" fillId="0" borderId="13" xfId="0" applyNumberFormat="1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165" fontId="7" fillId="6" borderId="14" xfId="0" applyNumberFormat="1" applyFont="1" applyFill="1" applyBorder="1" applyAlignment="1">
      <alignment vertical="center"/>
    </xf>
    <xf numFmtId="165" fontId="6" fillId="0" borderId="26" xfId="0" applyNumberFormat="1" applyFont="1" applyBorder="1" applyAlignment="1">
      <alignment vertical="center"/>
    </xf>
    <xf numFmtId="165" fontId="7" fillId="6" borderId="26" xfId="0" applyNumberFormat="1" applyFont="1" applyFill="1" applyBorder="1" applyAlignment="1">
      <alignment vertical="center"/>
    </xf>
    <xf numFmtId="165" fontId="7" fillId="6" borderId="8" xfId="0" applyNumberFormat="1" applyFont="1" applyFill="1" applyBorder="1" applyAlignment="1">
      <alignment vertical="center"/>
    </xf>
    <xf numFmtId="165" fontId="6" fillId="0" borderId="14" xfId="0" applyNumberFormat="1" applyFont="1" applyBorder="1" applyAlignment="1">
      <alignment vertical="center"/>
    </xf>
    <xf numFmtId="165" fontId="6" fillId="0" borderId="8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5" fontId="6" fillId="0" borderId="6" xfId="0" applyNumberFormat="1" applyFont="1" applyBorder="1" applyAlignment="1">
      <alignment vertical="center"/>
    </xf>
    <xf numFmtId="0" fontId="5" fillId="0" borderId="9" xfId="0" applyFont="1" applyBorder="1" applyAlignment="1">
      <alignment vertical="center"/>
    </xf>
    <xf numFmtId="165" fontId="6" fillId="0" borderId="28" xfId="0" applyNumberFormat="1" applyFont="1" applyBorder="1" applyAlignment="1">
      <alignment vertical="center"/>
    </xf>
    <xf numFmtId="165" fontId="6" fillId="0" borderId="32" xfId="0" applyNumberFormat="1" applyFont="1" applyBorder="1" applyAlignment="1">
      <alignment vertical="center"/>
    </xf>
    <xf numFmtId="165" fontId="7" fillId="6" borderId="13" xfId="0" applyNumberFormat="1" applyFont="1" applyFill="1" applyBorder="1" applyAlignment="1">
      <alignment vertical="center"/>
    </xf>
    <xf numFmtId="165" fontId="7" fillId="6" borderId="30" xfId="0" applyNumberFormat="1" applyFont="1" applyFill="1" applyBorder="1" applyAlignment="1">
      <alignment vertical="center"/>
    </xf>
    <xf numFmtId="165" fontId="7" fillId="6" borderId="23" xfId="0" applyNumberFormat="1" applyFont="1" applyFill="1" applyBorder="1" applyAlignment="1">
      <alignment vertical="center"/>
    </xf>
    <xf numFmtId="165" fontId="7" fillId="6" borderId="31" xfId="0" applyNumberFormat="1" applyFont="1" applyFill="1" applyBorder="1" applyAlignment="1">
      <alignment vertical="center"/>
    </xf>
    <xf numFmtId="165" fontId="7" fillId="6" borderId="4" xfId="0" applyNumberFormat="1" applyFont="1" applyFill="1" applyBorder="1" applyAlignment="1">
      <alignment vertical="center"/>
    </xf>
    <xf numFmtId="165" fontId="6" fillId="0" borderId="4" xfId="0" applyNumberFormat="1" applyFont="1" applyBorder="1" applyAlignment="1">
      <alignment vertical="center"/>
    </xf>
    <xf numFmtId="165" fontId="7" fillId="6" borderId="33" xfId="0" applyNumberFormat="1" applyFont="1" applyFill="1" applyBorder="1" applyAlignment="1">
      <alignment vertical="center"/>
    </xf>
    <xf numFmtId="165" fontId="6" fillId="0" borderId="33" xfId="0" applyNumberFormat="1" applyFont="1" applyBorder="1" applyAlignment="1">
      <alignment vertical="center"/>
    </xf>
    <xf numFmtId="165" fontId="7" fillId="6" borderId="28" xfId="0" applyNumberFormat="1" applyFont="1" applyFill="1" applyBorder="1" applyAlignment="1">
      <alignment vertical="center"/>
    </xf>
    <xf numFmtId="165" fontId="6" fillId="6" borderId="32" xfId="0" applyNumberFormat="1" applyFont="1" applyFill="1" applyBorder="1" applyAlignment="1">
      <alignment vertical="center"/>
    </xf>
    <xf numFmtId="165" fontId="6" fillId="0" borderId="29" xfId="0" applyNumberFormat="1" applyFont="1" applyBorder="1" applyAlignment="1">
      <alignment vertical="center"/>
    </xf>
    <xf numFmtId="165" fontId="6" fillId="0" borderId="34" xfId="0" applyNumberFormat="1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165" fontId="6" fillId="0" borderId="15" xfId="0" applyNumberFormat="1" applyFont="1" applyBorder="1" applyAlignment="1">
      <alignment vertical="center"/>
    </xf>
    <xf numFmtId="165" fontId="6" fillId="0" borderId="17" xfId="0" applyNumberFormat="1" applyFont="1" applyBorder="1" applyAlignment="1">
      <alignment vertical="center"/>
    </xf>
  </cellXfs>
  <cellStyles count="1">
    <cellStyle name="Normal" xfId="0" builtinId="0"/>
  </cellStyles>
  <dxfs count="19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7</xdr:row>
      <xdr:rowOff>152400</xdr:rowOff>
    </xdr:from>
    <xdr:to>
      <xdr:col>37</xdr:col>
      <xdr:colOff>76200</xdr:colOff>
      <xdr:row>18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1B55B03-7AC3-4C94-AA5F-2A6C7F41205A}"/>
            </a:ext>
          </a:extLst>
        </xdr:cNvPr>
        <xdr:cNvSpPr txBox="1"/>
      </xdr:nvSpPr>
      <xdr:spPr>
        <a:xfrm>
          <a:off x="6229350" y="3657600"/>
          <a:ext cx="6572250" cy="1962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tous,</a:t>
          </a:r>
        </a:p>
        <a:p>
          <a:endParaRPr lang="fr-FR" sz="1100"/>
        </a:p>
        <a:p>
          <a:r>
            <a:rPr lang="fr-FR" sz="1100"/>
            <a:t>Dans la cellule I6,</a:t>
          </a:r>
          <a:r>
            <a:rPr lang="fr-FR" sz="1100" baseline="0"/>
            <a:t> j'aimerai trouver le nombre d'heure en fonction de plusieurs paramètres:</a:t>
          </a:r>
        </a:p>
        <a:p>
          <a:endParaRPr lang="fr-FR" sz="1100" baseline="0"/>
        </a:p>
        <a:p>
          <a:r>
            <a:rPr lang="fr-FR" sz="1100" baseline="0"/>
            <a:t>Pièce moteur: D4 (PW100-CIE)</a:t>
          </a:r>
        </a:p>
        <a:p>
          <a:r>
            <a:rPr lang="fr-FR" sz="1100" baseline="0"/>
            <a:t>L'activité: I5 (décapage)</a:t>
          </a:r>
        </a:p>
        <a:p>
          <a:endParaRPr lang="fr-FR" sz="1100" baseline="0"/>
        </a:p>
        <a:p>
          <a:r>
            <a:rPr lang="fr-FR" sz="1100" baseline="0"/>
            <a:t>les temps sont répertoriés dans la feuille Temps</a:t>
          </a:r>
        </a:p>
        <a:p>
          <a:endParaRPr lang="fr-FR" sz="1100" baseline="0"/>
        </a:p>
        <a:p>
          <a:r>
            <a:rPr lang="fr-FR" sz="1100" baseline="0"/>
            <a:t>Merci de votre aide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FR\Suivi%20Production\Planification\plannif-v3-4-ess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Stator"/>
      <sheetName val="Liste Pièce"/>
      <sheetName val="Sketchs"/>
      <sheetName val="Data"/>
      <sheetName val="Temps"/>
    </sheetNames>
    <sheetDataSet>
      <sheetData sheetId="0">
        <row r="1">
          <cell r="H1" t="str">
            <v>$DE$7</v>
          </cell>
        </row>
      </sheetData>
      <sheetData sheetId="1" refreshError="1"/>
      <sheetData sheetId="2">
        <row r="1">
          <cell r="M1" t="str">
            <v>PN</v>
          </cell>
          <cell r="N1" t="str">
            <v>Moteur</v>
          </cell>
          <cell r="O1" t="str">
            <v>TAT Nominal hors weekend</v>
          </cell>
          <cell r="P1" t="str">
            <v>Commentaire</v>
          </cell>
          <cell r="Q1">
            <v>1</v>
          </cell>
          <cell r="R1">
            <v>2</v>
          </cell>
          <cell r="S1">
            <v>3</v>
          </cell>
          <cell r="T1">
            <v>4</v>
          </cell>
          <cell r="U1">
            <v>5</v>
          </cell>
          <cell r="V1">
            <v>6</v>
          </cell>
          <cell r="W1">
            <v>7</v>
          </cell>
          <cell r="X1">
            <v>8</v>
          </cell>
          <cell r="Y1">
            <v>9</v>
          </cell>
          <cell r="Z1">
            <v>10</v>
          </cell>
          <cell r="AA1">
            <v>11</v>
          </cell>
          <cell r="AB1">
            <v>12</v>
          </cell>
          <cell r="AC1">
            <v>13</v>
          </cell>
          <cell r="AD1">
            <v>14</v>
          </cell>
          <cell r="AE1">
            <v>15</v>
          </cell>
          <cell r="AF1">
            <v>16</v>
          </cell>
          <cell r="AG1">
            <v>17</v>
          </cell>
          <cell r="AH1">
            <v>18</v>
          </cell>
          <cell r="AI1">
            <v>19</v>
          </cell>
          <cell r="AJ1">
            <v>20</v>
          </cell>
          <cell r="AK1">
            <v>21</v>
          </cell>
          <cell r="AL1">
            <v>22</v>
          </cell>
          <cell r="AM1">
            <v>23</v>
          </cell>
          <cell r="AN1">
            <v>24</v>
          </cell>
          <cell r="AO1">
            <v>25</v>
          </cell>
          <cell r="AP1">
            <v>26</v>
          </cell>
          <cell r="AQ1">
            <v>27</v>
          </cell>
          <cell r="AR1">
            <v>28</v>
          </cell>
          <cell r="AS1">
            <v>29</v>
          </cell>
          <cell r="AT1">
            <v>30</v>
          </cell>
          <cell r="AU1">
            <v>31</v>
          </cell>
          <cell r="AV1">
            <v>32</v>
          </cell>
          <cell r="AW1">
            <v>33</v>
          </cell>
          <cell r="AX1">
            <v>34</v>
          </cell>
          <cell r="AY1">
            <v>35</v>
          </cell>
          <cell r="AZ1">
            <v>36</v>
          </cell>
          <cell r="BA1">
            <v>37</v>
          </cell>
          <cell r="BB1">
            <v>38</v>
          </cell>
          <cell r="BC1">
            <v>39</v>
          </cell>
        </row>
        <row r="2">
          <cell r="M2" t="str">
            <v>A6</v>
          </cell>
          <cell r="N2" t="str">
            <v>PW100 - A6</v>
          </cell>
          <cell r="O2">
            <v>28</v>
          </cell>
          <cell r="Q2" t="str">
            <v>DECAPAGE</v>
          </cell>
          <cell r="R2" t="str">
            <v>DECAPAGE</v>
          </cell>
          <cell r="S2" t="str">
            <v>DECAPAGE</v>
          </cell>
          <cell r="T2" t="str">
            <v>DECAPAGE</v>
          </cell>
          <cell r="U2" t="str">
            <v>LANCEMENT ST.</v>
          </cell>
          <cell r="V2" t="str">
            <v>LANCEMENT ST.</v>
          </cell>
          <cell r="W2" t="str">
            <v>LANCEMENT ST.</v>
          </cell>
          <cell r="X2" t="str">
            <v>LANCEMENT ST.</v>
          </cell>
          <cell r="Y2" t="str">
            <v>RESSUAGE</v>
          </cell>
          <cell r="Z2" t="str">
            <v>FIC</v>
          </cell>
          <cell r="AA2" t="str">
            <v>FIC</v>
          </cell>
          <cell r="AB2" t="str">
            <v>DEPOT ST.</v>
          </cell>
          <cell r="AC2" t="str">
            <v>DEPOT ST.</v>
          </cell>
          <cell r="AD2" t="str">
            <v>FOUR VIDE</v>
          </cell>
          <cell r="AE2" t="str">
            <v>FOUR VIDE</v>
          </cell>
          <cell r="AF2" t="str">
            <v>FOUR VIDE</v>
          </cell>
          <cell r="AG2" t="str">
            <v>MEULAGE ST.</v>
          </cell>
          <cell r="AH2" t="str">
            <v>MEULAGE ST.</v>
          </cell>
          <cell r="AI2" t="str">
            <v>MEULAGE ST.</v>
          </cell>
          <cell r="AJ2" t="str">
            <v>RESSUAGE</v>
          </cell>
          <cell r="AK2" t="str">
            <v>USINAGE ST.</v>
          </cell>
          <cell r="AL2" t="str">
            <v>USINAGE ST.</v>
          </cell>
          <cell r="AM2" t="str">
            <v>USINAGE ST.</v>
          </cell>
          <cell r="AN2" t="str">
            <v>USINAGE ST.</v>
          </cell>
          <cell r="AO2" t="str">
            <v>USINAGE ST.</v>
          </cell>
          <cell r="AP2" t="str">
            <v>FINAL ST.</v>
          </cell>
          <cell r="AQ2" t="str">
            <v>FINAL ST.</v>
          </cell>
          <cell r="AR2" t="str">
            <v>FINAL ST.</v>
          </cell>
        </row>
        <row r="3">
          <cell r="M3" t="str">
            <v>PT PT6</v>
          </cell>
          <cell r="N3" t="str">
            <v>PT6 - PTVR ALL Medium Series</v>
          </cell>
          <cell r="O3">
            <v>29</v>
          </cell>
          <cell r="Q3" t="str">
            <v>DECAPAGE</v>
          </cell>
          <cell r="R3" t="str">
            <v>DECAPAGE</v>
          </cell>
          <cell r="S3" t="str">
            <v>DECAPAGE</v>
          </cell>
          <cell r="T3" t="str">
            <v>DECAPAGE</v>
          </cell>
          <cell r="U3" t="str">
            <v>LANCEMENT ST.</v>
          </cell>
          <cell r="V3" t="str">
            <v>LANCEMENT ST.</v>
          </cell>
          <cell r="W3" t="str">
            <v>LANCEMENT ST.</v>
          </cell>
          <cell r="X3" t="str">
            <v>LANCEMENT ST.</v>
          </cell>
          <cell r="Y3" t="str">
            <v>RESSUAGE</v>
          </cell>
          <cell r="Z3" t="str">
            <v>FIC</v>
          </cell>
          <cell r="AA3" t="str">
            <v>FIC</v>
          </cell>
          <cell r="AB3" t="str">
            <v>DEPOT ST.</v>
          </cell>
          <cell r="AC3" t="str">
            <v>DEPOT ST.</v>
          </cell>
          <cell r="AD3" t="str">
            <v>FOUR VIDE</v>
          </cell>
          <cell r="AE3" t="str">
            <v>FOUR VIDE</v>
          </cell>
          <cell r="AF3" t="str">
            <v>FOUR VIDE</v>
          </cell>
          <cell r="AG3" t="str">
            <v>MEULAGE ST.</v>
          </cell>
          <cell r="AH3" t="str">
            <v>MEULAGE ST.</v>
          </cell>
          <cell r="AI3" t="str">
            <v>MEULAGE ST.</v>
          </cell>
          <cell r="AJ3" t="str">
            <v>RESSUAGE</v>
          </cell>
          <cell r="AK3" t="str">
            <v>USINAGE ST.</v>
          </cell>
          <cell r="AL3" t="str">
            <v>USINAGE ST.</v>
          </cell>
          <cell r="AM3" t="str">
            <v>USINAGE ST.</v>
          </cell>
          <cell r="AN3" t="str">
            <v>USINAGE ST.</v>
          </cell>
          <cell r="AO3" t="str">
            <v>USINAGE ST.</v>
          </cell>
          <cell r="AP3" t="str">
            <v>USINAGE ST.</v>
          </cell>
          <cell r="AQ3" t="str">
            <v>FINAL ST.</v>
          </cell>
          <cell r="AR3" t="str">
            <v>FINAL ST.</v>
          </cell>
          <cell r="AS3" t="str">
            <v>FINAL ST.</v>
          </cell>
        </row>
        <row r="4">
          <cell r="M4" t="str">
            <v>A7</v>
          </cell>
          <cell r="N4" t="str">
            <v>PW100 - A7 INCO 713</v>
          </cell>
          <cell r="O4">
            <v>32</v>
          </cell>
          <cell r="Q4" t="str">
            <v>DECAPAGE</v>
          </cell>
          <cell r="R4" t="str">
            <v>DECAPAGE</v>
          </cell>
          <cell r="S4" t="str">
            <v>DECAPAGE</v>
          </cell>
          <cell r="T4" t="str">
            <v>DECAPAGE</v>
          </cell>
          <cell r="U4" t="str">
            <v>LANCEMENT ST.</v>
          </cell>
          <cell r="V4" t="str">
            <v>LANCEMENT ST.</v>
          </cell>
          <cell r="W4" t="str">
            <v>LANCEMENT ST.</v>
          </cell>
          <cell r="X4" t="str">
            <v>LANCEMENT ST.</v>
          </cell>
          <cell r="Y4" t="str">
            <v>RESSUAGE</v>
          </cell>
          <cell r="Z4" t="str">
            <v>FIC</v>
          </cell>
          <cell r="AA4" t="str">
            <v>FIC</v>
          </cell>
          <cell r="AB4" t="str">
            <v>DEPOT ST.</v>
          </cell>
          <cell r="AC4" t="str">
            <v>DEPOT ST.</v>
          </cell>
          <cell r="AD4" t="str">
            <v>FOUR VIDE</v>
          </cell>
          <cell r="AE4" t="str">
            <v>FOUR VIDE</v>
          </cell>
          <cell r="AF4" t="str">
            <v>FOUR VIDE</v>
          </cell>
          <cell r="AG4" t="str">
            <v>MEULAGE ST.</v>
          </cell>
          <cell r="AH4" t="str">
            <v>MEULAGE ST.</v>
          </cell>
          <cell r="AI4" t="str">
            <v>MEULAGE ST.</v>
          </cell>
          <cell r="AJ4" t="str">
            <v>MEULAGE ST.</v>
          </cell>
          <cell r="AK4" t="str">
            <v>RESSUAGE</v>
          </cell>
          <cell r="AL4" t="str">
            <v>USINAGE ST.</v>
          </cell>
          <cell r="AM4" t="str">
            <v>USINAGE ST.</v>
          </cell>
          <cell r="AN4" t="str">
            <v>USINAGE ST.</v>
          </cell>
          <cell r="AO4" t="str">
            <v>PLASMA</v>
          </cell>
          <cell r="AP4" t="str">
            <v>PLASMA</v>
          </cell>
          <cell r="AQ4" t="str">
            <v>USINAGE ST.</v>
          </cell>
          <cell r="AR4" t="str">
            <v>USINAGE ST.</v>
          </cell>
          <cell r="AS4" t="str">
            <v>USINAGE ST.</v>
          </cell>
          <cell r="AT4" t="str">
            <v>FINAL ST.</v>
          </cell>
          <cell r="AU4" t="str">
            <v>FINAL ST.</v>
          </cell>
          <cell r="AV4" t="str">
            <v>FINAL ST.</v>
          </cell>
        </row>
        <row r="5">
          <cell r="M5" t="str">
            <v>CIE</v>
          </cell>
          <cell r="N5" t="str">
            <v xml:space="preserve">PW100 - CIE </v>
          </cell>
          <cell r="O5">
            <v>32</v>
          </cell>
          <cell r="Q5" t="str">
            <v>DECAPAGE</v>
          </cell>
          <cell r="R5" t="str">
            <v>DECAPAGE</v>
          </cell>
          <cell r="S5" t="str">
            <v>DECAPAGE</v>
          </cell>
          <cell r="T5" t="str">
            <v>RESSUAGE</v>
          </cell>
          <cell r="U5" t="str">
            <v>LANCEMENT ST.</v>
          </cell>
          <cell r="V5" t="str">
            <v>LANCEMENT ST.</v>
          </cell>
          <cell r="W5" t="str">
            <v>LANCEMENT ST.</v>
          </cell>
          <cell r="X5" t="str">
            <v>LANCEMENT ST.</v>
          </cell>
          <cell r="Y5" t="str">
            <v>RESSUAGE</v>
          </cell>
          <cell r="Z5" t="str">
            <v>DEPOT ST.</v>
          </cell>
          <cell r="AA5" t="str">
            <v>FIC</v>
          </cell>
          <cell r="AB5" t="str">
            <v>FIC</v>
          </cell>
          <cell r="AC5" t="str">
            <v>DEPOT ST.</v>
          </cell>
          <cell r="AD5" t="str">
            <v>DEPOT ST.</v>
          </cell>
          <cell r="AE5" t="str">
            <v>FOUR VIDE</v>
          </cell>
          <cell r="AF5" t="str">
            <v>FOUR VIDE</v>
          </cell>
          <cell r="AG5" t="str">
            <v>FOUR VIDE</v>
          </cell>
          <cell r="AH5" t="str">
            <v>MEULAGE ST.</v>
          </cell>
          <cell r="AI5" t="str">
            <v>MEULAGE ST.</v>
          </cell>
          <cell r="AJ5" t="str">
            <v>MEULAGE ST.</v>
          </cell>
          <cell r="AK5" t="str">
            <v>RESSUAGE</v>
          </cell>
          <cell r="AL5" t="str">
            <v>USINAGE ST.</v>
          </cell>
          <cell r="AM5" t="str">
            <v>USINAGE ST.</v>
          </cell>
          <cell r="AN5" t="str">
            <v>USINAGE ST.</v>
          </cell>
          <cell r="AO5" t="str">
            <v>PLASMA</v>
          </cell>
          <cell r="AP5" t="str">
            <v>PLASMA</v>
          </cell>
          <cell r="AQ5" t="str">
            <v>USINAGE ST.</v>
          </cell>
          <cell r="AR5" t="str">
            <v>USINAGE ST.</v>
          </cell>
          <cell r="AS5" t="str">
            <v>USINAGE ST.</v>
          </cell>
          <cell r="AT5" t="str">
            <v>FINAL ST.</v>
          </cell>
          <cell r="AU5" t="str">
            <v>FINAL ST.</v>
          </cell>
          <cell r="AV5" t="str">
            <v>FINAL ST.</v>
          </cell>
        </row>
        <row r="6">
          <cell r="M6" t="str">
            <v>PT 901</v>
          </cell>
          <cell r="N6" t="str">
            <v>PW901 - PT STATOR</v>
          </cell>
          <cell r="O6">
            <v>36</v>
          </cell>
          <cell r="Q6" t="str">
            <v>DECAPAGE</v>
          </cell>
          <cell r="R6" t="str">
            <v>DECAPAGE</v>
          </cell>
          <cell r="S6" t="str">
            <v>DECAPAGE</v>
          </cell>
          <cell r="T6" t="str">
            <v>DECAPAGE</v>
          </cell>
          <cell r="U6" t="str">
            <v>LANCEMENT ST.</v>
          </cell>
          <cell r="V6" t="str">
            <v>LANCEMENT ST.</v>
          </cell>
          <cell r="W6" t="str">
            <v>LANCEMENT ST.</v>
          </cell>
          <cell r="X6" t="str">
            <v>LANCEMENT ST.</v>
          </cell>
          <cell r="Y6" t="str">
            <v>RESSUAGE</v>
          </cell>
          <cell r="Z6" t="str">
            <v>FIC</v>
          </cell>
          <cell r="AA6" t="str">
            <v>FIC</v>
          </cell>
          <cell r="AB6" t="str">
            <v>Nettoyage Vide</v>
          </cell>
          <cell r="AC6" t="str">
            <v>Nettoyage Vide</v>
          </cell>
          <cell r="AD6" t="str">
            <v>DEPOT ST.</v>
          </cell>
          <cell r="AE6" t="str">
            <v>DEPOT ST.</v>
          </cell>
          <cell r="AF6" t="str">
            <v>FOUR VIDE</v>
          </cell>
          <cell r="AG6" t="str">
            <v>FOUR VIDE</v>
          </cell>
          <cell r="AH6" t="str">
            <v>FOUR VIDE</v>
          </cell>
          <cell r="AI6" t="str">
            <v>MEULAGE ST.</v>
          </cell>
          <cell r="AJ6" t="str">
            <v>MEULAGE ST.</v>
          </cell>
          <cell r="AK6" t="str">
            <v>MEULAGE ST.</v>
          </cell>
          <cell r="AL6" t="str">
            <v>MEULAGE ST.</v>
          </cell>
          <cell r="AM6" t="str">
            <v>RESSUAGE</v>
          </cell>
          <cell r="AN6" t="str">
            <v>DEPOT ST.</v>
          </cell>
          <cell r="AO6" t="str">
            <v>DEPOT ST.</v>
          </cell>
          <cell r="AP6" t="str">
            <v>FOUR VIDE</v>
          </cell>
          <cell r="AQ6" t="str">
            <v>FOUR VIDE</v>
          </cell>
          <cell r="AR6" t="str">
            <v>FOUR VIDE</v>
          </cell>
          <cell r="AS6" t="str">
            <v>DEPOT ST.</v>
          </cell>
          <cell r="AT6" t="str">
            <v>DEPOT ST.</v>
          </cell>
          <cell r="AU6" t="str">
            <v>USINAGE ST.</v>
          </cell>
          <cell r="AV6" t="str">
            <v>USINAGE ST.</v>
          </cell>
          <cell r="AW6" t="str">
            <v>USINAGE ST.</v>
          </cell>
          <cell r="AX6" t="str">
            <v>FINAL ST.</v>
          </cell>
          <cell r="AY6" t="str">
            <v>FINAL ST.</v>
          </cell>
          <cell r="AZ6" t="str">
            <v>FINAL ST.</v>
          </cell>
        </row>
        <row r="7">
          <cell r="M7" t="str">
            <v>PT 206</v>
          </cell>
          <cell r="N7" t="str">
            <v>PW206 - PT STATOR</v>
          </cell>
          <cell r="O7">
            <v>36</v>
          </cell>
          <cell r="Q7" t="str">
            <v>DECAPAGE</v>
          </cell>
          <cell r="R7" t="str">
            <v>DECAPAGE</v>
          </cell>
          <cell r="S7" t="str">
            <v>DECAPAGE</v>
          </cell>
          <cell r="T7" t="str">
            <v>DECAPAGE</v>
          </cell>
          <cell r="U7" t="str">
            <v>LANCEMENT ST.</v>
          </cell>
          <cell r="V7" t="str">
            <v>LANCEMENT ST.</v>
          </cell>
          <cell r="W7" t="str">
            <v>LANCEMENT ST.</v>
          </cell>
          <cell r="X7" t="str">
            <v>LANCEMENT ST.</v>
          </cell>
          <cell r="Y7" t="str">
            <v>RESSUAGE</v>
          </cell>
          <cell r="Z7" t="str">
            <v>FIC</v>
          </cell>
          <cell r="AA7" t="str">
            <v>FIC</v>
          </cell>
          <cell r="AB7" t="str">
            <v>Nettoyage Vide</v>
          </cell>
          <cell r="AC7" t="str">
            <v>Nettoyage Vide</v>
          </cell>
          <cell r="AD7" t="str">
            <v>DEPOT ST.</v>
          </cell>
          <cell r="AE7" t="str">
            <v>DEPOT ST.</v>
          </cell>
          <cell r="AF7" t="str">
            <v>FOUR VIDE</v>
          </cell>
          <cell r="AG7" t="str">
            <v>FOUR VIDE</v>
          </cell>
          <cell r="AH7" t="str">
            <v>FOUR VIDE</v>
          </cell>
          <cell r="AI7" t="str">
            <v>MEULAGE ST.</v>
          </cell>
          <cell r="AJ7" t="str">
            <v>MEULAGE ST.</v>
          </cell>
          <cell r="AK7" t="str">
            <v>MEULAGE ST.</v>
          </cell>
          <cell r="AL7" t="str">
            <v>MEULAGE ST.</v>
          </cell>
          <cell r="AM7" t="str">
            <v>RESSUAGE</v>
          </cell>
          <cell r="AN7" t="str">
            <v>DEPOT ST.</v>
          </cell>
          <cell r="AO7" t="str">
            <v>DEPOT ST.</v>
          </cell>
          <cell r="AP7" t="str">
            <v>FOUR VIDE</v>
          </cell>
          <cell r="AQ7" t="str">
            <v>FOUR VIDE</v>
          </cell>
          <cell r="AR7" t="str">
            <v>FOUR VIDE</v>
          </cell>
          <cell r="AS7" t="str">
            <v>DEPOT ST.</v>
          </cell>
          <cell r="AT7" t="str">
            <v>DEPOT ST.</v>
          </cell>
          <cell r="AU7" t="str">
            <v>USINAGE ST.</v>
          </cell>
          <cell r="AV7" t="str">
            <v>USINAGE ST.</v>
          </cell>
          <cell r="AW7" t="str">
            <v>USINAGE ST.</v>
          </cell>
          <cell r="AX7" t="str">
            <v>FINAL ST.</v>
          </cell>
          <cell r="AY7" t="str">
            <v>FINAL ST.</v>
          </cell>
          <cell r="AZ7" t="str">
            <v>FINAL ST.</v>
          </cell>
        </row>
        <row r="8">
          <cell r="M8" t="str">
            <v>VSH</v>
          </cell>
          <cell r="O8">
            <v>0</v>
          </cell>
        </row>
        <row r="9">
          <cell r="M9" t="str">
            <v>CT 206</v>
          </cell>
          <cell r="N9" t="str">
            <v>PW206 - CT STATOR</v>
          </cell>
          <cell r="O9">
            <v>35</v>
          </cell>
          <cell r="Q9" t="str">
            <v>DECAPAGE</v>
          </cell>
          <cell r="R9" t="str">
            <v>DECAPAGE</v>
          </cell>
          <cell r="S9" t="str">
            <v>DECAPAGE</v>
          </cell>
          <cell r="T9" t="str">
            <v>DECAPAGE</v>
          </cell>
          <cell r="U9" t="str">
            <v>LANCEMENT ST.</v>
          </cell>
          <cell r="V9" t="str">
            <v>LANCEMENT ST.</v>
          </cell>
          <cell r="W9" t="str">
            <v>LANCEMENT ST.</v>
          </cell>
          <cell r="X9" t="str">
            <v>LANCEMENT ST.</v>
          </cell>
          <cell r="Y9" t="str">
            <v>RESSUAGE</v>
          </cell>
          <cell r="Z9" t="str">
            <v>FIC</v>
          </cell>
          <cell r="AA9" t="str">
            <v>FIC</v>
          </cell>
          <cell r="AB9" t="str">
            <v>DEPOT ST.</v>
          </cell>
          <cell r="AC9" t="str">
            <v>DEPOT ST.</v>
          </cell>
          <cell r="AD9" t="str">
            <v>FOUR VIDE</v>
          </cell>
          <cell r="AE9" t="str">
            <v>FOUR VIDE</v>
          </cell>
          <cell r="AF9" t="str">
            <v>FOUR VIDE</v>
          </cell>
          <cell r="AG9" t="str">
            <v>MEULAGE ST.</v>
          </cell>
          <cell r="AH9" t="str">
            <v>MEULAGE ST.</v>
          </cell>
          <cell r="AI9" t="str">
            <v>MEULAGE ST.</v>
          </cell>
          <cell r="AJ9" t="str">
            <v>RESSUAGE</v>
          </cell>
          <cell r="AK9" t="str">
            <v>USINAGE ST.</v>
          </cell>
          <cell r="AL9" t="str">
            <v>USINAGE ST.</v>
          </cell>
          <cell r="AM9" t="str">
            <v>USINAGE ST.</v>
          </cell>
          <cell r="AN9" t="str">
            <v>FOUR CHR.</v>
          </cell>
          <cell r="AO9" t="str">
            <v>FOUR CHR.</v>
          </cell>
          <cell r="AP9" t="str">
            <v>FOUR CHR.</v>
          </cell>
          <cell r="AQ9" t="str">
            <v>FOUR CHR.</v>
          </cell>
          <cell r="AR9" t="str">
            <v>FOUR CHR.</v>
          </cell>
          <cell r="AS9" t="str">
            <v>FOUR CHR.</v>
          </cell>
          <cell r="AT9" t="str">
            <v>USINAGE ST.</v>
          </cell>
          <cell r="AU9" t="str">
            <v>USINAGE ST.</v>
          </cell>
          <cell r="AV9" t="str">
            <v>USINAGE ST.</v>
          </cell>
          <cell r="AW9" t="str">
            <v>FINAL ST.</v>
          </cell>
          <cell r="AX9" t="str">
            <v>FINAL ST.</v>
          </cell>
          <cell r="AY9" t="str">
            <v>FINAL ST.</v>
          </cell>
        </row>
        <row r="10">
          <cell r="M10" t="str">
            <v>CT PT6 base colbalt</v>
          </cell>
          <cell r="N10" t="str">
            <v>PT6 - CT A-40 /-50 Base Co</v>
          </cell>
          <cell r="O10">
            <v>39</v>
          </cell>
          <cell r="Q10" t="str">
            <v>DECAPAGE</v>
          </cell>
          <cell r="R10" t="str">
            <v>DECAPAGE</v>
          </cell>
          <cell r="S10" t="str">
            <v>DECAPAGE</v>
          </cell>
          <cell r="T10" t="str">
            <v>DECAPAGE</v>
          </cell>
          <cell r="U10" t="str">
            <v>LANCEMENT ST.</v>
          </cell>
          <cell r="V10" t="str">
            <v>LANCEMENT ST.</v>
          </cell>
          <cell r="W10" t="str">
            <v>LANCEMENT ST.</v>
          </cell>
          <cell r="X10" t="str">
            <v>LANCEMENT ST.</v>
          </cell>
          <cell r="Y10" t="str">
            <v>RESSUAGE</v>
          </cell>
          <cell r="Z10" t="str">
            <v>FIC</v>
          </cell>
          <cell r="AA10" t="str">
            <v>FIC</v>
          </cell>
          <cell r="AB10" t="str">
            <v>FIC</v>
          </cell>
          <cell r="AC10" t="str">
            <v>Nettoyage Vide</v>
          </cell>
          <cell r="AD10" t="str">
            <v>Nettoyage Vide</v>
          </cell>
          <cell r="AE10" t="str">
            <v>Nettoyage Vide</v>
          </cell>
          <cell r="AF10" t="str">
            <v>DEPOT ST.</v>
          </cell>
          <cell r="AG10" t="str">
            <v>DEPOT ST.</v>
          </cell>
          <cell r="AH10" t="str">
            <v>FOUR VIDE</v>
          </cell>
          <cell r="AI10" t="str">
            <v>FOUR VIDE</v>
          </cell>
          <cell r="AJ10" t="str">
            <v>FOUR VIDE</v>
          </cell>
          <cell r="AK10" t="str">
            <v>MEULAGE ST.</v>
          </cell>
          <cell r="AL10" t="str">
            <v>MEULAGE ST.</v>
          </cell>
          <cell r="AM10" t="str">
            <v>MEULAGE ST.</v>
          </cell>
          <cell r="AN10" t="str">
            <v>RESSUAGE</v>
          </cell>
          <cell r="AO10" t="str">
            <v>FOUR CHR.</v>
          </cell>
          <cell r="AP10" t="str">
            <v>FOUR CHR.</v>
          </cell>
          <cell r="AQ10" t="str">
            <v>FOUR CHR.</v>
          </cell>
          <cell r="AR10" t="str">
            <v>FOUR CHR.</v>
          </cell>
          <cell r="AS10" t="str">
            <v>FOUR CHR.</v>
          </cell>
          <cell r="AT10" t="str">
            <v>FOUR CHR.</v>
          </cell>
          <cell r="AU10" t="str">
            <v>FOUR CHR.</v>
          </cell>
          <cell r="AV10" t="str">
            <v>USINAGE ST.</v>
          </cell>
          <cell r="AW10" t="str">
            <v>USINAGE ST.</v>
          </cell>
          <cell r="AX10" t="str">
            <v>USINAGE ST.</v>
          </cell>
          <cell r="AY10" t="str">
            <v>USINAGE ST.</v>
          </cell>
          <cell r="AZ10" t="str">
            <v>USINAGE ST.</v>
          </cell>
          <cell r="BA10" t="str">
            <v>FINAL ST.</v>
          </cell>
          <cell r="BB10" t="str">
            <v>FINAL ST.</v>
          </cell>
          <cell r="BC10" t="str">
            <v>FINAL ST.</v>
          </cell>
        </row>
        <row r="11">
          <cell r="M11" t="str">
            <v>A5 Ph 0</v>
          </cell>
          <cell r="N11" t="str">
            <v>PW100 - A5 Phase 0</v>
          </cell>
          <cell r="O11">
            <v>36</v>
          </cell>
          <cell r="Q11" t="str">
            <v>DECAPAGE</v>
          </cell>
          <cell r="R11" t="str">
            <v>DECAPAGE</v>
          </cell>
          <cell r="S11" t="str">
            <v>DECAPAGE</v>
          </cell>
          <cell r="T11" t="str">
            <v>DECAPAGE</v>
          </cell>
          <cell r="U11" t="str">
            <v>LANCEMENT ST.</v>
          </cell>
          <cell r="V11" t="str">
            <v>LANCEMENT ST.</v>
          </cell>
          <cell r="W11" t="str">
            <v>LANCEMENT ST.</v>
          </cell>
          <cell r="X11" t="str">
            <v>LANCEMENT ST.</v>
          </cell>
          <cell r="Y11" t="str">
            <v>RESSUAGE</v>
          </cell>
          <cell r="Z11" t="str">
            <v>FIC</v>
          </cell>
          <cell r="AA11" t="str">
            <v>FIC</v>
          </cell>
          <cell r="AB11" t="str">
            <v>DEPOT ST.</v>
          </cell>
          <cell r="AC11" t="str">
            <v>DEPOT ST.</v>
          </cell>
          <cell r="AD11" t="str">
            <v>FOUR VIDE</v>
          </cell>
          <cell r="AE11" t="str">
            <v>FOUR VIDE</v>
          </cell>
          <cell r="AF11" t="str">
            <v>FOUR VIDE</v>
          </cell>
          <cell r="AG11" t="str">
            <v>MEULAGE ST.</v>
          </cell>
          <cell r="AH11" t="str">
            <v>MEULAGE ST.</v>
          </cell>
          <cell r="AI11" t="str">
            <v>MEULAGE ST.</v>
          </cell>
          <cell r="AJ11" t="str">
            <v>MEULAGE ST.</v>
          </cell>
          <cell r="AK11" t="str">
            <v>MEULAGE ST.</v>
          </cell>
          <cell r="AL11" t="str">
            <v>MEULAGE ST.</v>
          </cell>
          <cell r="AM11" t="str">
            <v>RESSUAGE</v>
          </cell>
          <cell r="AN11" t="str">
            <v>FOUR CHR.</v>
          </cell>
          <cell r="AO11" t="str">
            <v>FOUR CHR.</v>
          </cell>
          <cell r="AP11" t="str">
            <v>FOUR CHR.</v>
          </cell>
          <cell r="AQ11" t="str">
            <v>FOUR CHR.</v>
          </cell>
          <cell r="AR11" t="str">
            <v>FOUR CHR.</v>
          </cell>
          <cell r="AS11" t="str">
            <v>FOUR CHR.</v>
          </cell>
          <cell r="AT11" t="str">
            <v>USINAGE ST.</v>
          </cell>
          <cell r="AU11" t="str">
            <v>USINAGE ST.</v>
          </cell>
          <cell r="AV11" t="str">
            <v>USINAGE ST.</v>
          </cell>
          <cell r="AW11" t="str">
            <v>USINAGE ST.</v>
          </cell>
          <cell r="AX11" t="str">
            <v>FINAL ST.</v>
          </cell>
          <cell r="AY11" t="str">
            <v>FINAL ST.</v>
          </cell>
          <cell r="AZ11" t="str">
            <v>FINAL ST.</v>
          </cell>
        </row>
        <row r="12">
          <cell r="M12" t="str">
            <v>A5 Ph 2</v>
          </cell>
          <cell r="N12" t="str">
            <v>PW100 - A5 Phase 2</v>
          </cell>
          <cell r="O12">
            <v>35</v>
          </cell>
          <cell r="Q12" t="str">
            <v>DECAPAGE</v>
          </cell>
          <cell r="R12" t="str">
            <v>DECAPAGE</v>
          </cell>
          <cell r="S12" t="str">
            <v>DECAPAGE</v>
          </cell>
          <cell r="T12" t="str">
            <v>DECAPAGE</v>
          </cell>
          <cell r="U12" t="str">
            <v>LANCEMENT ST.</v>
          </cell>
          <cell r="V12" t="str">
            <v>LANCEMENT ST.</v>
          </cell>
          <cell r="W12" t="str">
            <v>LANCEMENT ST.</v>
          </cell>
          <cell r="X12" t="str">
            <v>LANCEMENT ST.</v>
          </cell>
          <cell r="Y12" t="str">
            <v>RESSUAGE</v>
          </cell>
          <cell r="Z12" t="str">
            <v>FIC</v>
          </cell>
          <cell r="AA12" t="str">
            <v>FIC</v>
          </cell>
          <cell r="AB12" t="str">
            <v>DEPOT ST.</v>
          </cell>
          <cell r="AC12" t="str">
            <v>DEPOT ST.</v>
          </cell>
          <cell r="AD12" t="str">
            <v>FOUR VIDE</v>
          </cell>
          <cell r="AE12" t="str">
            <v>FOUR VIDE</v>
          </cell>
          <cell r="AF12" t="str">
            <v>FOUR VIDE</v>
          </cell>
          <cell r="AG12" t="str">
            <v>MEULAGE ST.</v>
          </cell>
          <cell r="AH12" t="str">
            <v>MEULAGE ST.</v>
          </cell>
          <cell r="AI12" t="str">
            <v>MEULAGE ST.</v>
          </cell>
          <cell r="AJ12" t="str">
            <v>MEULAGE ST.</v>
          </cell>
          <cell r="AK12" t="str">
            <v>MEULAGE ST.</v>
          </cell>
          <cell r="AL12" t="str">
            <v>RESSUAGE</v>
          </cell>
          <cell r="AM12" t="str">
            <v>FOUR CHR.</v>
          </cell>
          <cell r="AN12" t="str">
            <v>FOUR CHR.</v>
          </cell>
          <cell r="AO12" t="str">
            <v>FOUR CHR.</v>
          </cell>
          <cell r="AP12" t="str">
            <v>FOUR CHR.</v>
          </cell>
          <cell r="AQ12" t="str">
            <v>USINAGE ST.</v>
          </cell>
          <cell r="AR12" t="str">
            <v>USINAGE ST.</v>
          </cell>
          <cell r="AS12" t="str">
            <v>USINAGE ST.</v>
          </cell>
          <cell r="AT12" t="str">
            <v>USINAGE ST.</v>
          </cell>
          <cell r="AU12" t="str">
            <v>USINAGE ST.</v>
          </cell>
          <cell r="AV12" t="str">
            <v>USINAGE ST.</v>
          </cell>
          <cell r="AW12" t="str">
            <v>FINAL ST.</v>
          </cell>
          <cell r="AX12" t="str">
            <v>FINAL ST.</v>
          </cell>
          <cell r="AY12" t="str">
            <v>FINAL ST.</v>
          </cell>
        </row>
        <row r="13">
          <cell r="M13" t="str">
            <v>CT PT6</v>
          </cell>
          <cell r="N13" t="str">
            <v>PT6 - CT A-40 /-50 Base Ni</v>
          </cell>
          <cell r="O13">
            <v>33</v>
          </cell>
          <cell r="Q13" t="str">
            <v>DECAPAGE</v>
          </cell>
          <cell r="R13" t="str">
            <v>DECAPAGE</v>
          </cell>
          <cell r="S13" t="str">
            <v>DECAPAGE</v>
          </cell>
          <cell r="T13" t="str">
            <v>DECAPAGE</v>
          </cell>
          <cell r="U13" t="str">
            <v>LANCEMENT ST.</v>
          </cell>
          <cell r="V13" t="str">
            <v>LANCEMENT ST.</v>
          </cell>
          <cell r="W13" t="str">
            <v>LANCEMENT ST.</v>
          </cell>
          <cell r="X13" t="str">
            <v>LANCEMENT ST.</v>
          </cell>
          <cell r="Y13" t="str">
            <v>RESSUAGE</v>
          </cell>
          <cell r="Z13" t="str">
            <v>FIC</v>
          </cell>
          <cell r="AA13" t="str">
            <v>FIC</v>
          </cell>
          <cell r="AB13" t="str">
            <v>DEPOT ST.</v>
          </cell>
          <cell r="AC13" t="str">
            <v>DEPOT ST.</v>
          </cell>
          <cell r="AD13" t="str">
            <v>FOUR VIDE</v>
          </cell>
          <cell r="AE13" t="str">
            <v>FOUR VIDE</v>
          </cell>
          <cell r="AF13" t="str">
            <v>FOUR VIDE</v>
          </cell>
          <cell r="AG13" t="str">
            <v>MEULAGE ST.</v>
          </cell>
          <cell r="AH13" t="str">
            <v>MEULAGE ST.</v>
          </cell>
          <cell r="AI13" t="str">
            <v>MEULAGE ST.</v>
          </cell>
          <cell r="AJ13" t="str">
            <v>RESSUAGE</v>
          </cell>
          <cell r="AK13" t="str">
            <v>FOUR CHR.</v>
          </cell>
          <cell r="AL13" t="str">
            <v>FOUR CHR.</v>
          </cell>
          <cell r="AM13" t="str">
            <v>FOUR CHR.</v>
          </cell>
          <cell r="AN13" t="str">
            <v>FOUR CHR.</v>
          </cell>
          <cell r="AO13" t="str">
            <v>USINAGE ST.</v>
          </cell>
          <cell r="AP13" t="str">
            <v>USINAGE ST.</v>
          </cell>
          <cell r="AQ13" t="str">
            <v>USINAGE ST.</v>
          </cell>
          <cell r="AR13" t="str">
            <v>USINAGE ST.</v>
          </cell>
          <cell r="AS13" t="str">
            <v>USINAGE ST.</v>
          </cell>
          <cell r="AT13" t="str">
            <v>USINAGE ST.</v>
          </cell>
          <cell r="AU13" t="str">
            <v>FINAL ST.</v>
          </cell>
          <cell r="AV13" t="str">
            <v>FINAL ST.</v>
          </cell>
          <cell r="AW13" t="str">
            <v>FINAL ST.</v>
          </cell>
        </row>
        <row r="14">
          <cell r="M14" t="str">
            <v>A4</v>
          </cell>
          <cell r="N14" t="str">
            <v>PW100 - A4 Triple Phase 2</v>
          </cell>
          <cell r="O14">
            <v>21</v>
          </cell>
          <cell r="Q14" t="str">
            <v>DECAPAGE</v>
          </cell>
          <cell r="R14" t="str">
            <v>DECAPAGE</v>
          </cell>
          <cell r="S14" t="str">
            <v>DECAPAGE</v>
          </cell>
          <cell r="T14" t="str">
            <v>DECAPAGE</v>
          </cell>
          <cell r="U14" t="str">
            <v>LANCEMENT ST.</v>
          </cell>
          <cell r="V14" t="str">
            <v>FIC</v>
          </cell>
          <cell r="W14" t="str">
            <v>FIC</v>
          </cell>
          <cell r="X14" t="str">
            <v>DEPOT ST.</v>
          </cell>
          <cell r="Y14" t="str">
            <v>FOUR VIDE</v>
          </cell>
          <cell r="Z14" t="str">
            <v>FOUR VIDE</v>
          </cell>
          <cell r="AA14" t="str">
            <v>FOUR VIDE</v>
          </cell>
          <cell r="AB14" t="str">
            <v>MEULAGE ST.</v>
          </cell>
          <cell r="AC14" t="str">
            <v>MEULAGE ST.</v>
          </cell>
          <cell r="AD14" t="str">
            <v>MEULAGE ST.</v>
          </cell>
          <cell r="AE14" t="str">
            <v>RESSUAGE</v>
          </cell>
          <cell r="AF14" t="str">
            <v>FOUR CHR.</v>
          </cell>
          <cell r="AG14" t="str">
            <v>FOUR CHR.</v>
          </cell>
          <cell r="AH14" t="str">
            <v>FOUR CHR.</v>
          </cell>
          <cell r="AI14" t="str">
            <v>FOUR CHR.</v>
          </cell>
          <cell r="AJ14" t="str">
            <v>FINAL ST.</v>
          </cell>
          <cell r="AK14" t="str">
            <v>FINAL ST.</v>
          </cell>
        </row>
      </sheetData>
      <sheetData sheetId="3" refreshError="1"/>
      <sheetData sheetId="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LEHENAFF Patrice" id="{3C43D777-BDED-4656-8AD1-F6272B06302B}" userId="S::patrice.lehenaff@revima.com::ecd62a5b-4b24-452e-b8a9-d8b66613c934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3F5ECC-B08F-4D7B-967D-EE119B66DC21}" name="Table1" displayName="Table1" ref="A1:L44" totalsRowShown="0" headerRowDxfId="1" dataDxfId="0" headerRowBorderDxfId="14" tableBorderDxfId="15">
  <autoFilter ref="A1:L44" xr:uid="{58B20F71-5D2D-4761-9010-A258D69CB606}"/>
  <tableColumns count="12">
    <tableColumn id="1" xr3:uid="{785CD804-A280-4BDC-8847-EC838D5BC95A}" name="Column1" dataDxfId="13"/>
    <tableColumn id="2" xr3:uid="{3251E9FB-73A5-43FA-9349-59A81C28E815}" name="DECAPAGE" dataDxfId="12"/>
    <tableColumn id="3" xr3:uid="{9554DB67-4A96-4928-B56C-CDCE6F6215C6}" name="LANCEMENT ST." dataDxfId="11"/>
    <tableColumn id="4" xr3:uid="{1938DF02-BC82-45B6-869C-84CEAA7EB7AE}" name="FIC" dataDxfId="10"/>
    <tableColumn id="5" xr3:uid="{B77A2D29-1650-4E7A-9BC9-E9235BB7B632}" name="DEPOT ST." dataDxfId="9"/>
    <tableColumn id="6" xr3:uid="{DD4C6DA4-2115-40C9-B1C6-F80EF6ED16F0}" name="FOUR VIDE" dataDxfId="8"/>
    <tableColumn id="7" xr3:uid="{82863739-194F-42EE-BBE6-07505E70070D}" name="MEULAGE ST." dataDxfId="7"/>
    <tableColumn id="8" xr3:uid="{BFBAF089-B819-431B-AD26-FA589E4DD64E}" name="USINAGE ST." dataDxfId="6"/>
    <tableColumn id="9" xr3:uid="{49B56F6B-3A7E-4AE2-966D-C0C9BD6A06BE}" name="RESSUAGE" dataDxfId="5"/>
    <tableColumn id="10" xr3:uid="{5B0C3637-A574-4791-8F06-B3ECFFA6DD68}" name="PLASMA" dataDxfId="4"/>
    <tableColumn id="11" xr3:uid="{D9EC1A65-2FE5-486D-8372-5FDEFD54EE89}" name="FOUR CHR." dataDxfId="3"/>
    <tableColumn id="12" xr3:uid="{F9D5D5FA-F8C3-4F0E-A204-88828571E760}" name="FINAL ST.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37" dT="2020-10-05T10:05:48.28" personId="{3C43D777-BDED-4656-8AD1-F6272B06302B}" id="{D61CE039-A8FC-4D81-B2EF-6A1A0C3A1AFF}">
    <text>Depot+nid d'abeille+capi</text>
  </threadedComment>
  <threadedComment ref="E43" dT="2020-10-05T10:05:33.94" personId="{3C43D777-BDED-4656-8AD1-F6272B06302B}" id="{757FC411-0F6A-4D85-889A-584F12A57EE7}">
    <text>depot+ nid d'abeille+ capi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4E202-4D87-430D-99E0-A654199C69D3}">
  <dimension ref="A1:BZ7"/>
  <sheetViews>
    <sheetView tabSelected="1" workbookViewId="0">
      <selection activeCell="E11" sqref="E11"/>
    </sheetView>
  </sheetViews>
  <sheetFormatPr defaultColWidth="11.42578125" defaultRowHeight="15" x14ac:dyDescent="0.25"/>
  <cols>
    <col min="9" max="9" width="4.7109375" bestFit="1" customWidth="1"/>
    <col min="10" max="16" width="5.5703125" bestFit="1" customWidth="1"/>
    <col min="17" max="78" width="3.42578125" customWidth="1"/>
  </cols>
  <sheetData>
    <row r="1" spans="1:78" ht="15.75" thickBot="1" x14ac:dyDescent="0.3">
      <c r="A1" s="76"/>
      <c r="B1" s="76"/>
      <c r="C1" s="76"/>
      <c r="D1" s="76"/>
      <c r="E1" s="76"/>
      <c r="F1" s="76"/>
      <c r="H1" t="str">
        <f>ADDRESS(7,109)</f>
        <v>$DE$7</v>
      </c>
      <c r="I1" s="66" t="s">
        <v>0</v>
      </c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8"/>
      <c r="W1" s="66" t="s">
        <v>1</v>
      </c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8"/>
      <c r="AK1" s="66" t="s">
        <v>2</v>
      </c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8"/>
      <c r="AY1" s="66" t="s">
        <v>3</v>
      </c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8"/>
      <c r="BM1" s="69" t="s">
        <v>4</v>
      </c>
      <c r="BN1" s="70"/>
      <c r="BO1" s="70"/>
      <c r="BP1" s="70"/>
      <c r="BQ1" s="70"/>
      <c r="BR1" s="70"/>
      <c r="BS1" s="70"/>
      <c r="BT1" s="70"/>
      <c r="BU1" s="70"/>
      <c r="BV1" s="70"/>
      <c r="BW1" s="48"/>
      <c r="BX1" s="48"/>
      <c r="BY1" s="48"/>
      <c r="BZ1" s="48"/>
    </row>
    <row r="2" spans="1:78" ht="56.25" x14ac:dyDescent="0.25">
      <c r="A2" s="77"/>
      <c r="B2" s="77"/>
      <c r="C2" s="77"/>
      <c r="D2" s="77"/>
      <c r="E2" s="77"/>
      <c r="F2" s="77"/>
      <c r="G2" s="8"/>
      <c r="I2" s="37" t="s">
        <v>5</v>
      </c>
      <c r="J2" s="18" t="s">
        <v>6</v>
      </c>
      <c r="K2" s="22" t="s">
        <v>5</v>
      </c>
      <c r="L2" s="18" t="s">
        <v>6</v>
      </c>
      <c r="M2" s="22" t="s">
        <v>5</v>
      </c>
      <c r="N2" s="18" t="s">
        <v>6</v>
      </c>
      <c r="O2" s="22" t="s">
        <v>5</v>
      </c>
      <c r="P2" s="18" t="s">
        <v>6</v>
      </c>
      <c r="Q2" s="39" t="s">
        <v>5</v>
      </c>
      <c r="R2" s="39" t="s">
        <v>6</v>
      </c>
      <c r="S2" s="25" t="s">
        <v>7</v>
      </c>
      <c r="T2" s="25" t="s">
        <v>7</v>
      </c>
      <c r="U2" s="25" t="s">
        <v>8</v>
      </c>
      <c r="V2" s="30" t="s">
        <v>8</v>
      </c>
      <c r="W2" s="44" t="s">
        <v>5</v>
      </c>
      <c r="X2" s="39" t="s">
        <v>6</v>
      </c>
      <c r="Y2" s="22" t="s">
        <v>5</v>
      </c>
      <c r="Z2" s="18" t="s">
        <v>6</v>
      </c>
      <c r="AA2" s="22" t="s">
        <v>5</v>
      </c>
      <c r="AB2" s="18" t="s">
        <v>6</v>
      </c>
      <c r="AC2" s="22" t="s">
        <v>5</v>
      </c>
      <c r="AD2" s="18" t="s">
        <v>6</v>
      </c>
      <c r="AE2" s="39" t="s">
        <v>5</v>
      </c>
      <c r="AF2" s="39" t="s">
        <v>6</v>
      </c>
      <c r="AG2" s="25" t="s">
        <v>7</v>
      </c>
      <c r="AH2" s="25" t="s">
        <v>7</v>
      </c>
      <c r="AI2" s="25" t="s">
        <v>8</v>
      </c>
      <c r="AJ2" s="30" t="s">
        <v>8</v>
      </c>
      <c r="AK2" s="16" t="s">
        <v>5</v>
      </c>
      <c r="AL2" s="18" t="s">
        <v>6</v>
      </c>
      <c r="AM2" s="22" t="s">
        <v>5</v>
      </c>
      <c r="AN2" s="18" t="s">
        <v>6</v>
      </c>
      <c r="AO2" s="22" t="s">
        <v>5</v>
      </c>
      <c r="AP2" s="18" t="s">
        <v>6</v>
      </c>
      <c r="AQ2" s="22" t="s">
        <v>5</v>
      </c>
      <c r="AR2" s="18" t="s">
        <v>6</v>
      </c>
      <c r="AS2" s="22" t="s">
        <v>5</v>
      </c>
      <c r="AT2" s="18" t="s">
        <v>6</v>
      </c>
      <c r="AU2" s="25" t="s">
        <v>7</v>
      </c>
      <c r="AV2" s="25" t="s">
        <v>7</v>
      </c>
      <c r="AW2" s="25" t="s">
        <v>8</v>
      </c>
      <c r="AX2" s="30" t="s">
        <v>8</v>
      </c>
      <c r="AY2" s="16" t="s">
        <v>5</v>
      </c>
      <c r="AZ2" s="18" t="s">
        <v>6</v>
      </c>
      <c r="BA2" s="22" t="s">
        <v>5</v>
      </c>
      <c r="BB2" s="18" t="s">
        <v>6</v>
      </c>
      <c r="BC2" s="22" t="s">
        <v>5</v>
      </c>
      <c r="BD2" s="18" t="s">
        <v>6</v>
      </c>
      <c r="BE2" s="22" t="s">
        <v>5</v>
      </c>
      <c r="BF2" s="18" t="s">
        <v>6</v>
      </c>
      <c r="BG2" s="22" t="s">
        <v>5</v>
      </c>
      <c r="BH2" s="18" t="s">
        <v>6</v>
      </c>
      <c r="BI2" s="25" t="s">
        <v>7</v>
      </c>
      <c r="BJ2" s="25" t="s">
        <v>7</v>
      </c>
      <c r="BK2" s="25" t="s">
        <v>8</v>
      </c>
      <c r="BL2" s="30" t="s">
        <v>8</v>
      </c>
      <c r="BM2" s="16" t="s">
        <v>5</v>
      </c>
      <c r="BN2" s="18" t="s">
        <v>6</v>
      </c>
      <c r="BO2" s="22" t="s">
        <v>5</v>
      </c>
      <c r="BP2" s="18" t="s">
        <v>6</v>
      </c>
      <c r="BQ2" s="22" t="s">
        <v>5</v>
      </c>
      <c r="BR2" s="18" t="s">
        <v>6</v>
      </c>
      <c r="BS2" s="22" t="s">
        <v>5</v>
      </c>
      <c r="BT2" s="18" t="s">
        <v>6</v>
      </c>
      <c r="BU2" s="22" t="s">
        <v>5</v>
      </c>
      <c r="BV2" s="18" t="s">
        <v>6</v>
      </c>
      <c r="BW2" s="25" t="s">
        <v>7</v>
      </c>
      <c r="BX2" s="25" t="s">
        <v>7</v>
      </c>
      <c r="BY2" s="25" t="s">
        <v>8</v>
      </c>
      <c r="BZ2" s="30" t="s">
        <v>8</v>
      </c>
    </row>
    <row r="3" spans="1:78" ht="78" thickBot="1" x14ac:dyDescent="0.3">
      <c r="A3" s="1" t="s">
        <v>9</v>
      </c>
      <c r="B3" s="1" t="s">
        <v>10</v>
      </c>
      <c r="C3" s="1" t="s">
        <v>11</v>
      </c>
      <c r="D3" s="2" t="s">
        <v>12</v>
      </c>
      <c r="E3" s="3" t="s">
        <v>13</v>
      </c>
      <c r="F3" s="4" t="s">
        <v>14</v>
      </c>
      <c r="G3" s="9" t="s">
        <v>15</v>
      </c>
      <c r="H3" s="3" t="s">
        <v>16</v>
      </c>
      <c r="I3" s="19">
        <v>44284</v>
      </c>
      <c r="J3" s="19">
        <v>44284</v>
      </c>
      <c r="K3" s="23">
        <v>44285</v>
      </c>
      <c r="L3" s="19">
        <v>44285</v>
      </c>
      <c r="M3" s="23">
        <v>44286</v>
      </c>
      <c r="N3" s="19">
        <v>44286</v>
      </c>
      <c r="O3" s="23">
        <v>44287</v>
      </c>
      <c r="P3" s="19">
        <v>44287</v>
      </c>
      <c r="Q3" s="40">
        <v>44288</v>
      </c>
      <c r="R3" s="40">
        <v>44288</v>
      </c>
      <c r="S3" s="26">
        <v>44289</v>
      </c>
      <c r="T3" s="26">
        <v>44289</v>
      </c>
      <c r="U3" s="26">
        <v>44290</v>
      </c>
      <c r="V3" s="31">
        <v>44290</v>
      </c>
      <c r="W3" s="40">
        <v>44291</v>
      </c>
      <c r="X3" s="40">
        <v>44291</v>
      </c>
      <c r="Y3" s="23">
        <v>44292</v>
      </c>
      <c r="Z3" s="19">
        <v>44292</v>
      </c>
      <c r="AA3" s="23">
        <v>44293</v>
      </c>
      <c r="AB3" s="19">
        <v>44293</v>
      </c>
      <c r="AC3" s="23">
        <v>44294</v>
      </c>
      <c r="AD3" s="19">
        <v>44294</v>
      </c>
      <c r="AE3" s="40">
        <v>44295</v>
      </c>
      <c r="AF3" s="40">
        <v>44295</v>
      </c>
      <c r="AG3" s="26">
        <v>44296</v>
      </c>
      <c r="AH3" s="26">
        <v>44296</v>
      </c>
      <c r="AI3" s="26">
        <v>44297</v>
      </c>
      <c r="AJ3" s="31">
        <v>44297</v>
      </c>
      <c r="AK3" s="23">
        <v>44298</v>
      </c>
      <c r="AL3" s="19">
        <v>44298</v>
      </c>
      <c r="AM3" s="23">
        <v>44299</v>
      </c>
      <c r="AN3" s="19">
        <v>44299</v>
      </c>
      <c r="AO3" s="23">
        <v>44300</v>
      </c>
      <c r="AP3" s="19">
        <v>44300</v>
      </c>
      <c r="AQ3" s="23">
        <v>44301</v>
      </c>
      <c r="AR3" s="19">
        <v>44301</v>
      </c>
      <c r="AS3" s="23">
        <v>44302</v>
      </c>
      <c r="AT3" s="19">
        <v>44302</v>
      </c>
      <c r="AU3" s="26">
        <v>44303</v>
      </c>
      <c r="AV3" s="26">
        <v>44303</v>
      </c>
      <c r="AW3" s="26">
        <v>44304</v>
      </c>
      <c r="AX3" s="31">
        <v>44304</v>
      </c>
      <c r="AY3" s="23">
        <v>44305</v>
      </c>
      <c r="AZ3" s="19">
        <v>44305</v>
      </c>
      <c r="BA3" s="23">
        <v>44306</v>
      </c>
      <c r="BB3" s="19">
        <v>44306</v>
      </c>
      <c r="BC3" s="23">
        <v>44307</v>
      </c>
      <c r="BD3" s="19">
        <v>44307</v>
      </c>
      <c r="BE3" s="23">
        <v>44308</v>
      </c>
      <c r="BF3" s="19">
        <v>44308</v>
      </c>
      <c r="BG3" s="23">
        <v>44309</v>
      </c>
      <c r="BH3" s="19">
        <v>44309</v>
      </c>
      <c r="BI3" s="26">
        <v>44310</v>
      </c>
      <c r="BJ3" s="26">
        <v>44310</v>
      </c>
      <c r="BK3" s="26">
        <v>44311</v>
      </c>
      <c r="BL3" s="31">
        <v>44311</v>
      </c>
      <c r="BM3" s="23">
        <v>44312</v>
      </c>
      <c r="BN3" s="19">
        <v>44312</v>
      </c>
      <c r="BO3" s="23">
        <v>44313</v>
      </c>
      <c r="BP3" s="19">
        <v>44313</v>
      </c>
      <c r="BQ3" s="23">
        <v>44314</v>
      </c>
      <c r="BR3" s="19">
        <v>44314</v>
      </c>
      <c r="BS3" s="23">
        <v>44315</v>
      </c>
      <c r="BT3" s="19">
        <v>44315</v>
      </c>
      <c r="BU3" s="23">
        <v>44316</v>
      </c>
      <c r="BV3" s="19">
        <v>44316</v>
      </c>
      <c r="BW3" s="26">
        <v>44317</v>
      </c>
      <c r="BX3" s="26">
        <v>44317</v>
      </c>
      <c r="BY3" s="26">
        <v>44318</v>
      </c>
      <c r="BZ3" s="31">
        <v>44318</v>
      </c>
    </row>
    <row r="4" spans="1:78" ht="15.75" thickTop="1" x14ac:dyDescent="0.25">
      <c r="A4" s="71"/>
      <c r="B4" s="73" t="s">
        <v>17</v>
      </c>
      <c r="C4" s="73" t="s">
        <v>18</v>
      </c>
      <c r="D4" s="73" t="str">
        <f>IF(ISBLANK(C4)=FALSE,VLOOKUP(C4,[1]Sketchs!$M$1:$AAJ$91,2,FALSE),"")</f>
        <v xml:space="preserve">PW100 - CIE </v>
      </c>
      <c r="E4" s="73">
        <f>IF(ISBLANK(C4)=FALSE,VLOOKUP($C4,[1]Sketchs!M:O,3,FALSE),"")</f>
        <v>32</v>
      </c>
      <c r="F4" s="5"/>
      <c r="G4" s="10"/>
      <c r="H4" s="13" t="s">
        <v>19</v>
      </c>
      <c r="I4" s="38">
        <v>1</v>
      </c>
      <c r="J4" s="20">
        <v>2</v>
      </c>
      <c r="K4" s="24">
        <v>3</v>
      </c>
      <c r="L4" s="20">
        <v>4</v>
      </c>
      <c r="M4" s="24">
        <v>5</v>
      </c>
      <c r="N4" s="20">
        <v>6</v>
      </c>
      <c r="O4" s="24">
        <v>7</v>
      </c>
      <c r="P4" s="20">
        <v>8</v>
      </c>
      <c r="Q4" s="41"/>
      <c r="R4" s="41"/>
      <c r="S4" s="27"/>
      <c r="T4" s="27"/>
      <c r="U4" s="27"/>
      <c r="V4" s="32"/>
      <c r="W4" s="45">
        <v>0</v>
      </c>
      <c r="X4" s="41">
        <v>0</v>
      </c>
      <c r="Y4" s="24">
        <v>9</v>
      </c>
      <c r="Z4" s="20">
        <v>10</v>
      </c>
      <c r="AA4" s="24">
        <v>11</v>
      </c>
      <c r="AB4" s="20">
        <v>12</v>
      </c>
      <c r="AC4" s="24">
        <v>13</v>
      </c>
      <c r="AD4" s="20">
        <v>14</v>
      </c>
      <c r="AE4" s="41"/>
      <c r="AF4" s="41"/>
      <c r="AG4" s="27"/>
      <c r="AH4" s="27"/>
      <c r="AI4" s="27"/>
      <c r="AJ4" s="32"/>
      <c r="AK4" s="17">
        <v>15</v>
      </c>
      <c r="AL4" s="20">
        <v>16</v>
      </c>
      <c r="AM4" s="24">
        <v>17</v>
      </c>
      <c r="AN4" s="20">
        <v>18</v>
      </c>
      <c r="AO4" s="24">
        <v>19</v>
      </c>
      <c r="AP4" s="20">
        <v>20</v>
      </c>
      <c r="AQ4" s="24">
        <v>21</v>
      </c>
      <c r="AR4" s="20">
        <v>22</v>
      </c>
      <c r="AS4" s="24">
        <v>23</v>
      </c>
      <c r="AT4" s="20">
        <v>24</v>
      </c>
      <c r="AU4" s="27"/>
      <c r="AV4" s="27"/>
      <c r="AW4" s="27"/>
      <c r="AX4" s="32"/>
      <c r="AY4" s="17">
        <v>21</v>
      </c>
      <c r="AZ4" s="20">
        <v>22</v>
      </c>
      <c r="BA4" s="24">
        <v>23</v>
      </c>
      <c r="BB4" s="20">
        <v>24</v>
      </c>
      <c r="BC4" s="24">
        <v>25</v>
      </c>
      <c r="BD4" s="20">
        <v>26</v>
      </c>
      <c r="BE4" s="24">
        <v>27</v>
      </c>
      <c r="BF4" s="20">
        <v>28</v>
      </c>
      <c r="BG4" s="24">
        <v>29</v>
      </c>
      <c r="BH4" s="20">
        <v>30</v>
      </c>
      <c r="BI4" s="27"/>
      <c r="BJ4" s="27"/>
      <c r="BK4" s="27"/>
      <c r="BL4" s="32"/>
      <c r="BM4" s="17">
        <v>27</v>
      </c>
      <c r="BN4" s="20">
        <v>28</v>
      </c>
      <c r="BO4" s="24">
        <v>29</v>
      </c>
      <c r="BP4" s="20">
        <v>30</v>
      </c>
      <c r="BQ4" s="24">
        <v>31</v>
      </c>
      <c r="BR4" s="20">
        <v>32</v>
      </c>
      <c r="BS4" s="24"/>
      <c r="BT4" s="20"/>
      <c r="BU4" s="24"/>
      <c r="BV4" s="20"/>
      <c r="BW4" s="27"/>
      <c r="BX4" s="27"/>
      <c r="BY4" s="27"/>
      <c r="BZ4" s="32"/>
    </row>
    <row r="5" spans="1:78" ht="78" x14ac:dyDescent="0.25">
      <c r="A5" s="72"/>
      <c r="B5" s="74"/>
      <c r="C5" s="74"/>
      <c r="D5" s="74"/>
      <c r="E5" s="74"/>
      <c r="F5" s="6" t="s">
        <v>20</v>
      </c>
      <c r="G5" s="11"/>
      <c r="H5" s="14" t="s">
        <v>21</v>
      </c>
      <c r="I5" s="34" t="s">
        <v>25</v>
      </c>
      <c r="J5" s="21" t="s">
        <v>25</v>
      </c>
      <c r="K5" s="21" t="s">
        <v>25</v>
      </c>
      <c r="L5" s="21" t="s">
        <v>26</v>
      </c>
      <c r="M5" s="21" t="s">
        <v>27</v>
      </c>
      <c r="N5" s="21" t="s">
        <v>27</v>
      </c>
      <c r="O5" s="21" t="s">
        <v>27</v>
      </c>
      <c r="P5" s="21" t="s">
        <v>27</v>
      </c>
      <c r="Q5" s="42" t="s">
        <v>24</v>
      </c>
      <c r="R5" s="42" t="s">
        <v>24</v>
      </c>
      <c r="S5" s="28"/>
      <c r="T5" s="28"/>
      <c r="U5" s="28" t="s">
        <v>24</v>
      </c>
      <c r="V5" s="33" t="s">
        <v>24</v>
      </c>
      <c r="W5" s="46" t="s">
        <v>24</v>
      </c>
      <c r="X5" s="42" t="s">
        <v>24</v>
      </c>
      <c r="Y5" s="21" t="s">
        <v>26</v>
      </c>
      <c r="Z5" s="21" t="s">
        <v>28</v>
      </c>
      <c r="AA5" s="21" t="s">
        <v>29</v>
      </c>
      <c r="AB5" s="21" t="s">
        <v>29</v>
      </c>
      <c r="AC5" s="21" t="s">
        <v>28</v>
      </c>
      <c r="AD5" s="21" t="s">
        <v>28</v>
      </c>
      <c r="AE5" s="42" t="s">
        <v>24</v>
      </c>
      <c r="AF5" s="42" t="s">
        <v>24</v>
      </c>
      <c r="AG5" s="28"/>
      <c r="AH5" s="28"/>
      <c r="AI5" s="28" t="s">
        <v>24</v>
      </c>
      <c r="AJ5" s="33" t="s">
        <v>24</v>
      </c>
      <c r="AK5" s="34" t="s">
        <v>30</v>
      </c>
      <c r="AL5" s="21" t="s">
        <v>30</v>
      </c>
      <c r="AM5" s="21" t="s">
        <v>30</v>
      </c>
      <c r="AN5" s="21" t="s">
        <v>31</v>
      </c>
      <c r="AO5" s="21" t="s">
        <v>31</v>
      </c>
      <c r="AP5" s="21" t="s">
        <v>31</v>
      </c>
      <c r="AQ5" s="21" t="s">
        <v>26</v>
      </c>
      <c r="AR5" s="21" t="s">
        <v>32</v>
      </c>
      <c r="AS5" s="21" t="s">
        <v>32</v>
      </c>
      <c r="AT5" s="21" t="s">
        <v>32</v>
      </c>
      <c r="AU5" s="28"/>
      <c r="AV5" s="28"/>
      <c r="AW5" s="28" t="s">
        <v>24</v>
      </c>
      <c r="AX5" s="33" t="s">
        <v>24</v>
      </c>
      <c r="AY5" s="34" t="s">
        <v>26</v>
      </c>
      <c r="AZ5" s="21" t="s">
        <v>32</v>
      </c>
      <c r="BA5" s="21" t="s">
        <v>32</v>
      </c>
      <c r="BB5" s="21" t="s">
        <v>32</v>
      </c>
      <c r="BC5" s="21" t="s">
        <v>33</v>
      </c>
      <c r="BD5" s="21" t="s">
        <v>33</v>
      </c>
      <c r="BE5" s="21" t="s">
        <v>32</v>
      </c>
      <c r="BF5" s="21" t="s">
        <v>32</v>
      </c>
      <c r="BG5" s="21" t="s">
        <v>32</v>
      </c>
      <c r="BH5" s="21" t="s">
        <v>34</v>
      </c>
      <c r="BI5" s="28"/>
      <c r="BJ5" s="28"/>
      <c r="BK5" s="28" t="s">
        <v>24</v>
      </c>
      <c r="BL5" s="33" t="s">
        <v>24</v>
      </c>
      <c r="BM5" s="34" t="s">
        <v>32</v>
      </c>
      <c r="BN5" s="21" t="s">
        <v>32</v>
      </c>
      <c r="BO5" s="21" t="s">
        <v>32</v>
      </c>
      <c r="BP5" s="21" t="s">
        <v>34</v>
      </c>
      <c r="BQ5" s="21" t="s">
        <v>34</v>
      </c>
      <c r="BR5" s="21" t="s">
        <v>34</v>
      </c>
      <c r="BS5" s="21" t="str" cm="1">
        <f t="array" ref="BS5">IF(BS4&lt;&gt;0,IF(INDEX([1]Sketchs!$M$1:$AAJ$192, MATCH($C4, [1]Sketchs!$M:$M,0), 4+BS4)&lt;&gt;"",INDEX([1]Sketchs!$M$1:$AAJ$192, MATCH($C4, [1]Sketchs!$M:$M,0), 4+BS4),""),"")</f>
        <v/>
      </c>
      <c r="BT5" s="21" t="str" cm="1">
        <f t="array" ref="BT5">IF(BT4&lt;&gt;0,IF(INDEX([1]Sketchs!$M$1:$AAJ$192, MATCH($C4, [1]Sketchs!$M:$M,0), 4+BT4)&lt;&gt;"",INDEX([1]Sketchs!$M$1:$AAJ$192, MATCH($C4, [1]Sketchs!$M:$M,0), 4+BT4),""),"")</f>
        <v/>
      </c>
      <c r="BU5" s="21" t="str" cm="1">
        <f t="array" ref="BU5">IF(BU4&lt;&gt;0,IF(INDEX([1]Sketchs!$M$1:$AAJ$192, MATCH($C4, [1]Sketchs!$M:$M,0), 4+BU4)&lt;&gt;"",INDEX([1]Sketchs!$M$1:$AAJ$192, MATCH($C4, [1]Sketchs!$M:$M,0), 4+BU4),""),"")</f>
        <v/>
      </c>
      <c r="BV5" s="21" t="str" cm="1">
        <f t="array" ref="BV5">IF(BV4&lt;&gt;0,IF(INDEX([1]Sketchs!$M$1:$AAJ$192, MATCH($C4, [1]Sketchs!$M:$M,0), 4+BV4)&lt;&gt;"",INDEX([1]Sketchs!$M$1:$AAJ$192, MATCH($C4, [1]Sketchs!$M:$M,0), 4+BV4),""),"")</f>
        <v/>
      </c>
      <c r="BW5" s="28"/>
      <c r="BX5" s="28"/>
      <c r="BY5" s="28" t="str" cm="1">
        <f t="array" ref="BY5">IF(BY4&lt;&gt;0,IF(INDEX([1]Sketchs!$M$1:$AAJ$192, MATCH($C4, [1]Sketchs!$M:$M,0), 4+BY4)&lt;&gt;"",INDEX([1]Sketchs!$M$1:$AAJ$192, MATCH($C4, [1]Sketchs!$M:$M,0), 4+BY4),""),"")</f>
        <v/>
      </c>
      <c r="BZ5" s="33" t="str" cm="1">
        <f t="array" ref="BZ5">IF(BZ4&lt;&gt;0,IF(INDEX([1]Sketchs!$M$1:$AAJ$192, MATCH($C4, [1]Sketchs!$M:$M,0), 4+BZ4)&lt;&gt;"",INDEX([1]Sketchs!$M$1:$AAJ$192, MATCH($C4, [1]Sketchs!$M:$M,0), 4+BZ4),""),"")</f>
        <v/>
      </c>
    </row>
    <row r="6" spans="1:78" ht="15.75" thickBot="1" x14ac:dyDescent="0.3">
      <c r="A6" s="72"/>
      <c r="B6" s="75"/>
      <c r="C6" s="75"/>
      <c r="D6" s="75"/>
      <c r="E6" s="75"/>
      <c r="F6" s="7">
        <f>IF(ISBLANK(C4)=FALSE,_xlfn.XMATCH(E4,I4:ET4)-_xlfn.XMATCH(1,I4:ET4),"")</f>
        <v>61</v>
      </c>
      <c r="G6" s="12"/>
      <c r="H6" s="15" t="s">
        <v>22</v>
      </c>
      <c r="I6" s="35">
        <f>INDEX(Table1[],MATCH(Planning!$D4,Table1[Column1],0),MATCH(Planning!I$5,Table1[#Headers],0))</f>
        <v>2</v>
      </c>
      <c r="J6" s="35">
        <f>INDEX(Table1[],MATCH(Planning!$D4,Table1[Column1],0),MATCH(Planning!J$5,Table1[#Headers],0))</f>
        <v>2</v>
      </c>
      <c r="K6" s="35">
        <f>INDEX(Table1[],MATCH(Planning!$D4,Table1[Column1],0),MATCH(Planning!K$5,Table1[#Headers],0))</f>
        <v>2</v>
      </c>
      <c r="L6" s="35">
        <f>INDEX(Table1[],MATCH(Planning!$D4,Table1[Column1],0),MATCH(Planning!L$5,Table1[#Headers],0))</f>
        <v>3</v>
      </c>
      <c r="M6" s="35">
        <f>INDEX(Table1[],MATCH(Planning!$D4,Table1[Column1],0),MATCH(Planning!M$5,Table1[#Headers],0))</f>
        <v>5</v>
      </c>
      <c r="N6" s="35">
        <f>INDEX(Table1[],MATCH(Planning!$D4,Table1[Column1],0),MATCH(Planning!N$5,Table1[#Headers],0))</f>
        <v>5</v>
      </c>
      <c r="O6" s="35">
        <f>INDEX(Table1[],MATCH(Planning!$D4,Table1[Column1],0),MATCH(Planning!O$5,Table1[#Headers],0))</f>
        <v>5</v>
      </c>
      <c r="P6" s="35">
        <f>INDEX(Table1[],MATCH(Planning!$D4,Table1[Column1],0),MATCH(Planning!P$5,Table1[#Headers],0))</f>
        <v>5</v>
      </c>
      <c r="Q6" s="43"/>
      <c r="R6" s="43"/>
      <c r="S6" s="29"/>
      <c r="T6" s="29"/>
      <c r="U6" s="27"/>
      <c r="V6" s="32"/>
      <c r="W6" s="47"/>
      <c r="X6" s="43"/>
      <c r="Y6" s="36"/>
      <c r="Z6" s="36"/>
      <c r="AA6" s="36"/>
      <c r="AB6" s="36"/>
      <c r="AC6" s="36"/>
      <c r="AD6" s="36"/>
      <c r="AE6" s="43"/>
      <c r="AF6" s="43"/>
      <c r="AG6" s="29"/>
      <c r="AH6" s="29"/>
      <c r="AI6" s="27"/>
      <c r="AJ6" s="32"/>
      <c r="AK6" s="35"/>
      <c r="AL6" s="36"/>
      <c r="AM6" s="36"/>
      <c r="AN6" s="36"/>
      <c r="AO6" s="36"/>
      <c r="AP6" s="36"/>
      <c r="AQ6" s="36"/>
      <c r="AR6" s="36"/>
      <c r="AS6" s="36"/>
      <c r="AT6" s="36"/>
      <c r="AU6" s="29"/>
      <c r="AV6" s="29"/>
      <c r="AW6" s="27"/>
      <c r="AX6" s="32"/>
      <c r="AY6" s="35"/>
      <c r="AZ6" s="36"/>
      <c r="BA6" s="36"/>
      <c r="BB6" s="36"/>
      <c r="BC6" s="36"/>
      <c r="BD6" s="36"/>
      <c r="BE6" s="36"/>
      <c r="BF6" s="36"/>
      <c r="BG6" s="36"/>
      <c r="BH6" s="36"/>
      <c r="BI6" s="29"/>
      <c r="BJ6" s="29"/>
      <c r="BK6" s="27"/>
      <c r="BL6" s="32"/>
      <c r="BM6" s="35"/>
      <c r="BN6" s="36"/>
      <c r="BO6" s="36"/>
      <c r="BP6" s="36"/>
      <c r="BQ6" s="36"/>
      <c r="BR6" s="36"/>
      <c r="BS6" s="36"/>
      <c r="BT6" s="36"/>
      <c r="BU6" s="36"/>
      <c r="BV6" s="36"/>
      <c r="BW6" s="29"/>
      <c r="BX6" s="29"/>
      <c r="BY6" s="27"/>
      <c r="BZ6" s="32"/>
    </row>
    <row r="7" spans="1:78" ht="15.75" thickTop="1" x14ac:dyDescent="0.25"/>
  </sheetData>
  <mergeCells count="11">
    <mergeCell ref="AK1:AX1"/>
    <mergeCell ref="AY1:BL1"/>
    <mergeCell ref="BM1:BV1"/>
    <mergeCell ref="A4:A6"/>
    <mergeCell ref="B4:B6"/>
    <mergeCell ref="C4:C6"/>
    <mergeCell ref="D4:D6"/>
    <mergeCell ref="E4:E6"/>
    <mergeCell ref="A1:F2"/>
    <mergeCell ref="I1:V1"/>
    <mergeCell ref="W1:AJ1"/>
  </mergeCells>
  <conditionalFormatting sqref="BW5:BZ5">
    <cfRule type="containsText" dxfId="195" priority="1" operator="containsText" text="FINAL ST.">
      <formula>NOT(ISERROR(SEARCH("FINAL ST.",BW5)))</formula>
    </cfRule>
    <cfRule type="containsText" dxfId="194" priority="2" operator="containsText" text="FIC">
      <formula>NOT(ISERROR(SEARCH("FIC",BW5)))</formula>
    </cfRule>
    <cfRule type="containsText" dxfId="193" priority="3" operator="containsText" text="LANCEMENT">
      <formula>NOT(ISERROR(SEARCH("LANCEMENT",BW5)))</formula>
    </cfRule>
    <cfRule type="containsText" dxfId="192" priority="4" operator="containsText" text="DECAPAGE">
      <formula>NOT(ISERROR(SEARCH("DECAPAGE",BW5)))</formula>
    </cfRule>
    <cfRule type="containsText" dxfId="191" priority="5" operator="containsText" text="RESSUAGE">
      <formula>NOT(ISERROR(SEARCH("RESSUAGE",BW5)))</formula>
    </cfRule>
    <cfRule type="containsText" dxfId="190" priority="6" operator="containsText" text="DEPOT ST.">
      <formula>NOT(ISERROR(SEARCH("DEPOT ST.",BW5)))</formula>
    </cfRule>
  </conditionalFormatting>
  <conditionalFormatting sqref="V3">
    <cfRule type="containsText" dxfId="189" priority="217" operator="containsText" text="FINAL ST.">
      <formula>NOT(ISERROR(SEARCH("FINAL ST.",V3)))</formula>
    </cfRule>
    <cfRule type="containsText" dxfId="188" priority="218" operator="containsText" text="FIC">
      <formula>NOT(ISERROR(SEARCH("FIC",V3)))</formula>
    </cfRule>
    <cfRule type="containsText" dxfId="187" priority="219" operator="containsText" text="LANCEMENT">
      <formula>NOT(ISERROR(SEARCH("LANCEMENT",V3)))</formula>
    </cfRule>
    <cfRule type="containsText" dxfId="186" priority="220" operator="containsText" text="DECAPAGE">
      <formula>NOT(ISERROR(SEARCH("DECAPAGE",V3)))</formula>
    </cfRule>
    <cfRule type="containsText" dxfId="185" priority="221" operator="containsText" text="RESSUAGE">
      <formula>NOT(ISERROR(SEARCH("RESSUAGE",V3)))</formula>
    </cfRule>
    <cfRule type="containsText" dxfId="184" priority="222" operator="containsText" text="DEPOT ST.">
      <formula>NOT(ISERROR(SEARCH("DEPOT ST.",V3)))</formula>
    </cfRule>
  </conditionalFormatting>
  <conditionalFormatting sqref="AJ3">
    <cfRule type="containsText" dxfId="183" priority="211" operator="containsText" text="FINAL ST.">
      <formula>NOT(ISERROR(SEARCH("FINAL ST.",AJ3)))</formula>
    </cfRule>
    <cfRule type="containsText" dxfId="182" priority="212" operator="containsText" text="FIC">
      <formula>NOT(ISERROR(SEARCH("FIC",AJ3)))</formula>
    </cfRule>
    <cfRule type="containsText" dxfId="181" priority="213" operator="containsText" text="LANCEMENT">
      <formula>NOT(ISERROR(SEARCH("LANCEMENT",AJ3)))</formula>
    </cfRule>
    <cfRule type="containsText" dxfId="180" priority="214" operator="containsText" text="DECAPAGE">
      <formula>NOT(ISERROR(SEARCH("DECAPAGE",AJ3)))</formula>
    </cfRule>
    <cfRule type="containsText" dxfId="179" priority="215" operator="containsText" text="RESSUAGE">
      <formula>NOT(ISERROR(SEARCH("RESSUAGE",AJ3)))</formula>
    </cfRule>
    <cfRule type="containsText" dxfId="178" priority="216" operator="containsText" text="DEPOT ST.">
      <formula>NOT(ISERROR(SEARCH("DEPOT ST.",AJ3)))</formula>
    </cfRule>
  </conditionalFormatting>
  <conditionalFormatting sqref="AX3">
    <cfRule type="containsText" dxfId="177" priority="205" operator="containsText" text="FINAL ST.">
      <formula>NOT(ISERROR(SEARCH("FINAL ST.",AX3)))</formula>
    </cfRule>
    <cfRule type="containsText" dxfId="176" priority="206" operator="containsText" text="FIC">
      <formula>NOT(ISERROR(SEARCH("FIC",AX3)))</formula>
    </cfRule>
    <cfRule type="containsText" dxfId="175" priority="207" operator="containsText" text="LANCEMENT">
      <formula>NOT(ISERROR(SEARCH("LANCEMENT",AX3)))</formula>
    </cfRule>
    <cfRule type="containsText" dxfId="174" priority="208" operator="containsText" text="DECAPAGE">
      <formula>NOT(ISERROR(SEARCH("DECAPAGE",AX3)))</formula>
    </cfRule>
    <cfRule type="containsText" dxfId="173" priority="209" operator="containsText" text="RESSUAGE">
      <formula>NOT(ISERROR(SEARCH("RESSUAGE",AX3)))</formula>
    </cfRule>
    <cfRule type="containsText" dxfId="172" priority="210" operator="containsText" text="DEPOT ST.">
      <formula>NOT(ISERROR(SEARCH("DEPOT ST.",AX3)))</formula>
    </cfRule>
  </conditionalFormatting>
  <conditionalFormatting sqref="BL3">
    <cfRule type="containsText" dxfId="171" priority="199" operator="containsText" text="FINAL ST.">
      <formula>NOT(ISERROR(SEARCH("FINAL ST.",BL3)))</formula>
    </cfRule>
    <cfRule type="containsText" dxfId="170" priority="200" operator="containsText" text="FIC">
      <formula>NOT(ISERROR(SEARCH("FIC",BL3)))</formula>
    </cfRule>
    <cfRule type="containsText" dxfId="169" priority="201" operator="containsText" text="LANCEMENT">
      <formula>NOT(ISERROR(SEARCH("LANCEMENT",BL3)))</formula>
    </cfRule>
    <cfRule type="containsText" dxfId="168" priority="202" operator="containsText" text="DECAPAGE">
      <formula>NOT(ISERROR(SEARCH("DECAPAGE",BL3)))</formula>
    </cfRule>
    <cfRule type="containsText" dxfId="167" priority="203" operator="containsText" text="RESSUAGE">
      <formula>NOT(ISERROR(SEARCH("RESSUAGE",BL3)))</formula>
    </cfRule>
    <cfRule type="containsText" dxfId="166" priority="204" operator="containsText" text="DEPOT ST.">
      <formula>NOT(ISERROR(SEARCH("DEPOT ST.",BL3)))</formula>
    </cfRule>
  </conditionalFormatting>
  <conditionalFormatting sqref="W4:AF4">
    <cfRule type="containsText" dxfId="165" priority="193" operator="containsText" text="FINAL ST.">
      <formula>NOT(ISERROR(SEARCH("FINAL ST.",W4)))</formula>
    </cfRule>
    <cfRule type="containsText" dxfId="164" priority="194" operator="containsText" text="FIC">
      <formula>NOT(ISERROR(SEARCH("FIC",W4)))</formula>
    </cfRule>
    <cfRule type="containsText" dxfId="163" priority="195" operator="containsText" text="LANCEMENT">
      <formula>NOT(ISERROR(SEARCH("LANCEMENT",W4)))</formula>
    </cfRule>
    <cfRule type="containsText" dxfId="162" priority="196" operator="containsText" text="DECAPAGE">
      <formula>NOT(ISERROR(SEARCH("DECAPAGE",W4)))</formula>
    </cfRule>
    <cfRule type="containsText" dxfId="161" priority="197" operator="containsText" text="RESSUAGE">
      <formula>NOT(ISERROR(SEARCH("RESSUAGE",W4)))</formula>
    </cfRule>
    <cfRule type="containsText" dxfId="160" priority="198" operator="containsText" text="DEPOT ST.">
      <formula>NOT(ISERROR(SEARCH("DEPOT ST.",W4)))</formula>
    </cfRule>
  </conditionalFormatting>
  <conditionalFormatting sqref="AK4:AT4">
    <cfRule type="containsText" dxfId="159" priority="187" operator="containsText" text="FINAL ST.">
      <formula>NOT(ISERROR(SEARCH("FINAL ST.",AK4)))</formula>
    </cfRule>
    <cfRule type="containsText" dxfId="158" priority="188" operator="containsText" text="FIC">
      <formula>NOT(ISERROR(SEARCH("FIC",AK4)))</formula>
    </cfRule>
    <cfRule type="containsText" dxfId="157" priority="189" operator="containsText" text="LANCEMENT">
      <formula>NOT(ISERROR(SEARCH("LANCEMENT",AK4)))</formula>
    </cfRule>
    <cfRule type="containsText" dxfId="156" priority="190" operator="containsText" text="DECAPAGE">
      <formula>NOT(ISERROR(SEARCH("DECAPAGE",AK4)))</formula>
    </cfRule>
    <cfRule type="containsText" dxfId="155" priority="191" operator="containsText" text="RESSUAGE">
      <formula>NOT(ISERROR(SEARCH("RESSUAGE",AK4)))</formula>
    </cfRule>
    <cfRule type="containsText" dxfId="154" priority="192" operator="containsText" text="DEPOT ST.">
      <formula>NOT(ISERROR(SEARCH("DEPOT ST.",AK4)))</formula>
    </cfRule>
  </conditionalFormatting>
  <conditionalFormatting sqref="AU4:AX4">
    <cfRule type="containsText" dxfId="153" priority="181" operator="containsText" text="FINAL ST.">
      <formula>NOT(ISERROR(SEARCH("FINAL ST.",AU4)))</formula>
    </cfRule>
    <cfRule type="containsText" dxfId="152" priority="182" operator="containsText" text="FIC">
      <formula>NOT(ISERROR(SEARCH("FIC",AU4)))</formula>
    </cfRule>
    <cfRule type="containsText" dxfId="151" priority="183" operator="containsText" text="LANCEMENT">
      <formula>NOT(ISERROR(SEARCH("LANCEMENT",AU4)))</formula>
    </cfRule>
    <cfRule type="containsText" dxfId="150" priority="184" operator="containsText" text="DECAPAGE">
      <formula>NOT(ISERROR(SEARCH("DECAPAGE",AU4)))</formula>
    </cfRule>
    <cfRule type="containsText" dxfId="149" priority="185" operator="containsText" text="RESSUAGE">
      <formula>NOT(ISERROR(SEARCH("RESSUAGE",AU4)))</formula>
    </cfRule>
    <cfRule type="containsText" dxfId="148" priority="186" operator="containsText" text="DEPOT ST.">
      <formula>NOT(ISERROR(SEARCH("DEPOT ST.",AU4)))</formula>
    </cfRule>
  </conditionalFormatting>
  <conditionalFormatting sqref="AG4:AJ4">
    <cfRule type="containsText" dxfId="147" priority="175" operator="containsText" text="FINAL ST.">
      <formula>NOT(ISERROR(SEARCH("FINAL ST.",AG4)))</formula>
    </cfRule>
    <cfRule type="containsText" dxfId="146" priority="176" operator="containsText" text="FIC">
      <formula>NOT(ISERROR(SEARCH("FIC",AG4)))</formula>
    </cfRule>
    <cfRule type="containsText" dxfId="145" priority="177" operator="containsText" text="LANCEMENT">
      <formula>NOT(ISERROR(SEARCH("LANCEMENT",AG4)))</formula>
    </cfRule>
    <cfRule type="containsText" dxfId="144" priority="178" operator="containsText" text="DECAPAGE">
      <formula>NOT(ISERROR(SEARCH("DECAPAGE",AG4)))</formula>
    </cfRule>
    <cfRule type="containsText" dxfId="143" priority="179" operator="containsText" text="RESSUAGE">
      <formula>NOT(ISERROR(SEARCH("RESSUAGE",AG4)))</formula>
    </cfRule>
    <cfRule type="containsText" dxfId="142" priority="180" operator="containsText" text="DEPOT ST.">
      <formula>NOT(ISERROR(SEARCH("DEPOT ST.",AG4)))</formula>
    </cfRule>
  </conditionalFormatting>
  <conditionalFormatting sqref="AY4:BH4">
    <cfRule type="containsText" dxfId="141" priority="169" operator="containsText" text="FINAL ST.">
      <formula>NOT(ISERROR(SEARCH("FINAL ST.",AY4)))</formula>
    </cfRule>
    <cfRule type="containsText" dxfId="140" priority="170" operator="containsText" text="FIC">
      <formula>NOT(ISERROR(SEARCH("FIC",AY4)))</formula>
    </cfRule>
    <cfRule type="containsText" dxfId="139" priority="171" operator="containsText" text="LANCEMENT">
      <formula>NOT(ISERROR(SEARCH("LANCEMENT",AY4)))</formula>
    </cfRule>
    <cfRule type="containsText" dxfId="138" priority="172" operator="containsText" text="DECAPAGE">
      <formula>NOT(ISERROR(SEARCH("DECAPAGE",AY4)))</formula>
    </cfRule>
    <cfRule type="containsText" dxfId="137" priority="173" operator="containsText" text="RESSUAGE">
      <formula>NOT(ISERROR(SEARCH("RESSUAGE",AY4)))</formula>
    </cfRule>
    <cfRule type="containsText" dxfId="136" priority="174" operator="containsText" text="DEPOT ST.">
      <formula>NOT(ISERROR(SEARCH("DEPOT ST.",AY4)))</formula>
    </cfRule>
  </conditionalFormatting>
  <conditionalFormatting sqref="BI4:BL4">
    <cfRule type="containsText" dxfId="135" priority="163" operator="containsText" text="FINAL ST.">
      <formula>NOT(ISERROR(SEARCH("FINAL ST.",BI4)))</formula>
    </cfRule>
    <cfRule type="containsText" dxfId="134" priority="164" operator="containsText" text="FIC">
      <formula>NOT(ISERROR(SEARCH("FIC",BI4)))</formula>
    </cfRule>
    <cfRule type="containsText" dxfId="133" priority="165" operator="containsText" text="LANCEMENT">
      <formula>NOT(ISERROR(SEARCH("LANCEMENT",BI4)))</formula>
    </cfRule>
    <cfRule type="containsText" dxfId="132" priority="166" operator="containsText" text="DECAPAGE">
      <formula>NOT(ISERROR(SEARCH("DECAPAGE",BI4)))</formula>
    </cfRule>
    <cfRule type="containsText" dxfId="131" priority="167" operator="containsText" text="RESSUAGE">
      <formula>NOT(ISERROR(SEARCH("RESSUAGE",BI4)))</formula>
    </cfRule>
    <cfRule type="containsText" dxfId="130" priority="168" operator="containsText" text="DEPOT ST.">
      <formula>NOT(ISERROR(SEARCH("DEPOT ST.",BI4)))</formula>
    </cfRule>
  </conditionalFormatting>
  <conditionalFormatting sqref="BW6:BZ6">
    <cfRule type="containsText" dxfId="129" priority="157" operator="containsText" text="FINAL ST.">
      <formula>NOT(ISERROR(SEARCH("FINAL ST.",BW6)))</formula>
    </cfRule>
    <cfRule type="containsText" dxfId="128" priority="158" operator="containsText" text="FIC">
      <formula>NOT(ISERROR(SEARCH("FIC",BW6)))</formula>
    </cfRule>
    <cfRule type="containsText" dxfId="127" priority="159" operator="containsText" text="LANCEMENT">
      <formula>NOT(ISERROR(SEARCH("LANCEMENT",BW6)))</formula>
    </cfRule>
    <cfRule type="containsText" dxfId="126" priority="160" operator="containsText" text="DECAPAGE">
      <formula>NOT(ISERROR(SEARCH("DECAPAGE",BW6)))</formula>
    </cfRule>
    <cfRule type="containsText" dxfId="125" priority="161" operator="containsText" text="RESSUAGE">
      <formula>NOT(ISERROR(SEARCH("RESSUAGE",BW6)))</formula>
    </cfRule>
    <cfRule type="containsText" dxfId="124" priority="162" operator="containsText" text="DEPOT ST.">
      <formula>NOT(ISERROR(SEARCH("DEPOT ST.",BW6)))</formula>
    </cfRule>
  </conditionalFormatting>
  <conditionalFormatting sqref="BM4:BV4">
    <cfRule type="containsText" dxfId="123" priority="151" operator="containsText" text="FINAL ST.">
      <formula>NOT(ISERROR(SEARCH("FINAL ST.",BM4)))</formula>
    </cfRule>
    <cfRule type="containsText" dxfId="122" priority="152" operator="containsText" text="FIC">
      <formula>NOT(ISERROR(SEARCH("FIC",BM4)))</formula>
    </cfRule>
    <cfRule type="containsText" dxfId="121" priority="153" operator="containsText" text="LANCEMENT">
      <formula>NOT(ISERROR(SEARCH("LANCEMENT",BM4)))</formula>
    </cfRule>
    <cfRule type="containsText" dxfId="120" priority="154" operator="containsText" text="DECAPAGE">
      <formula>NOT(ISERROR(SEARCH("DECAPAGE",BM4)))</formula>
    </cfRule>
    <cfRule type="containsText" dxfId="119" priority="155" operator="containsText" text="RESSUAGE">
      <formula>NOT(ISERROR(SEARCH("RESSUAGE",BM4)))</formula>
    </cfRule>
    <cfRule type="containsText" dxfId="118" priority="156" operator="containsText" text="DEPOT ST.">
      <formula>NOT(ISERROR(SEARCH("DEPOT ST.",BM4)))</formula>
    </cfRule>
  </conditionalFormatting>
  <conditionalFormatting sqref="BW4:BZ4">
    <cfRule type="containsText" dxfId="117" priority="145" operator="containsText" text="FINAL ST.">
      <formula>NOT(ISERROR(SEARCH("FINAL ST.",BW4)))</formula>
    </cfRule>
    <cfRule type="containsText" dxfId="116" priority="146" operator="containsText" text="FIC">
      <formula>NOT(ISERROR(SEARCH("FIC",BW4)))</formula>
    </cfRule>
    <cfRule type="containsText" dxfId="115" priority="147" operator="containsText" text="LANCEMENT">
      <formula>NOT(ISERROR(SEARCH("LANCEMENT",BW4)))</formula>
    </cfRule>
    <cfRule type="containsText" dxfId="114" priority="148" operator="containsText" text="DECAPAGE">
      <formula>NOT(ISERROR(SEARCH("DECAPAGE",BW4)))</formula>
    </cfRule>
    <cfRule type="containsText" dxfId="113" priority="149" operator="containsText" text="RESSUAGE">
      <formula>NOT(ISERROR(SEARCH("RESSUAGE",BW4)))</formula>
    </cfRule>
    <cfRule type="containsText" dxfId="112" priority="150" operator="containsText" text="DEPOT ST.">
      <formula>NOT(ISERROR(SEARCH("DEPOT ST.",BW4)))</formula>
    </cfRule>
  </conditionalFormatting>
  <conditionalFormatting sqref="AG6:AJ6">
    <cfRule type="containsText" dxfId="111" priority="139" operator="containsText" text="FINAL ST.">
      <formula>NOT(ISERROR(SEARCH("FINAL ST.",AG6)))</formula>
    </cfRule>
    <cfRule type="containsText" dxfId="110" priority="140" operator="containsText" text="FIC">
      <formula>NOT(ISERROR(SEARCH("FIC",AG6)))</formula>
    </cfRule>
    <cfRule type="containsText" dxfId="109" priority="141" operator="containsText" text="LANCEMENT">
      <formula>NOT(ISERROR(SEARCH("LANCEMENT",AG6)))</formula>
    </cfRule>
    <cfRule type="containsText" dxfId="108" priority="142" operator="containsText" text="DECAPAGE">
      <formula>NOT(ISERROR(SEARCH("DECAPAGE",AG6)))</formula>
    </cfRule>
    <cfRule type="containsText" dxfId="107" priority="143" operator="containsText" text="RESSUAGE">
      <formula>NOT(ISERROR(SEARCH("RESSUAGE",AG6)))</formula>
    </cfRule>
    <cfRule type="containsText" dxfId="106" priority="144" operator="containsText" text="DEPOT ST.">
      <formula>NOT(ISERROR(SEARCH("DEPOT ST.",AG6)))</formula>
    </cfRule>
  </conditionalFormatting>
  <conditionalFormatting sqref="I4:R4">
    <cfRule type="containsText" dxfId="105" priority="121" operator="containsText" text="FINAL ST.">
      <formula>NOT(ISERROR(SEARCH("FINAL ST.",I4)))</formula>
    </cfRule>
    <cfRule type="containsText" dxfId="104" priority="122" operator="containsText" text="FIC">
      <formula>NOT(ISERROR(SEARCH("FIC",I4)))</formula>
    </cfRule>
    <cfRule type="containsText" dxfId="103" priority="123" operator="containsText" text="LANCEMENT">
      <formula>NOT(ISERROR(SEARCH("LANCEMENT",I4)))</formula>
    </cfRule>
    <cfRule type="containsText" dxfId="102" priority="124" operator="containsText" text="DECAPAGE">
      <formula>NOT(ISERROR(SEARCH("DECAPAGE",I4)))</formula>
    </cfRule>
    <cfRule type="containsText" dxfId="101" priority="125" operator="containsText" text="RESSUAGE">
      <formula>NOT(ISERROR(SEARCH("RESSUAGE",I4)))</formula>
    </cfRule>
    <cfRule type="containsText" dxfId="100" priority="126" operator="containsText" text="DEPOT ST.">
      <formula>NOT(ISERROR(SEARCH("DEPOT ST.",I4)))</formula>
    </cfRule>
  </conditionalFormatting>
  <conditionalFormatting sqref="S4:V4">
    <cfRule type="containsText" dxfId="99" priority="115" operator="containsText" text="FINAL ST.">
      <formula>NOT(ISERROR(SEARCH("FINAL ST.",S4)))</formula>
    </cfRule>
    <cfRule type="containsText" dxfId="98" priority="116" operator="containsText" text="FIC">
      <formula>NOT(ISERROR(SEARCH("FIC",S4)))</formula>
    </cfRule>
    <cfRule type="containsText" dxfId="97" priority="117" operator="containsText" text="LANCEMENT">
      <formula>NOT(ISERROR(SEARCH("LANCEMENT",S4)))</formula>
    </cfRule>
    <cfRule type="containsText" dxfId="96" priority="118" operator="containsText" text="DECAPAGE">
      <formula>NOT(ISERROR(SEARCH("DECAPAGE",S4)))</formula>
    </cfRule>
    <cfRule type="containsText" dxfId="95" priority="119" operator="containsText" text="RESSUAGE">
      <formula>NOT(ISERROR(SEARCH("RESSUAGE",S4)))</formula>
    </cfRule>
    <cfRule type="containsText" dxfId="94" priority="120" operator="containsText" text="DEPOT ST.">
      <formula>NOT(ISERROR(SEARCH("DEPOT ST.",S4)))</formula>
    </cfRule>
  </conditionalFormatting>
  <conditionalFormatting sqref="BI6:BL6">
    <cfRule type="containsText" dxfId="93" priority="97" operator="containsText" text="FINAL ST.">
      <formula>NOT(ISERROR(SEARCH("FINAL ST.",BI6)))</formula>
    </cfRule>
    <cfRule type="containsText" dxfId="92" priority="98" operator="containsText" text="FIC">
      <formula>NOT(ISERROR(SEARCH("FIC",BI6)))</formula>
    </cfRule>
    <cfRule type="containsText" dxfId="91" priority="99" operator="containsText" text="LANCEMENT">
      <formula>NOT(ISERROR(SEARCH("LANCEMENT",BI6)))</formula>
    </cfRule>
    <cfRule type="containsText" dxfId="90" priority="100" operator="containsText" text="DECAPAGE">
      <formula>NOT(ISERROR(SEARCH("DECAPAGE",BI6)))</formula>
    </cfRule>
    <cfRule type="containsText" dxfId="89" priority="101" operator="containsText" text="RESSUAGE">
      <formula>NOT(ISERROR(SEARCH("RESSUAGE",BI6)))</formula>
    </cfRule>
    <cfRule type="containsText" dxfId="88" priority="102" operator="containsText" text="DEPOT ST.">
      <formula>NOT(ISERROR(SEARCH("DEPOT ST.",BI6)))</formula>
    </cfRule>
  </conditionalFormatting>
  <conditionalFormatting sqref="BZ3">
    <cfRule type="containsText" dxfId="87" priority="85" operator="containsText" text="FINAL ST.">
      <formula>NOT(ISERROR(SEARCH("FINAL ST.",BZ3)))</formula>
    </cfRule>
    <cfRule type="containsText" dxfId="86" priority="86" operator="containsText" text="FIC">
      <formula>NOT(ISERROR(SEARCH("FIC",BZ3)))</formula>
    </cfRule>
    <cfRule type="containsText" dxfId="85" priority="87" operator="containsText" text="LANCEMENT">
      <formula>NOT(ISERROR(SEARCH("LANCEMENT",BZ3)))</formula>
    </cfRule>
    <cfRule type="containsText" dxfId="84" priority="88" operator="containsText" text="DECAPAGE">
      <formula>NOT(ISERROR(SEARCH("DECAPAGE",BZ3)))</formula>
    </cfRule>
    <cfRule type="containsText" dxfId="83" priority="89" operator="containsText" text="RESSUAGE">
      <formula>NOT(ISERROR(SEARCH("RESSUAGE",BZ3)))</formula>
    </cfRule>
    <cfRule type="containsText" dxfId="82" priority="90" operator="containsText" text="DEPOT ST.">
      <formula>NOT(ISERROR(SEARCH("DEPOT ST.",BZ3)))</formula>
    </cfRule>
  </conditionalFormatting>
  <conditionalFormatting sqref="I5:R5">
    <cfRule type="containsText" dxfId="81" priority="67" operator="containsText" text="FINAL ST.">
      <formula>NOT(ISERROR(SEARCH("FINAL ST.",I5)))</formula>
    </cfRule>
    <cfRule type="containsText" dxfId="80" priority="68" operator="containsText" text="FIC">
      <formula>NOT(ISERROR(SEARCH("FIC",I5)))</formula>
    </cfRule>
    <cfRule type="containsText" dxfId="79" priority="69" operator="containsText" text="LANCEMENT">
      <formula>NOT(ISERROR(SEARCH("LANCEMENT",I5)))</formula>
    </cfRule>
    <cfRule type="containsText" dxfId="78" priority="70" operator="containsText" text="DECAPAGE">
      <formula>NOT(ISERROR(SEARCH("DECAPAGE",I5)))</formula>
    </cfRule>
    <cfRule type="containsText" dxfId="77" priority="71" operator="containsText" text="RESSUAGE">
      <formula>NOT(ISERROR(SEARCH("RESSUAGE",I5)))</formula>
    </cfRule>
    <cfRule type="containsText" dxfId="76" priority="72" operator="containsText" text="DEPOT ST.">
      <formula>NOT(ISERROR(SEARCH("DEPOT ST.",I5)))</formula>
    </cfRule>
  </conditionalFormatting>
  <conditionalFormatting sqref="S6:V6">
    <cfRule type="containsText" dxfId="75" priority="61" operator="containsText" text="FINAL ST.">
      <formula>NOT(ISERROR(SEARCH("FINAL ST.",S6)))</formula>
    </cfRule>
    <cfRule type="containsText" dxfId="74" priority="62" operator="containsText" text="FIC">
      <formula>NOT(ISERROR(SEARCH("FIC",S6)))</formula>
    </cfRule>
    <cfRule type="containsText" dxfId="73" priority="63" operator="containsText" text="LANCEMENT">
      <formula>NOT(ISERROR(SEARCH("LANCEMENT",S6)))</formula>
    </cfRule>
    <cfRule type="containsText" dxfId="72" priority="64" operator="containsText" text="DECAPAGE">
      <formula>NOT(ISERROR(SEARCH("DECAPAGE",S6)))</formula>
    </cfRule>
    <cfRule type="containsText" dxfId="71" priority="65" operator="containsText" text="RESSUAGE">
      <formula>NOT(ISERROR(SEARCH("RESSUAGE",S6)))</formula>
    </cfRule>
    <cfRule type="containsText" dxfId="70" priority="66" operator="containsText" text="DEPOT ST.">
      <formula>NOT(ISERROR(SEARCH("DEPOT ST.",S6)))</formula>
    </cfRule>
  </conditionalFormatting>
  <conditionalFormatting sqref="S5:V5">
    <cfRule type="containsText" dxfId="69" priority="55" operator="containsText" text="FINAL ST.">
      <formula>NOT(ISERROR(SEARCH("FINAL ST.",S5)))</formula>
    </cfRule>
    <cfRule type="containsText" dxfId="68" priority="56" operator="containsText" text="FIC">
      <formula>NOT(ISERROR(SEARCH("FIC",S5)))</formula>
    </cfRule>
    <cfRule type="containsText" dxfId="67" priority="57" operator="containsText" text="LANCEMENT">
      <formula>NOT(ISERROR(SEARCH("LANCEMENT",S5)))</formula>
    </cfRule>
    <cfRule type="containsText" dxfId="66" priority="58" operator="containsText" text="DECAPAGE">
      <formula>NOT(ISERROR(SEARCH("DECAPAGE",S5)))</formula>
    </cfRule>
    <cfRule type="containsText" dxfId="65" priority="59" operator="containsText" text="RESSUAGE">
      <formula>NOT(ISERROR(SEARCH("RESSUAGE",S5)))</formula>
    </cfRule>
    <cfRule type="containsText" dxfId="64" priority="60" operator="containsText" text="DEPOT ST.">
      <formula>NOT(ISERROR(SEARCH("DEPOT ST.",S5)))</formula>
    </cfRule>
  </conditionalFormatting>
  <conditionalFormatting sqref="W5:AF5">
    <cfRule type="containsText" dxfId="63" priority="49" operator="containsText" text="FINAL ST.">
      <formula>NOT(ISERROR(SEARCH("FINAL ST.",W5)))</formula>
    </cfRule>
    <cfRule type="containsText" dxfId="62" priority="50" operator="containsText" text="FIC">
      <formula>NOT(ISERROR(SEARCH("FIC",W5)))</formula>
    </cfRule>
    <cfRule type="containsText" dxfId="61" priority="51" operator="containsText" text="LANCEMENT">
      <formula>NOT(ISERROR(SEARCH("LANCEMENT",W5)))</formula>
    </cfRule>
    <cfRule type="containsText" dxfId="60" priority="52" operator="containsText" text="DECAPAGE">
      <formula>NOT(ISERROR(SEARCH("DECAPAGE",W5)))</formula>
    </cfRule>
    <cfRule type="containsText" dxfId="59" priority="53" operator="containsText" text="RESSUAGE">
      <formula>NOT(ISERROR(SEARCH("RESSUAGE",W5)))</formula>
    </cfRule>
    <cfRule type="containsText" dxfId="58" priority="54" operator="containsText" text="DEPOT ST.">
      <formula>NOT(ISERROR(SEARCH("DEPOT ST.",W5)))</formula>
    </cfRule>
  </conditionalFormatting>
  <conditionalFormatting sqref="AU6:AX6">
    <cfRule type="containsText" dxfId="57" priority="43" operator="containsText" text="FINAL ST.">
      <formula>NOT(ISERROR(SEARCH("FINAL ST.",AU6)))</formula>
    </cfRule>
    <cfRule type="containsText" dxfId="56" priority="44" operator="containsText" text="FIC">
      <formula>NOT(ISERROR(SEARCH("FIC",AU6)))</formula>
    </cfRule>
    <cfRule type="containsText" dxfId="55" priority="45" operator="containsText" text="LANCEMENT">
      <formula>NOT(ISERROR(SEARCH("LANCEMENT",AU6)))</formula>
    </cfRule>
    <cfRule type="containsText" dxfId="54" priority="46" operator="containsText" text="DECAPAGE">
      <formula>NOT(ISERROR(SEARCH("DECAPAGE",AU6)))</formula>
    </cfRule>
    <cfRule type="containsText" dxfId="53" priority="47" operator="containsText" text="RESSUAGE">
      <formula>NOT(ISERROR(SEARCH("RESSUAGE",AU6)))</formula>
    </cfRule>
    <cfRule type="containsText" dxfId="52" priority="48" operator="containsText" text="DEPOT ST.">
      <formula>NOT(ISERROR(SEARCH("DEPOT ST.",AU6)))</formula>
    </cfRule>
  </conditionalFormatting>
  <conditionalFormatting sqref="AU5:AX5">
    <cfRule type="containsText" dxfId="51" priority="37" operator="containsText" text="FINAL ST.">
      <formula>NOT(ISERROR(SEARCH("FINAL ST.",AU5)))</formula>
    </cfRule>
    <cfRule type="containsText" dxfId="50" priority="38" operator="containsText" text="FIC">
      <formula>NOT(ISERROR(SEARCH("FIC",AU5)))</formula>
    </cfRule>
    <cfRule type="containsText" dxfId="49" priority="39" operator="containsText" text="LANCEMENT">
      <formula>NOT(ISERROR(SEARCH("LANCEMENT",AU5)))</formula>
    </cfRule>
    <cfRule type="containsText" dxfId="48" priority="40" operator="containsText" text="DECAPAGE">
      <formula>NOT(ISERROR(SEARCH("DECAPAGE",AU5)))</formula>
    </cfRule>
    <cfRule type="containsText" dxfId="47" priority="41" operator="containsText" text="RESSUAGE">
      <formula>NOT(ISERROR(SEARCH("RESSUAGE",AU5)))</formula>
    </cfRule>
    <cfRule type="containsText" dxfId="46" priority="42" operator="containsText" text="DEPOT ST.">
      <formula>NOT(ISERROR(SEARCH("DEPOT ST.",AU5)))</formula>
    </cfRule>
  </conditionalFormatting>
  <conditionalFormatting sqref="AK5:AT5">
    <cfRule type="containsText" dxfId="45" priority="31" operator="containsText" text="FINAL ST.">
      <formula>NOT(ISERROR(SEARCH("FINAL ST.",AK5)))</formula>
    </cfRule>
    <cfRule type="containsText" dxfId="44" priority="32" operator="containsText" text="FIC">
      <formula>NOT(ISERROR(SEARCH("FIC",AK5)))</formula>
    </cfRule>
    <cfRule type="containsText" dxfId="43" priority="33" operator="containsText" text="LANCEMENT">
      <formula>NOT(ISERROR(SEARCH("LANCEMENT",AK5)))</formula>
    </cfRule>
    <cfRule type="containsText" dxfId="42" priority="34" operator="containsText" text="DECAPAGE">
      <formula>NOT(ISERROR(SEARCH("DECAPAGE",AK5)))</formula>
    </cfRule>
    <cfRule type="containsText" dxfId="41" priority="35" operator="containsText" text="RESSUAGE">
      <formula>NOT(ISERROR(SEARCH("RESSUAGE",AK5)))</formula>
    </cfRule>
    <cfRule type="containsText" dxfId="40" priority="36" operator="containsText" text="DEPOT ST.">
      <formula>NOT(ISERROR(SEARCH("DEPOT ST.",AK5)))</formula>
    </cfRule>
  </conditionalFormatting>
  <conditionalFormatting sqref="AG5:AJ5">
    <cfRule type="containsText" dxfId="39" priority="25" operator="containsText" text="FINAL ST.">
      <formula>NOT(ISERROR(SEARCH("FINAL ST.",AG5)))</formula>
    </cfRule>
    <cfRule type="containsText" dxfId="38" priority="26" operator="containsText" text="FIC">
      <formula>NOT(ISERROR(SEARCH("FIC",AG5)))</formula>
    </cfRule>
    <cfRule type="containsText" dxfId="37" priority="27" operator="containsText" text="LANCEMENT">
      <formula>NOT(ISERROR(SEARCH("LANCEMENT",AG5)))</formula>
    </cfRule>
    <cfRule type="containsText" dxfId="36" priority="28" operator="containsText" text="DECAPAGE">
      <formula>NOT(ISERROR(SEARCH("DECAPAGE",AG5)))</formula>
    </cfRule>
    <cfRule type="containsText" dxfId="35" priority="29" operator="containsText" text="RESSUAGE">
      <formula>NOT(ISERROR(SEARCH("RESSUAGE",AG5)))</formula>
    </cfRule>
    <cfRule type="containsText" dxfId="34" priority="30" operator="containsText" text="DEPOT ST.">
      <formula>NOT(ISERROR(SEARCH("DEPOT ST.",AG5)))</formula>
    </cfRule>
  </conditionalFormatting>
  <conditionalFormatting sqref="BI5:BL5">
    <cfRule type="containsText" dxfId="33" priority="19" operator="containsText" text="FINAL ST.">
      <formula>NOT(ISERROR(SEARCH("FINAL ST.",BI5)))</formula>
    </cfRule>
    <cfRule type="containsText" dxfId="32" priority="20" operator="containsText" text="FIC">
      <formula>NOT(ISERROR(SEARCH("FIC",BI5)))</formula>
    </cfRule>
    <cfRule type="containsText" dxfId="31" priority="21" operator="containsText" text="LANCEMENT">
      <formula>NOT(ISERROR(SEARCH("LANCEMENT",BI5)))</formula>
    </cfRule>
    <cfRule type="containsText" dxfId="30" priority="22" operator="containsText" text="DECAPAGE">
      <formula>NOT(ISERROR(SEARCH("DECAPAGE",BI5)))</formula>
    </cfRule>
    <cfRule type="containsText" dxfId="29" priority="23" operator="containsText" text="RESSUAGE">
      <formula>NOT(ISERROR(SEARCH("RESSUAGE",BI5)))</formula>
    </cfRule>
    <cfRule type="containsText" dxfId="28" priority="24" operator="containsText" text="DEPOT ST.">
      <formula>NOT(ISERROR(SEARCH("DEPOT ST.",BI5)))</formula>
    </cfRule>
  </conditionalFormatting>
  <conditionalFormatting sqref="AY5:BH5">
    <cfRule type="containsText" dxfId="27" priority="13" operator="containsText" text="FINAL ST.">
      <formula>NOT(ISERROR(SEARCH("FINAL ST.",AY5)))</formula>
    </cfRule>
    <cfRule type="containsText" dxfId="26" priority="14" operator="containsText" text="FIC">
      <formula>NOT(ISERROR(SEARCH("FIC",AY5)))</formula>
    </cfRule>
    <cfRule type="containsText" dxfId="25" priority="15" operator="containsText" text="LANCEMENT">
      <formula>NOT(ISERROR(SEARCH("LANCEMENT",AY5)))</formula>
    </cfRule>
    <cfRule type="containsText" dxfId="24" priority="16" operator="containsText" text="DECAPAGE">
      <formula>NOT(ISERROR(SEARCH("DECAPAGE",AY5)))</formula>
    </cfRule>
    <cfRule type="containsText" dxfId="23" priority="17" operator="containsText" text="RESSUAGE">
      <formula>NOT(ISERROR(SEARCH("RESSUAGE",AY5)))</formula>
    </cfRule>
    <cfRule type="containsText" dxfId="22" priority="18" operator="containsText" text="DEPOT ST.">
      <formula>NOT(ISERROR(SEARCH("DEPOT ST.",AY5)))</formula>
    </cfRule>
  </conditionalFormatting>
  <conditionalFormatting sqref="BM5:BV5">
    <cfRule type="containsText" dxfId="21" priority="7" operator="containsText" text="FINAL ST.">
      <formula>NOT(ISERROR(SEARCH("FINAL ST.",BM5)))</formula>
    </cfRule>
    <cfRule type="containsText" dxfId="20" priority="8" operator="containsText" text="FIC">
      <formula>NOT(ISERROR(SEARCH("FIC",BM5)))</formula>
    </cfRule>
    <cfRule type="containsText" dxfId="19" priority="9" operator="containsText" text="LANCEMENT">
      <formula>NOT(ISERROR(SEARCH("LANCEMENT",BM5)))</formula>
    </cfRule>
    <cfRule type="containsText" dxfId="18" priority="10" operator="containsText" text="DECAPAGE">
      <formula>NOT(ISERROR(SEARCH("DECAPAGE",BM5)))</formula>
    </cfRule>
    <cfRule type="containsText" dxfId="17" priority="11" operator="containsText" text="RESSUAGE">
      <formula>NOT(ISERROR(SEARCH("RESSUAGE",BM5)))</formula>
    </cfRule>
    <cfRule type="containsText" dxfId="16" priority="12" operator="containsText" text="DEPOT ST.">
      <formula>NOT(ISERROR(SEARCH("DEPOT ST.",BM5)))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74174-DEF3-4F48-8629-21029F7C95E6}">
  <dimension ref="A1:L44"/>
  <sheetViews>
    <sheetView topLeftCell="A13" workbookViewId="0">
      <selection activeCell="C26" sqref="C26"/>
    </sheetView>
  </sheetViews>
  <sheetFormatPr defaultColWidth="11.42578125" defaultRowHeight="15" x14ac:dyDescent="0.25"/>
  <cols>
    <col min="1" max="1" width="35.28515625" style="81" bestFit="1" customWidth="1"/>
    <col min="2" max="16384" width="11.42578125" style="81"/>
  </cols>
  <sheetData>
    <row r="1" spans="1:12" ht="79.5" thickBot="1" x14ac:dyDescent="0.3">
      <c r="A1" s="78" t="s">
        <v>95</v>
      </c>
      <c r="B1" s="79" t="s">
        <v>25</v>
      </c>
      <c r="C1" s="79" t="s">
        <v>27</v>
      </c>
      <c r="D1" s="79" t="s">
        <v>29</v>
      </c>
      <c r="E1" s="79" t="s">
        <v>28</v>
      </c>
      <c r="F1" s="79" t="s">
        <v>30</v>
      </c>
      <c r="G1" s="79" t="s">
        <v>31</v>
      </c>
      <c r="H1" s="79" t="s">
        <v>32</v>
      </c>
      <c r="I1" s="79" t="s">
        <v>26</v>
      </c>
      <c r="J1" s="79" t="s">
        <v>33</v>
      </c>
      <c r="K1" s="79" t="s">
        <v>35</v>
      </c>
      <c r="L1" s="80" t="s">
        <v>34</v>
      </c>
    </row>
    <row r="2" spans="1:12" x14ac:dyDescent="0.25">
      <c r="A2" s="82" t="s">
        <v>36</v>
      </c>
      <c r="B2" s="83">
        <v>2.295918367346939</v>
      </c>
      <c r="C2" s="83">
        <v>11.471428571428573</v>
      </c>
      <c r="D2" s="83">
        <v>0.25</v>
      </c>
      <c r="E2" s="83">
        <v>7.666666666666667</v>
      </c>
      <c r="F2" s="83">
        <v>0</v>
      </c>
      <c r="G2" s="83">
        <v>20</v>
      </c>
      <c r="H2" s="83">
        <v>13.140845070422536</v>
      </c>
      <c r="I2" s="83">
        <v>2.6666666666666665</v>
      </c>
      <c r="J2" s="83">
        <v>0</v>
      </c>
      <c r="K2" s="83">
        <v>0.75</v>
      </c>
      <c r="L2" s="84">
        <v>2.3846153846153846</v>
      </c>
    </row>
    <row r="3" spans="1:12" ht="15.75" thickBot="1" x14ac:dyDescent="0.3">
      <c r="A3" s="85" t="s">
        <v>37</v>
      </c>
      <c r="B3" s="86">
        <v>0</v>
      </c>
      <c r="C3" s="86">
        <v>0.6428571428571429</v>
      </c>
      <c r="D3" s="86">
        <v>0</v>
      </c>
      <c r="E3" s="86">
        <v>0</v>
      </c>
      <c r="F3" s="86">
        <v>0</v>
      </c>
      <c r="G3" s="86">
        <v>0</v>
      </c>
      <c r="H3" s="86">
        <v>0</v>
      </c>
      <c r="I3" s="86">
        <v>3.0666666666666664</v>
      </c>
      <c r="J3" s="86">
        <v>5.6944444444444438</v>
      </c>
      <c r="K3" s="86">
        <v>0</v>
      </c>
      <c r="L3" s="87">
        <v>0</v>
      </c>
    </row>
    <row r="4" spans="1:12" x14ac:dyDescent="0.25">
      <c r="A4" s="88" t="s">
        <v>38</v>
      </c>
      <c r="B4" s="83">
        <v>1.9142857142857141</v>
      </c>
      <c r="C4" s="83">
        <v>6.4357142857142859</v>
      </c>
      <c r="D4" s="89">
        <v>2.5000000000000001E-2</v>
      </c>
      <c r="E4" s="83">
        <v>12.546666666666667</v>
      </c>
      <c r="F4" s="83">
        <v>1.7130000000000001</v>
      </c>
      <c r="G4" s="83">
        <v>9.7513043478260872</v>
      </c>
      <c r="H4" s="83">
        <v>10.253521126760562</v>
      </c>
      <c r="I4" s="83">
        <v>1.0893333333333333</v>
      </c>
      <c r="J4" s="83">
        <v>0.29444444444444445</v>
      </c>
      <c r="K4" s="83">
        <v>0.55000000000000004</v>
      </c>
      <c r="L4" s="84">
        <v>6.4246153846153851</v>
      </c>
    </row>
    <row r="5" spans="1:12" x14ac:dyDescent="0.25">
      <c r="A5" s="90" t="s">
        <v>39</v>
      </c>
      <c r="B5" s="91">
        <v>4</v>
      </c>
      <c r="C5" s="91">
        <v>5.5</v>
      </c>
      <c r="D5" s="92">
        <v>0.05</v>
      </c>
      <c r="E5" s="91">
        <v>8</v>
      </c>
      <c r="F5" s="93">
        <v>0.1</v>
      </c>
      <c r="G5" s="91">
        <v>14</v>
      </c>
      <c r="H5" s="91">
        <v>4.5</v>
      </c>
      <c r="I5" s="91">
        <v>3</v>
      </c>
      <c r="J5" s="93">
        <v>0</v>
      </c>
      <c r="K5" s="92">
        <v>0.4</v>
      </c>
      <c r="L5" s="94">
        <v>7</v>
      </c>
    </row>
    <row r="6" spans="1:12" x14ac:dyDescent="0.25">
      <c r="A6" s="90" t="s">
        <v>40</v>
      </c>
      <c r="B6" s="91">
        <v>4</v>
      </c>
      <c r="C6" s="91">
        <v>5.5</v>
      </c>
      <c r="D6" s="95">
        <v>0.05</v>
      </c>
      <c r="E6" s="91">
        <v>8</v>
      </c>
      <c r="F6" s="91">
        <v>0.1</v>
      </c>
      <c r="G6" s="91">
        <v>14</v>
      </c>
      <c r="H6" s="91">
        <v>4.5</v>
      </c>
      <c r="I6" s="91">
        <v>3</v>
      </c>
      <c r="J6" s="95">
        <v>0</v>
      </c>
      <c r="K6" s="95">
        <v>0.6</v>
      </c>
      <c r="L6" s="94">
        <v>7</v>
      </c>
    </row>
    <row r="7" spans="1:12" x14ac:dyDescent="0.25">
      <c r="A7" s="90" t="s">
        <v>41</v>
      </c>
      <c r="B7" s="95">
        <v>2.2775510204081635</v>
      </c>
      <c r="C7" s="95">
        <v>5.7285714285714286</v>
      </c>
      <c r="D7" s="95">
        <v>0.05</v>
      </c>
      <c r="E7" s="95">
        <v>15.024000000000001</v>
      </c>
      <c r="F7" s="95">
        <v>1.63</v>
      </c>
      <c r="G7" s="95">
        <v>15.495652173913046</v>
      </c>
      <c r="H7" s="95">
        <v>9.5211267605633818</v>
      </c>
      <c r="I7" s="95">
        <v>1.4013333333333333</v>
      </c>
      <c r="J7" s="95">
        <v>1.2777777777777779</v>
      </c>
      <c r="K7" s="95">
        <v>0.6</v>
      </c>
      <c r="L7" s="96">
        <v>4.2615384615384615</v>
      </c>
    </row>
    <row r="8" spans="1:12" ht="15.75" thickBot="1" x14ac:dyDescent="0.3">
      <c r="A8" s="97" t="s">
        <v>42</v>
      </c>
      <c r="B8" s="98">
        <v>4.1040816326530614</v>
      </c>
      <c r="C8" s="98">
        <v>4.5</v>
      </c>
      <c r="D8" s="98">
        <v>0.05</v>
      </c>
      <c r="E8" s="98">
        <v>16.88</v>
      </c>
      <c r="F8" s="98">
        <v>0.81199999999999994</v>
      </c>
      <c r="G8" s="98">
        <v>15.2</v>
      </c>
      <c r="H8" s="98">
        <v>4.7323943661971839</v>
      </c>
      <c r="I8" s="98">
        <v>1.3159999999999998</v>
      </c>
      <c r="J8" s="98">
        <v>0.13611111111111113</v>
      </c>
      <c r="K8" s="98">
        <v>0.55000000000000004</v>
      </c>
      <c r="L8" s="99">
        <v>4.5384615384615383</v>
      </c>
    </row>
    <row r="9" spans="1:12" ht="15.75" thickBot="1" x14ac:dyDescent="0.3">
      <c r="A9" s="100" t="s">
        <v>43</v>
      </c>
      <c r="B9" s="101">
        <v>0.51020408163265307</v>
      </c>
      <c r="C9" s="101">
        <v>0</v>
      </c>
      <c r="D9" s="101">
        <v>0</v>
      </c>
      <c r="E9" s="101">
        <v>0</v>
      </c>
      <c r="F9" s="101">
        <v>0.7</v>
      </c>
      <c r="G9" s="101">
        <v>0</v>
      </c>
      <c r="H9" s="101">
        <v>0</v>
      </c>
      <c r="I9" s="101">
        <v>2</v>
      </c>
      <c r="J9" s="101">
        <v>0</v>
      </c>
      <c r="K9" s="101">
        <v>0</v>
      </c>
      <c r="L9" s="102">
        <v>0</v>
      </c>
    </row>
    <row r="10" spans="1:12" x14ac:dyDescent="0.25">
      <c r="A10" s="82" t="s">
        <v>44</v>
      </c>
      <c r="B10" s="103">
        <v>3</v>
      </c>
      <c r="C10" s="103">
        <v>5</v>
      </c>
      <c r="D10" s="83">
        <v>0.28999999999999998</v>
      </c>
      <c r="E10" s="103">
        <v>8.6999999999999993</v>
      </c>
      <c r="F10" s="103">
        <v>0.1</v>
      </c>
      <c r="G10" s="103">
        <v>13</v>
      </c>
      <c r="H10" s="103">
        <v>7</v>
      </c>
      <c r="I10" s="103">
        <v>3</v>
      </c>
      <c r="J10" s="103">
        <v>0</v>
      </c>
      <c r="K10" s="83">
        <v>0</v>
      </c>
      <c r="L10" s="104">
        <v>7</v>
      </c>
    </row>
    <row r="11" spans="1:12" x14ac:dyDescent="0.25">
      <c r="A11" s="90" t="s">
        <v>45</v>
      </c>
      <c r="B11" s="95">
        <v>2.1836734693877551</v>
      </c>
      <c r="C11" s="95">
        <v>5.4842857142857149</v>
      </c>
      <c r="D11" s="95">
        <v>0.05</v>
      </c>
      <c r="E11" s="95">
        <v>10.88</v>
      </c>
      <c r="F11" s="95">
        <v>0.52499999999999991</v>
      </c>
      <c r="G11" s="95">
        <v>9.0695652173913057</v>
      </c>
      <c r="H11" s="95">
        <v>14.67605633802817</v>
      </c>
      <c r="I11" s="95">
        <v>0.92666666666666664</v>
      </c>
      <c r="J11" s="95">
        <v>1.3472222222222223</v>
      </c>
      <c r="K11" s="95">
        <v>0</v>
      </c>
      <c r="L11" s="96">
        <v>1.9692307692307691</v>
      </c>
    </row>
    <row r="12" spans="1:12" ht="15.75" thickBot="1" x14ac:dyDescent="0.3">
      <c r="A12" s="85" t="s">
        <v>46</v>
      </c>
      <c r="B12" s="86">
        <v>0.55102040816326536</v>
      </c>
      <c r="C12" s="86">
        <v>9.0928571428571416</v>
      </c>
      <c r="D12" s="86">
        <v>0.26500000000000001</v>
      </c>
      <c r="E12" s="86">
        <v>15.92</v>
      </c>
      <c r="F12" s="86">
        <v>4.0020000000000007</v>
      </c>
      <c r="G12" s="86">
        <v>12.243478260869566</v>
      </c>
      <c r="H12" s="86">
        <v>20.953521126760567</v>
      </c>
      <c r="I12" s="86">
        <v>5.0266666666666664</v>
      </c>
      <c r="J12" s="86">
        <v>0.8847222222222223</v>
      </c>
      <c r="K12" s="86">
        <v>0</v>
      </c>
      <c r="L12" s="87">
        <v>1.7999999999999998</v>
      </c>
    </row>
    <row r="13" spans="1:12" x14ac:dyDescent="0.25">
      <c r="A13" s="82" t="s">
        <v>47</v>
      </c>
      <c r="B13" s="83">
        <v>0</v>
      </c>
      <c r="C13" s="83">
        <v>1.3</v>
      </c>
      <c r="D13" s="83">
        <v>0</v>
      </c>
      <c r="E13" s="83">
        <v>0</v>
      </c>
      <c r="F13" s="83">
        <v>0</v>
      </c>
      <c r="G13" s="83">
        <v>0</v>
      </c>
      <c r="H13" s="83">
        <v>0</v>
      </c>
      <c r="I13" s="83">
        <v>0.22</v>
      </c>
      <c r="J13" s="83">
        <v>0</v>
      </c>
      <c r="K13" s="83">
        <v>0</v>
      </c>
      <c r="L13" s="84">
        <v>0</v>
      </c>
    </row>
    <row r="14" spans="1:12" ht="15.75" thickBot="1" x14ac:dyDescent="0.3">
      <c r="A14" s="85" t="s">
        <v>48</v>
      </c>
      <c r="B14" s="86">
        <v>0.51020408163265307</v>
      </c>
      <c r="C14" s="86">
        <v>5.0642857142857149</v>
      </c>
      <c r="D14" s="86">
        <v>0.05</v>
      </c>
      <c r="E14" s="86">
        <v>10.546666666666667</v>
      </c>
      <c r="F14" s="86">
        <v>0.8899999999999999</v>
      </c>
      <c r="G14" s="86">
        <v>10.63304347826087</v>
      </c>
      <c r="H14" s="86">
        <v>12.619718309859156</v>
      </c>
      <c r="I14" s="86">
        <v>2.3933333333333331</v>
      </c>
      <c r="J14" s="86">
        <v>0.61805555555555558</v>
      </c>
      <c r="K14" s="86">
        <v>0</v>
      </c>
      <c r="L14" s="87">
        <v>0</v>
      </c>
    </row>
    <row r="15" spans="1:12" x14ac:dyDescent="0.25">
      <c r="A15" s="82" t="s">
        <v>49</v>
      </c>
      <c r="B15" s="83">
        <v>1.4489795918367347</v>
      </c>
      <c r="C15" s="83">
        <v>0</v>
      </c>
      <c r="D15" s="83">
        <v>0.06</v>
      </c>
      <c r="E15" s="83">
        <v>0</v>
      </c>
      <c r="F15" s="83">
        <v>0.13</v>
      </c>
      <c r="G15" s="83">
        <v>0</v>
      </c>
      <c r="H15" s="83">
        <v>0</v>
      </c>
      <c r="I15" s="83">
        <v>0.44</v>
      </c>
      <c r="J15" s="83">
        <v>0</v>
      </c>
      <c r="K15" s="83">
        <v>0.16</v>
      </c>
      <c r="L15" s="84">
        <v>0</v>
      </c>
    </row>
    <row r="16" spans="1:12" ht="15.75" thickBot="1" x14ac:dyDescent="0.3">
      <c r="A16" s="85" t="s">
        <v>50</v>
      </c>
      <c r="B16" s="86">
        <v>0</v>
      </c>
      <c r="C16" s="86">
        <v>0</v>
      </c>
      <c r="D16" s="86">
        <v>0.22</v>
      </c>
      <c r="E16" s="86">
        <v>0</v>
      </c>
      <c r="F16" s="86">
        <v>0.22</v>
      </c>
      <c r="G16" s="86">
        <v>0</v>
      </c>
      <c r="H16" s="86">
        <v>0</v>
      </c>
      <c r="I16" s="86">
        <v>0.44</v>
      </c>
      <c r="J16" s="86">
        <v>0</v>
      </c>
      <c r="K16" s="86">
        <v>0.34</v>
      </c>
      <c r="L16" s="87">
        <v>0</v>
      </c>
    </row>
    <row r="17" spans="1:12" x14ac:dyDescent="0.25">
      <c r="A17" s="82" t="s">
        <v>51</v>
      </c>
      <c r="B17" s="103">
        <v>4</v>
      </c>
      <c r="C17" s="103">
        <v>6</v>
      </c>
      <c r="D17" s="83">
        <v>0.06</v>
      </c>
      <c r="E17" s="103">
        <v>12</v>
      </c>
      <c r="F17" s="83">
        <v>0.13</v>
      </c>
      <c r="G17" s="103">
        <v>30</v>
      </c>
      <c r="H17" s="103">
        <v>3</v>
      </c>
      <c r="I17" s="103">
        <v>3</v>
      </c>
      <c r="J17" s="103">
        <v>0</v>
      </c>
      <c r="K17" s="83">
        <v>1.2E-2</v>
      </c>
      <c r="L17" s="104">
        <v>7</v>
      </c>
    </row>
    <row r="18" spans="1:12" ht="15.75" thickBot="1" x14ac:dyDescent="0.3">
      <c r="A18" s="85" t="s">
        <v>52</v>
      </c>
      <c r="B18" s="105">
        <v>4</v>
      </c>
      <c r="C18" s="105">
        <v>6</v>
      </c>
      <c r="D18" s="86">
        <v>0.06</v>
      </c>
      <c r="E18" s="105">
        <v>10</v>
      </c>
      <c r="F18" s="105">
        <v>0.1</v>
      </c>
      <c r="G18" s="105">
        <v>25</v>
      </c>
      <c r="H18" s="105">
        <v>3</v>
      </c>
      <c r="I18" s="105">
        <v>3</v>
      </c>
      <c r="J18" s="105">
        <v>0</v>
      </c>
      <c r="K18" s="86">
        <v>0.39</v>
      </c>
      <c r="L18" s="106">
        <v>7</v>
      </c>
    </row>
    <row r="19" spans="1:12" ht="15.75" thickBot="1" x14ac:dyDescent="0.3">
      <c r="A19" s="97" t="s">
        <v>53</v>
      </c>
      <c r="B19" s="107">
        <v>2</v>
      </c>
      <c r="C19" s="107">
        <v>3</v>
      </c>
      <c r="D19" s="108">
        <v>0.06</v>
      </c>
      <c r="E19" s="107">
        <v>7</v>
      </c>
      <c r="F19" s="107">
        <v>0.1</v>
      </c>
      <c r="G19" s="107">
        <v>10</v>
      </c>
      <c r="H19" s="107">
        <v>4.5</v>
      </c>
      <c r="I19" s="107">
        <v>3</v>
      </c>
      <c r="J19" s="107">
        <v>0</v>
      </c>
      <c r="K19" s="108">
        <v>0</v>
      </c>
      <c r="L19" s="109">
        <v>7</v>
      </c>
    </row>
    <row r="20" spans="1:12" x14ac:dyDescent="0.25">
      <c r="A20" s="82" t="s">
        <v>54</v>
      </c>
      <c r="B20" s="103">
        <v>2</v>
      </c>
      <c r="C20" s="103">
        <v>5</v>
      </c>
      <c r="D20" s="103">
        <v>0.1</v>
      </c>
      <c r="E20" s="103">
        <v>7</v>
      </c>
      <c r="F20" s="83">
        <v>0.1</v>
      </c>
      <c r="G20" s="103">
        <v>18</v>
      </c>
      <c r="H20" s="103">
        <v>11</v>
      </c>
      <c r="I20" s="103">
        <v>3</v>
      </c>
      <c r="J20" s="103">
        <v>3</v>
      </c>
      <c r="K20" s="83">
        <v>0</v>
      </c>
      <c r="L20" s="104">
        <v>7</v>
      </c>
    </row>
    <row r="21" spans="1:12" ht="15.75" thickBot="1" x14ac:dyDescent="0.3">
      <c r="A21" s="85" t="s">
        <v>55</v>
      </c>
      <c r="B21" s="105">
        <v>2</v>
      </c>
      <c r="C21" s="105">
        <v>5</v>
      </c>
      <c r="D21" s="86">
        <v>0.104</v>
      </c>
      <c r="E21" s="105">
        <v>7</v>
      </c>
      <c r="F21" s="105">
        <v>0.1</v>
      </c>
      <c r="G21" s="105">
        <v>18</v>
      </c>
      <c r="H21" s="105">
        <v>11</v>
      </c>
      <c r="I21" s="105">
        <v>3</v>
      </c>
      <c r="J21" s="105">
        <v>3</v>
      </c>
      <c r="K21" s="86">
        <v>0</v>
      </c>
      <c r="L21" s="106">
        <v>7</v>
      </c>
    </row>
    <row r="22" spans="1:12" x14ac:dyDescent="0.25">
      <c r="A22" s="82" t="s">
        <v>56</v>
      </c>
      <c r="B22" s="83">
        <v>0.51020408163265307</v>
      </c>
      <c r="C22" s="83">
        <v>0</v>
      </c>
      <c r="D22" s="83">
        <v>0</v>
      </c>
      <c r="E22" s="83">
        <v>0</v>
      </c>
      <c r="F22" s="83">
        <v>0.7</v>
      </c>
      <c r="G22" s="83">
        <v>0</v>
      </c>
      <c r="H22" s="83">
        <v>0</v>
      </c>
      <c r="I22" s="83">
        <v>2</v>
      </c>
      <c r="J22" s="83">
        <v>0</v>
      </c>
      <c r="K22" s="83">
        <v>0</v>
      </c>
      <c r="L22" s="84">
        <v>0</v>
      </c>
    </row>
    <row r="23" spans="1:12" ht="15.75" thickBot="1" x14ac:dyDescent="0.3">
      <c r="A23" s="85" t="s">
        <v>57</v>
      </c>
      <c r="B23" s="86">
        <v>0.51020408163265307</v>
      </c>
      <c r="C23" s="86">
        <v>0</v>
      </c>
      <c r="D23" s="86">
        <v>0</v>
      </c>
      <c r="E23" s="86">
        <v>0</v>
      </c>
      <c r="F23" s="86">
        <v>0.2</v>
      </c>
      <c r="G23" s="86">
        <v>0</v>
      </c>
      <c r="H23" s="86">
        <v>0</v>
      </c>
      <c r="I23" s="86">
        <v>0.53333333333333333</v>
      </c>
      <c r="J23" s="86">
        <v>0</v>
      </c>
      <c r="K23" s="86">
        <v>0</v>
      </c>
      <c r="L23" s="87">
        <v>0</v>
      </c>
    </row>
    <row r="24" spans="1:12" x14ac:dyDescent="0.25">
      <c r="A24" s="97" t="s">
        <v>58</v>
      </c>
      <c r="B24" s="108">
        <v>4.0204081632653059</v>
      </c>
      <c r="C24" s="108">
        <v>1.5428571428571431</v>
      </c>
      <c r="D24" s="108">
        <v>0</v>
      </c>
      <c r="E24" s="108">
        <v>0</v>
      </c>
      <c r="F24" s="108">
        <v>0.16</v>
      </c>
      <c r="G24" s="108">
        <v>0</v>
      </c>
      <c r="H24" s="108">
        <v>0</v>
      </c>
      <c r="I24" s="108">
        <v>5.4266666666666667</v>
      </c>
      <c r="J24" s="108">
        <v>14.791666666666668</v>
      </c>
      <c r="K24" s="108">
        <v>0</v>
      </c>
      <c r="L24" s="110">
        <v>0</v>
      </c>
    </row>
    <row r="25" spans="1:12" ht="15.75" thickBot="1" x14ac:dyDescent="0.3">
      <c r="A25" s="97" t="s">
        <v>59</v>
      </c>
      <c r="B25" s="108">
        <v>1.948979591836735</v>
      </c>
      <c r="C25" s="108">
        <v>0</v>
      </c>
      <c r="D25" s="108">
        <v>0</v>
      </c>
      <c r="E25" s="108">
        <v>0</v>
      </c>
      <c r="F25" s="108">
        <v>0</v>
      </c>
      <c r="G25" s="108">
        <v>0</v>
      </c>
      <c r="H25" s="108">
        <v>0</v>
      </c>
      <c r="I25" s="108">
        <v>6.0333333333333341</v>
      </c>
      <c r="J25" s="108">
        <v>5.4861111111111116</v>
      </c>
      <c r="K25" s="108">
        <v>0</v>
      </c>
      <c r="L25" s="110">
        <v>0</v>
      </c>
    </row>
    <row r="26" spans="1:12" ht="15.75" thickBot="1" x14ac:dyDescent="0.3">
      <c r="A26" s="100" t="s">
        <v>23</v>
      </c>
      <c r="B26" s="111">
        <v>2</v>
      </c>
      <c r="C26" s="111">
        <v>5</v>
      </c>
      <c r="D26" s="101">
        <v>0.08</v>
      </c>
      <c r="E26" s="111">
        <v>10</v>
      </c>
      <c r="F26" s="111">
        <v>0.1</v>
      </c>
      <c r="G26" s="111">
        <v>10</v>
      </c>
      <c r="H26" s="111">
        <v>8</v>
      </c>
      <c r="I26" s="111">
        <v>3</v>
      </c>
      <c r="J26" s="111">
        <v>3</v>
      </c>
      <c r="K26" s="101">
        <v>0</v>
      </c>
      <c r="L26" s="112">
        <v>7</v>
      </c>
    </row>
    <row r="27" spans="1:12" ht="15.75" thickBot="1" x14ac:dyDescent="0.3">
      <c r="A27" s="100" t="s">
        <v>60</v>
      </c>
      <c r="B27" s="101">
        <v>0</v>
      </c>
      <c r="C27" s="101">
        <v>1.5714285714285716</v>
      </c>
      <c r="D27" s="101">
        <v>0</v>
      </c>
      <c r="E27" s="101">
        <v>0</v>
      </c>
      <c r="F27" s="101">
        <v>0</v>
      </c>
      <c r="G27" s="101">
        <v>0</v>
      </c>
      <c r="H27" s="101">
        <v>1.0563380281690142</v>
      </c>
      <c r="I27" s="101">
        <v>1.5</v>
      </c>
      <c r="J27" s="101">
        <v>1.3888888888888888</v>
      </c>
      <c r="K27" s="101">
        <v>0</v>
      </c>
      <c r="L27" s="102">
        <v>0.61538461538461542</v>
      </c>
    </row>
    <row r="28" spans="1:12" ht="15.75" thickBot="1" x14ac:dyDescent="0.3">
      <c r="A28" s="100" t="s">
        <v>61</v>
      </c>
      <c r="B28" s="101">
        <v>0</v>
      </c>
      <c r="C28" s="101">
        <v>0.35714285714285715</v>
      </c>
      <c r="D28" s="101">
        <v>0</v>
      </c>
      <c r="E28" s="101">
        <v>1.4666666666666668</v>
      </c>
      <c r="F28" s="101">
        <v>0.03</v>
      </c>
      <c r="G28" s="101">
        <v>0</v>
      </c>
      <c r="H28" s="101">
        <v>3.591549295774648</v>
      </c>
      <c r="I28" s="101">
        <v>1</v>
      </c>
      <c r="J28" s="101">
        <v>1.7083333333333335</v>
      </c>
      <c r="K28" s="101">
        <v>0</v>
      </c>
      <c r="L28" s="102">
        <v>1.3230769230769233</v>
      </c>
    </row>
    <row r="29" spans="1:12" ht="15.75" thickBot="1" x14ac:dyDescent="0.3">
      <c r="A29" s="97" t="s">
        <v>62</v>
      </c>
      <c r="B29" s="108">
        <v>2.0408163265306124E-3</v>
      </c>
      <c r="C29" s="108">
        <v>0</v>
      </c>
      <c r="D29" s="108">
        <v>0</v>
      </c>
      <c r="E29" s="108">
        <v>0</v>
      </c>
      <c r="F29" s="108">
        <v>0</v>
      </c>
      <c r="G29" s="108">
        <v>0</v>
      </c>
      <c r="H29" s="108">
        <v>0</v>
      </c>
      <c r="I29" s="108">
        <v>0</v>
      </c>
      <c r="J29" s="108">
        <v>0</v>
      </c>
      <c r="K29" s="108">
        <v>0</v>
      </c>
      <c r="L29" s="110">
        <v>0</v>
      </c>
    </row>
    <row r="30" spans="1:12" ht="15.75" thickBot="1" x14ac:dyDescent="0.3">
      <c r="A30" s="100" t="s">
        <v>63</v>
      </c>
      <c r="B30" s="101">
        <v>0.70714285714285707</v>
      </c>
      <c r="C30" s="101">
        <v>0</v>
      </c>
      <c r="D30" s="101">
        <v>0</v>
      </c>
      <c r="E30" s="101">
        <v>0</v>
      </c>
      <c r="F30" s="101">
        <v>0</v>
      </c>
      <c r="G30" s="101">
        <v>0</v>
      </c>
      <c r="H30" s="101">
        <v>0</v>
      </c>
      <c r="I30" s="101">
        <v>2.3333333333333335</v>
      </c>
      <c r="J30" s="101">
        <v>3.416666666666667</v>
      </c>
      <c r="K30" s="101">
        <v>0</v>
      </c>
      <c r="L30" s="102">
        <v>0</v>
      </c>
    </row>
    <row r="31" spans="1:12" ht="15.75" thickBot="1" x14ac:dyDescent="0.3">
      <c r="A31" s="97" t="s">
        <v>64</v>
      </c>
      <c r="B31" s="108">
        <v>0</v>
      </c>
      <c r="C31" s="108">
        <v>0</v>
      </c>
      <c r="D31" s="108">
        <v>0</v>
      </c>
      <c r="E31" s="108">
        <v>0</v>
      </c>
      <c r="F31" s="108">
        <v>0</v>
      </c>
      <c r="G31" s="108">
        <v>0</v>
      </c>
      <c r="H31" s="108">
        <v>0</v>
      </c>
      <c r="I31" s="108">
        <v>1.3333333333333333</v>
      </c>
      <c r="J31" s="108">
        <v>0</v>
      </c>
      <c r="K31" s="108">
        <v>0</v>
      </c>
      <c r="L31" s="110">
        <v>0</v>
      </c>
    </row>
    <row r="32" spans="1:12" x14ac:dyDescent="0.25">
      <c r="A32" s="82" t="s">
        <v>65</v>
      </c>
      <c r="B32" s="83">
        <v>0.76530612244897955</v>
      </c>
      <c r="C32" s="83">
        <v>0</v>
      </c>
      <c r="D32" s="83">
        <v>0</v>
      </c>
      <c r="E32" s="83">
        <v>0</v>
      </c>
      <c r="F32" s="83">
        <v>5.7</v>
      </c>
      <c r="G32" s="83">
        <v>0</v>
      </c>
      <c r="H32" s="83">
        <v>0</v>
      </c>
      <c r="I32" s="83">
        <v>2</v>
      </c>
      <c r="J32" s="83">
        <v>0</v>
      </c>
      <c r="K32" s="83">
        <v>0</v>
      </c>
      <c r="L32" s="84">
        <v>0</v>
      </c>
    </row>
    <row r="33" spans="1:12" ht="15.75" thickBot="1" x14ac:dyDescent="0.3">
      <c r="A33" s="85" t="s">
        <v>66</v>
      </c>
      <c r="B33" s="86">
        <v>0.76530612244897955</v>
      </c>
      <c r="C33" s="86">
        <v>0</v>
      </c>
      <c r="D33" s="86">
        <v>0</v>
      </c>
      <c r="E33" s="86">
        <v>0</v>
      </c>
      <c r="F33" s="86">
        <v>5.7</v>
      </c>
      <c r="G33" s="86">
        <v>0</v>
      </c>
      <c r="H33" s="86">
        <v>0</v>
      </c>
      <c r="I33" s="86">
        <v>3</v>
      </c>
      <c r="J33" s="86">
        <v>0</v>
      </c>
      <c r="K33" s="86">
        <v>0</v>
      </c>
      <c r="L33" s="87">
        <v>0</v>
      </c>
    </row>
    <row r="34" spans="1:12" ht="15.75" thickBot="1" x14ac:dyDescent="0.3">
      <c r="A34" s="85" t="s">
        <v>67</v>
      </c>
      <c r="B34" s="113">
        <v>0.51020408163265307</v>
      </c>
      <c r="C34" s="113">
        <v>7.0428571428571427</v>
      </c>
      <c r="D34" s="113">
        <v>0</v>
      </c>
      <c r="E34" s="113">
        <v>0</v>
      </c>
      <c r="F34" s="113">
        <v>1.75</v>
      </c>
      <c r="G34" s="113">
        <v>4.8695652173913047</v>
      </c>
      <c r="H34" s="113">
        <v>13.802816901408452</v>
      </c>
      <c r="I34" s="113">
        <v>5.6533333333333333</v>
      </c>
      <c r="J34" s="113">
        <v>1.9583333333333337</v>
      </c>
      <c r="K34" s="113">
        <v>0</v>
      </c>
      <c r="L34" s="114">
        <v>1.8153846153846152</v>
      </c>
    </row>
    <row r="35" spans="1:12" x14ac:dyDescent="0.25">
      <c r="A35" s="82" t="s">
        <v>68</v>
      </c>
      <c r="B35" s="103">
        <v>2</v>
      </c>
      <c r="C35" s="103">
        <v>4</v>
      </c>
      <c r="D35" s="83">
        <v>0.05</v>
      </c>
      <c r="E35" s="103">
        <v>7</v>
      </c>
      <c r="F35" s="103">
        <v>0.1</v>
      </c>
      <c r="G35" s="103">
        <v>10</v>
      </c>
      <c r="H35" s="103">
        <v>6</v>
      </c>
      <c r="I35" s="103">
        <v>3</v>
      </c>
      <c r="J35" s="103">
        <v>0</v>
      </c>
      <c r="K35" s="83">
        <v>0.25</v>
      </c>
      <c r="L35" s="104">
        <v>6</v>
      </c>
    </row>
    <row r="36" spans="1:12" x14ac:dyDescent="0.25">
      <c r="A36" s="90" t="s">
        <v>69</v>
      </c>
      <c r="B36" s="95">
        <v>0</v>
      </c>
      <c r="C36" s="95">
        <v>0</v>
      </c>
      <c r="D36" s="95">
        <v>0</v>
      </c>
      <c r="E36" s="95">
        <v>0</v>
      </c>
      <c r="F36" s="95">
        <v>0</v>
      </c>
      <c r="G36" s="95">
        <v>2.991304347826087</v>
      </c>
      <c r="H36" s="95">
        <v>1.5211267605633805</v>
      </c>
      <c r="I36" s="95">
        <v>2.6666666666666665</v>
      </c>
      <c r="J36" s="95">
        <v>0</v>
      </c>
      <c r="K36" s="95">
        <v>0</v>
      </c>
      <c r="L36" s="96">
        <v>0.30769230769230771</v>
      </c>
    </row>
    <row r="37" spans="1:12" ht="15.75" thickBot="1" x14ac:dyDescent="0.3">
      <c r="A37" s="85" t="s">
        <v>70</v>
      </c>
      <c r="B37" s="105">
        <v>3</v>
      </c>
      <c r="C37" s="105">
        <v>5</v>
      </c>
      <c r="D37" s="86">
        <v>0</v>
      </c>
      <c r="E37" s="105">
        <v>12</v>
      </c>
      <c r="F37" s="105">
        <v>0.1</v>
      </c>
      <c r="G37" s="105">
        <v>11</v>
      </c>
      <c r="H37" s="105">
        <v>12</v>
      </c>
      <c r="I37" s="105">
        <v>3</v>
      </c>
      <c r="J37" s="105">
        <v>0</v>
      </c>
      <c r="K37" s="86">
        <v>0</v>
      </c>
      <c r="L37" s="106">
        <v>7</v>
      </c>
    </row>
    <row r="38" spans="1:12" x14ac:dyDescent="0.25">
      <c r="A38" s="82" t="s">
        <v>71</v>
      </c>
      <c r="B38" s="83">
        <v>1.9693877551020409</v>
      </c>
      <c r="C38" s="83">
        <v>0</v>
      </c>
      <c r="D38" s="83">
        <v>0</v>
      </c>
      <c r="E38" s="83">
        <v>0</v>
      </c>
      <c r="F38" s="83">
        <v>0.32</v>
      </c>
      <c r="G38" s="83">
        <v>0</v>
      </c>
      <c r="H38" s="83">
        <v>0</v>
      </c>
      <c r="I38" s="83">
        <v>8.4266666666666676</v>
      </c>
      <c r="J38" s="83">
        <v>1.7083333333333335</v>
      </c>
      <c r="K38" s="83">
        <v>0</v>
      </c>
      <c r="L38" s="84">
        <v>0</v>
      </c>
    </row>
    <row r="39" spans="1:12" x14ac:dyDescent="0.25">
      <c r="A39" s="90" t="s">
        <v>72</v>
      </c>
      <c r="B39" s="95">
        <v>0.38775510204081631</v>
      </c>
      <c r="C39" s="95">
        <v>0</v>
      </c>
      <c r="D39" s="95">
        <v>0</v>
      </c>
      <c r="E39" s="95">
        <v>0</v>
      </c>
      <c r="F39" s="95">
        <v>0.32</v>
      </c>
      <c r="G39" s="95">
        <v>0</v>
      </c>
      <c r="H39" s="95">
        <v>0</v>
      </c>
      <c r="I39" s="95">
        <v>0</v>
      </c>
      <c r="J39" s="95">
        <v>1.8194444444444446</v>
      </c>
      <c r="K39" s="95">
        <v>0</v>
      </c>
      <c r="L39" s="96">
        <v>0</v>
      </c>
    </row>
    <row r="40" spans="1:12" x14ac:dyDescent="0.25">
      <c r="A40" s="90" t="s">
        <v>73</v>
      </c>
      <c r="B40" s="95">
        <v>0</v>
      </c>
      <c r="C40" s="95">
        <v>0.7142857142857143</v>
      </c>
      <c r="D40" s="95">
        <v>0</v>
      </c>
      <c r="E40" s="95">
        <v>3.1333333333333333</v>
      </c>
      <c r="F40" s="95">
        <v>1.85</v>
      </c>
      <c r="G40" s="95">
        <v>0</v>
      </c>
      <c r="H40" s="95">
        <v>2.1126760563380285</v>
      </c>
      <c r="I40" s="95">
        <v>1</v>
      </c>
      <c r="J40" s="95">
        <v>0</v>
      </c>
      <c r="K40" s="95">
        <v>0</v>
      </c>
      <c r="L40" s="96">
        <v>0</v>
      </c>
    </row>
    <row r="41" spans="1:12" x14ac:dyDescent="0.25">
      <c r="A41" s="90" t="s">
        <v>74</v>
      </c>
      <c r="B41" s="95">
        <v>4.2346938775510212</v>
      </c>
      <c r="C41" s="95">
        <v>6.44</v>
      </c>
      <c r="D41" s="95">
        <v>0.25</v>
      </c>
      <c r="E41" s="95">
        <v>7.666666666666667</v>
      </c>
      <c r="F41" s="95">
        <v>2.37</v>
      </c>
      <c r="G41" s="95">
        <v>25.234782608695653</v>
      </c>
      <c r="H41" s="95">
        <v>12.323943661971832</v>
      </c>
      <c r="I41" s="95">
        <v>4</v>
      </c>
      <c r="J41" s="95">
        <v>2.0833333333333335</v>
      </c>
      <c r="K41" s="95">
        <v>0.75</v>
      </c>
      <c r="L41" s="96">
        <v>2.3076923076923075</v>
      </c>
    </row>
    <row r="42" spans="1:12" x14ac:dyDescent="0.25">
      <c r="A42" s="90" t="s">
        <v>75</v>
      </c>
      <c r="B42" s="95">
        <v>1.0204081632653062E-2</v>
      </c>
      <c r="C42" s="95">
        <v>0</v>
      </c>
      <c r="D42" s="95">
        <v>0</v>
      </c>
      <c r="E42" s="95">
        <v>0</v>
      </c>
      <c r="F42" s="95">
        <v>0</v>
      </c>
      <c r="G42" s="95">
        <v>0</v>
      </c>
      <c r="H42" s="95">
        <v>0</v>
      </c>
      <c r="I42" s="95">
        <v>1.3333333333333333</v>
      </c>
      <c r="J42" s="95">
        <v>0</v>
      </c>
      <c r="K42" s="95">
        <v>0</v>
      </c>
      <c r="L42" s="96">
        <v>0</v>
      </c>
    </row>
    <row r="43" spans="1:12" ht="15.75" thickBot="1" x14ac:dyDescent="0.3">
      <c r="A43" s="85" t="s">
        <v>76</v>
      </c>
      <c r="B43" s="105">
        <v>3</v>
      </c>
      <c r="C43" s="105">
        <v>10</v>
      </c>
      <c r="D43" s="86">
        <v>0.08</v>
      </c>
      <c r="E43" s="105">
        <v>10</v>
      </c>
      <c r="F43" s="105">
        <v>0.1</v>
      </c>
      <c r="G43" s="105">
        <v>6.9565217391304355</v>
      </c>
      <c r="H43" s="105">
        <v>6</v>
      </c>
      <c r="I43" s="105">
        <v>3</v>
      </c>
      <c r="J43" s="105">
        <v>0</v>
      </c>
      <c r="K43" s="86">
        <v>0</v>
      </c>
      <c r="L43" s="106">
        <v>8</v>
      </c>
    </row>
    <row r="44" spans="1:12" x14ac:dyDescent="0.25">
      <c r="A44" s="115" t="s">
        <v>77</v>
      </c>
      <c r="B44" s="116">
        <v>1.2755102040816326</v>
      </c>
      <c r="C44" s="116">
        <v>2.1428571428571428</v>
      </c>
      <c r="D44" s="116">
        <v>0</v>
      </c>
      <c r="E44" s="116">
        <v>2.6666666666666665</v>
      </c>
      <c r="F44" s="116">
        <v>1.5</v>
      </c>
      <c r="G44" s="116">
        <v>2.1043478260869568</v>
      </c>
      <c r="H44" s="116">
        <v>1.5492957746478875</v>
      </c>
      <c r="I44" s="116">
        <v>4</v>
      </c>
      <c r="J44" s="116">
        <v>0</v>
      </c>
      <c r="K44" s="116">
        <v>0</v>
      </c>
      <c r="L44" s="117">
        <v>11.23076923076923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6B702-B95C-46B2-99C8-4D819BD92E65}">
  <dimension ref="A1:AN16"/>
  <sheetViews>
    <sheetView topLeftCell="L1" workbookViewId="0">
      <selection activeCell="O4" sqref="O4"/>
    </sheetView>
  </sheetViews>
  <sheetFormatPr defaultColWidth="11.42578125" defaultRowHeight="15" x14ac:dyDescent="0.25"/>
  <cols>
    <col min="1" max="11" width="0" hidden="1" customWidth="1"/>
    <col min="13" max="13" width="26" bestFit="1" customWidth="1"/>
    <col min="14" max="14" width="11.140625" bestFit="1" customWidth="1"/>
    <col min="15" max="15" width="12" bestFit="1" customWidth="1"/>
    <col min="16" max="19" width="3.140625" bestFit="1" customWidth="1"/>
    <col min="20" max="20" width="3.7109375" bestFit="1" customWidth="1"/>
    <col min="21" max="39" width="3.140625" bestFit="1" customWidth="1"/>
    <col min="40" max="40" width="3" bestFit="1" customWidth="1"/>
  </cols>
  <sheetData>
    <row r="1" spans="1:40" ht="78.75" x14ac:dyDescent="0.25">
      <c r="A1" s="49" t="s">
        <v>25</v>
      </c>
      <c r="B1" s="49" t="s">
        <v>27</v>
      </c>
      <c r="C1" s="49" t="s">
        <v>29</v>
      </c>
      <c r="D1" s="49" t="s">
        <v>28</v>
      </c>
      <c r="E1" s="49" t="s">
        <v>30</v>
      </c>
      <c r="F1" s="49" t="s">
        <v>31</v>
      </c>
      <c r="G1" s="49" t="s">
        <v>32</v>
      </c>
      <c r="H1" s="49" t="s">
        <v>26</v>
      </c>
      <c r="I1" s="49" t="s">
        <v>33</v>
      </c>
      <c r="J1" s="49" t="s">
        <v>35</v>
      </c>
      <c r="K1" s="49" t="s">
        <v>34</v>
      </c>
      <c r="L1" s="50" t="s">
        <v>11</v>
      </c>
      <c r="M1" s="51" t="s">
        <v>78</v>
      </c>
      <c r="N1" s="51" t="s">
        <v>79</v>
      </c>
      <c r="O1" s="51" t="s">
        <v>80</v>
      </c>
      <c r="P1" s="51">
        <v>1</v>
      </c>
      <c r="Q1" s="51">
        <v>2</v>
      </c>
      <c r="R1" s="51">
        <v>3</v>
      </c>
      <c r="S1" s="51">
        <v>4</v>
      </c>
      <c r="T1" s="51">
        <v>5</v>
      </c>
      <c r="U1" s="51">
        <v>6</v>
      </c>
      <c r="V1" s="51">
        <v>7</v>
      </c>
      <c r="W1" s="51">
        <v>8</v>
      </c>
      <c r="X1" s="51">
        <v>9</v>
      </c>
      <c r="Y1" s="51">
        <v>10</v>
      </c>
      <c r="Z1" s="51">
        <v>11</v>
      </c>
      <c r="AA1" s="51">
        <v>12</v>
      </c>
      <c r="AB1" s="51">
        <v>13</v>
      </c>
      <c r="AC1" s="51">
        <v>14</v>
      </c>
      <c r="AD1" s="51">
        <v>15</v>
      </c>
      <c r="AE1" s="51">
        <v>16</v>
      </c>
      <c r="AF1" s="51">
        <v>17</v>
      </c>
      <c r="AG1" s="51">
        <v>18</v>
      </c>
      <c r="AH1" s="51">
        <v>19</v>
      </c>
      <c r="AI1" s="51">
        <v>20</v>
      </c>
      <c r="AJ1" s="51">
        <v>21</v>
      </c>
      <c r="AK1" s="51">
        <v>22</v>
      </c>
      <c r="AL1" s="51">
        <v>23</v>
      </c>
      <c r="AM1" s="51">
        <v>24</v>
      </c>
      <c r="AN1" s="51">
        <v>25</v>
      </c>
    </row>
    <row r="2" spans="1:40" ht="75.75" x14ac:dyDescent="0.25">
      <c r="A2" s="52">
        <f t="shared" ref="A2:K16" si="0">COUNTIF($P2:$XFD2,A$1)</f>
        <v>2</v>
      </c>
      <c r="B2" s="52">
        <f t="shared" si="0"/>
        <v>2</v>
      </c>
      <c r="C2" s="52">
        <f t="shared" si="0"/>
        <v>2</v>
      </c>
      <c r="D2" s="52">
        <f t="shared" si="0"/>
        <v>1</v>
      </c>
      <c r="E2" s="52">
        <f t="shared" si="0"/>
        <v>2</v>
      </c>
      <c r="F2" s="52">
        <f t="shared" si="0"/>
        <v>2</v>
      </c>
      <c r="G2" s="52">
        <f t="shared" si="0"/>
        <v>3</v>
      </c>
      <c r="H2" s="52">
        <f t="shared" si="0"/>
        <v>2</v>
      </c>
      <c r="I2" s="52">
        <f t="shared" si="0"/>
        <v>0</v>
      </c>
      <c r="J2" s="53">
        <f t="shared" si="0"/>
        <v>0</v>
      </c>
      <c r="K2" s="53">
        <f t="shared" si="0"/>
        <v>2</v>
      </c>
      <c r="L2" s="54" t="s">
        <v>81</v>
      </c>
      <c r="M2" s="53" t="s">
        <v>53</v>
      </c>
      <c r="N2" s="53">
        <v>18</v>
      </c>
      <c r="O2" s="55" t="s">
        <v>82</v>
      </c>
      <c r="P2" s="56" t="s">
        <v>25</v>
      </c>
      <c r="Q2" s="56" t="s">
        <v>25</v>
      </c>
      <c r="R2" s="56" t="s">
        <v>27</v>
      </c>
      <c r="S2" s="56" t="s">
        <v>27</v>
      </c>
      <c r="T2" s="56" t="s">
        <v>26</v>
      </c>
      <c r="U2" s="56" t="s">
        <v>29</v>
      </c>
      <c r="V2" s="56" t="s">
        <v>29</v>
      </c>
      <c r="W2" s="56" t="s">
        <v>28</v>
      </c>
      <c r="X2" s="56" t="s">
        <v>30</v>
      </c>
      <c r="Y2" s="56" t="s">
        <v>30</v>
      </c>
      <c r="Z2" s="56" t="s">
        <v>31</v>
      </c>
      <c r="AA2" s="56" t="s">
        <v>31</v>
      </c>
      <c r="AB2" s="56" t="s">
        <v>26</v>
      </c>
      <c r="AC2" s="57" t="s">
        <v>32</v>
      </c>
      <c r="AD2" s="57" t="s">
        <v>32</v>
      </c>
      <c r="AE2" s="57" t="s">
        <v>32</v>
      </c>
      <c r="AF2" s="57" t="s">
        <v>34</v>
      </c>
      <c r="AG2" s="57" t="s">
        <v>34</v>
      </c>
      <c r="AH2" s="57"/>
      <c r="AI2" s="57"/>
      <c r="AJ2" s="57"/>
      <c r="AK2" s="56"/>
      <c r="AL2" s="56"/>
      <c r="AM2" s="56"/>
      <c r="AN2" s="58"/>
    </row>
    <row r="3" spans="1:40" ht="75.75" x14ac:dyDescent="0.25">
      <c r="A3" s="53">
        <f t="shared" si="0"/>
        <v>2</v>
      </c>
      <c r="B3" s="53">
        <f t="shared" si="0"/>
        <v>2</v>
      </c>
      <c r="C3" s="53">
        <f t="shared" si="0"/>
        <v>2</v>
      </c>
      <c r="D3" s="53">
        <f t="shared" si="0"/>
        <v>1</v>
      </c>
      <c r="E3" s="53">
        <f t="shared" si="0"/>
        <v>2</v>
      </c>
      <c r="F3" s="53">
        <f t="shared" si="0"/>
        <v>2</v>
      </c>
      <c r="G3" s="53">
        <f t="shared" si="0"/>
        <v>3</v>
      </c>
      <c r="H3" s="53">
        <f t="shared" si="0"/>
        <v>2</v>
      </c>
      <c r="I3" s="53">
        <f t="shared" si="0"/>
        <v>0</v>
      </c>
      <c r="J3" s="53">
        <f t="shared" si="0"/>
        <v>0</v>
      </c>
      <c r="K3" s="53">
        <f t="shared" si="0"/>
        <v>2</v>
      </c>
      <c r="L3" s="54" t="s">
        <v>83</v>
      </c>
      <c r="M3" s="53" t="s">
        <v>44</v>
      </c>
      <c r="N3" s="53">
        <v>18</v>
      </c>
      <c r="O3" s="55" t="s">
        <v>82</v>
      </c>
      <c r="P3" s="56" t="s">
        <v>25</v>
      </c>
      <c r="Q3" s="56" t="s">
        <v>25</v>
      </c>
      <c r="R3" s="56" t="s">
        <v>27</v>
      </c>
      <c r="S3" s="56" t="s">
        <v>27</v>
      </c>
      <c r="T3" s="56" t="s">
        <v>26</v>
      </c>
      <c r="U3" s="56" t="s">
        <v>29</v>
      </c>
      <c r="V3" s="56" t="s">
        <v>29</v>
      </c>
      <c r="W3" s="56" t="s">
        <v>28</v>
      </c>
      <c r="X3" s="56" t="s">
        <v>30</v>
      </c>
      <c r="Y3" s="56" t="s">
        <v>30</v>
      </c>
      <c r="Z3" s="56" t="s">
        <v>31</v>
      </c>
      <c r="AA3" s="56" t="s">
        <v>31</v>
      </c>
      <c r="AB3" s="56" t="s">
        <v>26</v>
      </c>
      <c r="AC3" s="57" t="s">
        <v>32</v>
      </c>
      <c r="AD3" s="57" t="s">
        <v>32</v>
      </c>
      <c r="AE3" s="57" t="s">
        <v>32</v>
      </c>
      <c r="AF3" s="57" t="s">
        <v>34</v>
      </c>
      <c r="AG3" s="57" t="s">
        <v>34</v>
      </c>
      <c r="AH3" s="57"/>
      <c r="AI3" s="57"/>
      <c r="AJ3" s="57"/>
      <c r="AK3" s="56"/>
      <c r="AL3" s="56"/>
      <c r="AM3" s="56"/>
      <c r="AN3" s="58"/>
    </row>
    <row r="4" spans="1:40" ht="75.75" x14ac:dyDescent="0.25">
      <c r="A4" s="53">
        <f t="shared" si="0"/>
        <v>2</v>
      </c>
      <c r="B4" s="53">
        <f t="shared" si="0"/>
        <v>2</v>
      </c>
      <c r="C4" s="53">
        <f t="shared" si="0"/>
        <v>2</v>
      </c>
      <c r="D4" s="53">
        <f t="shared" si="0"/>
        <v>1</v>
      </c>
      <c r="E4" s="53">
        <f t="shared" si="0"/>
        <v>2</v>
      </c>
      <c r="F4" s="53">
        <f t="shared" si="0"/>
        <v>3</v>
      </c>
      <c r="G4" s="53">
        <f t="shared" si="0"/>
        <v>3</v>
      </c>
      <c r="H4" s="53">
        <f t="shared" si="0"/>
        <v>2</v>
      </c>
      <c r="I4" s="53">
        <f t="shared" si="0"/>
        <v>0</v>
      </c>
      <c r="J4" s="53">
        <f t="shared" si="0"/>
        <v>3</v>
      </c>
      <c r="K4" s="53">
        <f t="shared" si="0"/>
        <v>2</v>
      </c>
      <c r="L4" s="54" t="s">
        <v>84</v>
      </c>
      <c r="M4" s="53" t="s">
        <v>51</v>
      </c>
      <c r="N4" s="53">
        <v>22</v>
      </c>
      <c r="O4" s="55" t="s">
        <v>85</v>
      </c>
      <c r="P4" s="56" t="s">
        <v>25</v>
      </c>
      <c r="Q4" s="56" t="s">
        <v>25</v>
      </c>
      <c r="R4" s="56" t="s">
        <v>27</v>
      </c>
      <c r="S4" s="56" t="s">
        <v>27</v>
      </c>
      <c r="T4" s="56" t="s">
        <v>26</v>
      </c>
      <c r="U4" s="56" t="s">
        <v>29</v>
      </c>
      <c r="V4" s="56" t="s">
        <v>29</v>
      </c>
      <c r="W4" s="56" t="s">
        <v>28</v>
      </c>
      <c r="X4" s="56" t="s">
        <v>30</v>
      </c>
      <c r="Y4" s="56" t="s">
        <v>30</v>
      </c>
      <c r="Z4" s="56" t="s">
        <v>31</v>
      </c>
      <c r="AA4" s="56" t="s">
        <v>31</v>
      </c>
      <c r="AB4" s="56" t="s">
        <v>31</v>
      </c>
      <c r="AC4" s="56" t="s">
        <v>26</v>
      </c>
      <c r="AD4" s="56" t="s">
        <v>35</v>
      </c>
      <c r="AE4" s="56" t="s">
        <v>35</v>
      </c>
      <c r="AF4" s="56" t="s">
        <v>35</v>
      </c>
      <c r="AG4" s="57" t="s">
        <v>32</v>
      </c>
      <c r="AH4" s="57" t="s">
        <v>32</v>
      </c>
      <c r="AI4" s="57" t="s">
        <v>32</v>
      </c>
      <c r="AJ4" s="57" t="s">
        <v>34</v>
      </c>
      <c r="AK4" s="57" t="s">
        <v>34</v>
      </c>
      <c r="AL4" s="56"/>
      <c r="AM4" s="56"/>
      <c r="AN4" s="58"/>
    </row>
    <row r="5" spans="1:40" ht="75.75" x14ac:dyDescent="0.25">
      <c r="A5" s="53">
        <f t="shared" si="0"/>
        <v>2</v>
      </c>
      <c r="B5" s="53">
        <f t="shared" si="0"/>
        <v>2</v>
      </c>
      <c r="C5" s="53">
        <f t="shared" si="0"/>
        <v>2</v>
      </c>
      <c r="D5" s="53">
        <f t="shared" si="0"/>
        <v>1</v>
      </c>
      <c r="E5" s="53">
        <f t="shared" si="0"/>
        <v>2</v>
      </c>
      <c r="F5" s="53">
        <f t="shared" si="0"/>
        <v>3</v>
      </c>
      <c r="G5" s="53">
        <f t="shared" si="0"/>
        <v>3</v>
      </c>
      <c r="H5" s="53">
        <f t="shared" si="0"/>
        <v>2</v>
      </c>
      <c r="I5" s="53">
        <f t="shared" si="0"/>
        <v>0</v>
      </c>
      <c r="J5" s="53">
        <f t="shared" si="0"/>
        <v>3</v>
      </c>
      <c r="K5" s="53">
        <f t="shared" si="0"/>
        <v>2</v>
      </c>
      <c r="L5" s="54" t="s">
        <v>86</v>
      </c>
      <c r="M5" s="53" t="s">
        <v>52</v>
      </c>
      <c r="N5" s="53">
        <v>22</v>
      </c>
      <c r="O5" s="55" t="s">
        <v>85</v>
      </c>
      <c r="P5" s="56" t="s">
        <v>25</v>
      </c>
      <c r="Q5" s="56" t="s">
        <v>25</v>
      </c>
      <c r="R5" s="56" t="s">
        <v>27</v>
      </c>
      <c r="S5" s="56" t="s">
        <v>27</v>
      </c>
      <c r="T5" s="56" t="s">
        <v>26</v>
      </c>
      <c r="U5" s="56" t="s">
        <v>29</v>
      </c>
      <c r="V5" s="56" t="s">
        <v>29</v>
      </c>
      <c r="W5" s="56" t="s">
        <v>28</v>
      </c>
      <c r="X5" s="56" t="s">
        <v>30</v>
      </c>
      <c r="Y5" s="56" t="s">
        <v>30</v>
      </c>
      <c r="Z5" s="56" t="s">
        <v>31</v>
      </c>
      <c r="AA5" s="56" t="s">
        <v>31</v>
      </c>
      <c r="AB5" s="56" t="s">
        <v>31</v>
      </c>
      <c r="AC5" s="56" t="s">
        <v>26</v>
      </c>
      <c r="AD5" s="56" t="s">
        <v>35</v>
      </c>
      <c r="AE5" s="56" t="s">
        <v>35</v>
      </c>
      <c r="AF5" s="56" t="s">
        <v>35</v>
      </c>
      <c r="AG5" s="57" t="s">
        <v>32</v>
      </c>
      <c r="AH5" s="57" t="s">
        <v>32</v>
      </c>
      <c r="AI5" s="57" t="s">
        <v>32</v>
      </c>
      <c r="AJ5" s="57" t="s">
        <v>34</v>
      </c>
      <c r="AK5" s="57" t="s">
        <v>34</v>
      </c>
      <c r="AL5" s="53"/>
      <c r="AM5" s="53"/>
      <c r="AN5" s="59"/>
    </row>
    <row r="6" spans="1:40" ht="75.75" x14ac:dyDescent="0.25">
      <c r="A6" s="53">
        <f t="shared" si="0"/>
        <v>2</v>
      </c>
      <c r="B6" s="53">
        <f t="shared" si="0"/>
        <v>2</v>
      </c>
      <c r="C6" s="53">
        <f t="shared" si="0"/>
        <v>2</v>
      </c>
      <c r="D6" s="53">
        <f t="shared" si="0"/>
        <v>1</v>
      </c>
      <c r="E6" s="53">
        <f t="shared" si="0"/>
        <v>2</v>
      </c>
      <c r="F6" s="53">
        <f t="shared" si="0"/>
        <v>3</v>
      </c>
      <c r="G6" s="53">
        <f t="shared" si="0"/>
        <v>3</v>
      </c>
      <c r="H6" s="53">
        <f t="shared" si="0"/>
        <v>2</v>
      </c>
      <c r="I6" s="53">
        <f t="shared" si="0"/>
        <v>0</v>
      </c>
      <c r="J6" s="53">
        <f t="shared" si="0"/>
        <v>3</v>
      </c>
      <c r="K6" s="53">
        <f t="shared" si="0"/>
        <v>2</v>
      </c>
      <c r="L6" s="54" t="s">
        <v>87</v>
      </c>
      <c r="M6" s="53" t="s">
        <v>40</v>
      </c>
      <c r="N6" s="53">
        <v>22</v>
      </c>
      <c r="O6" s="55" t="s">
        <v>85</v>
      </c>
      <c r="P6" s="56" t="s">
        <v>25</v>
      </c>
      <c r="Q6" s="56" t="s">
        <v>25</v>
      </c>
      <c r="R6" s="56" t="s">
        <v>27</v>
      </c>
      <c r="S6" s="56" t="s">
        <v>27</v>
      </c>
      <c r="T6" s="56" t="s">
        <v>26</v>
      </c>
      <c r="U6" s="56" t="s">
        <v>29</v>
      </c>
      <c r="V6" s="56" t="s">
        <v>29</v>
      </c>
      <c r="W6" s="56" t="s">
        <v>28</v>
      </c>
      <c r="X6" s="56" t="s">
        <v>30</v>
      </c>
      <c r="Y6" s="56" t="s">
        <v>30</v>
      </c>
      <c r="Z6" s="56" t="s">
        <v>31</v>
      </c>
      <c r="AA6" s="56" t="s">
        <v>31</v>
      </c>
      <c r="AB6" s="56" t="s">
        <v>31</v>
      </c>
      <c r="AC6" s="56" t="s">
        <v>26</v>
      </c>
      <c r="AD6" s="56" t="s">
        <v>35</v>
      </c>
      <c r="AE6" s="56" t="s">
        <v>35</v>
      </c>
      <c r="AF6" s="56" t="s">
        <v>35</v>
      </c>
      <c r="AG6" s="57" t="s">
        <v>32</v>
      </c>
      <c r="AH6" s="57" t="s">
        <v>32</v>
      </c>
      <c r="AI6" s="57" t="s">
        <v>32</v>
      </c>
      <c r="AJ6" s="57" t="s">
        <v>34</v>
      </c>
      <c r="AK6" s="57" t="s">
        <v>34</v>
      </c>
      <c r="AL6" s="53"/>
      <c r="AM6" s="53"/>
      <c r="AN6" s="59"/>
    </row>
    <row r="7" spans="1:40" ht="75.75" x14ac:dyDescent="0.25">
      <c r="A7" s="53">
        <f t="shared" si="0"/>
        <v>2</v>
      </c>
      <c r="B7" s="53">
        <f t="shared" si="0"/>
        <v>2</v>
      </c>
      <c r="C7" s="53">
        <f t="shared" si="0"/>
        <v>2</v>
      </c>
      <c r="D7" s="53">
        <f t="shared" si="0"/>
        <v>1</v>
      </c>
      <c r="E7" s="53">
        <f t="shared" si="0"/>
        <v>2</v>
      </c>
      <c r="F7" s="53">
        <f t="shared" si="0"/>
        <v>3</v>
      </c>
      <c r="G7" s="53">
        <f t="shared" si="0"/>
        <v>3</v>
      </c>
      <c r="H7" s="53">
        <f t="shared" si="0"/>
        <v>2</v>
      </c>
      <c r="I7" s="53">
        <f t="shared" si="0"/>
        <v>0</v>
      </c>
      <c r="J7" s="53">
        <f t="shared" si="0"/>
        <v>4</v>
      </c>
      <c r="K7" s="53">
        <f t="shared" si="0"/>
        <v>2</v>
      </c>
      <c r="L7" s="54" t="s">
        <v>88</v>
      </c>
      <c r="M7" s="60" t="s">
        <v>39</v>
      </c>
      <c r="N7" s="60">
        <v>24</v>
      </c>
      <c r="O7" s="60"/>
      <c r="P7" s="56" t="s">
        <v>25</v>
      </c>
      <c r="Q7" s="56" t="s">
        <v>25</v>
      </c>
      <c r="R7" s="56" t="s">
        <v>27</v>
      </c>
      <c r="S7" s="56" t="s">
        <v>27</v>
      </c>
      <c r="T7" s="61" t="s">
        <v>26</v>
      </c>
      <c r="U7" s="56" t="s">
        <v>29</v>
      </c>
      <c r="V7" s="56" t="s">
        <v>29</v>
      </c>
      <c r="W7" s="56" t="s">
        <v>89</v>
      </c>
      <c r="X7" s="56" t="s">
        <v>28</v>
      </c>
      <c r="Y7" s="56" t="s">
        <v>30</v>
      </c>
      <c r="Z7" s="56" t="s">
        <v>30</v>
      </c>
      <c r="AA7" s="56" t="s">
        <v>31</v>
      </c>
      <c r="AB7" s="56" t="s">
        <v>31</v>
      </c>
      <c r="AC7" s="56" t="s">
        <v>31</v>
      </c>
      <c r="AD7" s="56" t="s">
        <v>26</v>
      </c>
      <c r="AE7" s="56" t="s">
        <v>35</v>
      </c>
      <c r="AF7" s="56" t="s">
        <v>35</v>
      </c>
      <c r="AG7" s="56" t="s">
        <v>35</v>
      </c>
      <c r="AH7" s="56" t="s">
        <v>35</v>
      </c>
      <c r="AI7" s="56" t="s">
        <v>32</v>
      </c>
      <c r="AJ7" s="56" t="s">
        <v>32</v>
      </c>
      <c r="AK7" s="56" t="s">
        <v>32</v>
      </c>
      <c r="AL7" s="56" t="s">
        <v>34</v>
      </c>
      <c r="AM7" s="56" t="s">
        <v>34</v>
      </c>
      <c r="AN7" s="59"/>
    </row>
    <row r="8" spans="1:40" ht="75.75" x14ac:dyDescent="0.25">
      <c r="A8" s="53">
        <f t="shared" si="0"/>
        <v>2</v>
      </c>
      <c r="B8" s="53">
        <f t="shared" si="0"/>
        <v>3</v>
      </c>
      <c r="C8" s="53">
        <f t="shared" si="0"/>
        <v>2</v>
      </c>
      <c r="D8" s="53">
        <f t="shared" si="0"/>
        <v>1</v>
      </c>
      <c r="E8" s="53">
        <f t="shared" si="0"/>
        <v>2</v>
      </c>
      <c r="F8" s="53">
        <f t="shared" si="0"/>
        <v>3</v>
      </c>
      <c r="G8" s="53">
        <f t="shared" si="0"/>
        <v>3</v>
      </c>
      <c r="H8" s="53">
        <f t="shared" si="0"/>
        <v>2</v>
      </c>
      <c r="I8" s="53">
        <f t="shared" si="0"/>
        <v>1</v>
      </c>
      <c r="J8" s="53">
        <f t="shared" si="0"/>
        <v>0</v>
      </c>
      <c r="K8" s="53">
        <f t="shared" si="0"/>
        <v>2</v>
      </c>
      <c r="L8" s="54" t="s">
        <v>90</v>
      </c>
      <c r="M8" s="60" t="s">
        <v>55</v>
      </c>
      <c r="N8" s="60">
        <v>21</v>
      </c>
      <c r="O8" s="60"/>
      <c r="P8" s="56" t="s">
        <v>25</v>
      </c>
      <c r="Q8" s="56" t="s">
        <v>25</v>
      </c>
      <c r="R8" s="56" t="s">
        <v>27</v>
      </c>
      <c r="S8" s="56" t="s">
        <v>27</v>
      </c>
      <c r="T8" s="56" t="s">
        <v>27</v>
      </c>
      <c r="U8" s="56" t="s">
        <v>26</v>
      </c>
      <c r="V8" s="56" t="s">
        <v>29</v>
      </c>
      <c r="W8" s="56" t="s">
        <v>29</v>
      </c>
      <c r="X8" s="56" t="s">
        <v>28</v>
      </c>
      <c r="Y8" s="56" t="s">
        <v>30</v>
      </c>
      <c r="Z8" s="56" t="s">
        <v>30</v>
      </c>
      <c r="AA8" s="56" t="s">
        <v>31</v>
      </c>
      <c r="AB8" s="56" t="s">
        <v>31</v>
      </c>
      <c r="AC8" s="56" t="s">
        <v>31</v>
      </c>
      <c r="AD8" s="56" t="s">
        <v>26</v>
      </c>
      <c r="AE8" s="56" t="s">
        <v>32</v>
      </c>
      <c r="AF8" s="56" t="s">
        <v>32</v>
      </c>
      <c r="AG8" s="56" t="s">
        <v>33</v>
      </c>
      <c r="AH8" s="56" t="s">
        <v>32</v>
      </c>
      <c r="AI8" s="56" t="s">
        <v>34</v>
      </c>
      <c r="AJ8" s="56" t="s">
        <v>34</v>
      </c>
      <c r="AK8" s="56"/>
      <c r="AL8" s="56"/>
      <c r="AM8" s="56"/>
      <c r="AN8" s="62"/>
    </row>
    <row r="9" spans="1:40" ht="75.75" x14ac:dyDescent="0.25">
      <c r="A9" s="53">
        <f t="shared" si="0"/>
        <v>2</v>
      </c>
      <c r="B9" s="53">
        <f t="shared" si="0"/>
        <v>3</v>
      </c>
      <c r="C9" s="53">
        <f t="shared" si="0"/>
        <v>2</v>
      </c>
      <c r="D9" s="53">
        <f t="shared" si="0"/>
        <v>1</v>
      </c>
      <c r="E9" s="53">
        <f t="shared" si="0"/>
        <v>2</v>
      </c>
      <c r="F9" s="53">
        <f t="shared" si="0"/>
        <v>2</v>
      </c>
      <c r="G9" s="53">
        <f t="shared" si="0"/>
        <v>4</v>
      </c>
      <c r="H9" s="53">
        <f t="shared" si="0"/>
        <v>2</v>
      </c>
      <c r="I9" s="53">
        <f t="shared" si="0"/>
        <v>2</v>
      </c>
      <c r="J9" s="53">
        <f t="shared" si="0"/>
        <v>0</v>
      </c>
      <c r="K9" s="53">
        <f t="shared" si="0"/>
        <v>2</v>
      </c>
      <c r="L9" s="54" t="s">
        <v>18</v>
      </c>
      <c r="M9" s="60" t="s">
        <v>23</v>
      </c>
      <c r="N9" s="60">
        <v>22</v>
      </c>
      <c r="O9" s="60"/>
      <c r="P9" s="56" t="s">
        <v>25</v>
      </c>
      <c r="Q9" s="56" t="s">
        <v>25</v>
      </c>
      <c r="R9" s="56" t="s">
        <v>27</v>
      </c>
      <c r="S9" s="56" t="s">
        <v>27</v>
      </c>
      <c r="T9" s="56" t="s">
        <v>27</v>
      </c>
      <c r="U9" s="56" t="s">
        <v>26</v>
      </c>
      <c r="V9" s="56" t="s">
        <v>29</v>
      </c>
      <c r="W9" s="56" t="s">
        <v>29</v>
      </c>
      <c r="X9" s="56" t="s">
        <v>28</v>
      </c>
      <c r="Y9" s="56" t="s">
        <v>30</v>
      </c>
      <c r="Z9" s="56" t="s">
        <v>30</v>
      </c>
      <c r="AA9" s="56" t="s">
        <v>31</v>
      </c>
      <c r="AB9" s="56" t="s">
        <v>31</v>
      </c>
      <c r="AC9" s="56" t="s">
        <v>26</v>
      </c>
      <c r="AD9" s="56" t="s">
        <v>32</v>
      </c>
      <c r="AE9" s="56" t="s">
        <v>32</v>
      </c>
      <c r="AF9" s="56" t="s">
        <v>32</v>
      </c>
      <c r="AG9" s="56" t="s">
        <v>33</v>
      </c>
      <c r="AH9" s="56" t="s">
        <v>33</v>
      </c>
      <c r="AI9" s="56" t="s">
        <v>32</v>
      </c>
      <c r="AJ9" s="56" t="s">
        <v>34</v>
      </c>
      <c r="AK9" s="56" t="s">
        <v>34</v>
      </c>
      <c r="AL9" s="56"/>
      <c r="AM9" s="56"/>
      <c r="AN9" s="63"/>
    </row>
    <row r="10" spans="1:40" ht="75.75" x14ac:dyDescent="0.25">
      <c r="A10" s="53">
        <f t="shared" si="0"/>
        <v>2</v>
      </c>
      <c r="B10" s="53">
        <f t="shared" si="0"/>
        <v>2</v>
      </c>
      <c r="C10" s="53">
        <f t="shared" si="0"/>
        <v>2</v>
      </c>
      <c r="D10" s="53">
        <f t="shared" si="0"/>
        <v>1</v>
      </c>
      <c r="E10" s="53">
        <f t="shared" si="0"/>
        <v>2</v>
      </c>
      <c r="F10" s="53">
        <f t="shared" si="0"/>
        <v>2</v>
      </c>
      <c r="G10" s="53">
        <f t="shared" si="0"/>
        <v>4</v>
      </c>
      <c r="H10" s="53">
        <f t="shared" si="0"/>
        <v>2</v>
      </c>
      <c r="I10" s="53">
        <f t="shared" si="0"/>
        <v>0</v>
      </c>
      <c r="J10" s="53">
        <f t="shared" si="0"/>
        <v>3</v>
      </c>
      <c r="K10" s="53">
        <f t="shared" si="0"/>
        <v>2</v>
      </c>
      <c r="L10" s="54" t="s">
        <v>91</v>
      </c>
      <c r="M10" s="60" t="s">
        <v>68</v>
      </c>
      <c r="N10" s="60">
        <v>22</v>
      </c>
      <c r="O10" s="60"/>
      <c r="P10" s="56" t="s">
        <v>25</v>
      </c>
      <c r="Q10" s="56" t="s">
        <v>25</v>
      </c>
      <c r="R10" s="56" t="s">
        <v>27</v>
      </c>
      <c r="S10" s="56" t="s">
        <v>27</v>
      </c>
      <c r="T10" s="56" t="s">
        <v>26</v>
      </c>
      <c r="U10" s="56" t="s">
        <v>29</v>
      </c>
      <c r="V10" s="56" t="s">
        <v>29</v>
      </c>
      <c r="W10" s="56" t="s">
        <v>28</v>
      </c>
      <c r="X10" s="56" t="s">
        <v>30</v>
      </c>
      <c r="Y10" s="56" t="s">
        <v>30</v>
      </c>
      <c r="Z10" s="56" t="s">
        <v>31</v>
      </c>
      <c r="AA10" s="56" t="s">
        <v>31</v>
      </c>
      <c r="AB10" s="56" t="s">
        <v>26</v>
      </c>
      <c r="AC10" s="56" t="s">
        <v>32</v>
      </c>
      <c r="AD10" s="56" t="s">
        <v>35</v>
      </c>
      <c r="AE10" s="56" t="s">
        <v>35</v>
      </c>
      <c r="AF10" s="56" t="s">
        <v>35</v>
      </c>
      <c r="AG10" s="56" t="s">
        <v>32</v>
      </c>
      <c r="AH10" s="56" t="s">
        <v>32</v>
      </c>
      <c r="AI10" s="56" t="s">
        <v>32</v>
      </c>
      <c r="AJ10" s="56" t="s">
        <v>34</v>
      </c>
      <c r="AK10" s="56" t="s">
        <v>34</v>
      </c>
      <c r="AL10" s="56"/>
      <c r="AM10" s="60"/>
      <c r="AN10" s="63"/>
    </row>
    <row r="11" spans="1:40" ht="75.75" x14ac:dyDescent="0.25">
      <c r="A11" s="53">
        <f t="shared" si="0"/>
        <v>2</v>
      </c>
      <c r="B11" s="53">
        <f t="shared" si="0"/>
        <v>3</v>
      </c>
      <c r="C11" s="53">
        <f t="shared" si="0"/>
        <v>2</v>
      </c>
      <c r="D11" s="53">
        <f t="shared" si="0"/>
        <v>3</v>
      </c>
      <c r="E11" s="53">
        <f t="shared" si="0"/>
        <v>4</v>
      </c>
      <c r="F11" s="53">
        <f t="shared" si="0"/>
        <v>2</v>
      </c>
      <c r="G11" s="53">
        <f t="shared" si="0"/>
        <v>3</v>
      </c>
      <c r="H11" s="53">
        <f t="shared" si="0"/>
        <v>2</v>
      </c>
      <c r="I11" s="53">
        <f t="shared" si="0"/>
        <v>0</v>
      </c>
      <c r="J11" s="53">
        <f t="shared" si="0"/>
        <v>0</v>
      </c>
      <c r="K11" s="53">
        <f t="shared" si="0"/>
        <v>2</v>
      </c>
      <c r="L11" s="54" t="s">
        <v>92</v>
      </c>
      <c r="M11" s="60" t="s">
        <v>76</v>
      </c>
      <c r="N11" s="60">
        <v>23</v>
      </c>
      <c r="O11" s="60"/>
      <c r="P11" s="56" t="s">
        <v>25</v>
      </c>
      <c r="Q11" s="56" t="s">
        <v>25</v>
      </c>
      <c r="R11" s="56" t="s">
        <v>27</v>
      </c>
      <c r="S11" s="56" t="s">
        <v>27</v>
      </c>
      <c r="T11" s="56" t="s">
        <v>27</v>
      </c>
      <c r="U11" s="56" t="s">
        <v>26</v>
      </c>
      <c r="V11" s="56" t="s">
        <v>29</v>
      </c>
      <c r="W11" s="56" t="s">
        <v>29</v>
      </c>
      <c r="X11" s="56" t="s">
        <v>28</v>
      </c>
      <c r="Y11" s="56" t="s">
        <v>30</v>
      </c>
      <c r="Z11" s="56" t="s">
        <v>30</v>
      </c>
      <c r="AA11" s="56" t="s">
        <v>31</v>
      </c>
      <c r="AB11" s="56" t="s">
        <v>31</v>
      </c>
      <c r="AC11" s="56" t="s">
        <v>26</v>
      </c>
      <c r="AD11" s="56" t="s">
        <v>28</v>
      </c>
      <c r="AE11" s="56" t="s">
        <v>30</v>
      </c>
      <c r="AF11" s="56" t="s">
        <v>30</v>
      </c>
      <c r="AG11" s="56" t="s">
        <v>28</v>
      </c>
      <c r="AH11" s="56" t="s">
        <v>32</v>
      </c>
      <c r="AI11" s="56" t="s">
        <v>32</v>
      </c>
      <c r="AJ11" s="56" t="s">
        <v>32</v>
      </c>
      <c r="AK11" s="56" t="s">
        <v>34</v>
      </c>
      <c r="AL11" s="56" t="s">
        <v>34</v>
      </c>
      <c r="AM11" s="56"/>
      <c r="AN11" s="64"/>
    </row>
    <row r="12" spans="1:40" ht="75.75" x14ac:dyDescent="0.25">
      <c r="A12" s="53">
        <f t="shared" si="0"/>
        <v>2</v>
      </c>
      <c r="B12" s="53">
        <f t="shared" si="0"/>
        <v>2</v>
      </c>
      <c r="C12" s="53">
        <f t="shared" si="0"/>
        <v>2</v>
      </c>
      <c r="D12" s="53">
        <f t="shared" si="0"/>
        <v>3</v>
      </c>
      <c r="E12" s="53">
        <f t="shared" si="0"/>
        <v>4</v>
      </c>
      <c r="F12" s="53">
        <f t="shared" si="0"/>
        <v>2</v>
      </c>
      <c r="G12" s="53">
        <f t="shared" si="0"/>
        <v>3</v>
      </c>
      <c r="H12" s="53">
        <f t="shared" si="0"/>
        <v>2</v>
      </c>
      <c r="I12" s="53">
        <f t="shared" si="0"/>
        <v>0</v>
      </c>
      <c r="J12" s="53">
        <f t="shared" si="0"/>
        <v>0</v>
      </c>
      <c r="K12" s="53">
        <f t="shared" si="0"/>
        <v>2</v>
      </c>
      <c r="L12" s="54" t="s">
        <v>93</v>
      </c>
      <c r="M12" s="60" t="s">
        <v>70</v>
      </c>
      <c r="N12" s="60">
        <v>22</v>
      </c>
      <c r="O12" s="60"/>
      <c r="P12" s="56" t="s">
        <v>25</v>
      </c>
      <c r="Q12" s="56" t="s">
        <v>25</v>
      </c>
      <c r="R12" s="56" t="s">
        <v>27</v>
      </c>
      <c r="S12" s="56" t="s">
        <v>27</v>
      </c>
      <c r="T12" s="56" t="s">
        <v>26</v>
      </c>
      <c r="U12" s="56" t="s">
        <v>29</v>
      </c>
      <c r="V12" s="56" t="s">
        <v>29</v>
      </c>
      <c r="W12" s="56" t="s">
        <v>28</v>
      </c>
      <c r="X12" s="56" t="s">
        <v>30</v>
      </c>
      <c r="Y12" s="56" t="s">
        <v>30</v>
      </c>
      <c r="Z12" s="56" t="s">
        <v>31</v>
      </c>
      <c r="AA12" s="56" t="s">
        <v>31</v>
      </c>
      <c r="AB12" s="56" t="s">
        <v>26</v>
      </c>
      <c r="AC12" s="56" t="s">
        <v>28</v>
      </c>
      <c r="AD12" s="56" t="s">
        <v>30</v>
      </c>
      <c r="AE12" s="56" t="s">
        <v>30</v>
      </c>
      <c r="AF12" s="56" t="s">
        <v>28</v>
      </c>
      <c r="AG12" s="56" t="s">
        <v>32</v>
      </c>
      <c r="AH12" s="56" t="s">
        <v>32</v>
      </c>
      <c r="AI12" s="56" t="s">
        <v>32</v>
      </c>
      <c r="AJ12" s="56" t="s">
        <v>34</v>
      </c>
      <c r="AK12" s="56" t="s">
        <v>34</v>
      </c>
      <c r="AL12" s="56"/>
      <c r="AM12" s="60"/>
    </row>
    <row r="13" spans="1:40" x14ac:dyDescent="0.25">
      <c r="A13" s="53">
        <f t="shared" si="0"/>
        <v>0</v>
      </c>
      <c r="B13" s="53">
        <f t="shared" si="0"/>
        <v>0</v>
      </c>
      <c r="C13" s="53">
        <f t="shared" si="0"/>
        <v>0</v>
      </c>
      <c r="D13" s="53">
        <f t="shared" si="0"/>
        <v>0</v>
      </c>
      <c r="E13" s="53">
        <f t="shared" si="0"/>
        <v>0</v>
      </c>
      <c r="F13" s="53">
        <f t="shared" si="0"/>
        <v>0</v>
      </c>
      <c r="G13" s="53">
        <f t="shared" si="0"/>
        <v>0</v>
      </c>
      <c r="H13" s="53">
        <f t="shared" si="0"/>
        <v>0</v>
      </c>
      <c r="I13" s="53">
        <f t="shared" si="0"/>
        <v>0</v>
      </c>
      <c r="J13" s="53">
        <f t="shared" si="0"/>
        <v>0</v>
      </c>
      <c r="K13" s="53">
        <f t="shared" si="0"/>
        <v>0</v>
      </c>
      <c r="L13" s="53" t="s">
        <v>94</v>
      </c>
      <c r="M13" s="36"/>
      <c r="N13" s="36"/>
      <c r="O13" s="3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8"/>
    </row>
    <row r="14" spans="1:40" x14ac:dyDescent="0.25">
      <c r="A14" s="53">
        <f t="shared" si="0"/>
        <v>0</v>
      </c>
      <c r="B14" s="53">
        <f t="shared" si="0"/>
        <v>0</v>
      </c>
      <c r="C14" s="53">
        <f t="shared" si="0"/>
        <v>0</v>
      </c>
      <c r="D14" s="53">
        <f t="shared" si="0"/>
        <v>0</v>
      </c>
      <c r="E14" s="53">
        <f t="shared" si="0"/>
        <v>0</v>
      </c>
      <c r="F14" s="53">
        <f t="shared" si="0"/>
        <v>0</v>
      </c>
      <c r="G14" s="53">
        <f t="shared" si="0"/>
        <v>0</v>
      </c>
      <c r="H14" s="53">
        <f t="shared" si="0"/>
        <v>0</v>
      </c>
      <c r="I14" s="53">
        <f t="shared" si="0"/>
        <v>0</v>
      </c>
      <c r="J14" s="53">
        <f t="shared" si="0"/>
        <v>0</v>
      </c>
      <c r="K14" s="53">
        <f t="shared" si="0"/>
        <v>0</v>
      </c>
      <c r="L14" s="53"/>
      <c r="M14" s="36"/>
      <c r="N14" s="36"/>
      <c r="O14" s="3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36"/>
    </row>
    <row r="15" spans="1:40" x14ac:dyDescent="0.25">
      <c r="A15" s="53">
        <f t="shared" si="0"/>
        <v>0</v>
      </c>
      <c r="B15" s="53">
        <f t="shared" si="0"/>
        <v>0</v>
      </c>
      <c r="C15" s="53">
        <f t="shared" si="0"/>
        <v>0</v>
      </c>
      <c r="D15" s="53">
        <f t="shared" si="0"/>
        <v>0</v>
      </c>
      <c r="E15" s="53">
        <f t="shared" si="0"/>
        <v>0</v>
      </c>
      <c r="F15" s="53">
        <f t="shared" si="0"/>
        <v>0</v>
      </c>
      <c r="G15" s="53">
        <f t="shared" si="0"/>
        <v>0</v>
      </c>
      <c r="H15" s="53">
        <f t="shared" si="0"/>
        <v>0</v>
      </c>
      <c r="I15" s="53">
        <f t="shared" si="0"/>
        <v>0</v>
      </c>
      <c r="J15" s="53">
        <f t="shared" si="0"/>
        <v>0</v>
      </c>
      <c r="K15" s="53">
        <f t="shared" si="0"/>
        <v>0</v>
      </c>
      <c r="L15" s="53"/>
      <c r="M15" s="36"/>
      <c r="N15" s="36"/>
      <c r="O15" s="3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65"/>
    </row>
    <row r="16" spans="1:40" x14ac:dyDescent="0.25">
      <c r="A16" s="53">
        <f t="shared" si="0"/>
        <v>0</v>
      </c>
      <c r="B16" s="53">
        <f t="shared" si="0"/>
        <v>0</v>
      </c>
      <c r="C16" s="53">
        <f t="shared" si="0"/>
        <v>0</v>
      </c>
      <c r="D16" s="53">
        <f t="shared" si="0"/>
        <v>0</v>
      </c>
      <c r="E16" s="53">
        <f t="shared" si="0"/>
        <v>0</v>
      </c>
      <c r="F16" s="53">
        <f t="shared" si="0"/>
        <v>0</v>
      </c>
      <c r="G16" s="53">
        <f t="shared" si="0"/>
        <v>0</v>
      </c>
      <c r="H16" s="53">
        <f t="shared" si="0"/>
        <v>0</v>
      </c>
      <c r="I16" s="53">
        <f t="shared" si="0"/>
        <v>0</v>
      </c>
      <c r="J16" s="53">
        <f t="shared" si="0"/>
        <v>0</v>
      </c>
      <c r="K16" s="53">
        <f t="shared" si="0"/>
        <v>0</v>
      </c>
      <c r="L16" s="53"/>
      <c r="M16" s="36"/>
      <c r="N16" s="36"/>
      <c r="O16" s="3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36"/>
    </row>
  </sheetData>
  <dataValidations count="1">
    <dataValidation allowBlank="1" showInputMessage="1" showErrorMessage="1" promptTitle="Moteur - pièce" sqref="L2:L6" xr:uid="{CF048F0A-D544-4D81-AA3F-1432642542FB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Planning</vt:lpstr>
      <vt:lpstr>TEMPS</vt:lpstr>
      <vt:lpstr>Scenario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Jean-Eric</cp:lastModifiedBy>
  <dcterms:created xsi:type="dcterms:W3CDTF">2021-03-30T12:37:17Z</dcterms:created>
  <dcterms:modified xsi:type="dcterms:W3CDTF">2021-03-31T15:34:38Z</dcterms:modified>
</cp:coreProperties>
</file>