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881C78A-55FB-4B5E-AFCF-5A9BB33A08C7}" xr6:coauthVersionLast="46" xr6:coauthVersionMax="46" xr10:uidLastSave="{00000000-0000-0000-0000-000000000000}"/>
  <bookViews>
    <workbookView xWindow="-120" yWindow="-120" windowWidth="24240" windowHeight="13740" xr2:uid="{BF5506B2-A6D5-4F0B-B49B-47F8EBA2DF33}"/>
  </bookViews>
  <sheets>
    <sheet name="Listes" sheetId="1" r:id="rId1"/>
    <sheet name="Patients" sheetId="2" r:id="rId2"/>
  </sheets>
  <definedNames>
    <definedName name="d.examens" comment="Liste déroulante">Examens[Examen]</definedName>
    <definedName name="d.médecins" comment="Liste déroulante">Médecins[[Médecin ]]</definedName>
    <definedName name="d.règlements">Règlements[Règlements externes]</definedName>
    <definedName name="d.trigramme">Médecins[Trigramme]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G2" i="2"/>
  <c r="J2" i="2"/>
</calcChain>
</file>

<file path=xl/sharedStrings.xml><?xml version="1.0" encoding="utf-8"?>
<sst xmlns="http://schemas.openxmlformats.org/spreadsheetml/2006/main" count="83" uniqueCount="51">
  <si>
    <t>Dr Bailly</t>
  </si>
  <si>
    <t>Dr Boileve</t>
  </si>
  <si>
    <t>Dr Bougouin</t>
  </si>
  <si>
    <t>Dr Cormier</t>
  </si>
  <si>
    <t>Dr Deal</t>
  </si>
  <si>
    <t>Dr Dinan-Magniez</t>
  </si>
  <si>
    <t>Dr Djebbar</t>
  </si>
  <si>
    <t>Dr Dossi</t>
  </si>
  <si>
    <t>Dr Fauveau</t>
  </si>
  <si>
    <t>Dr Fourchy</t>
  </si>
  <si>
    <t>Dr Laurent</t>
  </si>
  <si>
    <t>Dr Nguyen</t>
  </si>
  <si>
    <t>Dr Seknadji</t>
  </si>
  <si>
    <t>Dr Sochala</t>
  </si>
  <si>
    <t>Dr Tabet</t>
  </si>
  <si>
    <t xml:space="preserve">Dr Troussier </t>
  </si>
  <si>
    <t>Examen</t>
  </si>
  <si>
    <t>Externe</t>
  </si>
  <si>
    <t>Hospitalisation</t>
  </si>
  <si>
    <t>Réadaptation</t>
  </si>
  <si>
    <t>ETT</t>
  </si>
  <si>
    <t>CEE</t>
  </si>
  <si>
    <t>EFFORT</t>
  </si>
  <si>
    <t>DOBU</t>
  </si>
  <si>
    <t>ETT Lit</t>
  </si>
  <si>
    <t>Contraste</t>
  </si>
  <si>
    <t>ETO</t>
  </si>
  <si>
    <t>ETO Lit</t>
  </si>
  <si>
    <t>ETO Ambu</t>
  </si>
  <si>
    <t>Effort</t>
  </si>
  <si>
    <t>ETT Contraste</t>
  </si>
  <si>
    <t>Réglé</t>
  </si>
  <si>
    <t>En Attente</t>
  </si>
  <si>
    <t>Acte Gratuit</t>
  </si>
  <si>
    <t>ETT+ETO</t>
  </si>
  <si>
    <t>ETO LIT</t>
  </si>
  <si>
    <t>ETO AMBU</t>
  </si>
  <si>
    <t>DATE</t>
  </si>
  <si>
    <t>PATIENTS</t>
  </si>
  <si>
    <t>TYPE</t>
  </si>
  <si>
    <t>MEDECIN</t>
  </si>
  <si>
    <t>EXAMENS</t>
  </si>
  <si>
    <t>REGLEMENTS</t>
  </si>
  <si>
    <t>TARIFS</t>
  </si>
  <si>
    <t>Tarif 1</t>
  </si>
  <si>
    <t>Tarif 2</t>
  </si>
  <si>
    <t xml:space="preserve">Médecin </t>
  </si>
  <si>
    <t>Règlements externes</t>
  </si>
  <si>
    <t>Trigramme</t>
  </si>
  <si>
    <t/>
  </si>
  <si>
    <t>Saisir trigramme ou faire choix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</si>
</sst>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sz val="10"/>
      <color rgb="FF00206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9E0F70-7B18-4F26-9414-41C2944AD27E}" name="Médecins" displayName="Médecins" ref="A1:B17" totalsRowShown="0">
  <autoFilter ref="A1:B17" xr:uid="{7E0DFF1D-544E-4EC4-9D8C-D331F3FD0986}"/>
  <tableColumns count="2">
    <tableColumn id="1" xr3:uid="{EC5F75E4-AC01-4322-A358-D2DAE0488314}" name="Médecin "/>
    <tableColumn id="2" xr3:uid="{223676B2-DA93-42E1-AE04-024D43D23069}" name="Trigramme" dataDxfId="1">
      <calculatedColumnFormula>UPPER(MID(Médecins[[#This Row],[Médecin ]],FIND(" ",Médecins[[#This Row],[Médecin ]])+1,3))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C95D26-7FC7-4CAB-A018-AE96C210C8F9}" name="Examens" displayName="Examens" ref="D1:D4" totalsRowShown="0">
  <autoFilter ref="D1:D4" xr:uid="{E41A6C8D-F377-48F1-B373-1DE66CF7E2C3}"/>
  <tableColumns count="1">
    <tableColumn id="1" xr3:uid="{BFAB7D57-60CE-48EA-8758-9B313619C97A}" name="Examen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E2E8C2-B211-45D3-8E02-E12D8A1FEF09}" name="Externe" displayName="Externe" ref="F1:F5" totalsRowShown="0">
  <autoFilter ref="F1:F5" xr:uid="{DBEAF3AD-1363-4823-B356-A6CEEE3EFD6C}"/>
  <tableColumns count="1">
    <tableColumn id="1" xr3:uid="{CCC8EA5B-69D4-41E4-B998-48C2DB689A95}" name="Externe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1F6FE0D-3E06-4E26-A680-34476C867975}" name="Hospitalisation" displayName="Hospitalisation" ref="H1:H10" totalsRowShown="0">
  <autoFilter ref="H1:H10" xr:uid="{2BC954C2-D0A9-4AF8-947F-C19F342514F6}"/>
  <tableColumns count="1">
    <tableColumn id="1" xr3:uid="{AC840E7C-130A-48D7-853F-A1FE29BE5CD3}" name="Hospitalisation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548758C-B9A3-4452-969A-BD570E4C0339}" name="Réadaptation" displayName="Réadaptation" ref="J1:J5" totalsRowShown="0">
  <autoFilter ref="J1:J5" xr:uid="{79E8E261-BAD6-42D4-AF67-9A55592BBF2A}"/>
  <tableColumns count="1">
    <tableColumn id="1" xr3:uid="{8AC42903-84DE-4EF2-986E-CA2BA6BF3576}" name="Réadaptation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41F7FE4-8F94-4530-821D-54808F37888D}" name="Règlements" displayName="Règlements" ref="L1:L4" totalsRowShown="0">
  <autoFilter ref="L1:L4" xr:uid="{1255329E-DEB6-4B76-8083-E542FBC332DD}"/>
  <tableColumns count="1">
    <tableColumn id="1" xr3:uid="{F191BE65-4A8A-4C91-BEB2-A5E040AD207B}" name="Règlements extern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0F2AB2C-75BC-4688-9859-13C448EB8660}" name="Tarifs" displayName="Tarifs" ref="N1:P11" totalsRowShown="0">
  <autoFilter ref="N1:P11" xr:uid="{151BC442-EC25-482D-B97B-75C252E1700A}"/>
  <tableColumns count="3">
    <tableColumn id="1" xr3:uid="{E4BC1D4B-64AE-45F9-B7A9-E952BE0208FB}" name="Examen"/>
    <tableColumn id="2" xr3:uid="{7C03085D-0B52-4C9B-B818-11320BC2115B}" name="Tarif 1"/>
    <tableColumn id="3" xr3:uid="{C8C20DB7-6335-4C33-A125-BC0DE0C13480}" name="Tarif 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AFFFB60-8A13-49C0-AFBA-F7EBC2A9D0FD}" name="Patients" displayName="Patients" ref="A1:G5" totalsRowShown="0">
  <autoFilter ref="A1:G5" xr:uid="{F492DC61-5DE7-4050-B8EE-453C8CBC4607}"/>
  <tableColumns count="7">
    <tableColumn id="1" xr3:uid="{92B6411E-0BC1-439B-A684-7F378EE20653}" name="DATE" dataDxfId="0"/>
    <tableColumn id="2" xr3:uid="{14CA5033-AA53-438A-8352-D338B51B9146}" name="PATIENTS"/>
    <tableColumn id="3" xr3:uid="{A9C3FF41-A1C0-4C33-B15C-EDC035A2E9FE}" name="TYPE"/>
    <tableColumn id="4" xr3:uid="{A2D8863F-C0E9-4859-B897-6E5A464910BB}" name="MEDECIN"/>
    <tableColumn id="5" xr3:uid="{3E0310F1-AFC2-4A16-953F-39FD4CA92111}" name="EXAMENS"/>
    <tableColumn id="6" xr3:uid="{D84E0A0B-43F5-43E6-A74A-4C92532BD14B}" name="REGLEMENTS"/>
    <tableColumn id="7" xr3:uid="{705AAFFF-79A7-49C5-A5C9-69035EAC204C}" name="TARIFS">
      <calculatedColumnFormula>IFERROR(INDEX(Tarifs[Tarif 2],MATCH(Patients[[#This Row],[EXAMENS]],Tarifs[Examen],0)),"")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C8D5-CD54-4BCC-B641-D22EB59D420A}">
  <sheetPr codeName="Sheet1"/>
  <dimension ref="A1:P17"/>
  <sheetViews>
    <sheetView showGridLines="0" tabSelected="1" workbookViewId="0">
      <selection activeCell="F16" sqref="F16"/>
    </sheetView>
  </sheetViews>
  <sheetFormatPr defaultRowHeight="12.75" x14ac:dyDescent="0.2"/>
  <cols>
    <col min="1" max="1" width="17.28515625" bestFit="1" customWidth="1"/>
    <col min="2" max="2" width="12.28515625" bestFit="1" customWidth="1"/>
    <col min="3" max="3" width="1.7109375" customWidth="1"/>
    <col min="4" max="4" width="16.140625" bestFit="1" customWidth="1"/>
    <col min="5" max="5" width="1.7109375" customWidth="1"/>
    <col min="6" max="6" width="10.140625" customWidth="1"/>
    <col min="7" max="7" width="1.7109375" customWidth="1"/>
    <col min="8" max="8" width="18.140625" customWidth="1"/>
    <col min="9" max="9" width="1.7109375" customWidth="1"/>
    <col min="10" max="10" width="15.140625" customWidth="1"/>
    <col min="11" max="11" width="1.7109375" customWidth="1"/>
    <col min="12" max="12" width="24.42578125" bestFit="1" customWidth="1"/>
    <col min="13" max="13" width="1.7109375" customWidth="1"/>
    <col min="15" max="16" width="10.140625" customWidth="1"/>
    <col min="17" max="17" width="1.7109375" customWidth="1"/>
  </cols>
  <sheetData>
    <row r="1" spans="1:16" x14ac:dyDescent="0.2">
      <c r="A1" t="s">
        <v>46</v>
      </c>
      <c r="B1" t="s">
        <v>48</v>
      </c>
      <c r="D1" t="s">
        <v>16</v>
      </c>
      <c r="F1" t="s">
        <v>17</v>
      </c>
      <c r="H1" t="s">
        <v>18</v>
      </c>
      <c r="J1" t="s">
        <v>19</v>
      </c>
      <c r="L1" t="s">
        <v>47</v>
      </c>
      <c r="N1" t="s">
        <v>16</v>
      </c>
      <c r="O1" t="s">
        <v>44</v>
      </c>
      <c r="P1" t="s">
        <v>45</v>
      </c>
    </row>
    <row r="2" spans="1:16" x14ac:dyDescent="0.2">
      <c r="A2" t="s">
        <v>0</v>
      </c>
      <c r="B2" t="str">
        <f>UPPER(MID(Médecins[[#This Row],[Médecin ]],FIND(" ",Médecins[[#This Row],[Médecin ]])+1,3))</f>
        <v>BAI</v>
      </c>
      <c r="D2" t="s">
        <v>17</v>
      </c>
      <c r="F2" t="s">
        <v>20</v>
      </c>
      <c r="H2" t="s">
        <v>21</v>
      </c>
      <c r="J2" t="s">
        <v>20</v>
      </c>
      <c r="L2" t="s">
        <v>31</v>
      </c>
      <c r="N2" t="s">
        <v>20</v>
      </c>
      <c r="P2">
        <v>96.49</v>
      </c>
    </row>
    <row r="3" spans="1:16" x14ac:dyDescent="0.2">
      <c r="A3" t="s">
        <v>1</v>
      </c>
      <c r="B3" t="str">
        <f>UPPER(MID(Médecins[[#This Row],[Médecin ]],FIND(" ",Médecins[[#This Row],[Médecin ]])+1,3))</f>
        <v>BOI</v>
      </c>
      <c r="D3" t="s">
        <v>18</v>
      </c>
      <c r="F3" t="s">
        <v>22</v>
      </c>
      <c r="H3" t="s">
        <v>20</v>
      </c>
      <c r="J3" t="s">
        <v>22</v>
      </c>
      <c r="L3" t="s">
        <v>32</v>
      </c>
      <c r="N3" t="s">
        <v>24</v>
      </c>
      <c r="P3">
        <v>111.71</v>
      </c>
    </row>
    <row r="4" spans="1:16" x14ac:dyDescent="0.2">
      <c r="A4" t="s">
        <v>2</v>
      </c>
      <c r="B4" t="str">
        <f>UPPER(MID(Médecins[[#This Row],[Médecin ]],FIND(" ",Médecins[[#This Row],[Médecin ]])+1,3))</f>
        <v>BOU</v>
      </c>
      <c r="D4" t="s">
        <v>19</v>
      </c>
      <c r="F4" t="s">
        <v>23</v>
      </c>
      <c r="H4" t="s">
        <v>24</v>
      </c>
      <c r="J4" t="s">
        <v>23</v>
      </c>
      <c r="L4" t="s">
        <v>33</v>
      </c>
      <c r="N4" t="s">
        <v>26</v>
      </c>
      <c r="P4">
        <v>160.11000000000001</v>
      </c>
    </row>
    <row r="5" spans="1:16" x14ac:dyDescent="0.2">
      <c r="A5" t="s">
        <v>3</v>
      </c>
      <c r="B5" t="str">
        <f>UPPER(MID(Médecins[[#This Row],[Médecin ]],FIND(" ",Médecins[[#This Row],[Médecin ]])+1,3))</f>
        <v>COR</v>
      </c>
      <c r="F5" t="s">
        <v>25</v>
      </c>
      <c r="H5" t="s">
        <v>26</v>
      </c>
      <c r="J5" t="s">
        <v>25</v>
      </c>
      <c r="N5" t="s">
        <v>34</v>
      </c>
      <c r="P5">
        <v>254.79</v>
      </c>
    </row>
    <row r="6" spans="1:16" x14ac:dyDescent="0.2">
      <c r="A6" t="s">
        <v>4</v>
      </c>
      <c r="B6" t="str">
        <f>UPPER(MID(Médecins[[#This Row],[Médecin ]],FIND(" ",Médecins[[#This Row],[Médecin ]])+1,3))</f>
        <v>DEA</v>
      </c>
      <c r="H6" t="s">
        <v>27</v>
      </c>
      <c r="N6" t="s">
        <v>23</v>
      </c>
      <c r="P6">
        <v>165.31</v>
      </c>
    </row>
    <row r="7" spans="1:16" x14ac:dyDescent="0.2">
      <c r="A7" t="s">
        <v>5</v>
      </c>
      <c r="B7" t="str">
        <f>UPPER(MID(Médecins[[#This Row],[Médecin ]],FIND(" ",Médecins[[#This Row],[Médecin ]])+1,3))</f>
        <v>DIN</v>
      </c>
      <c r="H7" t="s">
        <v>28</v>
      </c>
      <c r="N7" t="s">
        <v>29</v>
      </c>
      <c r="P7">
        <v>170.66</v>
      </c>
    </row>
    <row r="8" spans="1:16" x14ac:dyDescent="0.2">
      <c r="A8" t="s">
        <v>6</v>
      </c>
      <c r="B8" t="str">
        <f>UPPER(MID(Médecins[[#This Row],[Médecin ]],FIND(" ",Médecins[[#This Row],[Médecin ]])+1,3))</f>
        <v>DJE</v>
      </c>
      <c r="H8" t="s">
        <v>29</v>
      </c>
      <c r="N8" t="s">
        <v>21</v>
      </c>
      <c r="P8">
        <v>73.83</v>
      </c>
    </row>
    <row r="9" spans="1:16" x14ac:dyDescent="0.2">
      <c r="A9" t="s">
        <v>7</v>
      </c>
      <c r="B9" t="str">
        <f>UPPER(MID(Médecins[[#This Row],[Médecin ]],FIND(" ",Médecins[[#This Row],[Médecin ]])+1,3))</f>
        <v>DOS</v>
      </c>
      <c r="H9" t="s">
        <v>23</v>
      </c>
      <c r="N9" t="s">
        <v>30</v>
      </c>
      <c r="P9">
        <v>107.65</v>
      </c>
    </row>
    <row r="10" spans="1:16" x14ac:dyDescent="0.2">
      <c r="A10" t="s">
        <v>8</v>
      </c>
      <c r="B10" t="str">
        <f>UPPER(MID(Médecins[[#This Row],[Médecin ]],FIND(" ",Médecins[[#This Row],[Médecin ]])+1,3))</f>
        <v>FAU</v>
      </c>
      <c r="H10" t="s">
        <v>30</v>
      </c>
      <c r="N10" t="s">
        <v>35</v>
      </c>
      <c r="P10">
        <v>160.11000000000001</v>
      </c>
    </row>
    <row r="11" spans="1:16" x14ac:dyDescent="0.2">
      <c r="A11" t="s">
        <v>9</v>
      </c>
      <c r="B11" t="str">
        <f>UPPER(MID(Médecins[[#This Row],[Médecin ]],FIND(" ",Médecins[[#This Row],[Médecin ]])+1,3))</f>
        <v>FOU</v>
      </c>
      <c r="N11" t="s">
        <v>36</v>
      </c>
      <c r="P11">
        <v>160.11000000000001</v>
      </c>
    </row>
    <row r="12" spans="1:16" x14ac:dyDescent="0.2">
      <c r="A12" t="s">
        <v>10</v>
      </c>
      <c r="B12" t="str">
        <f>UPPER(MID(Médecins[[#This Row],[Médecin ]],FIND(" ",Médecins[[#This Row],[Médecin ]])+1,3))</f>
        <v>LAU</v>
      </c>
    </row>
    <row r="13" spans="1:16" x14ac:dyDescent="0.2">
      <c r="A13" t="s">
        <v>11</v>
      </c>
      <c r="B13" t="str">
        <f>UPPER(MID(Médecins[[#This Row],[Médecin ]],FIND(" ",Médecins[[#This Row],[Médecin ]])+1,3))</f>
        <v>NGU</v>
      </c>
    </row>
    <row r="14" spans="1:16" x14ac:dyDescent="0.2">
      <c r="A14" t="s">
        <v>12</v>
      </c>
      <c r="B14" t="str">
        <f>UPPER(MID(Médecins[[#This Row],[Médecin ]],FIND(" ",Médecins[[#This Row],[Médecin ]])+1,3))</f>
        <v>SEK</v>
      </c>
    </row>
    <row r="15" spans="1:16" x14ac:dyDescent="0.2">
      <c r="A15" t="s">
        <v>13</v>
      </c>
      <c r="B15" t="str">
        <f>UPPER(MID(Médecins[[#This Row],[Médecin ]],FIND(" ",Médecins[[#This Row],[Médecin ]])+1,3))</f>
        <v>SOC</v>
      </c>
    </row>
    <row r="16" spans="1:16" x14ac:dyDescent="0.2">
      <c r="A16" t="s">
        <v>14</v>
      </c>
      <c r="B16" t="str">
        <f>UPPER(MID(Médecins[[#This Row],[Médecin ]],FIND(" ",Médecins[[#This Row],[Médecin ]])+1,3))</f>
        <v>TAB</v>
      </c>
    </row>
    <row r="17" spans="1:2" x14ac:dyDescent="0.2">
      <c r="A17" t="s">
        <v>15</v>
      </c>
      <c r="B17" t="str">
        <f>UPPER(MID(Médecins[[#This Row],[Médecin ]],FIND(" ",Médecins[[#This Row],[Médecin ]])+1,3))</f>
        <v>TRO</v>
      </c>
    </row>
  </sheetData>
  <pageMargins left="0.7" right="0.7" top="0.75" bottom="0.75" header="0.3" footer="0.3"/>
  <pageSetup paperSize="9" orientation="portrait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CD67A-D68F-4F86-8E1E-41A9342D76CF}">
  <sheetPr codeName="Sheet2"/>
  <dimension ref="A1:J8"/>
  <sheetViews>
    <sheetView showGridLines="0" workbookViewId="0">
      <selection activeCell="D17" sqref="D17"/>
    </sheetView>
  </sheetViews>
  <sheetFormatPr defaultRowHeight="12.75" x14ac:dyDescent="0.2"/>
  <cols>
    <col min="1" max="1" width="11" bestFit="1" customWidth="1"/>
    <col min="2" max="2" width="11.140625" customWidth="1"/>
    <col min="3" max="3" width="16.140625" bestFit="1" customWidth="1"/>
    <col min="4" max="4" width="17.28515625" bestFit="1" customWidth="1"/>
    <col min="5" max="5" width="10.140625" customWidth="1"/>
    <col min="6" max="6" width="13.140625" customWidth="1"/>
  </cols>
  <sheetData>
    <row r="1" spans="1:10" x14ac:dyDescent="0.2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</row>
    <row r="2" spans="1:10" x14ac:dyDescent="0.2">
      <c r="A2" s="1">
        <v>29413</v>
      </c>
      <c r="C2" t="s">
        <v>17</v>
      </c>
      <c r="D2" t="s">
        <v>1</v>
      </c>
      <c r="E2" t="s">
        <v>20</v>
      </c>
      <c r="F2" t="s">
        <v>31</v>
      </c>
      <c r="G2">
        <f>IFERROR(INDEX(Tarifs[Tarif 2],MATCH(Patients[[#This Row],[EXAMENS]],Tarifs[Examen],0)),"")</f>
        <v>96.49</v>
      </c>
      <c r="J2" s="2" t="str">
        <f ca="1">_xlfn.FORMULATEXT(Patients[[#This Row],[TARIFS]])</f>
        <v>=IFERROR(INDEX(Tarifs[Tarif 2];MATCH([@EXAMENS];Tarifs[Examen];0));"")</v>
      </c>
    </row>
    <row r="3" spans="1:10" x14ac:dyDescent="0.2">
      <c r="A3" s="1">
        <v>25967</v>
      </c>
      <c r="C3" t="s">
        <v>17</v>
      </c>
      <c r="D3" t="s">
        <v>3</v>
      </c>
      <c r="E3" t="s">
        <v>26</v>
      </c>
      <c r="F3" t="s">
        <v>31</v>
      </c>
      <c r="G3">
        <f>IFERROR(INDEX(Tarifs[Tarif 2],MATCH(Patients[[#This Row],[EXAMENS]],Tarifs[Examen],0)),"")</f>
        <v>160.11000000000001</v>
      </c>
    </row>
    <row r="4" spans="1:10" x14ac:dyDescent="0.2">
      <c r="A4" s="1">
        <v>39123</v>
      </c>
      <c r="C4" t="s">
        <v>17</v>
      </c>
      <c r="D4" t="s">
        <v>1</v>
      </c>
      <c r="E4" t="s">
        <v>23</v>
      </c>
      <c r="F4" t="s">
        <v>32</v>
      </c>
      <c r="G4">
        <f>IFERROR(INDEX(Tarifs[Tarif 2],MATCH(Patients[[#This Row],[EXAMENS]],Tarifs[Examen],0)),"")</f>
        <v>165.31</v>
      </c>
    </row>
    <row r="5" spans="1:10" x14ac:dyDescent="0.2">
      <c r="A5" s="1">
        <v>44275</v>
      </c>
      <c r="C5" t="s">
        <v>18</v>
      </c>
      <c r="D5" t="s">
        <v>7</v>
      </c>
      <c r="E5" t="s">
        <v>26</v>
      </c>
      <c r="F5" t="s">
        <v>49</v>
      </c>
      <c r="G5">
        <f>IFERROR(INDEX(Tarifs[Tarif 2],MATCH(Patients[[#This Row],[EXAMENS]],Tarifs[Examen],0)),"")</f>
        <v>160.11000000000001</v>
      </c>
    </row>
    <row r="8" spans="1:10" x14ac:dyDescent="0.2">
      <c r="D8" s="3" t="s">
        <v>50</v>
      </c>
    </row>
  </sheetData>
  <dataValidations count="4">
    <dataValidation type="list" allowBlank="1" showInputMessage="1" showErrorMessage="1" sqref="C2:C5" xr:uid="{8C6BC85B-9D3B-4F62-BA2F-35990232C8FC}">
      <formula1>d.examens</formula1>
    </dataValidation>
    <dataValidation type="list" allowBlank="1" showInputMessage="1" showErrorMessage="1" sqref="D2:D5" xr:uid="{F332967F-F062-45FF-9813-40F16E9B25ED}">
      <formula1>d.trigramme</formula1>
    </dataValidation>
    <dataValidation type="list" allowBlank="1" showInputMessage="1" showErrorMessage="1" sqref="E2:E5" xr:uid="{66F986F2-F46D-44C5-A4BF-F30281135CD2}">
      <formula1>INDIRECT($C2)</formula1>
    </dataValidation>
    <dataValidation type="list" allowBlank="1" showInputMessage="1" showErrorMessage="1" sqref="F2:F5" xr:uid="{0398B096-912F-4524-A395-0409D2C4E6CA}">
      <formula1>IF($C2="Externe",d.règlements)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Listes</vt:lpstr>
      <vt:lpstr>Patients</vt:lpstr>
      <vt:lpstr>d.examens</vt:lpstr>
      <vt:lpstr>d.médecins</vt:lpstr>
      <vt:lpstr>d.règlements</vt:lpstr>
      <vt:lpstr>d.trigramme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2021-03-22T06:45:17Z</dcterms:created>
  <dcterms:modified xsi:type="dcterms:W3CDTF">2021-03-22T07:53:24Z</dcterms:modified>
</cp:coreProperties>
</file>