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835634A6-6DB6-488F-A762-60714812301C}" xr6:coauthVersionLast="46" xr6:coauthVersionMax="46" xr10:uidLastSave="{00000000-0000-0000-0000-000000000000}"/>
  <bookViews>
    <workbookView xWindow="-120" yWindow="-120" windowWidth="24240" windowHeight="13740" activeTab="1" xr2:uid="{91CDE3AB-3982-4976-A2C5-7425641C7B4B}"/>
  </bookViews>
  <sheets>
    <sheet name="Power Query" sheetId="1" r:id="rId1"/>
    <sheet name="Excel 365" sheetId="2" r:id="rId2"/>
  </sheets>
  <definedNames>
    <definedName name="DonnéesExternes_1" localSheetId="0" hidden="1">'Power Query'!$H$4:$J$13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" i="2" l="1" a="1"/>
  <c r="L5" i="2" s="1"/>
  <c r="K7" i="2" a="1"/>
  <c r="K7" i="2" s="1"/>
  <c r="K8" i="2" a="1"/>
  <c r="K8" i="2"/>
  <c r="K9" i="2" a="1"/>
  <c r="K9" i="2" s="1"/>
  <c r="K10" i="2" a="1"/>
  <c r="K10" i="2"/>
  <c r="K11" i="2" a="1"/>
  <c r="K11" i="2" s="1"/>
  <c r="K12" i="2" a="1"/>
  <c r="K12" i="2" s="1"/>
  <c r="K13" i="2" a="1"/>
  <c r="K13" i="2" s="1"/>
  <c r="K5" i="2" a="1"/>
  <c r="K5" i="2" s="1"/>
  <c r="K6" i="2" a="1"/>
  <c r="K6" i="2" s="1"/>
  <c r="J5" i="2" a="1"/>
  <c r="J5" i="2" s="1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O7" i="2"/>
  <c r="O6" i="2"/>
  <c r="O5" i="2"/>
  <c r="O4" i="2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51BD9EE-FE90-42FC-AD7C-42A79DEAD088}" keepAlive="1" name="Requête - Données" description="Connexion à la requête « Données » dans le classeur." type="5" refreshedVersion="6" background="1" saveData="1">
    <dbPr connection="Provider=Microsoft.Mashup.OleDb.1;Data Source=$Workbook$;Location=Données;Extended Properties=&quot;&quot;" command="SELECT * FROM [Donnée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<sst xmlns="http://schemas.openxmlformats.org/spreadsheetml/2006/main" count="172" uniqueCount="68">
  <si>
    <t xml:space="preserve">ALEM </t>
  </si>
  <si>
    <t>AN 189</t>
  </si>
  <si>
    <t xml:space="preserve">Patrice </t>
  </si>
  <si>
    <t xml:space="preserve">AMIOT </t>
  </si>
  <si>
    <t>AN 197</t>
  </si>
  <si>
    <t>AN 16</t>
  </si>
  <si>
    <t xml:space="preserve">BEZANCON </t>
  </si>
  <si>
    <t xml:space="preserve">Emmanuel </t>
  </si>
  <si>
    <t>AN 5</t>
  </si>
  <si>
    <t>AN 10</t>
  </si>
  <si>
    <t>AN 6</t>
  </si>
  <si>
    <t>AN 8</t>
  </si>
  <si>
    <t>AN 231</t>
  </si>
  <si>
    <t xml:space="preserve">Christian </t>
  </si>
  <si>
    <t xml:space="preserve">BOILLOT </t>
  </si>
  <si>
    <t>AN 394</t>
  </si>
  <si>
    <t>AN 395</t>
  </si>
  <si>
    <t>AN 399</t>
  </si>
  <si>
    <t>AN 472</t>
  </si>
  <si>
    <t>AN 475</t>
  </si>
  <si>
    <t>AN 476</t>
  </si>
  <si>
    <t xml:space="preserve">Laurent </t>
  </si>
  <si>
    <t>AN 217</t>
  </si>
  <si>
    <t xml:space="preserve">Raymond </t>
  </si>
  <si>
    <t>AN 219</t>
  </si>
  <si>
    <t>AN 221</t>
  </si>
  <si>
    <t>MARTIN</t>
  </si>
  <si>
    <t>Clément</t>
  </si>
  <si>
    <t>Benjamin</t>
  </si>
  <si>
    <t>DUPONT</t>
  </si>
  <si>
    <t>Aloïs</t>
  </si>
  <si>
    <t>Nicolas</t>
  </si>
  <si>
    <t>MORAND</t>
  </si>
  <si>
    <t>CANTE</t>
  </si>
  <si>
    <t>Nom</t>
  </si>
  <si>
    <t>Prénom</t>
  </si>
  <si>
    <t>Devis</t>
  </si>
  <si>
    <t>Montant</t>
  </si>
  <si>
    <t>AN 206</t>
  </si>
  <si>
    <t>AN 208</t>
  </si>
  <si>
    <t>AN 178</t>
  </si>
  <si>
    <t>AN 234</t>
  </si>
  <si>
    <t>Nom Prénom</t>
  </si>
  <si>
    <t>Partition</t>
  </si>
  <si>
    <t>Montant Total</t>
  </si>
  <si>
    <t>MARTIN, Clément</t>
  </si>
  <si>
    <t>AN 206 ; AN 208</t>
  </si>
  <si>
    <t>ALEM , Benjamin</t>
  </si>
  <si>
    <t xml:space="preserve">AMIOT , Patrice </t>
  </si>
  <si>
    <t>AN 189 ; AN 197</t>
  </si>
  <si>
    <t>DUPONT, Aloïs</t>
  </si>
  <si>
    <t>BEZANCON , Nicolas</t>
  </si>
  <si>
    <t xml:space="preserve">BEZANCON , Emmanuel </t>
  </si>
  <si>
    <t>AN 16 ; AN 5</t>
  </si>
  <si>
    <t xml:space="preserve">MORAND, Laurent </t>
  </si>
  <si>
    <t>AN 10 ; AN 6 ; AN 8</t>
  </si>
  <si>
    <t xml:space="preserve">BOILLOT , Christian </t>
  </si>
  <si>
    <t>AN 231 ; AN 394 ; AN 395 ; AN 399 ; AN 472 ; AN 475 ; AN 476</t>
  </si>
  <si>
    <t xml:space="preserve">CANTE, Raymond </t>
  </si>
  <si>
    <t>AN 217 ; AN 219 ; AN 221</t>
  </si>
  <si>
    <t>Données</t>
  </si>
  <si>
    <t>Données_2 (Power Query)</t>
  </si>
  <si>
    <t>Données_3</t>
  </si>
  <si>
    <t>Montant total</t>
  </si>
  <si>
    <t xml:space="preserve">C5 : </t>
  </si>
  <si>
    <t xml:space="preserve">J5 : </t>
  </si>
  <si>
    <t xml:space="preserve">K5 : </t>
  </si>
  <si>
    <t xml:space="preserve">L5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</si>
</sst>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#,##0_ ;[Red]\-#,##0\ ;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</fills>
  <borders count="2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/>
    <xf numFmtId="0" fontId="2" fillId="0" borderId="0" xfId="0" applyFont="1"/>
    <xf numFmtId="0" fontId="3" fillId="0" borderId="0" xfId="0" applyFont="1"/>
    <xf numFmtId="0" fontId="2" fillId="0" borderId="0" xfId="0" applyFont="1" applyAlignment="1">
      <alignment horizontal="right"/>
    </xf>
  </cellXfs>
  <cellStyles count="1">
    <cellStyle name="Normal" xfId="0" builtinId="0"/>
  </cellStyles>
  <dxfs count="7">
    <dxf>
      <numFmt numFmtId="0" formatCode="General"/>
    </dxf>
    <dxf>
      <numFmt numFmtId="164" formatCode="#,##0_ ;[Red]\-#,##0\ ;"/>
    </dxf>
    <dxf>
      <numFmt numFmtId="0" formatCode="General"/>
    </dxf>
    <dxf>
      <numFmt numFmtId="0" formatCode="General"/>
    </dxf>
    <dxf>
      <font>
        <b/>
        <i val="0"/>
        <color auto="1"/>
      </font>
    </dxf>
    <dxf>
      <font>
        <b/>
        <i val="0"/>
        <color theme="0"/>
      </font>
      <fill>
        <patternFill>
          <bgColor theme="1" tint="0.24994659260841701"/>
        </patternFill>
      </fill>
    </dxf>
    <dxf>
      <fill>
        <patternFill>
          <bgColor theme="0" tint="-4.9989318521683403E-2"/>
        </patternFill>
      </fill>
      <border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 style="hair">
          <color indexed="64"/>
        </vertical>
        <horizontal style="hair">
          <color indexed="64"/>
        </horizontal>
      </border>
    </dxf>
  </dxfs>
  <tableStyles count="1" defaultPivotStyle="PivotStyleLight16">
    <tableStyle name="Jean-Eric" pivot="0" count="3" xr9:uid="{17ADF71B-58B1-4DC4-BD1B-489ABACEBFBA}">
      <tableStyleElement type="wholeTable" dxfId="6"/>
      <tableStyleElement type="headerRow" dxfId="5"/>
      <tableStyleElement type="totalRow" dxfId="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685800</xdr:colOff>
      <xdr:row>14</xdr:row>
      <xdr:rowOff>101600</xdr:rowOff>
    </xdr:from>
    <xdr:to>
      <xdr:col>14</xdr:col>
      <xdr:colOff>406400</xdr:colOff>
      <xdr:row>21</xdr:row>
      <xdr:rowOff>177800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67759DE-2BD8-45DD-9BA1-CD2738EF563F}"/>
            </a:ext>
          </a:extLst>
        </xdr:cNvPr>
        <xdr:cNvSpPr txBox="1"/>
      </xdr:nvSpPr>
      <xdr:spPr>
        <a:xfrm>
          <a:off x="4495800" y="2768600"/>
          <a:ext cx="11315700" cy="1409700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let</a:t>
          </a:r>
        </a:p>
        <a:p>
          <a:r>
            <a:rPr lang="fr-FR" sz="1100"/>
            <a:t>    Source = Excel.CurrentWorkbook(){[Name="Données"]}[Content],</a:t>
          </a:r>
        </a:p>
        <a:p>
          <a:r>
            <a:rPr lang="fr-FR" sz="1100"/>
            <a:t>    #"Merged Columns" = Table.CombineColumns(Source,{"Nom", "Prénom"},Combiner.CombineTextByDelimiter(", ", QuoteStyle.None),"Nom Prénom"),</a:t>
          </a:r>
        </a:p>
        <a:p>
          <a:r>
            <a:rPr lang="fr-FR" sz="1100"/>
            <a:t>    #"Grouped Rows" = Table.Group(#"Merged Columns", {"Nom Prénom"}, {{"Montant Total", each List.Sum([Montant]), type number}, {"Partition", each Text.Combine([Devis]," ; "), type text}}),</a:t>
          </a:r>
        </a:p>
        <a:p>
          <a:r>
            <a:rPr lang="fr-FR" sz="1100"/>
            <a:t>    #"Reordered Columns" = Table.ReorderColumns(#"Grouped Rows",{"Nom Prénom", "Partition", "Montant Total"}),</a:t>
          </a:r>
        </a:p>
        <a:p>
          <a:r>
            <a:rPr lang="fr-FR" sz="1100"/>
            <a:t>    #"Sorted Rows" = Table.Sort(#"Reordered Columns",{{"Nom Prénom", Order.Ascending}})</a:t>
          </a:r>
        </a:p>
        <a:p>
          <a:r>
            <a:rPr lang="fr-FR" sz="1100"/>
            <a:t>in</a:t>
          </a:r>
        </a:p>
        <a:p>
          <a:r>
            <a:rPr lang="fr-FR" sz="1100"/>
            <a:t>    #"Sorted Rows"</a:t>
          </a:r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7BB86C96-EC8C-48F6-BB0B-432A617B50B2}" autoFormatId="16" applyNumberFormats="0" applyBorderFormats="0" applyFontFormats="0" applyPatternFormats="0" applyAlignmentFormats="0" applyWidthHeightFormats="0">
  <queryTableRefresh nextId="4">
    <queryTableFields count="3">
      <queryTableField id="1" name="Nom Prénom" tableColumnId="1"/>
      <queryTableField id="2" name="Partition" tableColumnId="2"/>
      <queryTableField id="3" name="Montant Total" tableColumnId="3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10615DC-3B63-4BA1-ABEE-4CDD0E8E04F0}" name="Données" displayName="Données" ref="B4:E26" totalsRowShown="0">
  <autoFilter ref="B4:E26" xr:uid="{2EE49086-856D-415F-8948-3F3BC3BC5720}"/>
  <tableColumns count="4">
    <tableColumn id="1" xr3:uid="{A80F98C1-1C12-4164-A1AB-61ADD3A0EE76}" name="Nom"/>
    <tableColumn id="2" xr3:uid="{CD6B0C4E-8B95-4CB4-9F47-784E34874E4F}" name="Prénom"/>
    <tableColumn id="3" xr3:uid="{3B0A9BEE-7E38-41D3-A8E2-5FF659B209CD}" name="Devis"/>
    <tableColumn id="4" xr3:uid="{101B406F-C3E8-4AA8-8405-CF74E03F8FA8}" name="Montant"/>
  </tableColumns>
  <tableStyleInfo name="Jean-Eric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9F3184F-84EB-4F32-9D93-43233C9D72E2}" name="Données_2" displayName="Données_2" ref="H4:J13" tableType="queryTable" totalsRowShown="0">
  <autoFilter ref="H4:J13" xr:uid="{CC0DDF44-4672-40B4-BF9C-CEFE498E89C1}"/>
  <tableColumns count="3">
    <tableColumn id="1" xr3:uid="{A8B0801B-B8D5-4CE5-B99E-18249015E609}" uniqueName="1" name="Nom Prénom" queryTableFieldId="1" dataDxfId="3"/>
    <tableColumn id="2" xr3:uid="{04F26961-8A2C-4D8F-8AA0-7F278AE7E5B7}" uniqueName="2" name="Partition" queryTableFieldId="2" dataDxfId="2"/>
    <tableColumn id="3" xr3:uid="{4B86D94B-555F-4C06-A0EB-C5C37D7A66DA}" uniqueName="3" name="Montant Total" queryTableFieldId="3" dataDxfId="1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EE93698-06DF-4E6E-9A25-3044C77F360C}" name="Données_3" displayName="Données_3" ref="B4:F26" totalsRowShown="0">
  <autoFilter ref="B4:F26" xr:uid="{7CF55229-FA07-4EFA-A5DF-16771A925CBD}"/>
  <tableColumns count="5">
    <tableColumn id="1" xr3:uid="{48AA0973-6C5E-4616-9FEA-513052444D4B}" name="Nom"/>
    <tableColumn id="2" xr3:uid="{E89F3F7B-4105-4F3C-A6BC-912708E8AC59}" name="Prénom"/>
    <tableColumn id="5" xr3:uid="{5F578B61-4E9E-4402-A1B3-AC5D70CAB19A}" name="Nom Prénom" dataDxfId="0">
      <calculatedColumnFormula>_xlfn.TEXTJOIN(", ",TRUE,Données_3[[#This Row],[Nom]],Données_3[[#This Row],[Prénom]])</calculatedColumnFormula>
    </tableColumn>
    <tableColumn id="3" xr3:uid="{C55D0BE9-8CDB-4262-A2FC-A169AD27872E}" name="Devis"/>
    <tableColumn id="4" xr3:uid="{DF3E15A5-9CF0-44F1-81F9-CF57D49B1F20}" name="Montant"/>
  </tableColumns>
  <tableStyleInfo name="Jean-Eric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EABC9C-0599-4F86-8058-5536CEDD1E4C}">
  <dimension ref="B2:L26"/>
  <sheetViews>
    <sheetView showGridLines="0" zoomScale="75" zoomScaleNormal="75" workbookViewId="0">
      <selection activeCell="B2" sqref="B2:E26"/>
    </sheetView>
  </sheetViews>
  <sheetFormatPr baseColWidth="10" defaultRowHeight="15" x14ac:dyDescent="0.25"/>
  <cols>
    <col min="8" max="8" width="22.42578125" bestFit="1" customWidth="1"/>
    <col min="9" max="9" width="22.5703125" bestFit="1" customWidth="1"/>
    <col min="10" max="10" width="54.7109375" bestFit="1" customWidth="1"/>
    <col min="11" max="11" width="16.85546875" bestFit="1" customWidth="1"/>
  </cols>
  <sheetData>
    <row r="2" spans="2:12" x14ac:dyDescent="0.25">
      <c r="B2" s="7" t="s">
        <v>60</v>
      </c>
      <c r="H2" s="7" t="s">
        <v>61</v>
      </c>
    </row>
    <row r="3" spans="2:12" x14ac:dyDescent="0.25">
      <c r="B3" s="4"/>
      <c r="C3" s="4"/>
      <c r="D3" s="4"/>
      <c r="E3" s="4"/>
      <c r="I3" s="4"/>
      <c r="J3" s="4"/>
      <c r="K3" s="4"/>
      <c r="L3" s="4"/>
    </row>
    <row r="4" spans="2:12" x14ac:dyDescent="0.25">
      <c r="B4" t="s">
        <v>34</v>
      </c>
      <c r="C4" t="s">
        <v>35</v>
      </c>
      <c r="D4" t="s">
        <v>36</v>
      </c>
      <c r="E4" t="s">
        <v>37</v>
      </c>
      <c r="H4" t="s">
        <v>42</v>
      </c>
      <c r="I4" t="s">
        <v>43</v>
      </c>
      <c r="J4" t="s">
        <v>44</v>
      </c>
    </row>
    <row r="5" spans="2:12" x14ac:dyDescent="0.25">
      <c r="B5" t="s">
        <v>26</v>
      </c>
      <c r="C5" t="s">
        <v>27</v>
      </c>
      <c r="D5" t="s">
        <v>38</v>
      </c>
      <c r="E5">
        <v>539</v>
      </c>
      <c r="H5" s="2" t="s">
        <v>47</v>
      </c>
      <c r="I5" s="2" t="s">
        <v>40</v>
      </c>
      <c r="J5" s="3">
        <v>741</v>
      </c>
    </row>
    <row r="6" spans="2:12" x14ac:dyDescent="0.25">
      <c r="B6" t="s">
        <v>26</v>
      </c>
      <c r="C6" t="s">
        <v>27</v>
      </c>
      <c r="D6" t="s">
        <v>39</v>
      </c>
      <c r="E6">
        <v>351</v>
      </c>
      <c r="H6" s="2" t="s">
        <v>48</v>
      </c>
      <c r="I6" s="2" t="s">
        <v>49</v>
      </c>
      <c r="J6" s="3">
        <v>431</v>
      </c>
    </row>
    <row r="7" spans="2:12" x14ac:dyDescent="0.25">
      <c r="B7" t="s">
        <v>0</v>
      </c>
      <c r="C7" t="s">
        <v>28</v>
      </c>
      <c r="D7" t="s">
        <v>40</v>
      </c>
      <c r="E7">
        <v>741</v>
      </c>
      <c r="H7" s="2" t="s">
        <v>52</v>
      </c>
      <c r="I7" s="2" t="s">
        <v>53</v>
      </c>
      <c r="J7" s="3">
        <v>6264</v>
      </c>
    </row>
    <row r="8" spans="2:12" x14ac:dyDescent="0.25">
      <c r="B8" t="s">
        <v>3</v>
      </c>
      <c r="C8" t="s">
        <v>2</v>
      </c>
      <c r="D8" t="s">
        <v>1</v>
      </c>
      <c r="E8">
        <v>400</v>
      </c>
      <c r="H8" s="2" t="s">
        <v>51</v>
      </c>
      <c r="I8" s="2" t="s">
        <v>5</v>
      </c>
      <c r="J8" s="3">
        <v>5128</v>
      </c>
    </row>
    <row r="9" spans="2:12" x14ac:dyDescent="0.25">
      <c r="B9" t="s">
        <v>3</v>
      </c>
      <c r="C9" t="s">
        <v>2</v>
      </c>
      <c r="D9" t="s">
        <v>4</v>
      </c>
      <c r="E9">
        <v>31</v>
      </c>
      <c r="H9" s="2" t="s">
        <v>56</v>
      </c>
      <c r="I9" s="2" t="s">
        <v>57</v>
      </c>
      <c r="J9" s="3">
        <v>2508</v>
      </c>
    </row>
    <row r="10" spans="2:12" x14ac:dyDescent="0.25">
      <c r="B10" t="s">
        <v>29</v>
      </c>
      <c r="C10" t="s">
        <v>30</v>
      </c>
      <c r="D10" t="s">
        <v>41</v>
      </c>
      <c r="E10">
        <v>620</v>
      </c>
      <c r="H10" s="2" t="s">
        <v>58</v>
      </c>
      <c r="I10" s="2" t="s">
        <v>59</v>
      </c>
      <c r="J10" s="3">
        <v>637</v>
      </c>
    </row>
    <row r="11" spans="2:12" x14ac:dyDescent="0.25">
      <c r="B11" t="s">
        <v>6</v>
      </c>
      <c r="C11" t="s">
        <v>31</v>
      </c>
      <c r="D11" t="s">
        <v>5</v>
      </c>
      <c r="E11">
        <v>5128</v>
      </c>
      <c r="H11" s="2" t="s">
        <v>50</v>
      </c>
      <c r="I11" s="2" t="s">
        <v>41</v>
      </c>
      <c r="J11" s="3">
        <v>620</v>
      </c>
    </row>
    <row r="12" spans="2:12" x14ac:dyDescent="0.25">
      <c r="B12" t="s">
        <v>6</v>
      </c>
      <c r="C12" t="s">
        <v>7</v>
      </c>
      <c r="D12" t="s">
        <v>5</v>
      </c>
      <c r="E12">
        <v>5128</v>
      </c>
      <c r="H12" s="2" t="s">
        <v>45</v>
      </c>
      <c r="I12" s="2" t="s">
        <v>46</v>
      </c>
      <c r="J12" s="3">
        <v>890</v>
      </c>
    </row>
    <row r="13" spans="2:12" x14ac:dyDescent="0.25">
      <c r="B13" t="s">
        <v>6</v>
      </c>
      <c r="C13" t="s">
        <v>7</v>
      </c>
      <c r="D13" t="s">
        <v>8</v>
      </c>
      <c r="E13">
        <v>1136</v>
      </c>
      <c r="H13" s="2" t="s">
        <v>54</v>
      </c>
      <c r="I13" s="2" t="s">
        <v>55</v>
      </c>
      <c r="J13" s="3">
        <v>1160</v>
      </c>
    </row>
    <row r="14" spans="2:12" x14ac:dyDescent="0.25">
      <c r="B14" t="s">
        <v>32</v>
      </c>
      <c r="C14" t="s">
        <v>21</v>
      </c>
      <c r="D14" t="s">
        <v>9</v>
      </c>
      <c r="E14">
        <v>486</v>
      </c>
    </row>
    <row r="15" spans="2:12" x14ac:dyDescent="0.25">
      <c r="B15" t="s">
        <v>32</v>
      </c>
      <c r="C15" t="s">
        <v>21</v>
      </c>
      <c r="D15" t="s">
        <v>10</v>
      </c>
      <c r="E15">
        <v>368</v>
      </c>
    </row>
    <row r="16" spans="2:12" x14ac:dyDescent="0.25">
      <c r="B16" t="s">
        <v>32</v>
      </c>
      <c r="C16" t="s">
        <v>21</v>
      </c>
      <c r="D16" t="s">
        <v>11</v>
      </c>
      <c r="E16">
        <v>306</v>
      </c>
    </row>
    <row r="17" spans="2:5" x14ac:dyDescent="0.25">
      <c r="B17" t="s">
        <v>14</v>
      </c>
      <c r="C17" t="s">
        <v>13</v>
      </c>
      <c r="D17" t="s">
        <v>12</v>
      </c>
      <c r="E17">
        <v>11</v>
      </c>
    </row>
    <row r="18" spans="2:5" x14ac:dyDescent="0.25">
      <c r="B18" t="s">
        <v>14</v>
      </c>
      <c r="C18" t="s">
        <v>13</v>
      </c>
      <c r="D18" t="s">
        <v>15</v>
      </c>
      <c r="E18">
        <v>688</v>
      </c>
    </row>
    <row r="19" spans="2:5" x14ac:dyDescent="0.25">
      <c r="B19" t="s">
        <v>14</v>
      </c>
      <c r="C19" t="s">
        <v>13</v>
      </c>
      <c r="D19" t="s">
        <v>16</v>
      </c>
      <c r="E19">
        <v>38</v>
      </c>
    </row>
    <row r="20" spans="2:5" x14ac:dyDescent="0.25">
      <c r="B20" t="s">
        <v>14</v>
      </c>
      <c r="C20" t="s">
        <v>13</v>
      </c>
      <c r="D20" t="s">
        <v>17</v>
      </c>
      <c r="E20">
        <v>169</v>
      </c>
    </row>
    <row r="21" spans="2:5" x14ac:dyDescent="0.25">
      <c r="B21" t="s">
        <v>14</v>
      </c>
      <c r="C21" t="s">
        <v>13</v>
      </c>
      <c r="D21" t="s">
        <v>18</v>
      </c>
      <c r="E21">
        <v>213</v>
      </c>
    </row>
    <row r="22" spans="2:5" x14ac:dyDescent="0.25">
      <c r="B22" t="s">
        <v>14</v>
      </c>
      <c r="C22" t="s">
        <v>13</v>
      </c>
      <c r="D22" t="s">
        <v>19</v>
      </c>
      <c r="E22">
        <v>1108</v>
      </c>
    </row>
    <row r="23" spans="2:5" x14ac:dyDescent="0.25">
      <c r="B23" t="s">
        <v>14</v>
      </c>
      <c r="C23" t="s">
        <v>13</v>
      </c>
      <c r="D23" t="s">
        <v>20</v>
      </c>
      <c r="E23">
        <v>281</v>
      </c>
    </row>
    <row r="24" spans="2:5" x14ac:dyDescent="0.25">
      <c r="B24" t="s">
        <v>33</v>
      </c>
      <c r="C24" t="s">
        <v>23</v>
      </c>
      <c r="D24" t="s">
        <v>22</v>
      </c>
      <c r="E24">
        <v>38</v>
      </c>
    </row>
    <row r="25" spans="2:5" x14ac:dyDescent="0.25">
      <c r="B25" t="s">
        <v>33</v>
      </c>
      <c r="C25" t="s">
        <v>23</v>
      </c>
      <c r="D25" t="s">
        <v>24</v>
      </c>
      <c r="E25">
        <v>295</v>
      </c>
    </row>
    <row r="26" spans="2:5" x14ac:dyDescent="0.25">
      <c r="B26" t="s">
        <v>33</v>
      </c>
      <c r="C26" t="s">
        <v>23</v>
      </c>
      <c r="D26" t="s">
        <v>25</v>
      </c>
      <c r="E26">
        <v>304</v>
      </c>
    </row>
  </sheetData>
  <mergeCells count="2">
    <mergeCell ref="B3:E3"/>
    <mergeCell ref="I3:L3"/>
  </mergeCells>
  <pageMargins left="0.7" right="0.7" top="0.75" bottom="0.75" header="0.3" footer="0.3"/>
  <pageSetup paperSize="9" orientation="portrait" verticalDpi="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6BE5C3-4E5D-4FF8-867F-7BC938439719}">
  <dimension ref="B2:O26"/>
  <sheetViews>
    <sheetView showGridLines="0" tabSelected="1" zoomScale="75" zoomScaleNormal="75" workbookViewId="0">
      <selection activeCell="L7" sqref="L7"/>
    </sheetView>
  </sheetViews>
  <sheetFormatPr baseColWidth="10" defaultRowHeight="15" x14ac:dyDescent="0.25"/>
  <cols>
    <col min="4" max="4" width="22.42578125" style="1" bestFit="1" customWidth="1"/>
    <col min="10" max="10" width="22.42578125" bestFit="1" customWidth="1"/>
    <col min="11" max="11" width="54.5703125" bestFit="1" customWidth="1"/>
    <col min="12" max="12" width="13.7109375" bestFit="1" customWidth="1"/>
  </cols>
  <sheetData>
    <row r="2" spans="2:15" x14ac:dyDescent="0.25">
      <c r="B2" s="7" t="s">
        <v>62</v>
      </c>
      <c r="C2" s="1"/>
      <c r="E2" s="1"/>
      <c r="F2" s="1"/>
    </row>
    <row r="3" spans="2:15" x14ac:dyDescent="0.25">
      <c r="B3" s="4"/>
      <c r="C3" s="4"/>
      <c r="D3" s="4"/>
      <c r="E3" s="4"/>
      <c r="F3" s="4"/>
    </row>
    <row r="4" spans="2:15" x14ac:dyDescent="0.25">
      <c r="B4" s="1" t="s">
        <v>34</v>
      </c>
      <c r="C4" s="1" t="s">
        <v>35</v>
      </c>
      <c r="D4" s="1" t="s">
        <v>42</v>
      </c>
      <c r="E4" s="1" t="s">
        <v>36</v>
      </c>
      <c r="F4" s="1" t="s">
        <v>37</v>
      </c>
      <c r="J4" s="5" t="s">
        <v>42</v>
      </c>
      <c r="K4" s="5" t="s">
        <v>36</v>
      </c>
      <c r="L4" s="5" t="s">
        <v>63</v>
      </c>
      <c r="N4" s="8" t="s">
        <v>64</v>
      </c>
      <c r="O4" s="6" t="str">
        <f ca="1">_xlfn.FORMULATEXT(D5)</f>
        <v>=JOINDRE.TEXTE(", ";VRAI;[@Nom];[@Prénom])</v>
      </c>
    </row>
    <row r="5" spans="2:15" x14ac:dyDescent="0.25">
      <c r="B5" s="1" t="s">
        <v>26</v>
      </c>
      <c r="C5" s="1" t="s">
        <v>27</v>
      </c>
      <c r="D5" s="1" t="str">
        <f>_xlfn.TEXTJOIN(", ",TRUE,Données_3[[#This Row],[Nom]],Données_3[[#This Row],[Prénom]])</f>
        <v>MARTIN, Clément</v>
      </c>
      <c r="E5" s="1" t="s">
        <v>38</v>
      </c>
      <c r="F5" s="1">
        <v>539</v>
      </c>
      <c r="J5" t="str" cm="1">
        <f t="array" ref="J5:J13">_xlfn._xlws.SORT(_xlfn.UNIQUE(Données_3[Nom Prénom]))</f>
        <v>ALEM , Benjamin</v>
      </c>
      <c r="K5" s="1" t="str" cm="1">
        <f t="array" ref="K5">_xlfn.TEXTJOIN(" ; ",TRUE,TRANSPOSE(_xlfn._xlws.FILTER(Données_3[Devis],Données_3[Nom Prénom]=J5)))</f>
        <v>AN 178</v>
      </c>
      <c r="L5" cm="1">
        <f t="array" ref="L5:L13">SUMIF(Données_3[Nom Prénom],_xlfn.ANCHORARRAY(J5),Données_3[Montant])</f>
        <v>741</v>
      </c>
      <c r="N5" s="8" t="s">
        <v>65</v>
      </c>
      <c r="O5" s="6" t="str">
        <f ca="1">_xlfn.FORMULATEXT(J5)</f>
        <v>=TRIER(UNIQUE(Données_3[Nom Prénom]))</v>
      </c>
    </row>
    <row r="6" spans="2:15" x14ac:dyDescent="0.25">
      <c r="B6" s="1" t="s">
        <v>26</v>
      </c>
      <c r="C6" s="1" t="s">
        <v>27</v>
      </c>
      <c r="D6" s="1" t="str">
        <f>_xlfn.TEXTJOIN(", ",TRUE,Données_3[[#This Row],[Nom]],Données_3[[#This Row],[Prénom]])</f>
        <v>MARTIN, Clément</v>
      </c>
      <c r="E6" s="1" t="s">
        <v>39</v>
      </c>
      <c r="F6" s="1">
        <v>351</v>
      </c>
      <c r="J6" t="str">
        <v xml:space="preserve">AMIOT , Patrice </v>
      </c>
      <c r="K6" s="1" t="str" cm="1">
        <f t="array" ref="K6">_xlfn.TEXTJOIN(" ; ",TRUE,TRANSPOSE(_xlfn._xlws.FILTER(Données_3[Devis],Données_3[Nom Prénom]=J6)))</f>
        <v>AN 189 ; AN 197</v>
      </c>
      <c r="L6">
        <v>431</v>
      </c>
      <c r="N6" s="8" t="s">
        <v>66</v>
      </c>
      <c r="O6" s="6" t="str">
        <f ca="1">_xlfn.FORMULATEXT(K5)</f>
        <v>=JOINDRE.TEXTE(" ; ";VRAI;TRANSPOSE(FILTRE(Données_3[Devis];Données_3[Nom Prénom]=J5)))</v>
      </c>
    </row>
    <row r="7" spans="2:15" x14ac:dyDescent="0.25">
      <c r="B7" s="1" t="s">
        <v>0</v>
      </c>
      <c r="C7" s="1" t="s">
        <v>28</v>
      </c>
      <c r="D7" s="1" t="str">
        <f>_xlfn.TEXTJOIN(", ",TRUE,Données_3[[#This Row],[Nom]],Données_3[[#This Row],[Prénom]])</f>
        <v>ALEM , Benjamin</v>
      </c>
      <c r="E7" s="1" t="s">
        <v>40</v>
      </c>
      <c r="F7" s="1">
        <v>741</v>
      </c>
      <c r="J7" t="str">
        <v xml:space="preserve">BEZANCON , Emmanuel </v>
      </c>
      <c r="K7" s="1" t="str" cm="1">
        <f t="array" ref="K7">_xlfn.TEXTJOIN(" ; ",TRUE,TRANSPOSE(_xlfn._xlws.FILTER(Données_3[Devis],Données_3[Nom Prénom]=J7)))</f>
        <v>AN 16 ; AN 5</v>
      </c>
      <c r="L7">
        <v>6264</v>
      </c>
      <c r="N7" s="8" t="s">
        <v>67</v>
      </c>
      <c r="O7" s="6" t="str">
        <f ca="1">_xlfn.FORMULATEXT(L5)</f>
        <v>=SOMME.SI(Données_3[Nom Prénom];J5#;Données_3[Montant])</v>
      </c>
    </row>
    <row r="8" spans="2:15" x14ac:dyDescent="0.25">
      <c r="B8" s="1" t="s">
        <v>3</v>
      </c>
      <c r="C8" s="1" t="s">
        <v>2</v>
      </c>
      <c r="D8" s="1" t="str">
        <f>_xlfn.TEXTJOIN(", ",TRUE,Données_3[[#This Row],[Nom]],Données_3[[#This Row],[Prénom]])</f>
        <v xml:space="preserve">AMIOT , Patrice </v>
      </c>
      <c r="E8" s="1" t="s">
        <v>1</v>
      </c>
      <c r="F8" s="1">
        <v>400</v>
      </c>
      <c r="J8" t="str">
        <v>BEZANCON , Nicolas</v>
      </c>
      <c r="K8" s="1" t="str" cm="1">
        <f t="array" ref="K8">_xlfn.TEXTJOIN(" ; ",TRUE,TRANSPOSE(_xlfn._xlws.FILTER(Données_3[Devis],Données_3[Nom Prénom]=J8)))</f>
        <v>AN 16</v>
      </c>
      <c r="L8">
        <v>5128</v>
      </c>
    </row>
    <row r="9" spans="2:15" x14ac:dyDescent="0.25">
      <c r="B9" s="1" t="s">
        <v>3</v>
      </c>
      <c r="C9" s="1" t="s">
        <v>2</v>
      </c>
      <c r="D9" s="1" t="str">
        <f>_xlfn.TEXTJOIN(", ",TRUE,Données_3[[#This Row],[Nom]],Données_3[[#This Row],[Prénom]])</f>
        <v xml:space="preserve">AMIOT , Patrice </v>
      </c>
      <c r="E9" s="1" t="s">
        <v>4</v>
      </c>
      <c r="F9" s="1">
        <v>31</v>
      </c>
      <c r="J9" t="str">
        <v xml:space="preserve">BOILLOT , Christian </v>
      </c>
      <c r="K9" s="1" t="str" cm="1">
        <f t="array" ref="K9">_xlfn.TEXTJOIN(" ; ",TRUE,TRANSPOSE(_xlfn._xlws.FILTER(Données_3[Devis],Données_3[Nom Prénom]=J9)))</f>
        <v>AN 231 ; AN 394 ; AN 395 ; AN 399 ; AN 472 ; AN 475 ; AN 476</v>
      </c>
      <c r="L9">
        <v>2508</v>
      </c>
    </row>
    <row r="10" spans="2:15" x14ac:dyDescent="0.25">
      <c r="B10" s="1" t="s">
        <v>29</v>
      </c>
      <c r="C10" s="1" t="s">
        <v>30</v>
      </c>
      <c r="D10" s="1" t="str">
        <f>_xlfn.TEXTJOIN(", ",TRUE,Données_3[[#This Row],[Nom]],Données_3[[#This Row],[Prénom]])</f>
        <v>DUPONT, Aloïs</v>
      </c>
      <c r="E10" s="1" t="s">
        <v>41</v>
      </c>
      <c r="F10" s="1">
        <v>620</v>
      </c>
      <c r="J10" t="str">
        <v xml:space="preserve">CANTE, Raymond </v>
      </c>
      <c r="K10" s="1" t="str" cm="1">
        <f t="array" ref="K10">_xlfn.TEXTJOIN(" ; ",TRUE,TRANSPOSE(_xlfn._xlws.FILTER(Données_3[Devis],Données_3[Nom Prénom]=J10)))</f>
        <v>AN 217 ; AN 219 ; AN 221</v>
      </c>
      <c r="L10">
        <v>637</v>
      </c>
    </row>
    <row r="11" spans="2:15" x14ac:dyDescent="0.25">
      <c r="B11" s="1" t="s">
        <v>6</v>
      </c>
      <c r="C11" s="1" t="s">
        <v>31</v>
      </c>
      <c r="D11" s="1" t="str">
        <f>_xlfn.TEXTJOIN(", ",TRUE,Données_3[[#This Row],[Nom]],Données_3[[#This Row],[Prénom]])</f>
        <v>BEZANCON , Nicolas</v>
      </c>
      <c r="E11" s="1" t="s">
        <v>5</v>
      </c>
      <c r="F11" s="1">
        <v>5128</v>
      </c>
      <c r="J11" t="str">
        <v>DUPONT, Aloïs</v>
      </c>
      <c r="K11" s="1" t="str" cm="1">
        <f t="array" ref="K11">_xlfn.TEXTJOIN(" ; ",TRUE,TRANSPOSE(_xlfn._xlws.FILTER(Données_3[Devis],Données_3[Nom Prénom]=J11)))</f>
        <v>AN 234</v>
      </c>
      <c r="L11">
        <v>620</v>
      </c>
    </row>
    <row r="12" spans="2:15" x14ac:dyDescent="0.25">
      <c r="B12" s="1" t="s">
        <v>6</v>
      </c>
      <c r="C12" s="1" t="s">
        <v>7</v>
      </c>
      <c r="D12" s="1" t="str">
        <f>_xlfn.TEXTJOIN(", ",TRUE,Données_3[[#This Row],[Nom]],Données_3[[#This Row],[Prénom]])</f>
        <v xml:space="preserve">BEZANCON , Emmanuel </v>
      </c>
      <c r="E12" s="1" t="s">
        <v>5</v>
      </c>
      <c r="F12" s="1">
        <v>5128</v>
      </c>
      <c r="J12" t="str">
        <v>MARTIN, Clément</v>
      </c>
      <c r="K12" s="1" t="str" cm="1">
        <f t="array" ref="K12">_xlfn.TEXTJOIN(" ; ",TRUE,TRANSPOSE(_xlfn._xlws.FILTER(Données_3[Devis],Données_3[Nom Prénom]=J12)))</f>
        <v>AN 206 ; AN 208</v>
      </c>
      <c r="L12">
        <v>890</v>
      </c>
    </row>
    <row r="13" spans="2:15" x14ac:dyDescent="0.25">
      <c r="B13" s="1" t="s">
        <v>6</v>
      </c>
      <c r="C13" s="1" t="s">
        <v>7</v>
      </c>
      <c r="D13" s="1" t="str">
        <f>_xlfn.TEXTJOIN(", ",TRUE,Données_3[[#This Row],[Nom]],Données_3[[#This Row],[Prénom]])</f>
        <v xml:space="preserve">BEZANCON , Emmanuel </v>
      </c>
      <c r="E13" s="1" t="s">
        <v>8</v>
      </c>
      <c r="F13" s="1">
        <v>1136</v>
      </c>
      <c r="J13" t="str">
        <v xml:space="preserve">MORAND, Laurent </v>
      </c>
      <c r="K13" s="1" t="str" cm="1">
        <f t="array" ref="K13">_xlfn.TEXTJOIN(" ; ",TRUE,TRANSPOSE(_xlfn._xlws.FILTER(Données_3[Devis],Données_3[Nom Prénom]=J13)))</f>
        <v>AN 10 ; AN 6 ; AN 8</v>
      </c>
      <c r="L13">
        <v>1160</v>
      </c>
    </row>
    <row r="14" spans="2:15" x14ac:dyDescent="0.25">
      <c r="B14" s="1" t="s">
        <v>32</v>
      </c>
      <c r="C14" s="1" t="s">
        <v>21</v>
      </c>
      <c r="D14" s="1" t="str">
        <f>_xlfn.TEXTJOIN(", ",TRUE,Données_3[[#This Row],[Nom]],Données_3[[#This Row],[Prénom]])</f>
        <v xml:space="preserve">MORAND, Laurent </v>
      </c>
      <c r="E14" s="1" t="s">
        <v>9</v>
      </c>
      <c r="F14" s="1">
        <v>486</v>
      </c>
    </row>
    <row r="15" spans="2:15" x14ac:dyDescent="0.25">
      <c r="B15" s="1" t="s">
        <v>32</v>
      </c>
      <c r="C15" s="1" t="s">
        <v>21</v>
      </c>
      <c r="D15" s="1" t="str">
        <f>_xlfn.TEXTJOIN(", ",TRUE,Données_3[[#This Row],[Nom]],Données_3[[#This Row],[Prénom]])</f>
        <v xml:space="preserve">MORAND, Laurent </v>
      </c>
      <c r="E15" s="1" t="s">
        <v>10</v>
      </c>
      <c r="F15" s="1">
        <v>368</v>
      </c>
    </row>
    <row r="16" spans="2:15" x14ac:dyDescent="0.25">
      <c r="B16" s="1" t="s">
        <v>32</v>
      </c>
      <c r="C16" s="1" t="s">
        <v>21</v>
      </c>
      <c r="D16" s="1" t="str">
        <f>_xlfn.TEXTJOIN(", ",TRUE,Données_3[[#This Row],[Nom]],Données_3[[#This Row],[Prénom]])</f>
        <v xml:space="preserve">MORAND, Laurent </v>
      </c>
      <c r="E16" s="1" t="s">
        <v>11</v>
      </c>
      <c r="F16" s="1">
        <v>306</v>
      </c>
    </row>
    <row r="17" spans="2:6" x14ac:dyDescent="0.25">
      <c r="B17" s="1" t="s">
        <v>14</v>
      </c>
      <c r="C17" s="1" t="s">
        <v>13</v>
      </c>
      <c r="D17" s="1" t="str">
        <f>_xlfn.TEXTJOIN(", ",TRUE,Données_3[[#This Row],[Nom]],Données_3[[#This Row],[Prénom]])</f>
        <v xml:space="preserve">BOILLOT , Christian </v>
      </c>
      <c r="E17" s="1" t="s">
        <v>12</v>
      </c>
      <c r="F17" s="1">
        <v>11</v>
      </c>
    </row>
    <row r="18" spans="2:6" x14ac:dyDescent="0.25">
      <c r="B18" s="1" t="s">
        <v>14</v>
      </c>
      <c r="C18" s="1" t="s">
        <v>13</v>
      </c>
      <c r="D18" s="1" t="str">
        <f>_xlfn.TEXTJOIN(", ",TRUE,Données_3[[#This Row],[Nom]],Données_3[[#This Row],[Prénom]])</f>
        <v xml:space="preserve">BOILLOT , Christian </v>
      </c>
      <c r="E18" s="1" t="s">
        <v>15</v>
      </c>
      <c r="F18" s="1">
        <v>688</v>
      </c>
    </row>
    <row r="19" spans="2:6" x14ac:dyDescent="0.25">
      <c r="B19" s="1" t="s">
        <v>14</v>
      </c>
      <c r="C19" s="1" t="s">
        <v>13</v>
      </c>
      <c r="D19" s="1" t="str">
        <f>_xlfn.TEXTJOIN(", ",TRUE,Données_3[[#This Row],[Nom]],Données_3[[#This Row],[Prénom]])</f>
        <v xml:space="preserve">BOILLOT , Christian </v>
      </c>
      <c r="E19" s="1" t="s">
        <v>16</v>
      </c>
      <c r="F19" s="1">
        <v>38</v>
      </c>
    </row>
    <row r="20" spans="2:6" x14ac:dyDescent="0.25">
      <c r="B20" s="1" t="s">
        <v>14</v>
      </c>
      <c r="C20" s="1" t="s">
        <v>13</v>
      </c>
      <c r="D20" s="1" t="str">
        <f>_xlfn.TEXTJOIN(", ",TRUE,Données_3[[#This Row],[Nom]],Données_3[[#This Row],[Prénom]])</f>
        <v xml:space="preserve">BOILLOT , Christian </v>
      </c>
      <c r="E20" s="1" t="s">
        <v>17</v>
      </c>
      <c r="F20" s="1">
        <v>169</v>
      </c>
    </row>
    <row r="21" spans="2:6" x14ac:dyDescent="0.25">
      <c r="B21" s="1" t="s">
        <v>14</v>
      </c>
      <c r="C21" s="1" t="s">
        <v>13</v>
      </c>
      <c r="D21" s="1" t="str">
        <f>_xlfn.TEXTJOIN(", ",TRUE,Données_3[[#This Row],[Nom]],Données_3[[#This Row],[Prénom]])</f>
        <v xml:space="preserve">BOILLOT , Christian </v>
      </c>
      <c r="E21" s="1" t="s">
        <v>18</v>
      </c>
      <c r="F21" s="1">
        <v>213</v>
      </c>
    </row>
    <row r="22" spans="2:6" x14ac:dyDescent="0.25">
      <c r="B22" s="1" t="s">
        <v>14</v>
      </c>
      <c r="C22" s="1" t="s">
        <v>13</v>
      </c>
      <c r="D22" s="1" t="str">
        <f>_xlfn.TEXTJOIN(", ",TRUE,Données_3[[#This Row],[Nom]],Données_3[[#This Row],[Prénom]])</f>
        <v xml:space="preserve">BOILLOT , Christian </v>
      </c>
      <c r="E22" s="1" t="s">
        <v>19</v>
      </c>
      <c r="F22" s="1">
        <v>1108</v>
      </c>
    </row>
    <row r="23" spans="2:6" x14ac:dyDescent="0.25">
      <c r="B23" s="1" t="s">
        <v>14</v>
      </c>
      <c r="C23" s="1" t="s">
        <v>13</v>
      </c>
      <c r="D23" s="1" t="str">
        <f>_xlfn.TEXTJOIN(", ",TRUE,Données_3[[#This Row],[Nom]],Données_3[[#This Row],[Prénom]])</f>
        <v xml:space="preserve">BOILLOT , Christian </v>
      </c>
      <c r="E23" s="1" t="s">
        <v>20</v>
      </c>
      <c r="F23" s="1">
        <v>281</v>
      </c>
    </row>
    <row r="24" spans="2:6" x14ac:dyDescent="0.25">
      <c r="B24" s="1" t="s">
        <v>33</v>
      </c>
      <c r="C24" s="1" t="s">
        <v>23</v>
      </c>
      <c r="D24" s="1" t="str">
        <f>_xlfn.TEXTJOIN(", ",TRUE,Données_3[[#This Row],[Nom]],Données_3[[#This Row],[Prénom]])</f>
        <v xml:space="preserve">CANTE, Raymond </v>
      </c>
      <c r="E24" s="1" t="s">
        <v>22</v>
      </c>
      <c r="F24" s="1">
        <v>38</v>
      </c>
    </row>
    <row r="25" spans="2:6" x14ac:dyDescent="0.25">
      <c r="B25" s="1" t="s">
        <v>33</v>
      </c>
      <c r="C25" s="1" t="s">
        <v>23</v>
      </c>
      <c r="D25" s="1" t="str">
        <f>_xlfn.TEXTJOIN(", ",TRUE,Données_3[[#This Row],[Nom]],Données_3[[#This Row],[Prénom]])</f>
        <v xml:space="preserve">CANTE, Raymond </v>
      </c>
      <c r="E25" s="1" t="s">
        <v>24</v>
      </c>
      <c r="F25" s="1">
        <v>295</v>
      </c>
    </row>
    <row r="26" spans="2:6" x14ac:dyDescent="0.25">
      <c r="B26" s="1" t="s">
        <v>33</v>
      </c>
      <c r="C26" s="1" t="s">
        <v>23</v>
      </c>
      <c r="D26" s="1" t="str">
        <f>_xlfn.TEXTJOIN(", ",TRUE,Données_3[[#This Row],[Nom]],Données_3[[#This Row],[Prénom]])</f>
        <v xml:space="preserve">CANTE, Raymond </v>
      </c>
      <c r="E26" s="1" t="s">
        <v>25</v>
      </c>
      <c r="F26" s="1">
        <v>304</v>
      </c>
    </row>
  </sheetData>
  <mergeCells count="1">
    <mergeCell ref="B3:F3"/>
  </mergeCells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37AFC80-F5BA-4737-B363-D9DCCC617C0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Power Query</vt:lpstr>
      <vt:lpstr>Excel 365</vt:lpstr>
    </vt:vector>
  </TitlesOfParts>
  <Company>Altarea Cogedim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CUCURELLA Benjamin</dc:creator>
  <cp:lastModifiedBy>Jean-Eric</cp:lastModifiedBy>
  <dcterms:created xsi:type="dcterms:W3CDTF">2021-03-10T08:44:18Z</dcterms:created>
  <dcterms:modified xsi:type="dcterms:W3CDTF">2021-03-10T10:05:32Z</dcterms:modified>
</cp:coreProperties>
</file>