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firstSheet="1" activeTab="1"/>
  </bookViews>
  <sheets>
    <sheet name="Liste Client" sheetId="2" state="hidden" r:id="rId1"/>
    <sheet name="Plus Nourrisson" sheetId="7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5" i="7" l="1"/>
  <c r="B273" i="7"/>
  <c r="B264" i="7"/>
  <c r="B262" i="7"/>
  <c r="B260" i="7"/>
  <c r="B258" i="7"/>
  <c r="B244" i="7"/>
  <c r="B230" i="7"/>
  <c r="B200" i="7"/>
  <c r="B198" i="7"/>
  <c r="B185" i="7"/>
  <c r="B168" i="7"/>
  <c r="B150" i="7"/>
  <c r="B148" i="7"/>
  <c r="B145" i="7"/>
  <c r="B143" i="7"/>
  <c r="B141" i="7"/>
  <c r="B139" i="7"/>
  <c r="B137" i="7"/>
  <c r="B135" i="7"/>
  <c r="B120" i="7"/>
  <c r="B109" i="7"/>
  <c r="B101" i="7"/>
  <c r="B98" i="7"/>
  <c r="B96" i="7"/>
  <c r="B87" i="7"/>
  <c r="B77" i="7"/>
  <c r="B66" i="7"/>
  <c r="B60" i="7"/>
  <c r="B55" i="7"/>
  <c r="B53" i="7"/>
  <c r="B48" i="7"/>
  <c r="B39" i="7"/>
  <c r="B32" i="7"/>
  <c r="B30" i="7"/>
  <c r="B23" i="7"/>
  <c r="B17" i="7"/>
  <c r="B10" i="7"/>
  <c r="B8" i="7"/>
  <c r="B6" i="7"/>
  <c r="B4" i="7"/>
  <c r="B276" i="7" l="1"/>
  <c r="E3" i="7" a="1"/>
  <c r="E3" i="7" s="1"/>
  <c r="F3" i="7" l="1"/>
  <c r="E7" i="7" a="1"/>
  <c r="E7" i="7" s="1"/>
  <c r="F7" i="7" s="1"/>
  <c r="E9" i="7" l="1" a="1"/>
  <c r="E9" i="7" s="1"/>
  <c r="F9" i="7" s="1"/>
  <c r="E11" i="7" l="1" a="1"/>
  <c r="E11" i="7" s="1"/>
  <c r="E12" i="7" l="1" a="1"/>
  <c r="E12" i="7" s="1"/>
  <c r="F12" i="7" s="1"/>
  <c r="F11" i="7"/>
  <c r="E13" i="7" l="1" a="1"/>
  <c r="E13" i="7" s="1"/>
  <c r="E14" i="7" l="1" a="1"/>
  <c r="E14" i="7" s="1"/>
  <c r="F14" i="7" s="1"/>
  <c r="F13" i="7"/>
  <c r="E15" i="7" l="1" a="1"/>
  <c r="E15" i="7" s="1"/>
  <c r="E16" i="7" l="1" a="1"/>
  <c r="E16" i="7" s="1"/>
  <c r="F16" i="7" s="1"/>
  <c r="F15" i="7"/>
  <c r="E18" i="7" l="1" a="1"/>
  <c r="E18" i="7" s="1"/>
  <c r="E20" i="7" l="1" a="1"/>
  <c r="E20" i="7" s="1"/>
  <c r="F20" i="7" s="1"/>
  <c r="F18" i="7"/>
  <c r="E21" i="7" l="1" a="1"/>
  <c r="E21" i="7" s="1"/>
  <c r="E22" i="7" l="1" a="1"/>
  <c r="E22" i="7" s="1"/>
  <c r="F21" i="7"/>
  <c r="E24" i="7" l="1" a="1"/>
  <c r="E24" i="7" s="1"/>
  <c r="F22" i="7"/>
  <c r="E25" i="7" l="1" a="1"/>
  <c r="E25" i="7" s="1"/>
  <c r="F24" i="7"/>
  <c r="E26" i="7" l="1" a="1"/>
  <c r="E26" i="7" s="1"/>
  <c r="F25" i="7"/>
  <c r="E27" i="7" l="1" a="1"/>
  <c r="E27" i="7" s="1"/>
  <c r="F26" i="7"/>
  <c r="E28" i="7" l="1" a="1"/>
  <c r="E28" i="7" s="1"/>
  <c r="F27" i="7"/>
  <c r="E29" i="7" l="1" a="1"/>
  <c r="E29" i="7" s="1"/>
  <c r="F28" i="7"/>
  <c r="E31" i="7" l="1" a="1"/>
  <c r="E31" i="7" s="1"/>
  <c r="F29" i="7"/>
  <c r="E33" i="7" l="1" a="1"/>
  <c r="E33" i="7" s="1"/>
  <c r="F31" i="7"/>
  <c r="E34" i="7" l="1" a="1"/>
  <c r="E34" i="7" s="1"/>
  <c r="F33" i="7"/>
  <c r="E35" i="7" l="1" a="1"/>
  <c r="E35" i="7" s="1"/>
  <c r="F34" i="7"/>
  <c r="E36" i="7" l="1" a="1"/>
  <c r="E36" i="7" s="1"/>
  <c r="F35" i="7"/>
  <c r="E37" i="7" l="1" a="1"/>
  <c r="E37" i="7" s="1"/>
  <c r="F36" i="7"/>
  <c r="E38" i="7" l="1" a="1"/>
  <c r="E38" i="7" s="1"/>
  <c r="F37" i="7"/>
  <c r="E40" i="7" l="1" a="1"/>
  <c r="E40" i="7" s="1"/>
  <c r="F38" i="7"/>
  <c r="E41" i="7" l="1" a="1"/>
  <c r="E41" i="7" s="1"/>
  <c r="F40" i="7"/>
  <c r="E42" i="7" l="1" a="1"/>
  <c r="E42" i="7" s="1"/>
  <c r="F41" i="7"/>
  <c r="E43" i="7" l="1" a="1"/>
  <c r="E43" i="7" s="1"/>
  <c r="F42" i="7"/>
  <c r="E44" i="7" l="1" a="1"/>
  <c r="E44" i="7" s="1"/>
  <c r="F43" i="7"/>
  <c r="E45" i="7" l="1" a="1"/>
  <c r="E45" i="7" s="1"/>
  <c r="F44" i="7"/>
  <c r="E46" i="7" l="1" a="1"/>
  <c r="E46" i="7" s="1"/>
  <c r="F45" i="7"/>
  <c r="E47" i="7" l="1" a="1"/>
  <c r="E47" i="7" s="1"/>
  <c r="F46" i="7"/>
  <c r="E49" i="7" l="1" a="1"/>
  <c r="E49" i="7" s="1"/>
  <c r="F47" i="7"/>
  <c r="E50" i="7" l="1" a="1"/>
  <c r="E50" i="7" s="1"/>
  <c r="F49" i="7"/>
  <c r="E51" i="7" l="1" a="1"/>
  <c r="E51" i="7" s="1"/>
  <c r="F50" i="7"/>
  <c r="E52" i="7" l="1" a="1"/>
  <c r="E52" i="7" s="1"/>
  <c r="F51" i="7"/>
  <c r="E54" i="7" l="1" a="1"/>
  <c r="E54" i="7" s="1"/>
  <c r="F52" i="7"/>
  <c r="E56" i="7" l="1" a="1"/>
  <c r="E56" i="7" s="1"/>
  <c r="F54" i="7"/>
  <c r="E57" i="7" l="1" a="1"/>
  <c r="E57" i="7" s="1"/>
  <c r="F56" i="7"/>
  <c r="E58" i="7" l="1" a="1"/>
  <c r="E58" i="7" s="1"/>
  <c r="F57" i="7"/>
  <c r="E59" i="7" l="1" a="1"/>
  <c r="E59" i="7" s="1"/>
  <c r="F58" i="7"/>
  <c r="E61" i="7" l="1" a="1"/>
  <c r="E61" i="7" s="1"/>
  <c r="F59" i="7"/>
  <c r="E62" i="7" l="1" a="1"/>
  <c r="E62" i="7" s="1"/>
  <c r="F61" i="7"/>
  <c r="E63" i="7" l="1" a="1"/>
  <c r="E63" i="7" s="1"/>
  <c r="F62" i="7"/>
  <c r="E64" i="7" l="1" a="1"/>
  <c r="E64" i="7" s="1"/>
  <c r="F63" i="7"/>
  <c r="E65" i="7" l="1" a="1"/>
  <c r="E65" i="7" s="1"/>
  <c r="F64" i="7"/>
  <c r="E67" i="7" l="1" a="1"/>
  <c r="E67" i="7" s="1"/>
  <c r="F65" i="7"/>
  <c r="E68" i="7" l="1" a="1"/>
  <c r="E68" i="7" s="1"/>
  <c r="F67" i="7"/>
  <c r="E69" i="7" l="1" a="1"/>
  <c r="E69" i="7" s="1"/>
  <c r="F68" i="7"/>
  <c r="E70" i="7" l="1" a="1"/>
  <c r="E70" i="7" s="1"/>
  <c r="F70" i="7" s="1"/>
  <c r="F69" i="7"/>
</calcChain>
</file>

<file path=xl/sharedStrings.xml><?xml version="1.0" encoding="utf-8"?>
<sst xmlns="http://schemas.openxmlformats.org/spreadsheetml/2006/main" count="592" uniqueCount="213">
  <si>
    <t>Clients</t>
  </si>
  <si>
    <t>4 A SANTE</t>
  </si>
  <si>
    <t>ABC MED S.P.A</t>
  </si>
  <si>
    <t>ACS</t>
  </si>
  <si>
    <t>ALGER</t>
  </si>
  <si>
    <t>ALPHA PHARM</t>
  </si>
  <si>
    <t>ASSOCIATION AMIS DU MALADE BOUANDAS</t>
  </si>
  <si>
    <t>ATA PHARM</t>
  </si>
  <si>
    <t>ATTIA PHARMA</t>
  </si>
  <si>
    <t>ATTIRYAK PHARM</t>
  </si>
  <si>
    <t>BAHIA PHARM</t>
  </si>
  <si>
    <t>BIOMEDIC SARL</t>
  </si>
  <si>
    <t>BIOPURE</t>
  </si>
  <si>
    <t>BIOTECH</t>
  </si>
  <si>
    <t>BOUKHEMIS MED</t>
  </si>
  <si>
    <t>BOUNA PHARM</t>
  </si>
  <si>
    <t>BOUYEMA EXPORT</t>
  </si>
  <si>
    <t>CAP SANTE</t>
  </si>
  <si>
    <t>CHARK PHARM</t>
  </si>
  <si>
    <t>CHEAR PHARM</t>
  </si>
  <si>
    <t>CHELI PHARM</t>
  </si>
  <si>
    <t>CHER MEDIC</t>
  </si>
  <si>
    <t>CHREA PHARM SARL</t>
  </si>
  <si>
    <t>CISNA PHAR</t>
  </si>
  <si>
    <t>CLINIQUE BOURANNANE</t>
  </si>
  <si>
    <t>CLINIQUE CHAWKI ACHWAK</t>
  </si>
  <si>
    <t>CLINIQUE EL MAHABI</t>
  </si>
  <si>
    <t>CLINIQUE EL MONCEF</t>
  </si>
  <si>
    <t>CLINIQUE LES PINS</t>
  </si>
  <si>
    <t>COJI PHARM</t>
  </si>
  <si>
    <t>COMMERCIAL</t>
  </si>
  <si>
    <t>COMPTOIR ESSAIDALI</t>
  </si>
  <si>
    <t>DAHRA PHARM</t>
  </si>
  <si>
    <t>DELEGATION KHAINE</t>
  </si>
  <si>
    <t>DEPOT ALGER</t>
  </si>
  <si>
    <t>DIFAP</t>
  </si>
  <si>
    <t>DIGROMED T</t>
  </si>
  <si>
    <t>DIMED TIZI</t>
  </si>
  <si>
    <t>DIPROMED SARL</t>
  </si>
  <si>
    <t>DIPROPHARM</t>
  </si>
  <si>
    <t>DJOUINI MED REDHA</t>
  </si>
  <si>
    <t>DON EST</t>
  </si>
  <si>
    <t>EASY FARMA SPA</t>
  </si>
  <si>
    <t>EL AMINE PHARM</t>
  </si>
  <si>
    <t>EL BAHDJAOUI TRANSIT</t>
  </si>
  <si>
    <t>EL EMIR</t>
  </si>
  <si>
    <t>EL KILANI</t>
  </si>
  <si>
    <t>EMP</t>
  </si>
  <si>
    <t>EMPL SALEM</t>
  </si>
  <si>
    <t>EURL AMMAR PHARM</t>
  </si>
  <si>
    <t>EURL ATMOSPHER PHARM</t>
  </si>
  <si>
    <t>EURL BOURRICHE</t>
  </si>
  <si>
    <t>EURL DOURRA PHARM</t>
  </si>
  <si>
    <t>EURL IBN ROSTOM PHARM</t>
  </si>
  <si>
    <t>EURL ILYA MEDIC</t>
  </si>
  <si>
    <t>EURL OASIS PHARMA</t>
  </si>
  <si>
    <t>EURL PHARMELITE</t>
  </si>
  <si>
    <t>EURL SITE PHARM</t>
  </si>
  <si>
    <t>EURL SMAILI PHARM</t>
  </si>
  <si>
    <t>EURL TOUATI PHARMA</t>
  </si>
  <si>
    <t>EURL VIDAL PHARM</t>
  </si>
  <si>
    <t>EURL ZED MEDIC</t>
  </si>
  <si>
    <t>EXPRES PHARM</t>
  </si>
  <si>
    <t>FRATERNITE PHARM</t>
  </si>
  <si>
    <t>GC</t>
  </si>
  <si>
    <t>GD PHARM</t>
  </si>
  <si>
    <t>GDPP</t>
  </si>
  <si>
    <t>GHMED S.P.A</t>
  </si>
  <si>
    <t>GILO PHARM</t>
  </si>
  <si>
    <t>GPPH PHARM</t>
  </si>
  <si>
    <t>GPSK</t>
  </si>
  <si>
    <t>GPU</t>
  </si>
  <si>
    <t>GROPHARM</t>
  </si>
  <si>
    <t>GROUPEMENT PHARMACIENS OUEST</t>
  </si>
  <si>
    <t>GUESS PHARM</t>
  </si>
  <si>
    <t>Gué de constantine</t>
  </si>
  <si>
    <t>HASS PHARMA KOUBA</t>
  </si>
  <si>
    <t>HB INTERNATIONAL</t>
  </si>
  <si>
    <t>HBI</t>
  </si>
  <si>
    <t>HYDRA PHARM</t>
  </si>
  <si>
    <t>IMPOTS</t>
  </si>
  <si>
    <t>Raison Sociale</t>
  </si>
  <si>
    <t>ATIA PHARMA</t>
  </si>
  <si>
    <t>5R026</t>
  </si>
  <si>
    <t>5R518</t>
  </si>
  <si>
    <t>5R572</t>
  </si>
  <si>
    <t>5R570</t>
  </si>
  <si>
    <t>5R509</t>
  </si>
  <si>
    <t>PHARMA INVEST</t>
  </si>
  <si>
    <t>4R120</t>
  </si>
  <si>
    <t>4R231</t>
  </si>
  <si>
    <t>4R024</t>
  </si>
  <si>
    <t>5R028</t>
  </si>
  <si>
    <t>6R165</t>
  </si>
  <si>
    <t>5R504</t>
  </si>
  <si>
    <t>5R165</t>
  </si>
  <si>
    <t>M. SANTE</t>
  </si>
  <si>
    <t>TIDIS PHARM</t>
  </si>
  <si>
    <t>VIDAL PHARM</t>
  </si>
  <si>
    <t>4R121</t>
  </si>
  <si>
    <t>5R568</t>
  </si>
  <si>
    <t>SPO SETIF</t>
  </si>
  <si>
    <t>5R522</t>
  </si>
  <si>
    <t>WATSON</t>
  </si>
  <si>
    <t>VECO PHARM</t>
  </si>
  <si>
    <t>PHARMA MEDIC</t>
  </si>
  <si>
    <t>5R520</t>
  </si>
  <si>
    <t>ABC MED</t>
  </si>
  <si>
    <t>4R106</t>
  </si>
  <si>
    <t>TIMLOUKA PHARM</t>
  </si>
  <si>
    <t>5R122</t>
  </si>
  <si>
    <t>6R114</t>
  </si>
  <si>
    <t>5R024</t>
  </si>
  <si>
    <t>5R010</t>
  </si>
  <si>
    <t>5R008</t>
  </si>
  <si>
    <t>SETIF MEDIC</t>
  </si>
  <si>
    <t>6R062</t>
  </si>
  <si>
    <t>EXPRESSPHARM</t>
  </si>
  <si>
    <t>BOUYEMA</t>
  </si>
  <si>
    <t>PHARMA ELITE</t>
  </si>
  <si>
    <t>Numéro Lot</t>
  </si>
  <si>
    <t>MAMI</t>
  </si>
  <si>
    <t>SOPI PHARM</t>
  </si>
  <si>
    <t>4R229</t>
  </si>
  <si>
    <t>4R500</t>
  </si>
  <si>
    <t>5R532</t>
  </si>
  <si>
    <t>SOPHAC</t>
  </si>
  <si>
    <t>5R120</t>
  </si>
  <si>
    <t>4R502</t>
  </si>
  <si>
    <t>4R227</t>
  </si>
  <si>
    <t>4R504</t>
  </si>
  <si>
    <t>4R119</t>
  </si>
  <si>
    <t>MALEK</t>
  </si>
  <si>
    <t>ALPHA</t>
  </si>
  <si>
    <t>MILLENIUM</t>
  </si>
  <si>
    <t>5R020</t>
  </si>
  <si>
    <t>4R00</t>
  </si>
  <si>
    <t>3R421</t>
  </si>
  <si>
    <t>SETIF MEDIC 1</t>
  </si>
  <si>
    <t>YOUSRA</t>
  </si>
  <si>
    <t>SENOUSAOUI PHARM</t>
  </si>
  <si>
    <t>Quantité</t>
  </si>
  <si>
    <t>5R227</t>
  </si>
  <si>
    <t>BIO PURE</t>
  </si>
  <si>
    <t>4R489</t>
  </si>
  <si>
    <t>5R502</t>
  </si>
  <si>
    <t>DEF MED</t>
  </si>
  <si>
    <t>GHMED</t>
  </si>
  <si>
    <t>ATT CRAYAK</t>
  </si>
  <si>
    <t>SOUNDOUSSE PHARM</t>
  </si>
  <si>
    <t>HAMIA PHARM</t>
  </si>
  <si>
    <t>RAPID PHARM</t>
  </si>
  <si>
    <t>GRO PHARM</t>
  </si>
  <si>
    <t>EXPRESS PHARM</t>
  </si>
  <si>
    <t>5R598</t>
  </si>
  <si>
    <t>SANI PHARM</t>
  </si>
  <si>
    <t>CLIENT INCONNU</t>
  </si>
  <si>
    <t>HUP PHARMA</t>
  </si>
  <si>
    <t>VIDAL</t>
  </si>
  <si>
    <t>4R225</t>
  </si>
  <si>
    <t>MED UK</t>
  </si>
  <si>
    <t>ZENITH</t>
  </si>
  <si>
    <t>5R023</t>
  </si>
  <si>
    <t>PHARMAMEDIC CHLEF</t>
  </si>
  <si>
    <t>NIGA PHARMA</t>
  </si>
  <si>
    <t>SPA BIOPUR</t>
  </si>
  <si>
    <t>CVM</t>
  </si>
  <si>
    <t>MM</t>
  </si>
  <si>
    <t>6R570</t>
  </si>
  <si>
    <t>N° Lot Sans doublons</t>
  </si>
  <si>
    <t>Total Quantité</t>
  </si>
  <si>
    <t>Total 3R421</t>
  </si>
  <si>
    <t>Total 4R00</t>
  </si>
  <si>
    <t>Total 4R024</t>
  </si>
  <si>
    <t>Total 4R106</t>
  </si>
  <si>
    <t>Total 4R119</t>
  </si>
  <si>
    <t>Total 4R120</t>
  </si>
  <si>
    <t>Total 4R121</t>
  </si>
  <si>
    <t>Total 4R225</t>
  </si>
  <si>
    <t>Total 4R227</t>
  </si>
  <si>
    <t>Total 4R229</t>
  </si>
  <si>
    <t>Total 4R231</t>
  </si>
  <si>
    <t>Total 4R489</t>
  </si>
  <si>
    <t>Total 4R500</t>
  </si>
  <si>
    <t>Total 4R502</t>
  </si>
  <si>
    <t>Total 4R504</t>
  </si>
  <si>
    <t>Total 5R008</t>
  </si>
  <si>
    <t>Total 5R010</t>
  </si>
  <si>
    <t>Total 5R020</t>
  </si>
  <si>
    <t>Total 5R023</t>
  </si>
  <si>
    <t>Total 5R024</t>
  </si>
  <si>
    <t>Total 5R026</t>
  </si>
  <si>
    <t>Total 5R028</t>
  </si>
  <si>
    <t>Total 5R120</t>
  </si>
  <si>
    <t>Total 5R122</t>
  </si>
  <si>
    <t>Total 5R165</t>
  </si>
  <si>
    <t>Total 5R227</t>
  </si>
  <si>
    <t>Total 5R502</t>
  </si>
  <si>
    <t>Total 5R504</t>
  </si>
  <si>
    <t>Total 5R509</t>
  </si>
  <si>
    <t>Total 5R518</t>
  </si>
  <si>
    <t>Total 5R520</t>
  </si>
  <si>
    <t>Total 5R522</t>
  </si>
  <si>
    <t>Total 5R532</t>
  </si>
  <si>
    <t>Total 5R568</t>
  </si>
  <si>
    <t>Total 5R570</t>
  </si>
  <si>
    <t>Total 5R572</t>
  </si>
  <si>
    <t>Total 5R598</t>
  </si>
  <si>
    <t>Total 6R062</t>
  </si>
  <si>
    <t>Total 6R114</t>
  </si>
  <si>
    <t>Total 6R165</t>
  </si>
  <si>
    <t>Total 6R570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</si>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</sst>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3" fontId="0" fillId="0" borderId="2" xfId="0" applyNumberFormat="1" applyFont="1" applyBorder="1"/>
    <xf numFmtId="0" fontId="0" fillId="0" borderId="1" xfId="0" applyFont="1" applyBorder="1"/>
    <xf numFmtId="0" fontId="0" fillId="0" borderId="3" xfId="0" applyFont="1" applyBorder="1"/>
    <xf numFmtId="0" fontId="0" fillId="2" borderId="4" xfId="0" applyFont="1" applyFill="1" applyBorder="1"/>
    <xf numFmtId="0" fontId="0" fillId="2" borderId="6" xfId="0" applyFont="1" applyFill="1" applyBorder="1"/>
    <xf numFmtId="0" fontId="0" fillId="0" borderId="4" xfId="0" applyFont="1" applyBorder="1"/>
    <xf numFmtId="0" fontId="0" fillId="0" borderId="6" xfId="0" applyFont="1" applyBorder="1"/>
    <xf numFmtId="0" fontId="2" fillId="2" borderId="4" xfId="0" applyFont="1" applyFill="1" applyBorder="1"/>
    <xf numFmtId="0" fontId="2" fillId="0" borderId="4" xfId="0" applyFont="1" applyBorder="1"/>
    <xf numFmtId="0" fontId="0" fillId="0" borderId="0" xfId="0" applyFont="1" applyBorder="1"/>
    <xf numFmtId="0" fontId="2" fillId="0" borderId="0" xfId="0" applyFont="1" applyBorder="1"/>
    <xf numFmtId="3" fontId="0" fillId="2" borderId="5" xfId="0" applyNumberFormat="1" applyFont="1" applyFill="1" applyBorder="1"/>
    <xf numFmtId="3" fontId="0" fillId="0" borderId="5" xfId="0" applyNumberFormat="1" applyFont="1" applyBorder="1"/>
    <xf numFmtId="3" fontId="0" fillId="0" borderId="0" xfId="0" applyNumberFormat="1" applyFont="1" applyBorder="1"/>
    <xf numFmtId="0" fontId="1" fillId="3" borderId="7" xfId="0" applyFont="1" applyFill="1" applyBorder="1"/>
    <xf numFmtId="0" fontId="1" fillId="3" borderId="0" xfId="0" applyFont="1" applyFill="1" applyBorder="1"/>
    <xf numFmtId="0" fontId="1" fillId="3" borderId="8" xfId="0" applyFont="1" applyFill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0000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A81" totalsRowShown="0">
  <autoFilter ref="A1:A81"/>
  <tableColumns count="1">
    <tableColumn id="1" name="Raison Soc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C275" totalsRowShown="0" headerRowDxfId="0" tableBorderDxfId="1">
  <autoFilter ref="A2:C275"/>
  <tableColumns count="3">
    <tableColumn id="1" name="Numéro Lot"/>
    <tableColumn id="2" name="Quantité"/>
    <tableColumn id="3" name="Cli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1"/>
  <sheetViews>
    <sheetView workbookViewId="0">
      <selection activeCell="A25" sqref="A25"/>
    </sheetView>
  </sheetViews>
  <sheetFormatPr baseColWidth="10" defaultRowHeight="15" x14ac:dyDescent="0.25"/>
  <cols>
    <col min="1" max="1" width="40.28515625" bestFit="1" customWidth="1"/>
  </cols>
  <sheetData>
    <row r="1" spans="1:1" x14ac:dyDescent="0.25">
      <c r="A1" t="s">
        <v>81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276"/>
  <sheetViews>
    <sheetView tabSelected="1" workbookViewId="0">
      <selection activeCell="I279" sqref="I279"/>
    </sheetView>
  </sheetViews>
  <sheetFormatPr baseColWidth="10" defaultColWidth="11.42578125" defaultRowHeight="15" outlineLevelRow="2" x14ac:dyDescent="0.25"/>
  <cols>
    <col min="1" max="1" width="14.85546875" customWidth="1"/>
    <col min="2" max="2" width="11.85546875" customWidth="1"/>
    <col min="3" max="3" width="20.42578125" bestFit="1" customWidth="1"/>
    <col min="5" max="5" width="18.85546875" hidden="1" customWidth="1"/>
    <col min="6" max="6" width="13" hidden="1" customWidth="1"/>
  </cols>
  <sheetData>
    <row r="2" spans="1:6" x14ac:dyDescent="0.25">
      <c r="A2" s="15" t="s">
        <v>120</v>
      </c>
      <c r="B2" s="16" t="s">
        <v>141</v>
      </c>
      <c r="C2" s="17" t="s">
        <v>0</v>
      </c>
      <c r="E2" t="s">
        <v>169</v>
      </c>
      <c r="F2" t="s">
        <v>170</v>
      </c>
    </row>
    <row r="3" spans="1:6" outlineLevel="2" x14ac:dyDescent="0.25">
      <c r="A3" s="4" t="s">
        <v>137</v>
      </c>
      <c r="B3" s="12">
        <v>3</v>
      </c>
      <c r="C3" s="5" t="s">
        <v>88</v>
      </c>
      <c r="E3" t="e">
        <f t="array" ref="E3">INDEX(Numéro_Lot,MIN(IF(COUNTIF(E$1:E2,Num_Lot)=0,IF(Num_Lot&lt;&gt;"",ROW(Num_Lot)))))&amp;""</f>
        <v>#NAME?</v>
      </c>
      <c r="F3" t="e">
        <f>IF($E3&lt;&gt;"",SUMPRODUCT(('Plus Nourrisson'!$A$3:$A$274=$E3)*('Plus Nourrisson'!$B$3:$B$274)),"")</f>
        <v>#NAME?</v>
      </c>
    </row>
    <row r="4" spans="1:6" outlineLevel="1" x14ac:dyDescent="0.25">
      <c r="A4" s="8" t="s">
        <v>171</v>
      </c>
      <c r="B4" s="12">
        <f>SUBTOTAL(9,B3:B3)</f>
        <v>3</v>
      </c>
      <c r="C4" s="5"/>
    </row>
    <row r="5" spans="1:6" outlineLevel="2" x14ac:dyDescent="0.25">
      <c r="A5" s="6" t="s">
        <v>136</v>
      </c>
      <c r="B5" s="13">
        <v>102</v>
      </c>
      <c r="C5" s="7" t="s">
        <v>88</v>
      </c>
    </row>
    <row r="6" spans="1:6" outlineLevel="1" x14ac:dyDescent="0.25">
      <c r="A6" s="9" t="s">
        <v>172</v>
      </c>
      <c r="B6" s="13">
        <f>SUBTOTAL(9,B5:B5)</f>
        <v>102</v>
      </c>
      <c r="C6" s="7"/>
    </row>
    <row r="7" spans="1:6" outlineLevel="2" x14ac:dyDescent="0.25">
      <c r="A7" s="4" t="s">
        <v>91</v>
      </c>
      <c r="B7" s="12">
        <v>4</v>
      </c>
      <c r="C7" s="5" t="s">
        <v>88</v>
      </c>
      <c r="E7" t="e">
        <f t="array" ref="E7">INDEX(Numéro_Lot,MIN(IF(COUNTIF(E$1:E3,Num_Lot)=0,IF(Num_Lot&lt;&gt;"",ROW(Num_Lot)))))&amp;""</f>
        <v>#NAME?</v>
      </c>
      <c r="F7" t="e">
        <f>IF($E7&lt;&gt;"",SUMPRODUCT(('Plus Nourrisson'!$A$3:$A$274=$E7)*('Plus Nourrisson'!$B$3:$B$274)),"")</f>
        <v>#NAME?</v>
      </c>
    </row>
    <row r="8" spans="1:6" outlineLevel="1" x14ac:dyDescent="0.25">
      <c r="A8" s="8" t="s">
        <v>173</v>
      </c>
      <c r="B8" s="12">
        <f>SUBTOTAL(9,B7:B7)</f>
        <v>4</v>
      </c>
      <c r="C8" s="5"/>
    </row>
    <row r="9" spans="1:6" outlineLevel="2" x14ac:dyDescent="0.25">
      <c r="A9" s="6" t="s">
        <v>108</v>
      </c>
      <c r="B9" s="13">
        <v>23</v>
      </c>
      <c r="C9" s="7" t="s">
        <v>107</v>
      </c>
      <c r="E9" t="e">
        <f t="array" ref="E9">INDEX(Numéro_Lot,MIN(IF(COUNTIF(E$1:E7,Num_Lot)=0,IF(Num_Lot&lt;&gt;"",ROW(Num_Lot)))))&amp;""</f>
        <v>#NAME?</v>
      </c>
      <c r="F9" t="e">
        <f>IF($E9&lt;&gt;"",SUMPRODUCT(('Plus Nourrisson'!$A$3:$A$274=$E9)*('Plus Nourrisson'!$B$3:$B$274)),"")</f>
        <v>#NAME?</v>
      </c>
    </row>
    <row r="10" spans="1:6" outlineLevel="1" x14ac:dyDescent="0.25">
      <c r="A10" s="9" t="s">
        <v>174</v>
      </c>
      <c r="B10" s="13">
        <f>SUBTOTAL(9,B9:B9)</f>
        <v>23</v>
      </c>
      <c r="C10" s="7"/>
    </row>
    <row r="11" spans="1:6" outlineLevel="2" x14ac:dyDescent="0.25">
      <c r="A11" s="4" t="s">
        <v>131</v>
      </c>
      <c r="B11" s="12">
        <v>49</v>
      </c>
      <c r="C11" s="5" t="s">
        <v>107</v>
      </c>
      <c r="E11" t="e">
        <f t="array" ref="E11">INDEX(Numéro_Lot,MIN(IF(COUNTIF(E$1:E9,Num_Lot)=0,IF(Num_Lot&lt;&gt;"",ROW(Num_Lot)))))&amp;""</f>
        <v>#NAME?</v>
      </c>
      <c r="F11" t="e">
        <f>IF($E11&lt;&gt;"",SUMPRODUCT(('Plus Nourrisson'!$A$3:$A$274=$E11)*('Plus Nourrisson'!$B$3:$B$274)),"")</f>
        <v>#NAME?</v>
      </c>
    </row>
    <row r="12" spans="1:6" outlineLevel="2" x14ac:dyDescent="0.25">
      <c r="A12" s="6" t="s">
        <v>131</v>
      </c>
      <c r="B12" s="13">
        <v>1</v>
      </c>
      <c r="C12" s="7" t="s">
        <v>107</v>
      </c>
      <c r="E12" t="e">
        <f t="array" ref="E12">INDEX(Numéro_Lot,MIN(IF(COUNTIF(E$1:E11,Num_Lot)=0,IF(Num_Lot&lt;&gt;"",ROW(Num_Lot)))))&amp;""</f>
        <v>#NAME?</v>
      </c>
      <c r="F12" t="e">
        <f>IF($E12&lt;&gt;"",SUMPRODUCT(('Plus Nourrisson'!$A$3:$A$274=$E12)*('Plus Nourrisson'!$B$3:$B$274)),"")</f>
        <v>#NAME?</v>
      </c>
    </row>
    <row r="13" spans="1:6" outlineLevel="2" x14ac:dyDescent="0.25">
      <c r="A13" s="4" t="s">
        <v>131</v>
      </c>
      <c r="B13" s="12">
        <v>16</v>
      </c>
      <c r="C13" s="5" t="s">
        <v>143</v>
      </c>
      <c r="E13" t="e">
        <f t="array" ref="E13">INDEX(Numéro_Lot,MIN(IF(COUNTIF(E$1:E12,Num_Lot)=0,IF(Num_Lot&lt;&gt;"",ROW(Num_Lot)))))&amp;""</f>
        <v>#NAME?</v>
      </c>
      <c r="F13" t="e">
        <f>IF($E13&lt;&gt;"",SUMPRODUCT(('Plus Nourrisson'!$A$3:$A$274=$E13)*('Plus Nourrisson'!$B$3:$B$274)),"")</f>
        <v>#NAME?</v>
      </c>
    </row>
    <row r="14" spans="1:6" outlineLevel="2" x14ac:dyDescent="0.25">
      <c r="A14" s="6" t="s">
        <v>131</v>
      </c>
      <c r="B14" s="13">
        <v>21</v>
      </c>
      <c r="C14" s="7" t="s">
        <v>12</v>
      </c>
      <c r="E14" t="e">
        <f t="array" ref="E14">INDEX(Numéro_Lot,MIN(IF(COUNTIF(E$1:E13,Num_Lot)=0,IF(Num_Lot&lt;&gt;"",ROW(Num_Lot)))))&amp;""</f>
        <v>#NAME?</v>
      </c>
      <c r="F14" t="e">
        <f>IF($E14&lt;&gt;"",SUMPRODUCT(('Plus Nourrisson'!$A$3:$A$274=$E14)*('Plus Nourrisson'!$B$3:$B$274)),"")</f>
        <v>#NAME?</v>
      </c>
    </row>
    <row r="15" spans="1:6" outlineLevel="2" x14ac:dyDescent="0.25">
      <c r="A15" s="4" t="s">
        <v>131</v>
      </c>
      <c r="B15" s="12">
        <v>13</v>
      </c>
      <c r="C15" s="5" t="s">
        <v>147</v>
      </c>
      <c r="E15" t="e">
        <f t="array" ref="E15">INDEX(Numéro_Lot,MIN(IF(COUNTIF(E$1:E14,Num_Lot)=0,IF(Num_Lot&lt;&gt;"",ROW(Num_Lot)))))&amp;""</f>
        <v>#NAME?</v>
      </c>
      <c r="F15" t="e">
        <f>IF($E15&lt;&gt;"",SUMPRODUCT(('Plus Nourrisson'!$A$3:$A$274=$E15)*('Plus Nourrisson'!$B$3:$B$274)),"")</f>
        <v>#NAME?</v>
      </c>
    </row>
    <row r="16" spans="1:6" outlineLevel="2" x14ac:dyDescent="0.25">
      <c r="A16" s="6" t="s">
        <v>131</v>
      </c>
      <c r="B16" s="13">
        <v>10</v>
      </c>
      <c r="C16" s="7" t="s">
        <v>165</v>
      </c>
      <c r="E16" t="e">
        <f t="array" ref="E16">INDEX(Numéro_Lot,MIN(IF(COUNTIF(E$1:E15,Num_Lot)=0,IF(Num_Lot&lt;&gt;"",ROW(Num_Lot)))))&amp;""</f>
        <v>#NAME?</v>
      </c>
      <c r="F16" t="e">
        <f>IF($E16&lt;&gt;"",SUMPRODUCT(('Plus Nourrisson'!$A$3:$A$274=$E16)*('Plus Nourrisson'!$B$3:$B$274)),"")</f>
        <v>#NAME?</v>
      </c>
    </row>
    <row r="17" spans="1:6" outlineLevel="1" x14ac:dyDescent="0.25">
      <c r="A17" s="9" t="s">
        <v>175</v>
      </c>
      <c r="B17" s="13">
        <f>SUBTOTAL(9,B11:B16)</f>
        <v>110</v>
      </c>
      <c r="C17" s="7"/>
    </row>
    <row r="18" spans="1:6" outlineLevel="2" x14ac:dyDescent="0.25">
      <c r="A18" s="4" t="s">
        <v>89</v>
      </c>
      <c r="B18" s="12">
        <v>1</v>
      </c>
      <c r="C18" s="5" t="s">
        <v>88</v>
      </c>
      <c r="E18" t="e">
        <f t="array" ref="E18">INDEX(Numéro_Lot,MIN(IF(COUNTIF(E$1:E16,Num_Lot)=0,IF(Num_Lot&lt;&gt;"",ROW(Num_Lot)))))&amp;""</f>
        <v>#NAME?</v>
      </c>
      <c r="F18" t="e">
        <f>IF($E18&lt;&gt;"",SUMPRODUCT(('Plus Nourrisson'!$A$3:$A$274=$E18)*('Plus Nourrisson'!$B$3:$B$274)),"")</f>
        <v>#NAME?</v>
      </c>
    </row>
    <row r="19" spans="1:6" outlineLevel="2" x14ac:dyDescent="0.25">
      <c r="A19" s="6" t="s">
        <v>89</v>
      </c>
      <c r="B19" s="13">
        <v>11</v>
      </c>
      <c r="C19" s="7" t="s">
        <v>88</v>
      </c>
    </row>
    <row r="20" spans="1:6" outlineLevel="2" x14ac:dyDescent="0.25">
      <c r="A20" s="4" t="s">
        <v>89</v>
      </c>
      <c r="B20" s="12">
        <v>13</v>
      </c>
      <c r="C20" s="5" t="s">
        <v>88</v>
      </c>
      <c r="E20" t="e">
        <f t="array" ref="E20">INDEX(Numéro_Lot,MIN(IF(COUNTIF(E$1:E18,Num_Lot)=0,IF(Num_Lot&lt;&gt;"",ROW(Num_Lot)))))&amp;""</f>
        <v>#NAME?</v>
      </c>
      <c r="F20" t="e">
        <f>IF($E20&lt;&gt;"",SUMPRODUCT(('Plus Nourrisson'!$A$3:$A$274=$E20)*('Plus Nourrisson'!$B$3:$B$274)),"")</f>
        <v>#NAME?</v>
      </c>
    </row>
    <row r="21" spans="1:6" outlineLevel="2" x14ac:dyDescent="0.25">
      <c r="A21" s="6" t="s">
        <v>89</v>
      </c>
      <c r="B21" s="13">
        <v>19</v>
      </c>
      <c r="C21" s="7" t="s">
        <v>115</v>
      </c>
      <c r="E21" t="e">
        <f t="array" ref="E21">INDEX(Numéro_Lot,MIN(IF(COUNTIF(E$1:E20,Num_Lot)=0,IF(Num_Lot&lt;&gt;"",ROW(Num_Lot)))))&amp;""</f>
        <v>#NAME?</v>
      </c>
      <c r="F21" t="e">
        <f>IF($E21&lt;&gt;"",SUMPRODUCT(('Plus Nourrisson'!$A$3:$A$274=$E21)*('Plus Nourrisson'!$B$3:$B$274)),"")</f>
        <v>#NAME?</v>
      </c>
    </row>
    <row r="22" spans="1:6" outlineLevel="2" x14ac:dyDescent="0.25">
      <c r="A22" s="4" t="s">
        <v>89</v>
      </c>
      <c r="B22" s="12">
        <v>4</v>
      </c>
      <c r="C22" s="5" t="s">
        <v>126</v>
      </c>
      <c r="E22" t="e">
        <f t="array" ref="E22">INDEX(Numéro_Lot,MIN(IF(COUNTIF(E$1:E21,Num_Lot)=0,IF(Num_Lot&lt;&gt;"",ROW(Num_Lot)))))&amp;""</f>
        <v>#NAME?</v>
      </c>
      <c r="F22" t="e">
        <f>IF($E22&lt;&gt;"",SUMPRODUCT(('Plus Nourrisson'!$A$3:$A$274=$E22)*('Plus Nourrisson'!$B$3:$B$274)),"")</f>
        <v>#NAME?</v>
      </c>
    </row>
    <row r="23" spans="1:6" outlineLevel="1" x14ac:dyDescent="0.25">
      <c r="A23" s="8" t="s">
        <v>176</v>
      </c>
      <c r="B23" s="12">
        <f>SUBTOTAL(9,B18:B22)</f>
        <v>48</v>
      </c>
      <c r="C23" s="5"/>
    </row>
    <row r="24" spans="1:6" outlineLevel="2" x14ac:dyDescent="0.25">
      <c r="A24" s="6" t="s">
        <v>99</v>
      </c>
      <c r="B24" s="13">
        <v>136</v>
      </c>
      <c r="C24" s="7" t="s">
        <v>107</v>
      </c>
      <c r="E24" t="e">
        <f t="array" ref="E24">INDEX(Numéro_Lot,MIN(IF(COUNTIF(E$1:E22,Num_Lot)=0,IF(Num_Lot&lt;&gt;"",ROW(Num_Lot)))))&amp;""</f>
        <v>#NAME?</v>
      </c>
      <c r="F24" t="e">
        <f>IF($E24&lt;&gt;"",SUMPRODUCT(('Plus Nourrisson'!$A$3:$A$274=$E24)*('Plus Nourrisson'!$B$3:$B$274)),"")</f>
        <v>#NAME?</v>
      </c>
    </row>
    <row r="25" spans="1:6" outlineLevel="2" x14ac:dyDescent="0.25">
      <c r="A25" s="4" t="s">
        <v>99</v>
      </c>
      <c r="B25" s="12">
        <v>19</v>
      </c>
      <c r="C25" s="5" t="s">
        <v>107</v>
      </c>
      <c r="E25" t="e">
        <f t="array" ref="E25">INDEX(Numéro_Lot,MIN(IF(COUNTIF(E$1:E24,Num_Lot)=0,IF(Num_Lot&lt;&gt;"",ROW(Num_Lot)))))&amp;""</f>
        <v>#NAME?</v>
      </c>
      <c r="F25" t="e">
        <f>IF($E25&lt;&gt;"",SUMPRODUCT(('Plus Nourrisson'!$A$3:$A$274=$E25)*('Plus Nourrisson'!$B$3:$B$274)),"")</f>
        <v>#NAME?</v>
      </c>
    </row>
    <row r="26" spans="1:6" outlineLevel="2" x14ac:dyDescent="0.25">
      <c r="A26" s="6" t="s">
        <v>99</v>
      </c>
      <c r="B26" s="13">
        <v>9</v>
      </c>
      <c r="C26" s="7" t="s">
        <v>107</v>
      </c>
      <c r="E26" t="e">
        <f t="array" ref="E26">INDEX(Numéro_Lot,MIN(IF(COUNTIF(E$1:E25,Num_Lot)=0,IF(Num_Lot&lt;&gt;"",ROW(Num_Lot)))))&amp;""</f>
        <v>#NAME?</v>
      </c>
      <c r="F26" t="e">
        <f>IF($E26&lt;&gt;"",SUMPRODUCT(('Plus Nourrisson'!$A$3:$A$274=$E26)*('Plus Nourrisson'!$B$3:$B$274)),"")</f>
        <v>#NAME?</v>
      </c>
    </row>
    <row r="27" spans="1:6" outlineLevel="2" x14ac:dyDescent="0.25">
      <c r="A27" s="4" t="s">
        <v>99</v>
      </c>
      <c r="B27" s="12">
        <v>3</v>
      </c>
      <c r="C27" s="5" t="s">
        <v>143</v>
      </c>
      <c r="E27" t="e">
        <f t="array" ref="E27">INDEX(Numéro_Lot,MIN(IF(COUNTIF(E$1:E26,Num_Lot)=0,IF(Num_Lot&lt;&gt;"",ROW(Num_Lot)))))&amp;""</f>
        <v>#NAME?</v>
      </c>
      <c r="F27" t="e">
        <f>IF($E27&lt;&gt;"",SUMPRODUCT(('Plus Nourrisson'!$A$3:$A$274=$E27)*('Plus Nourrisson'!$B$3:$B$274)),"")</f>
        <v>#NAME?</v>
      </c>
    </row>
    <row r="28" spans="1:6" outlineLevel="2" x14ac:dyDescent="0.25">
      <c r="A28" s="6" t="s">
        <v>99</v>
      </c>
      <c r="B28" s="13">
        <v>2</v>
      </c>
      <c r="C28" s="7" t="s">
        <v>147</v>
      </c>
      <c r="E28" t="e">
        <f t="array" ref="E28">INDEX(Numéro_Lot,MIN(IF(COUNTIF(E$1:E27,Num_Lot)=0,IF(Num_Lot&lt;&gt;"",ROW(Num_Lot)))))&amp;""</f>
        <v>#NAME?</v>
      </c>
      <c r="F28" t="e">
        <f>IF($E28&lt;&gt;"",SUMPRODUCT(('Plus Nourrisson'!$A$3:$A$274=$E28)*('Plus Nourrisson'!$B$3:$B$274)),"")</f>
        <v>#NAME?</v>
      </c>
    </row>
    <row r="29" spans="1:6" outlineLevel="2" x14ac:dyDescent="0.25">
      <c r="A29" s="4" t="s">
        <v>99</v>
      </c>
      <c r="B29" s="12">
        <v>14</v>
      </c>
      <c r="C29" s="5" t="s">
        <v>98</v>
      </c>
      <c r="E29" t="e">
        <f t="array" ref="E29">INDEX(Numéro_Lot,MIN(IF(COUNTIF(E$1:E28,Num_Lot)=0,IF(Num_Lot&lt;&gt;"",ROW(Num_Lot)))))&amp;""</f>
        <v>#NAME?</v>
      </c>
      <c r="F29" t="e">
        <f>IF($E29&lt;&gt;"",SUMPRODUCT(('Plus Nourrisson'!$A$3:$A$274=$E29)*('Plus Nourrisson'!$B$3:$B$274)),"")</f>
        <v>#NAME?</v>
      </c>
    </row>
    <row r="30" spans="1:6" outlineLevel="1" x14ac:dyDescent="0.25">
      <c r="A30" s="8" t="s">
        <v>177</v>
      </c>
      <c r="B30" s="12">
        <f>SUBTOTAL(9,B24:B29)</f>
        <v>183</v>
      </c>
      <c r="C30" s="5"/>
    </row>
    <row r="31" spans="1:6" outlineLevel="2" x14ac:dyDescent="0.25">
      <c r="A31" s="6" t="s">
        <v>159</v>
      </c>
      <c r="B31" s="13">
        <v>3</v>
      </c>
      <c r="C31" s="7" t="s">
        <v>160</v>
      </c>
      <c r="E31" t="e">
        <f t="array" ref="E31">INDEX(Numéro_Lot,MIN(IF(COUNTIF(E$1:E29,Num_Lot)=0,IF(Num_Lot&lt;&gt;"",ROW(Num_Lot)))))&amp;""</f>
        <v>#NAME?</v>
      </c>
      <c r="F31" t="e">
        <f>IF($E31&lt;&gt;"",SUMPRODUCT(('Plus Nourrisson'!$A$3:$A$274=$E31)*('Plus Nourrisson'!$B$3:$B$274)),"")</f>
        <v>#NAME?</v>
      </c>
    </row>
    <row r="32" spans="1:6" outlineLevel="1" x14ac:dyDescent="0.25">
      <c r="A32" s="9" t="s">
        <v>178</v>
      </c>
      <c r="B32" s="13">
        <f>SUBTOTAL(9,B31:B31)</f>
        <v>3</v>
      </c>
      <c r="C32" s="7"/>
    </row>
    <row r="33" spans="1:6" outlineLevel="2" x14ac:dyDescent="0.25">
      <c r="A33" s="4" t="s">
        <v>129</v>
      </c>
      <c r="B33" s="12">
        <v>41</v>
      </c>
      <c r="C33" s="5" t="s">
        <v>107</v>
      </c>
      <c r="E33" t="e">
        <f t="array" ref="E33">INDEX(Numéro_Lot,MIN(IF(COUNTIF(E$1:E31,Num_Lot)=0,IF(Num_Lot&lt;&gt;"",ROW(Num_Lot)))))&amp;""</f>
        <v>#NAME?</v>
      </c>
      <c r="F33" t="e">
        <f>IF($E33&lt;&gt;"",SUMPRODUCT(('Plus Nourrisson'!$A$3:$A$274=$E33)*('Plus Nourrisson'!$B$3:$B$274)),"")</f>
        <v>#NAME?</v>
      </c>
    </row>
    <row r="34" spans="1:6" outlineLevel="2" x14ac:dyDescent="0.25">
      <c r="A34" s="6" t="s">
        <v>129</v>
      </c>
      <c r="B34" s="13">
        <v>3</v>
      </c>
      <c r="C34" s="7" t="s">
        <v>107</v>
      </c>
      <c r="E34" t="e">
        <f t="array" ref="E34">INDEX(Numéro_Lot,MIN(IF(COUNTIF(E$1:E33,Num_Lot)=0,IF(Num_Lot&lt;&gt;"",ROW(Num_Lot)))))&amp;""</f>
        <v>#NAME?</v>
      </c>
      <c r="F34" t="e">
        <f>IF($E34&lt;&gt;"",SUMPRODUCT(('Plus Nourrisson'!$A$3:$A$274=$E34)*('Plus Nourrisson'!$B$3:$B$274)),"")</f>
        <v>#NAME?</v>
      </c>
    </row>
    <row r="35" spans="1:6" outlineLevel="2" x14ac:dyDescent="0.25">
      <c r="A35" s="4" t="s">
        <v>129</v>
      </c>
      <c r="B35" s="12">
        <v>36</v>
      </c>
      <c r="C35" s="5" t="s">
        <v>12</v>
      </c>
      <c r="E35" t="e">
        <f t="array" ref="E35">INDEX(Numéro_Lot,MIN(IF(COUNTIF(E$1:E34,Num_Lot)=0,IF(Num_Lot&lt;&gt;"",ROW(Num_Lot)))))&amp;""</f>
        <v>#NAME?</v>
      </c>
      <c r="F35" t="e">
        <f>IF($E35&lt;&gt;"",SUMPRODUCT(('Plus Nourrisson'!$A$3:$A$274=$E35)*('Plus Nourrisson'!$B$3:$B$274)),"")</f>
        <v>#NAME?</v>
      </c>
    </row>
    <row r="36" spans="1:6" outlineLevel="2" x14ac:dyDescent="0.25">
      <c r="A36" s="6" t="s">
        <v>129</v>
      </c>
      <c r="B36" s="13">
        <v>2</v>
      </c>
      <c r="C36" s="7" t="s">
        <v>146</v>
      </c>
      <c r="E36" t="e">
        <f t="array" ref="E36">INDEX(Numéro_Lot,MIN(IF(COUNTIF(E$1:E35,Num_Lot)=0,IF(Num_Lot&lt;&gt;"",ROW(Num_Lot)))))&amp;""</f>
        <v>#NAME?</v>
      </c>
      <c r="F36" t="e">
        <f>IF($E36&lt;&gt;"",SUMPRODUCT(('Plus Nourrisson'!$A$3:$A$274=$E36)*('Plus Nourrisson'!$B$3:$B$274)),"")</f>
        <v>#NAME?</v>
      </c>
    </row>
    <row r="37" spans="1:6" outlineLevel="2" x14ac:dyDescent="0.25">
      <c r="A37" s="4" t="s">
        <v>129</v>
      </c>
      <c r="B37" s="12">
        <v>30</v>
      </c>
      <c r="C37" s="5" t="s">
        <v>160</v>
      </c>
      <c r="E37" t="e">
        <f t="array" ref="E37">INDEX(Numéro_Lot,MIN(IF(COUNTIF(E$1:E36,Num_Lot)=0,IF(Num_Lot&lt;&gt;"",ROW(Num_Lot)))))&amp;""</f>
        <v>#NAME?</v>
      </c>
      <c r="F37" t="e">
        <f>IF($E37&lt;&gt;"",SUMPRODUCT(('Plus Nourrisson'!$A$3:$A$274=$E37)*('Plus Nourrisson'!$B$3:$B$274)),"")</f>
        <v>#NAME?</v>
      </c>
    </row>
    <row r="38" spans="1:6" outlineLevel="2" x14ac:dyDescent="0.25">
      <c r="A38" s="6" t="s">
        <v>129</v>
      </c>
      <c r="B38" s="13">
        <v>16</v>
      </c>
      <c r="C38" s="7" t="s">
        <v>165</v>
      </c>
      <c r="E38" t="e">
        <f t="array" ref="E38">INDEX(Numéro_Lot,MIN(IF(COUNTIF(E$1:E37,Num_Lot)=0,IF(Num_Lot&lt;&gt;"",ROW(Num_Lot)))))&amp;""</f>
        <v>#NAME?</v>
      </c>
      <c r="F38" t="e">
        <f>IF($E38&lt;&gt;"",SUMPRODUCT(('Plus Nourrisson'!$A$3:$A$274=$E38)*('Plus Nourrisson'!$B$3:$B$274)),"")</f>
        <v>#NAME?</v>
      </c>
    </row>
    <row r="39" spans="1:6" outlineLevel="1" x14ac:dyDescent="0.25">
      <c r="A39" s="9" t="s">
        <v>179</v>
      </c>
      <c r="B39" s="13">
        <f>SUBTOTAL(9,B33:B38)</f>
        <v>128</v>
      </c>
      <c r="C39" s="7"/>
    </row>
    <row r="40" spans="1:6" outlineLevel="2" x14ac:dyDescent="0.25">
      <c r="A40" s="4" t="s">
        <v>123</v>
      </c>
      <c r="B40" s="12">
        <v>38</v>
      </c>
      <c r="C40" s="5" t="s">
        <v>107</v>
      </c>
      <c r="E40" t="e">
        <f t="array" ref="E40">INDEX(Numéro_Lot,MIN(IF(COUNTIF(E$1:E38,Num_Lot)=0,IF(Num_Lot&lt;&gt;"",ROW(Num_Lot)))))&amp;""</f>
        <v>#NAME?</v>
      </c>
      <c r="F40" t="e">
        <f>IF($E40&lt;&gt;"",SUMPRODUCT(('Plus Nourrisson'!$A$3:$A$274=$E40)*('Plus Nourrisson'!$B$3:$B$274)),"")</f>
        <v>#NAME?</v>
      </c>
    </row>
    <row r="41" spans="1:6" outlineLevel="2" x14ac:dyDescent="0.25">
      <c r="A41" s="6" t="s">
        <v>123</v>
      </c>
      <c r="B41" s="13">
        <v>23</v>
      </c>
      <c r="C41" s="7" t="s">
        <v>143</v>
      </c>
      <c r="E41" t="e">
        <f t="array" ref="E41">INDEX(Numéro_Lot,MIN(IF(COUNTIF(E$1:E40,Num_Lot)=0,IF(Num_Lot&lt;&gt;"",ROW(Num_Lot)))))&amp;""</f>
        <v>#NAME?</v>
      </c>
      <c r="F41" t="e">
        <f>IF($E41&lt;&gt;"",SUMPRODUCT(('Plus Nourrisson'!$A$3:$A$274=$E41)*('Plus Nourrisson'!$B$3:$B$274)),"")</f>
        <v>#NAME?</v>
      </c>
    </row>
    <row r="42" spans="1:6" outlineLevel="2" x14ac:dyDescent="0.25">
      <c r="A42" s="4" t="s">
        <v>123</v>
      </c>
      <c r="B42" s="12">
        <v>12</v>
      </c>
      <c r="C42" s="5" t="s">
        <v>12</v>
      </c>
      <c r="E42" t="e">
        <f t="array" ref="E42">INDEX(Numéro_Lot,MIN(IF(COUNTIF(E$1:E41,Num_Lot)=0,IF(Num_Lot&lt;&gt;"",ROW(Num_Lot)))))&amp;""</f>
        <v>#NAME?</v>
      </c>
      <c r="F42" t="e">
        <f>IF($E42&lt;&gt;"",SUMPRODUCT(('Plus Nourrisson'!$A$3:$A$274=$E42)*('Plus Nourrisson'!$B$3:$B$274)),"")</f>
        <v>#NAME?</v>
      </c>
    </row>
    <row r="43" spans="1:6" outlineLevel="2" x14ac:dyDescent="0.25">
      <c r="A43" s="6" t="s">
        <v>123</v>
      </c>
      <c r="B43" s="13">
        <v>2</v>
      </c>
      <c r="C43" s="7" t="s">
        <v>29</v>
      </c>
      <c r="E43" t="e">
        <f t="array" ref="E43">INDEX(Numéro_Lot,MIN(IF(COUNTIF(E$1:E42,Num_Lot)=0,IF(Num_Lot&lt;&gt;"",ROW(Num_Lot)))))&amp;""</f>
        <v>#NAME?</v>
      </c>
      <c r="F43" t="e">
        <f>IF($E43&lt;&gt;"",SUMPRODUCT(('Plus Nourrisson'!$A$3:$A$274=$E43)*('Plus Nourrisson'!$B$3:$B$274)),"")</f>
        <v>#NAME?</v>
      </c>
    </row>
    <row r="44" spans="1:6" outlineLevel="2" x14ac:dyDescent="0.25">
      <c r="A44" s="4" t="s">
        <v>123</v>
      </c>
      <c r="B44" s="12">
        <v>50</v>
      </c>
      <c r="C44" s="5" t="s">
        <v>160</v>
      </c>
      <c r="E44" t="e">
        <f t="array" ref="E44">INDEX(Numéro_Lot,MIN(IF(COUNTIF(E$1:E43,Num_Lot)=0,IF(Num_Lot&lt;&gt;"",ROW(Num_Lot)))))&amp;""</f>
        <v>#NAME?</v>
      </c>
      <c r="F44" t="e">
        <f>IF($E44&lt;&gt;"",SUMPRODUCT(('Plus Nourrisson'!$A$3:$A$274=$E44)*('Plus Nourrisson'!$B$3:$B$274)),"")</f>
        <v>#NAME?</v>
      </c>
    </row>
    <row r="45" spans="1:6" outlineLevel="2" x14ac:dyDescent="0.25">
      <c r="A45" s="6" t="s">
        <v>123</v>
      </c>
      <c r="B45" s="13">
        <v>19</v>
      </c>
      <c r="C45" s="7" t="s">
        <v>126</v>
      </c>
      <c r="E45" t="e">
        <f t="array" ref="E45">INDEX(Numéro_Lot,MIN(IF(COUNTIF(E$1:E44,Num_Lot)=0,IF(Num_Lot&lt;&gt;"",ROW(Num_Lot)))))&amp;""</f>
        <v>#NAME?</v>
      </c>
      <c r="F45" t="e">
        <f>IF($E45&lt;&gt;"",SUMPRODUCT(('Plus Nourrisson'!$A$3:$A$274=$E45)*('Plus Nourrisson'!$B$3:$B$274)),"")</f>
        <v>#NAME?</v>
      </c>
    </row>
    <row r="46" spans="1:6" outlineLevel="2" x14ac:dyDescent="0.25">
      <c r="A46" s="4" t="s">
        <v>123</v>
      </c>
      <c r="B46" s="12">
        <v>15</v>
      </c>
      <c r="C46" s="5" t="s">
        <v>126</v>
      </c>
      <c r="E46" t="e">
        <f t="array" ref="E46">INDEX(Numéro_Lot,MIN(IF(COUNTIF(E$1:E45,Num_Lot)=0,IF(Num_Lot&lt;&gt;"",ROW(Num_Lot)))))&amp;""</f>
        <v>#NAME?</v>
      </c>
      <c r="F46" t="e">
        <f>IF($E46&lt;&gt;"",SUMPRODUCT(('Plus Nourrisson'!$A$3:$A$274=$E46)*('Plus Nourrisson'!$B$3:$B$274)),"")</f>
        <v>#NAME?</v>
      </c>
    </row>
    <row r="47" spans="1:6" outlineLevel="2" x14ac:dyDescent="0.25">
      <c r="A47" s="6" t="s">
        <v>123</v>
      </c>
      <c r="B47" s="13">
        <v>16</v>
      </c>
      <c r="C47" s="7" t="s">
        <v>165</v>
      </c>
      <c r="E47" t="e">
        <f t="array" ref="E47">INDEX(Numéro_Lot,MIN(IF(COUNTIF(E$1:E46,Num_Lot)=0,IF(Num_Lot&lt;&gt;"",ROW(Num_Lot)))))&amp;""</f>
        <v>#NAME?</v>
      </c>
      <c r="F47" t="e">
        <f>IF($E47&lt;&gt;"",SUMPRODUCT(('Plus Nourrisson'!$A$3:$A$274=$E47)*('Plus Nourrisson'!$B$3:$B$274)),"")</f>
        <v>#NAME?</v>
      </c>
    </row>
    <row r="48" spans="1:6" outlineLevel="1" x14ac:dyDescent="0.25">
      <c r="A48" s="9" t="s">
        <v>180</v>
      </c>
      <c r="B48" s="13">
        <f>SUBTOTAL(9,B40:B47)</f>
        <v>175</v>
      </c>
      <c r="C48" s="7"/>
    </row>
    <row r="49" spans="1:6" outlineLevel="2" x14ac:dyDescent="0.25">
      <c r="A49" s="4" t="s">
        <v>90</v>
      </c>
      <c r="B49" s="12">
        <v>2</v>
      </c>
      <c r="C49" s="5" t="s">
        <v>121</v>
      </c>
      <c r="E49" t="e">
        <f t="array" ref="E49">INDEX(Numéro_Lot,MIN(IF(COUNTIF(E$1:E47,Num_Lot)=0,IF(Num_Lot&lt;&gt;"",ROW(Num_Lot)))))&amp;""</f>
        <v>#NAME?</v>
      </c>
      <c r="F49" t="e">
        <f>IF($E49&lt;&gt;"",SUMPRODUCT(('Plus Nourrisson'!$A$3:$A$274=$E49)*('Plus Nourrisson'!$B$3:$B$274)),"")</f>
        <v>#NAME?</v>
      </c>
    </row>
    <row r="50" spans="1:6" outlineLevel="2" x14ac:dyDescent="0.25">
      <c r="A50" s="6" t="s">
        <v>90</v>
      </c>
      <c r="B50" s="13">
        <v>1</v>
      </c>
      <c r="C50" s="7" t="s">
        <v>88</v>
      </c>
      <c r="E50" t="e">
        <f t="array" ref="E50">INDEX(Numéro_Lot,MIN(IF(COUNTIF(E$1:E49,Num_Lot)=0,IF(Num_Lot&lt;&gt;"",ROW(Num_Lot)))))&amp;""</f>
        <v>#NAME?</v>
      </c>
      <c r="F50" t="e">
        <f>IF($E50&lt;&gt;"",SUMPRODUCT(('Plus Nourrisson'!$A$3:$A$274=$E50)*('Plus Nourrisson'!$B$3:$B$274)),"")</f>
        <v>#NAME?</v>
      </c>
    </row>
    <row r="51" spans="1:6" outlineLevel="2" x14ac:dyDescent="0.25">
      <c r="A51" s="4" t="s">
        <v>90</v>
      </c>
      <c r="B51" s="12">
        <v>10</v>
      </c>
      <c r="C51" s="5" t="s">
        <v>88</v>
      </c>
      <c r="E51" t="e">
        <f t="array" ref="E51">INDEX(Numéro_Lot,MIN(IF(COUNTIF(E$1:E50,Num_Lot)=0,IF(Num_Lot&lt;&gt;"",ROW(Num_Lot)))))&amp;""</f>
        <v>#NAME?</v>
      </c>
      <c r="F51" t="e">
        <f>IF($E51&lt;&gt;"",SUMPRODUCT(('Plus Nourrisson'!$A$3:$A$274=$E51)*('Plus Nourrisson'!$B$3:$B$274)),"")</f>
        <v>#NAME?</v>
      </c>
    </row>
    <row r="52" spans="1:6" outlineLevel="2" x14ac:dyDescent="0.25">
      <c r="A52" s="6" t="s">
        <v>90</v>
      </c>
      <c r="B52" s="13">
        <v>10</v>
      </c>
      <c r="C52" s="7" t="s">
        <v>115</v>
      </c>
      <c r="E52" t="e">
        <f t="array" ref="E52">INDEX(Numéro_Lot,MIN(IF(COUNTIF(E$1:E51,Num_Lot)=0,IF(Num_Lot&lt;&gt;"",ROW(Num_Lot)))))&amp;""</f>
        <v>#NAME?</v>
      </c>
      <c r="F52" t="e">
        <f>IF($E52&lt;&gt;"",SUMPRODUCT(('Plus Nourrisson'!$A$3:$A$274=$E52)*('Plus Nourrisson'!$B$3:$B$274)),"")</f>
        <v>#NAME?</v>
      </c>
    </row>
    <row r="53" spans="1:6" outlineLevel="1" x14ac:dyDescent="0.25">
      <c r="A53" s="9" t="s">
        <v>181</v>
      </c>
      <c r="B53" s="13">
        <f>SUBTOTAL(9,B49:B52)</f>
        <v>23</v>
      </c>
      <c r="C53" s="7"/>
    </row>
    <row r="54" spans="1:6" outlineLevel="2" x14ac:dyDescent="0.25">
      <c r="A54" s="4" t="s">
        <v>144</v>
      </c>
      <c r="B54" s="12">
        <v>30</v>
      </c>
      <c r="C54" s="5" t="s">
        <v>104</v>
      </c>
      <c r="E54" t="e">
        <f t="array" ref="E54">INDEX(Numéro_Lot,MIN(IF(COUNTIF(E$1:E52,Num_Lot)=0,IF(Num_Lot&lt;&gt;"",ROW(Num_Lot)))))&amp;""</f>
        <v>#NAME?</v>
      </c>
      <c r="F54" t="e">
        <f>IF($E54&lt;&gt;"",SUMPRODUCT(('Plus Nourrisson'!$A$3:$A$274=$E54)*('Plus Nourrisson'!$B$3:$B$274)),"")</f>
        <v>#NAME?</v>
      </c>
    </row>
    <row r="55" spans="1:6" outlineLevel="1" x14ac:dyDescent="0.25">
      <c r="A55" s="8" t="s">
        <v>182</v>
      </c>
      <c r="B55" s="12">
        <f>SUBTOTAL(9,B54:B54)</f>
        <v>30</v>
      </c>
      <c r="C55" s="5"/>
    </row>
    <row r="56" spans="1:6" outlineLevel="2" x14ac:dyDescent="0.25">
      <c r="A56" s="6" t="s">
        <v>124</v>
      </c>
      <c r="B56" s="13">
        <v>30</v>
      </c>
      <c r="C56" s="7" t="s">
        <v>10</v>
      </c>
      <c r="E56" t="e">
        <f t="array" ref="E56">INDEX(Numéro_Lot,MIN(IF(COUNTIF(E$1:E54,Num_Lot)=0,IF(Num_Lot&lt;&gt;"",ROW(Num_Lot)))))&amp;""</f>
        <v>#NAME?</v>
      </c>
      <c r="F56" t="e">
        <f>IF($E56&lt;&gt;"",SUMPRODUCT(('Plus Nourrisson'!$A$3:$A$274=$E56)*('Plus Nourrisson'!$B$3:$B$274)),"")</f>
        <v>#NAME?</v>
      </c>
    </row>
    <row r="57" spans="1:6" outlineLevel="2" x14ac:dyDescent="0.25">
      <c r="A57" s="4" t="s">
        <v>124</v>
      </c>
      <c r="B57" s="12">
        <v>26</v>
      </c>
      <c r="C57" s="5" t="s">
        <v>70</v>
      </c>
      <c r="E57" t="e">
        <f t="array" ref="E57">INDEX(Numéro_Lot,MIN(IF(COUNTIF(E$1:E56,Num_Lot)=0,IF(Num_Lot&lt;&gt;"",ROW(Num_Lot)))))&amp;""</f>
        <v>#NAME?</v>
      </c>
      <c r="F57" t="e">
        <f>IF($E57&lt;&gt;"",SUMPRODUCT(('Plus Nourrisson'!$A$3:$A$274=$E57)*('Plus Nourrisson'!$B$3:$B$274)),"")</f>
        <v>#NAME?</v>
      </c>
    </row>
    <row r="58" spans="1:6" outlineLevel="2" x14ac:dyDescent="0.25">
      <c r="A58" s="6" t="s">
        <v>124</v>
      </c>
      <c r="B58" s="13">
        <v>25</v>
      </c>
      <c r="C58" s="7" t="s">
        <v>126</v>
      </c>
      <c r="E58" t="e">
        <f t="array" ref="E58">INDEX(Numéro_Lot,MIN(IF(COUNTIF(E$1:E57,Num_Lot)=0,IF(Num_Lot&lt;&gt;"",ROW(Num_Lot)))))&amp;""</f>
        <v>#NAME?</v>
      </c>
      <c r="F58" t="e">
        <f>IF($E58&lt;&gt;"",SUMPRODUCT(('Plus Nourrisson'!$A$3:$A$274=$E58)*('Plus Nourrisson'!$B$3:$B$274)),"")</f>
        <v>#NAME?</v>
      </c>
    </row>
    <row r="59" spans="1:6" outlineLevel="2" x14ac:dyDescent="0.25">
      <c r="A59" s="4" t="s">
        <v>124</v>
      </c>
      <c r="B59" s="12">
        <v>-9</v>
      </c>
      <c r="C59" s="5" t="s">
        <v>104</v>
      </c>
      <c r="E59" t="e">
        <f t="array" ref="E59">INDEX(Numéro_Lot,MIN(IF(COUNTIF(E$1:E58,Num_Lot)=0,IF(Num_Lot&lt;&gt;"",ROW(Num_Lot)))))&amp;""</f>
        <v>#NAME?</v>
      </c>
      <c r="F59" t="e">
        <f>IF($E59&lt;&gt;"",SUMPRODUCT(('Plus Nourrisson'!$A$3:$A$274=$E59)*('Plus Nourrisson'!$B$3:$B$274)),"")</f>
        <v>#NAME?</v>
      </c>
    </row>
    <row r="60" spans="1:6" outlineLevel="1" x14ac:dyDescent="0.25">
      <c r="A60" s="8" t="s">
        <v>183</v>
      </c>
      <c r="B60" s="12">
        <f>SUBTOTAL(9,B56:B59)</f>
        <v>72</v>
      </c>
      <c r="C60" s="5"/>
    </row>
    <row r="61" spans="1:6" outlineLevel="2" x14ac:dyDescent="0.25">
      <c r="A61" s="6" t="s">
        <v>128</v>
      </c>
      <c r="B61" s="13">
        <v>21</v>
      </c>
      <c r="C61" s="7" t="s">
        <v>143</v>
      </c>
      <c r="E61" t="e">
        <f t="array" ref="E61">INDEX(Numéro_Lot,MIN(IF(COUNTIF(E$1:E59,Num_Lot)=0,IF(Num_Lot&lt;&gt;"",ROW(Num_Lot)))))&amp;""</f>
        <v>#NAME?</v>
      </c>
      <c r="F61" t="e">
        <f>IF($E61&lt;&gt;"",SUMPRODUCT(('Plus Nourrisson'!$A$3:$A$274=$E61)*('Plus Nourrisson'!$B$3:$B$274)),"")</f>
        <v>#NAME?</v>
      </c>
    </row>
    <row r="62" spans="1:6" outlineLevel="2" x14ac:dyDescent="0.25">
      <c r="A62" s="4" t="s">
        <v>128</v>
      </c>
      <c r="B62" s="12">
        <v>5</v>
      </c>
      <c r="C62" s="5" t="s">
        <v>12</v>
      </c>
      <c r="E62" t="e">
        <f t="array" ref="E62">INDEX(Numéro_Lot,MIN(IF(COUNTIF(E$1:E61,Num_Lot)=0,IF(Num_Lot&lt;&gt;"",ROW(Num_Lot)))))&amp;""</f>
        <v>#NAME?</v>
      </c>
      <c r="F62" t="e">
        <f>IF($E62&lt;&gt;"",SUMPRODUCT(('Plus Nourrisson'!$A$3:$A$274=$E62)*('Plus Nourrisson'!$B$3:$B$274)),"")</f>
        <v>#NAME?</v>
      </c>
    </row>
    <row r="63" spans="1:6" outlineLevel="2" x14ac:dyDescent="0.25">
      <c r="A63" s="6" t="s">
        <v>128</v>
      </c>
      <c r="B63" s="13">
        <v>11</v>
      </c>
      <c r="C63" s="7" t="s">
        <v>147</v>
      </c>
      <c r="E63" t="e">
        <f t="array" ref="E63">INDEX(Numéro_Lot,MIN(IF(COUNTIF(E$1:E62,Num_Lot)=0,IF(Num_Lot&lt;&gt;"",ROW(Num_Lot)))))&amp;""</f>
        <v>#NAME?</v>
      </c>
      <c r="F63" t="e">
        <f>IF($E63&lt;&gt;"",SUMPRODUCT(('Plus Nourrisson'!$A$3:$A$274=$E63)*('Plus Nourrisson'!$B$3:$B$274)),"")</f>
        <v>#NAME?</v>
      </c>
    </row>
    <row r="64" spans="1:6" outlineLevel="2" x14ac:dyDescent="0.25">
      <c r="A64" s="4" t="s">
        <v>128</v>
      </c>
      <c r="B64" s="12">
        <v>32</v>
      </c>
      <c r="C64" s="5" t="s">
        <v>160</v>
      </c>
      <c r="E64" t="e">
        <f t="array" ref="E64">INDEX(Numéro_Lot,MIN(IF(COUNTIF(E$1:E63,Num_Lot)=0,IF(Num_Lot&lt;&gt;"",ROW(Num_Lot)))))&amp;""</f>
        <v>#NAME?</v>
      </c>
      <c r="F64" t="e">
        <f>IF($E64&lt;&gt;"",SUMPRODUCT(('Plus Nourrisson'!$A$3:$A$274=$E64)*('Plus Nourrisson'!$B$3:$B$274)),"")</f>
        <v>#NAME?</v>
      </c>
    </row>
    <row r="65" spans="1:6" outlineLevel="2" x14ac:dyDescent="0.25">
      <c r="A65" s="6" t="s">
        <v>128</v>
      </c>
      <c r="B65" s="13">
        <v>78</v>
      </c>
      <c r="C65" s="7" t="s">
        <v>165</v>
      </c>
      <c r="E65" t="e">
        <f t="array" ref="E65">INDEX(Numéro_Lot,MIN(IF(COUNTIF(E$1:E64,Num_Lot)=0,IF(Num_Lot&lt;&gt;"",ROW(Num_Lot)))))&amp;""</f>
        <v>#NAME?</v>
      </c>
      <c r="F65" t="e">
        <f>IF($E65&lt;&gt;"",SUMPRODUCT(('Plus Nourrisson'!$A$3:$A$274=$E65)*('Plus Nourrisson'!$B$3:$B$274)),"")</f>
        <v>#NAME?</v>
      </c>
    </row>
    <row r="66" spans="1:6" outlineLevel="1" x14ac:dyDescent="0.25">
      <c r="A66" s="9" t="s">
        <v>184</v>
      </c>
      <c r="B66" s="13">
        <f>SUBTOTAL(9,B61:B65)</f>
        <v>147</v>
      </c>
      <c r="C66" s="7"/>
    </row>
    <row r="67" spans="1:6" outlineLevel="2" x14ac:dyDescent="0.25">
      <c r="A67" s="4" t="s">
        <v>130</v>
      </c>
      <c r="B67" s="12">
        <v>3</v>
      </c>
      <c r="C67" s="5" t="s">
        <v>107</v>
      </c>
      <c r="E67" t="e">
        <f t="array" ref="E67">INDEX(Numéro_Lot,MIN(IF(COUNTIF(E$1:E65,Num_Lot)=0,IF(Num_Lot&lt;&gt;"",ROW(Num_Lot)))))&amp;""</f>
        <v>#NAME?</v>
      </c>
      <c r="F67" t="e">
        <f>IF($E67&lt;&gt;"",SUMPRODUCT(('Plus Nourrisson'!$A$3:$A$274=$E67)*('Plus Nourrisson'!$B$3:$B$274)),"")</f>
        <v>#NAME?</v>
      </c>
    </row>
    <row r="68" spans="1:6" outlineLevel="2" x14ac:dyDescent="0.25">
      <c r="A68" s="6" t="s">
        <v>130</v>
      </c>
      <c r="B68" s="13">
        <v>8</v>
      </c>
      <c r="C68" s="7" t="s">
        <v>10</v>
      </c>
      <c r="E68" t="e">
        <f t="array" ref="E68">INDEX(Numéro_Lot,MIN(IF(COUNTIF(E$1:E67,Num_Lot)=0,IF(Num_Lot&lt;&gt;"",ROW(Num_Lot)))))&amp;""</f>
        <v>#NAME?</v>
      </c>
      <c r="F68" t="e">
        <f>IF($E68&lt;&gt;"",SUMPRODUCT(('Plus Nourrisson'!$A$3:$A$274=$E68)*('Plus Nourrisson'!$B$3:$B$274)),"")</f>
        <v>#NAME?</v>
      </c>
    </row>
    <row r="69" spans="1:6" outlineLevel="2" x14ac:dyDescent="0.25">
      <c r="A69" s="4" t="s">
        <v>130</v>
      </c>
      <c r="B69" s="12">
        <v>38</v>
      </c>
      <c r="C69" s="5" t="s">
        <v>143</v>
      </c>
      <c r="E69" t="e">
        <f t="array" ref="E69">INDEX(Numéro_Lot,MIN(IF(COUNTIF(E$1:E68,Num_Lot)=0,IF(Num_Lot&lt;&gt;"",ROW(Num_Lot)))))&amp;""</f>
        <v>#NAME?</v>
      </c>
      <c r="F69" t="e">
        <f>IF($E69&lt;&gt;"",SUMPRODUCT(('Plus Nourrisson'!$A$3:$A$274=$E69)*('Plus Nourrisson'!$B$3:$B$274)),"")</f>
        <v>#NAME?</v>
      </c>
    </row>
    <row r="70" spans="1:6" outlineLevel="2" x14ac:dyDescent="0.25">
      <c r="A70" s="6" t="s">
        <v>130</v>
      </c>
      <c r="B70" s="13">
        <v>9</v>
      </c>
      <c r="C70" s="7" t="s">
        <v>12</v>
      </c>
      <c r="E70" t="e">
        <f t="array" ref="E70">INDEX(Numéro_Lot,MIN(IF(COUNTIF(E$1:E69,Num_Lot)=0,IF(Num_Lot&lt;&gt;"",ROW(Num_Lot)))))&amp;""</f>
        <v>#NAME?</v>
      </c>
      <c r="F70" t="e">
        <f>IF($E70&lt;&gt;"",SUMPRODUCT(('Plus Nourrisson'!$A$3:$A$274=$E70)*('Plus Nourrisson'!$B$3:$B$274)),"")</f>
        <v>#NAME?</v>
      </c>
    </row>
    <row r="71" spans="1:6" outlineLevel="2" x14ac:dyDescent="0.25">
      <c r="A71" s="4" t="s">
        <v>130</v>
      </c>
      <c r="B71" s="12">
        <v>188</v>
      </c>
      <c r="C71" s="5" t="s">
        <v>147</v>
      </c>
    </row>
    <row r="72" spans="1:6" outlineLevel="2" x14ac:dyDescent="0.25">
      <c r="A72" s="6" t="s">
        <v>130</v>
      </c>
      <c r="B72" s="13">
        <v>37</v>
      </c>
      <c r="C72" s="7" t="s">
        <v>160</v>
      </c>
    </row>
    <row r="73" spans="1:6" outlineLevel="2" x14ac:dyDescent="0.25">
      <c r="A73" s="4" t="s">
        <v>130</v>
      </c>
      <c r="B73" s="12">
        <v>17</v>
      </c>
      <c r="C73" s="5" t="s">
        <v>105</v>
      </c>
    </row>
    <row r="74" spans="1:6" outlineLevel="2" x14ac:dyDescent="0.25">
      <c r="A74" s="6" t="s">
        <v>130</v>
      </c>
      <c r="B74" s="13">
        <v>17</v>
      </c>
      <c r="C74" s="7" t="s">
        <v>165</v>
      </c>
    </row>
    <row r="75" spans="1:6" outlineLevel="2" x14ac:dyDescent="0.25">
      <c r="A75" s="4" t="s">
        <v>130</v>
      </c>
      <c r="B75" s="12">
        <v>18</v>
      </c>
      <c r="C75" s="5" t="s">
        <v>104</v>
      </c>
    </row>
    <row r="76" spans="1:6" outlineLevel="2" x14ac:dyDescent="0.25">
      <c r="A76" s="6" t="s">
        <v>130</v>
      </c>
      <c r="B76" s="13">
        <v>1</v>
      </c>
      <c r="C76" s="7" t="s">
        <v>104</v>
      </c>
    </row>
    <row r="77" spans="1:6" outlineLevel="1" x14ac:dyDescent="0.25">
      <c r="A77" s="9" t="s">
        <v>185</v>
      </c>
      <c r="B77" s="13">
        <f>SUBTOTAL(9,B67:B76)</f>
        <v>336</v>
      </c>
      <c r="C77" s="7"/>
    </row>
    <row r="78" spans="1:6" outlineLevel="2" x14ac:dyDescent="0.25">
      <c r="A78" s="4" t="s">
        <v>114</v>
      </c>
      <c r="B78" s="12">
        <v>197</v>
      </c>
      <c r="C78" s="5" t="s">
        <v>107</v>
      </c>
    </row>
    <row r="79" spans="1:6" outlineLevel="2" x14ac:dyDescent="0.25">
      <c r="A79" s="6" t="s">
        <v>114</v>
      </c>
      <c r="B79" s="13">
        <v>27</v>
      </c>
      <c r="C79" s="7" t="s">
        <v>107</v>
      </c>
    </row>
    <row r="80" spans="1:6" outlineLevel="2" x14ac:dyDescent="0.25">
      <c r="A80" s="4" t="s">
        <v>114</v>
      </c>
      <c r="B80" s="12">
        <v>479</v>
      </c>
      <c r="C80" s="5" t="s">
        <v>29</v>
      </c>
    </row>
    <row r="81" spans="1:3" outlineLevel="2" x14ac:dyDescent="0.25">
      <c r="A81" s="6" t="s">
        <v>114</v>
      </c>
      <c r="B81" s="13">
        <v>17</v>
      </c>
      <c r="C81" s="7" t="s">
        <v>146</v>
      </c>
    </row>
    <row r="82" spans="1:3" outlineLevel="2" x14ac:dyDescent="0.25">
      <c r="A82" s="4" t="s">
        <v>114</v>
      </c>
      <c r="B82" s="12">
        <v>4</v>
      </c>
      <c r="C82" s="5" t="s">
        <v>155</v>
      </c>
    </row>
    <row r="83" spans="1:3" outlineLevel="2" x14ac:dyDescent="0.25">
      <c r="A83" s="6" t="s">
        <v>114</v>
      </c>
      <c r="B83" s="13">
        <v>13</v>
      </c>
      <c r="C83" s="7" t="s">
        <v>115</v>
      </c>
    </row>
    <row r="84" spans="1:3" outlineLevel="2" x14ac:dyDescent="0.25">
      <c r="A84" s="4" t="s">
        <v>114</v>
      </c>
      <c r="B84" s="12">
        <v>4</v>
      </c>
      <c r="C84" s="5" t="s">
        <v>126</v>
      </c>
    </row>
    <row r="85" spans="1:3" outlineLevel="2" x14ac:dyDescent="0.25">
      <c r="A85" s="6" t="s">
        <v>114</v>
      </c>
      <c r="B85" s="13">
        <v>4</v>
      </c>
      <c r="C85" s="7" t="s">
        <v>126</v>
      </c>
    </row>
    <row r="86" spans="1:3" outlineLevel="2" x14ac:dyDescent="0.25">
      <c r="A86" s="4" t="s">
        <v>114</v>
      </c>
      <c r="B86" s="12">
        <v>30</v>
      </c>
      <c r="C86" s="5" t="s">
        <v>104</v>
      </c>
    </row>
    <row r="87" spans="1:3" outlineLevel="1" x14ac:dyDescent="0.25">
      <c r="A87" s="8" t="s">
        <v>186</v>
      </c>
      <c r="B87" s="12">
        <f>SUBTOTAL(9,B78:B86)</f>
        <v>775</v>
      </c>
      <c r="C87" s="5"/>
    </row>
    <row r="88" spans="1:3" outlineLevel="2" x14ac:dyDescent="0.25">
      <c r="A88" s="6" t="s">
        <v>113</v>
      </c>
      <c r="B88" s="13">
        <v>89</v>
      </c>
      <c r="C88" s="7" t="s">
        <v>143</v>
      </c>
    </row>
    <row r="89" spans="1:3" outlineLevel="2" x14ac:dyDescent="0.25">
      <c r="A89" s="4" t="s">
        <v>113</v>
      </c>
      <c r="B89" s="12">
        <v>6</v>
      </c>
      <c r="C89" s="5" t="s">
        <v>146</v>
      </c>
    </row>
    <row r="90" spans="1:3" outlineLevel="2" x14ac:dyDescent="0.25">
      <c r="A90" s="6" t="s">
        <v>113</v>
      </c>
      <c r="B90" s="13">
        <v>127</v>
      </c>
      <c r="C90" s="7" t="s">
        <v>147</v>
      </c>
    </row>
    <row r="91" spans="1:3" outlineLevel="2" x14ac:dyDescent="0.25">
      <c r="A91" s="4" t="s">
        <v>113</v>
      </c>
      <c r="B91" s="12">
        <v>95</v>
      </c>
      <c r="C91" s="5" t="s">
        <v>152</v>
      </c>
    </row>
    <row r="92" spans="1:3" outlineLevel="2" x14ac:dyDescent="0.25">
      <c r="A92" s="6" t="s">
        <v>113</v>
      </c>
      <c r="B92" s="13">
        <v>24</v>
      </c>
      <c r="C92" s="7" t="s">
        <v>88</v>
      </c>
    </row>
    <row r="93" spans="1:3" outlineLevel="2" x14ac:dyDescent="0.25">
      <c r="A93" s="4" t="s">
        <v>113</v>
      </c>
      <c r="B93" s="12">
        <v>105</v>
      </c>
      <c r="C93" s="5" t="s">
        <v>115</v>
      </c>
    </row>
    <row r="94" spans="1:3" outlineLevel="2" x14ac:dyDescent="0.25">
      <c r="A94" s="6" t="s">
        <v>113</v>
      </c>
      <c r="B94" s="13">
        <v>49</v>
      </c>
      <c r="C94" s="7" t="s">
        <v>165</v>
      </c>
    </row>
    <row r="95" spans="1:3" outlineLevel="2" x14ac:dyDescent="0.25">
      <c r="A95" s="4" t="s">
        <v>113</v>
      </c>
      <c r="B95" s="12">
        <v>25</v>
      </c>
      <c r="C95" s="5" t="s">
        <v>104</v>
      </c>
    </row>
    <row r="96" spans="1:3" outlineLevel="1" x14ac:dyDescent="0.25">
      <c r="A96" s="8" t="s">
        <v>187</v>
      </c>
      <c r="B96" s="12">
        <f>SUBTOTAL(9,B88:B95)</f>
        <v>520</v>
      </c>
      <c r="C96" s="5"/>
    </row>
    <row r="97" spans="1:3" outlineLevel="2" x14ac:dyDescent="0.25">
      <c r="A97" s="6" t="s">
        <v>135</v>
      </c>
      <c r="B97" s="13">
        <v>17</v>
      </c>
      <c r="C97" s="7" t="s">
        <v>107</v>
      </c>
    </row>
    <row r="98" spans="1:3" outlineLevel="1" x14ac:dyDescent="0.25">
      <c r="A98" s="9" t="s">
        <v>188</v>
      </c>
      <c r="B98" s="13">
        <f>SUBTOTAL(9,B97:B97)</f>
        <v>17</v>
      </c>
      <c r="C98" s="7"/>
    </row>
    <row r="99" spans="1:3" outlineLevel="2" x14ac:dyDescent="0.25">
      <c r="A99" s="4" t="s">
        <v>162</v>
      </c>
      <c r="B99" s="12">
        <v>25</v>
      </c>
      <c r="C99" s="5" t="s">
        <v>105</v>
      </c>
    </row>
    <row r="100" spans="1:3" outlineLevel="2" x14ac:dyDescent="0.25">
      <c r="A100" s="6" t="s">
        <v>162</v>
      </c>
      <c r="B100" s="13">
        <v>25</v>
      </c>
      <c r="C100" s="7" t="s">
        <v>163</v>
      </c>
    </row>
    <row r="101" spans="1:3" outlineLevel="1" x14ac:dyDescent="0.25">
      <c r="A101" s="9" t="s">
        <v>189</v>
      </c>
      <c r="B101" s="13">
        <f>SUBTOTAL(9,B99:B100)</f>
        <v>50</v>
      </c>
      <c r="C101" s="7"/>
    </row>
    <row r="102" spans="1:3" outlineLevel="2" x14ac:dyDescent="0.25">
      <c r="A102" s="4" t="s">
        <v>112</v>
      </c>
      <c r="B102" s="12">
        <v>4</v>
      </c>
      <c r="C102" s="5" t="s">
        <v>153</v>
      </c>
    </row>
    <row r="103" spans="1:3" outlineLevel="2" x14ac:dyDescent="0.25">
      <c r="A103" s="6" t="s">
        <v>112</v>
      </c>
      <c r="B103" s="13">
        <v>11</v>
      </c>
      <c r="C103" s="7" t="s">
        <v>68</v>
      </c>
    </row>
    <row r="104" spans="1:3" outlineLevel="2" x14ac:dyDescent="0.25">
      <c r="A104" s="4" t="s">
        <v>112</v>
      </c>
      <c r="B104" s="12">
        <v>5</v>
      </c>
      <c r="C104" s="5" t="s">
        <v>68</v>
      </c>
    </row>
    <row r="105" spans="1:3" outlineLevel="2" x14ac:dyDescent="0.25">
      <c r="A105" s="6" t="s">
        <v>112</v>
      </c>
      <c r="B105" s="13">
        <v>53</v>
      </c>
      <c r="C105" s="7" t="s">
        <v>88</v>
      </c>
    </row>
    <row r="106" spans="1:3" outlineLevel="2" x14ac:dyDescent="0.25">
      <c r="A106" s="4" t="s">
        <v>112</v>
      </c>
      <c r="B106" s="12">
        <v>21</v>
      </c>
      <c r="C106" s="5" t="s">
        <v>115</v>
      </c>
    </row>
    <row r="107" spans="1:3" outlineLevel="2" x14ac:dyDescent="0.25">
      <c r="A107" s="6" t="s">
        <v>112</v>
      </c>
      <c r="B107" s="13">
        <v>132</v>
      </c>
      <c r="C107" s="7" t="s">
        <v>115</v>
      </c>
    </row>
    <row r="108" spans="1:3" outlineLevel="2" x14ac:dyDescent="0.25">
      <c r="A108" s="4" t="s">
        <v>112</v>
      </c>
      <c r="B108" s="12">
        <v>14</v>
      </c>
      <c r="C108" s="5" t="s">
        <v>126</v>
      </c>
    </row>
    <row r="109" spans="1:3" outlineLevel="1" x14ac:dyDescent="0.25">
      <c r="A109" s="8" t="s">
        <v>190</v>
      </c>
      <c r="B109" s="12">
        <f>SUBTOTAL(9,B102:B108)</f>
        <v>240</v>
      </c>
      <c r="C109" s="5"/>
    </row>
    <row r="110" spans="1:3" outlineLevel="2" x14ac:dyDescent="0.25">
      <c r="A110" s="6" t="s">
        <v>83</v>
      </c>
      <c r="B110" s="13">
        <v>100</v>
      </c>
      <c r="C110" s="7" t="s">
        <v>82</v>
      </c>
    </row>
    <row r="111" spans="1:3" outlineLevel="2" x14ac:dyDescent="0.25">
      <c r="A111" s="4" t="s">
        <v>83</v>
      </c>
      <c r="B111" s="12">
        <v>9</v>
      </c>
      <c r="C111" s="5" t="s">
        <v>146</v>
      </c>
    </row>
    <row r="112" spans="1:3" outlineLevel="2" x14ac:dyDescent="0.25">
      <c r="A112" s="6" t="s">
        <v>83</v>
      </c>
      <c r="B112" s="13">
        <v>10</v>
      </c>
      <c r="C112" s="7" t="s">
        <v>88</v>
      </c>
    </row>
    <row r="113" spans="1:3" outlineLevel="2" x14ac:dyDescent="0.25">
      <c r="A113" s="4" t="s">
        <v>83</v>
      </c>
      <c r="B113" s="12">
        <v>9</v>
      </c>
      <c r="C113" s="5" t="s">
        <v>155</v>
      </c>
    </row>
    <row r="114" spans="1:3" outlineLevel="2" x14ac:dyDescent="0.25">
      <c r="A114" s="6" t="s">
        <v>83</v>
      </c>
      <c r="B114" s="13">
        <v>101</v>
      </c>
      <c r="C114" s="7" t="s">
        <v>115</v>
      </c>
    </row>
    <row r="115" spans="1:3" outlineLevel="2" x14ac:dyDescent="0.25">
      <c r="A115" s="4" t="s">
        <v>83</v>
      </c>
      <c r="B115" s="12">
        <v>6</v>
      </c>
      <c r="C115" s="5" t="s">
        <v>115</v>
      </c>
    </row>
    <row r="116" spans="1:3" outlineLevel="2" x14ac:dyDescent="0.25">
      <c r="A116" s="6" t="s">
        <v>83</v>
      </c>
      <c r="B116" s="13">
        <v>149</v>
      </c>
      <c r="C116" s="7" t="s">
        <v>115</v>
      </c>
    </row>
    <row r="117" spans="1:3" outlineLevel="2" x14ac:dyDescent="0.25">
      <c r="A117" s="4" t="s">
        <v>83</v>
      </c>
      <c r="B117" s="12">
        <v>3</v>
      </c>
      <c r="C117" s="5" t="s">
        <v>138</v>
      </c>
    </row>
    <row r="118" spans="1:3" outlineLevel="2" x14ac:dyDescent="0.25">
      <c r="A118" s="6" t="s">
        <v>83</v>
      </c>
      <c r="B118" s="13">
        <v>62</v>
      </c>
      <c r="C118" s="7" t="s">
        <v>158</v>
      </c>
    </row>
    <row r="119" spans="1:3" outlineLevel="2" x14ac:dyDescent="0.25">
      <c r="A119" s="4" t="s">
        <v>83</v>
      </c>
      <c r="B119" s="12">
        <v>10</v>
      </c>
      <c r="C119" s="5" t="s">
        <v>98</v>
      </c>
    </row>
    <row r="120" spans="1:3" outlineLevel="1" x14ac:dyDescent="0.25">
      <c r="A120" s="8" t="s">
        <v>191</v>
      </c>
      <c r="B120" s="12">
        <f>SUBTOTAL(9,B110:B119)</f>
        <v>459</v>
      </c>
      <c r="C120" s="5"/>
    </row>
    <row r="121" spans="1:3" outlineLevel="2" x14ac:dyDescent="0.25">
      <c r="A121" s="6" t="s">
        <v>92</v>
      </c>
      <c r="B121" s="13">
        <v>115</v>
      </c>
      <c r="C121" s="7" t="s">
        <v>107</v>
      </c>
    </row>
    <row r="122" spans="1:3" outlineLevel="2" x14ac:dyDescent="0.25">
      <c r="A122" s="4" t="s">
        <v>92</v>
      </c>
      <c r="B122" s="12">
        <v>4</v>
      </c>
      <c r="C122" s="5" t="s">
        <v>146</v>
      </c>
    </row>
    <row r="123" spans="1:3" outlineLevel="2" x14ac:dyDescent="0.25">
      <c r="A123" s="6" t="s">
        <v>92</v>
      </c>
      <c r="B123" s="13">
        <v>36</v>
      </c>
      <c r="C123" s="7" t="s">
        <v>146</v>
      </c>
    </row>
    <row r="124" spans="1:3" outlineLevel="2" x14ac:dyDescent="0.25">
      <c r="A124" s="4" t="s">
        <v>92</v>
      </c>
      <c r="B124" s="12">
        <v>26</v>
      </c>
      <c r="C124" s="5" t="s">
        <v>153</v>
      </c>
    </row>
    <row r="125" spans="1:3" outlineLevel="2" x14ac:dyDescent="0.25">
      <c r="A125" s="6" t="s">
        <v>92</v>
      </c>
      <c r="B125" s="13">
        <v>3</v>
      </c>
      <c r="C125" s="7" t="s">
        <v>70</v>
      </c>
    </row>
    <row r="126" spans="1:3" outlineLevel="2" x14ac:dyDescent="0.25">
      <c r="A126" s="4" t="s">
        <v>92</v>
      </c>
      <c r="B126" s="12">
        <v>82</v>
      </c>
      <c r="C126" s="5" t="s">
        <v>164</v>
      </c>
    </row>
    <row r="127" spans="1:3" outlineLevel="2" x14ac:dyDescent="0.25">
      <c r="A127" s="6" t="s">
        <v>92</v>
      </c>
      <c r="B127" s="13">
        <v>82</v>
      </c>
      <c r="C127" s="7" t="s">
        <v>164</v>
      </c>
    </row>
    <row r="128" spans="1:3" outlineLevel="2" x14ac:dyDescent="0.25">
      <c r="A128" s="4" t="s">
        <v>92</v>
      </c>
      <c r="B128" s="12">
        <v>9</v>
      </c>
      <c r="C128" s="5" t="s">
        <v>88</v>
      </c>
    </row>
    <row r="129" spans="1:3" outlineLevel="2" x14ac:dyDescent="0.25">
      <c r="A129" s="6" t="s">
        <v>92</v>
      </c>
      <c r="B129" s="13">
        <v>229</v>
      </c>
      <c r="C129" s="7" t="s">
        <v>88</v>
      </c>
    </row>
    <row r="130" spans="1:3" outlineLevel="2" x14ac:dyDescent="0.25">
      <c r="A130" s="4" t="s">
        <v>92</v>
      </c>
      <c r="B130" s="12">
        <v>15</v>
      </c>
      <c r="C130" s="5" t="s">
        <v>88</v>
      </c>
    </row>
    <row r="131" spans="1:3" outlineLevel="2" x14ac:dyDescent="0.25">
      <c r="A131" s="6" t="s">
        <v>92</v>
      </c>
      <c r="B131" s="13">
        <v>6</v>
      </c>
      <c r="C131" s="7" t="s">
        <v>105</v>
      </c>
    </row>
    <row r="132" spans="1:3" outlineLevel="2" x14ac:dyDescent="0.25">
      <c r="A132" s="4" t="s">
        <v>92</v>
      </c>
      <c r="B132" s="12">
        <v>26</v>
      </c>
      <c r="C132" s="5" t="s">
        <v>163</v>
      </c>
    </row>
    <row r="133" spans="1:3" outlineLevel="2" x14ac:dyDescent="0.25">
      <c r="A133" s="6" t="s">
        <v>92</v>
      </c>
      <c r="B133" s="13">
        <v>55</v>
      </c>
      <c r="C133" s="7" t="s">
        <v>104</v>
      </c>
    </row>
    <row r="134" spans="1:3" outlineLevel="2" x14ac:dyDescent="0.25">
      <c r="A134" s="4" t="s">
        <v>92</v>
      </c>
      <c r="B134" s="12">
        <v>8</v>
      </c>
      <c r="C134" s="5" t="s">
        <v>161</v>
      </c>
    </row>
    <row r="135" spans="1:3" outlineLevel="1" x14ac:dyDescent="0.25">
      <c r="A135" s="8" t="s">
        <v>192</v>
      </c>
      <c r="B135" s="12">
        <f>SUBTOTAL(9,B121:B134)</f>
        <v>696</v>
      </c>
      <c r="C135" s="5"/>
    </row>
    <row r="136" spans="1:3" outlineLevel="2" x14ac:dyDescent="0.25">
      <c r="A136" s="6" t="s">
        <v>127</v>
      </c>
      <c r="B136" s="13">
        <v>1</v>
      </c>
      <c r="C136" s="7" t="s">
        <v>88</v>
      </c>
    </row>
    <row r="137" spans="1:3" outlineLevel="1" x14ac:dyDescent="0.25">
      <c r="A137" s="9" t="s">
        <v>193</v>
      </c>
      <c r="B137" s="13">
        <f>SUBTOTAL(9,B136:B136)</f>
        <v>1</v>
      </c>
      <c r="C137" s="7"/>
    </row>
    <row r="138" spans="1:3" outlineLevel="2" x14ac:dyDescent="0.25">
      <c r="A138" s="4" t="s">
        <v>110</v>
      </c>
      <c r="B138" s="12">
        <v>8</v>
      </c>
      <c r="C138" s="5" t="s">
        <v>149</v>
      </c>
    </row>
    <row r="139" spans="1:3" outlineLevel="1" x14ac:dyDescent="0.25">
      <c r="A139" s="8" t="s">
        <v>194</v>
      </c>
      <c r="B139" s="12">
        <f>SUBTOTAL(9,B138:B138)</f>
        <v>8</v>
      </c>
      <c r="C139" s="5"/>
    </row>
    <row r="140" spans="1:3" outlineLevel="2" x14ac:dyDescent="0.25">
      <c r="A140" s="6" t="s">
        <v>95</v>
      </c>
      <c r="B140" s="13">
        <v>100</v>
      </c>
      <c r="C140" s="7" t="s">
        <v>96</v>
      </c>
    </row>
    <row r="141" spans="1:3" outlineLevel="1" x14ac:dyDescent="0.25">
      <c r="A141" s="9" t="s">
        <v>195</v>
      </c>
      <c r="B141" s="13">
        <f>SUBTOTAL(9,B140:B140)</f>
        <v>100</v>
      </c>
      <c r="C141" s="7"/>
    </row>
    <row r="142" spans="1:3" outlineLevel="2" x14ac:dyDescent="0.25">
      <c r="A142" s="4" t="s">
        <v>142</v>
      </c>
      <c r="B142" s="12">
        <v>51</v>
      </c>
      <c r="C142" s="5" t="s">
        <v>143</v>
      </c>
    </row>
    <row r="143" spans="1:3" outlineLevel="1" x14ac:dyDescent="0.25">
      <c r="A143" s="8" t="s">
        <v>196</v>
      </c>
      <c r="B143" s="12">
        <f>SUBTOTAL(9,B142:B142)</f>
        <v>51</v>
      </c>
      <c r="C143" s="5"/>
    </row>
    <row r="144" spans="1:3" outlineLevel="2" x14ac:dyDescent="0.25">
      <c r="A144" s="6" t="s">
        <v>145</v>
      </c>
      <c r="B144" s="13">
        <v>41</v>
      </c>
      <c r="C144" s="7" t="s">
        <v>146</v>
      </c>
    </row>
    <row r="145" spans="1:3" outlineLevel="1" x14ac:dyDescent="0.25">
      <c r="A145" s="9" t="s">
        <v>197</v>
      </c>
      <c r="B145" s="13">
        <f>SUBTOTAL(9,B144:B144)</f>
        <v>41</v>
      </c>
      <c r="C145" s="7"/>
    </row>
    <row r="146" spans="1:3" outlineLevel="2" x14ac:dyDescent="0.25">
      <c r="A146" s="4" t="s">
        <v>94</v>
      </c>
      <c r="B146" s="12">
        <v>10</v>
      </c>
      <c r="C146" s="5" t="s">
        <v>150</v>
      </c>
    </row>
    <row r="147" spans="1:3" outlineLevel="2" x14ac:dyDescent="0.25">
      <c r="A147" s="6" t="s">
        <v>94</v>
      </c>
      <c r="B147" s="13">
        <v>17</v>
      </c>
      <c r="C147" s="7" t="s">
        <v>163</v>
      </c>
    </row>
    <row r="148" spans="1:3" outlineLevel="1" x14ac:dyDescent="0.25">
      <c r="A148" s="9" t="s">
        <v>198</v>
      </c>
      <c r="B148" s="13">
        <f>SUBTOTAL(9,B146:B147)</f>
        <v>27</v>
      </c>
      <c r="C148" s="7"/>
    </row>
    <row r="149" spans="1:3" outlineLevel="2" x14ac:dyDescent="0.25">
      <c r="A149" s="4" t="s">
        <v>87</v>
      </c>
      <c r="B149" s="12">
        <v>38</v>
      </c>
      <c r="C149" s="5" t="s">
        <v>119</v>
      </c>
    </row>
    <row r="150" spans="1:3" outlineLevel="1" x14ac:dyDescent="0.25">
      <c r="A150" s="8" t="s">
        <v>199</v>
      </c>
      <c r="B150" s="12">
        <f>SUBTOTAL(9,B149:B149)</f>
        <v>38</v>
      </c>
      <c r="C150" s="5"/>
    </row>
    <row r="151" spans="1:3" outlineLevel="2" x14ac:dyDescent="0.25">
      <c r="A151" s="6" t="s">
        <v>84</v>
      </c>
      <c r="B151" s="13">
        <v>79</v>
      </c>
      <c r="C151" s="7" t="s">
        <v>133</v>
      </c>
    </row>
    <row r="152" spans="1:3" outlineLevel="2" x14ac:dyDescent="0.25">
      <c r="A152" s="4" t="s">
        <v>84</v>
      </c>
      <c r="B152" s="12">
        <v>109</v>
      </c>
      <c r="C152" s="5" t="s">
        <v>82</v>
      </c>
    </row>
    <row r="153" spans="1:3" outlineLevel="2" x14ac:dyDescent="0.25">
      <c r="A153" s="6" t="s">
        <v>84</v>
      </c>
      <c r="B153" s="13">
        <v>183</v>
      </c>
      <c r="C153" s="7" t="s">
        <v>143</v>
      </c>
    </row>
    <row r="154" spans="1:3" outlineLevel="2" x14ac:dyDescent="0.25">
      <c r="A154" s="4" t="s">
        <v>84</v>
      </c>
      <c r="B154" s="12">
        <v>3275</v>
      </c>
      <c r="C154" s="5" t="s">
        <v>12</v>
      </c>
    </row>
    <row r="155" spans="1:3" outlineLevel="2" x14ac:dyDescent="0.25">
      <c r="A155" s="6" t="s">
        <v>84</v>
      </c>
      <c r="B155" s="13">
        <v>10</v>
      </c>
      <c r="C155" s="7" t="s">
        <v>157</v>
      </c>
    </row>
    <row r="156" spans="1:3" outlineLevel="2" x14ac:dyDescent="0.25">
      <c r="A156" s="4" t="s">
        <v>84</v>
      </c>
      <c r="B156" s="12">
        <v>274</v>
      </c>
      <c r="C156" s="5" t="s">
        <v>164</v>
      </c>
    </row>
    <row r="157" spans="1:3" outlineLevel="2" x14ac:dyDescent="0.25">
      <c r="A157" s="6" t="s">
        <v>84</v>
      </c>
      <c r="B157" s="13">
        <v>274</v>
      </c>
      <c r="C157" s="7" t="s">
        <v>164</v>
      </c>
    </row>
    <row r="158" spans="1:3" outlineLevel="2" x14ac:dyDescent="0.25">
      <c r="A158" s="4" t="s">
        <v>84</v>
      </c>
      <c r="B158" s="12">
        <v>5</v>
      </c>
      <c r="C158" s="5" t="s">
        <v>88</v>
      </c>
    </row>
    <row r="159" spans="1:3" outlineLevel="2" x14ac:dyDescent="0.25">
      <c r="A159" s="6" t="s">
        <v>84</v>
      </c>
      <c r="B159" s="13">
        <v>115</v>
      </c>
      <c r="C159" s="7" t="s">
        <v>88</v>
      </c>
    </row>
    <row r="160" spans="1:3" outlineLevel="2" x14ac:dyDescent="0.25">
      <c r="A160" s="4" t="s">
        <v>84</v>
      </c>
      <c r="B160" s="12">
        <v>143</v>
      </c>
      <c r="C160" s="5" t="s">
        <v>140</v>
      </c>
    </row>
    <row r="161" spans="1:3" outlineLevel="2" x14ac:dyDescent="0.25">
      <c r="A161" s="6" t="s">
        <v>84</v>
      </c>
      <c r="B161" s="13">
        <v>1995</v>
      </c>
      <c r="C161" s="7" t="s">
        <v>115</v>
      </c>
    </row>
    <row r="162" spans="1:3" outlineLevel="2" x14ac:dyDescent="0.25">
      <c r="A162" s="4" t="s">
        <v>84</v>
      </c>
      <c r="B162" s="12">
        <v>39</v>
      </c>
      <c r="C162" s="5" t="s">
        <v>126</v>
      </c>
    </row>
    <row r="163" spans="1:3" outlineLevel="2" x14ac:dyDescent="0.25">
      <c r="A163" s="6" t="s">
        <v>84</v>
      </c>
      <c r="B163" s="13">
        <v>5</v>
      </c>
      <c r="C163" s="7" t="s">
        <v>126</v>
      </c>
    </row>
    <row r="164" spans="1:3" outlineLevel="2" x14ac:dyDescent="0.25">
      <c r="A164" s="4" t="s">
        <v>84</v>
      </c>
      <c r="B164" s="12">
        <v>399</v>
      </c>
      <c r="C164" s="5" t="s">
        <v>165</v>
      </c>
    </row>
    <row r="165" spans="1:3" outlineLevel="2" x14ac:dyDescent="0.25">
      <c r="A165" s="6" t="s">
        <v>84</v>
      </c>
      <c r="B165" s="13">
        <v>2</v>
      </c>
      <c r="C165" s="7" t="s">
        <v>101</v>
      </c>
    </row>
    <row r="166" spans="1:3" outlineLevel="2" x14ac:dyDescent="0.25">
      <c r="A166" s="4" t="s">
        <v>84</v>
      </c>
      <c r="B166" s="12">
        <v>52</v>
      </c>
      <c r="C166" s="5" t="s">
        <v>104</v>
      </c>
    </row>
    <row r="167" spans="1:3" outlineLevel="2" x14ac:dyDescent="0.25">
      <c r="A167" s="6" t="s">
        <v>84</v>
      </c>
      <c r="B167" s="13">
        <v>5</v>
      </c>
      <c r="C167" s="7" t="s">
        <v>98</v>
      </c>
    </row>
    <row r="168" spans="1:3" outlineLevel="1" x14ac:dyDescent="0.25">
      <c r="A168" s="9" t="s">
        <v>200</v>
      </c>
      <c r="B168" s="13">
        <f>SUBTOTAL(9,B151:B167)</f>
        <v>6964</v>
      </c>
      <c r="C168" s="7"/>
    </row>
    <row r="169" spans="1:3" outlineLevel="2" x14ac:dyDescent="0.25">
      <c r="A169" s="4" t="s">
        <v>106</v>
      </c>
      <c r="B169" s="12">
        <v>1</v>
      </c>
      <c r="C169" s="5" t="s">
        <v>107</v>
      </c>
    </row>
    <row r="170" spans="1:3" outlineLevel="2" x14ac:dyDescent="0.25">
      <c r="A170" s="6" t="s">
        <v>106</v>
      </c>
      <c r="B170" s="13">
        <v>46</v>
      </c>
      <c r="C170" s="7" t="s">
        <v>107</v>
      </c>
    </row>
    <row r="171" spans="1:3" outlineLevel="2" x14ac:dyDescent="0.25">
      <c r="A171" s="4" t="s">
        <v>106</v>
      </c>
      <c r="B171" s="12">
        <v>30</v>
      </c>
      <c r="C171" s="5" t="s">
        <v>107</v>
      </c>
    </row>
    <row r="172" spans="1:3" outlineLevel="2" x14ac:dyDescent="0.25">
      <c r="A172" s="6" t="s">
        <v>106</v>
      </c>
      <c r="B172" s="13">
        <v>50</v>
      </c>
      <c r="C172" s="7" t="s">
        <v>10</v>
      </c>
    </row>
    <row r="173" spans="1:3" outlineLevel="2" x14ac:dyDescent="0.25">
      <c r="A173" s="4" t="s">
        <v>106</v>
      </c>
      <c r="B173" s="12">
        <v>375</v>
      </c>
      <c r="C173" s="5" t="s">
        <v>143</v>
      </c>
    </row>
    <row r="174" spans="1:3" outlineLevel="2" x14ac:dyDescent="0.25">
      <c r="A174" s="6" t="s">
        <v>106</v>
      </c>
      <c r="B174" s="13">
        <v>614</v>
      </c>
      <c r="C174" s="7" t="s">
        <v>12</v>
      </c>
    </row>
    <row r="175" spans="1:3" outlineLevel="2" x14ac:dyDescent="0.25">
      <c r="A175" s="4" t="s">
        <v>106</v>
      </c>
      <c r="B175" s="12">
        <v>100</v>
      </c>
      <c r="C175" s="5" t="s">
        <v>146</v>
      </c>
    </row>
    <row r="176" spans="1:3" outlineLevel="2" x14ac:dyDescent="0.25">
      <c r="A176" s="6" t="s">
        <v>106</v>
      </c>
      <c r="B176" s="13">
        <v>46</v>
      </c>
      <c r="C176" s="7" t="s">
        <v>146</v>
      </c>
    </row>
    <row r="177" spans="1:3" outlineLevel="2" x14ac:dyDescent="0.25">
      <c r="A177" s="4" t="s">
        <v>106</v>
      </c>
      <c r="B177" s="12">
        <v>78</v>
      </c>
      <c r="C177" s="5" t="s">
        <v>146</v>
      </c>
    </row>
    <row r="178" spans="1:3" outlineLevel="2" x14ac:dyDescent="0.25">
      <c r="A178" s="6" t="s">
        <v>106</v>
      </c>
      <c r="B178" s="13">
        <v>5</v>
      </c>
      <c r="C178" s="7" t="s">
        <v>150</v>
      </c>
    </row>
    <row r="179" spans="1:3" outlineLevel="2" x14ac:dyDescent="0.25">
      <c r="A179" s="4" t="s">
        <v>106</v>
      </c>
      <c r="B179" s="12">
        <v>74</v>
      </c>
      <c r="C179" s="5" t="s">
        <v>160</v>
      </c>
    </row>
    <row r="180" spans="1:3" outlineLevel="2" x14ac:dyDescent="0.25">
      <c r="A180" s="6" t="s">
        <v>106</v>
      </c>
      <c r="B180" s="13">
        <v>26</v>
      </c>
      <c r="C180" s="7" t="s">
        <v>105</v>
      </c>
    </row>
    <row r="181" spans="1:3" outlineLevel="2" x14ac:dyDescent="0.25">
      <c r="A181" s="4" t="s">
        <v>106</v>
      </c>
      <c r="B181" s="12">
        <v>26</v>
      </c>
      <c r="C181" s="5" t="s">
        <v>163</v>
      </c>
    </row>
    <row r="182" spans="1:3" outlineLevel="2" x14ac:dyDescent="0.25">
      <c r="A182" s="6" t="s">
        <v>106</v>
      </c>
      <c r="B182" s="13">
        <v>94</v>
      </c>
      <c r="C182" s="7" t="s">
        <v>165</v>
      </c>
    </row>
    <row r="183" spans="1:3" outlineLevel="2" x14ac:dyDescent="0.25">
      <c r="A183" s="4" t="s">
        <v>106</v>
      </c>
      <c r="B183" s="12">
        <v>83</v>
      </c>
      <c r="C183" s="5" t="s">
        <v>104</v>
      </c>
    </row>
    <row r="184" spans="1:3" outlineLevel="2" x14ac:dyDescent="0.25">
      <c r="A184" s="6" t="s">
        <v>106</v>
      </c>
      <c r="B184" s="13">
        <v>1</v>
      </c>
      <c r="C184" s="7" t="s">
        <v>104</v>
      </c>
    </row>
    <row r="185" spans="1:3" outlineLevel="1" x14ac:dyDescent="0.25">
      <c r="A185" s="9" t="s">
        <v>201</v>
      </c>
      <c r="B185" s="13">
        <f>SUBTOTAL(9,B169:B184)</f>
        <v>1649</v>
      </c>
      <c r="C185" s="7"/>
    </row>
    <row r="186" spans="1:3" outlineLevel="2" x14ac:dyDescent="0.25">
      <c r="A186" s="4" t="s">
        <v>102</v>
      </c>
      <c r="B186" s="12">
        <v>2</v>
      </c>
      <c r="C186" s="5" t="s">
        <v>118</v>
      </c>
    </row>
    <row r="187" spans="1:3" outlineLevel="2" x14ac:dyDescent="0.25">
      <c r="A187" s="6" t="s">
        <v>102</v>
      </c>
      <c r="B187" s="13">
        <v>10</v>
      </c>
      <c r="C187" s="7" t="s">
        <v>18</v>
      </c>
    </row>
    <row r="188" spans="1:3" outlineLevel="2" x14ac:dyDescent="0.25">
      <c r="A188" s="4" t="s">
        <v>102</v>
      </c>
      <c r="B188" s="12">
        <v>190</v>
      </c>
      <c r="C188" s="5" t="s">
        <v>146</v>
      </c>
    </row>
    <row r="189" spans="1:3" outlineLevel="2" x14ac:dyDescent="0.25">
      <c r="A189" s="6" t="s">
        <v>102</v>
      </c>
      <c r="B189" s="13">
        <v>51</v>
      </c>
      <c r="C189" s="7" t="s">
        <v>146</v>
      </c>
    </row>
    <row r="190" spans="1:3" outlineLevel="2" x14ac:dyDescent="0.25">
      <c r="A190" s="4" t="s">
        <v>102</v>
      </c>
      <c r="B190" s="12">
        <v>9</v>
      </c>
      <c r="C190" s="5" t="s">
        <v>153</v>
      </c>
    </row>
    <row r="191" spans="1:3" outlineLevel="2" x14ac:dyDescent="0.25">
      <c r="A191" s="6" t="s">
        <v>102</v>
      </c>
      <c r="B191" s="13">
        <v>138</v>
      </c>
      <c r="C191" s="7" t="s">
        <v>117</v>
      </c>
    </row>
    <row r="192" spans="1:3" outlineLevel="2" x14ac:dyDescent="0.25">
      <c r="A192" s="4" t="s">
        <v>102</v>
      </c>
      <c r="B192" s="12">
        <v>1771</v>
      </c>
      <c r="C192" s="5" t="s">
        <v>147</v>
      </c>
    </row>
    <row r="193" spans="1:3" outlineLevel="2" x14ac:dyDescent="0.25">
      <c r="A193" s="6" t="s">
        <v>102</v>
      </c>
      <c r="B193" s="13">
        <v>36</v>
      </c>
      <c r="C193" s="7" t="s">
        <v>160</v>
      </c>
    </row>
    <row r="194" spans="1:3" outlineLevel="2" x14ac:dyDescent="0.25">
      <c r="A194" s="4" t="s">
        <v>102</v>
      </c>
      <c r="B194" s="12">
        <v>70</v>
      </c>
      <c r="C194" s="5" t="s">
        <v>122</v>
      </c>
    </row>
    <row r="195" spans="1:3" outlineLevel="2" x14ac:dyDescent="0.25">
      <c r="A195" s="6" t="s">
        <v>102</v>
      </c>
      <c r="B195" s="13">
        <v>167</v>
      </c>
      <c r="C195" s="7" t="s">
        <v>109</v>
      </c>
    </row>
    <row r="196" spans="1:3" outlineLevel="2" x14ac:dyDescent="0.25">
      <c r="A196" s="4" t="s">
        <v>102</v>
      </c>
      <c r="B196" s="12">
        <v>31</v>
      </c>
      <c r="C196" s="5" t="s">
        <v>104</v>
      </c>
    </row>
    <row r="197" spans="1:3" outlineLevel="2" x14ac:dyDescent="0.25">
      <c r="A197" s="6" t="s">
        <v>102</v>
      </c>
      <c r="B197" s="13">
        <v>70</v>
      </c>
      <c r="C197" s="7" t="s">
        <v>103</v>
      </c>
    </row>
    <row r="198" spans="1:3" outlineLevel="1" x14ac:dyDescent="0.25">
      <c r="A198" s="9" t="s">
        <v>202</v>
      </c>
      <c r="B198" s="13">
        <f>SUBTOTAL(9,B186:B197)</f>
        <v>2545</v>
      </c>
      <c r="C198" s="7"/>
    </row>
    <row r="199" spans="1:3" outlineLevel="2" x14ac:dyDescent="0.25">
      <c r="A199" s="4" t="s">
        <v>125</v>
      </c>
      <c r="B199" s="12">
        <v>125</v>
      </c>
      <c r="C199" s="5" t="s">
        <v>126</v>
      </c>
    </row>
    <row r="200" spans="1:3" outlineLevel="1" x14ac:dyDescent="0.25">
      <c r="A200" s="8" t="s">
        <v>203</v>
      </c>
      <c r="B200" s="12">
        <f>SUBTOTAL(9,B199:B199)</f>
        <v>125</v>
      </c>
      <c r="C200" s="5"/>
    </row>
    <row r="201" spans="1:3" outlineLevel="2" x14ac:dyDescent="0.25">
      <c r="A201" s="6" t="s">
        <v>100</v>
      </c>
      <c r="B201" s="13">
        <v>454</v>
      </c>
      <c r="C201" s="7" t="s">
        <v>107</v>
      </c>
    </row>
    <row r="202" spans="1:3" outlineLevel="2" x14ac:dyDescent="0.25">
      <c r="A202" s="4" t="s">
        <v>100</v>
      </c>
      <c r="B202" s="12">
        <v>131</v>
      </c>
      <c r="C202" s="5" t="s">
        <v>107</v>
      </c>
    </row>
    <row r="203" spans="1:3" outlineLevel="2" x14ac:dyDescent="0.25">
      <c r="A203" s="6" t="s">
        <v>100</v>
      </c>
      <c r="B203" s="13">
        <v>62</v>
      </c>
      <c r="C203" s="7" t="s">
        <v>107</v>
      </c>
    </row>
    <row r="204" spans="1:3" outlineLevel="2" x14ac:dyDescent="0.25">
      <c r="A204" s="4" t="s">
        <v>100</v>
      </c>
      <c r="B204" s="12">
        <v>107</v>
      </c>
      <c r="C204" s="5" t="s">
        <v>148</v>
      </c>
    </row>
    <row r="205" spans="1:3" outlineLevel="2" x14ac:dyDescent="0.25">
      <c r="A205" s="6" t="s">
        <v>100</v>
      </c>
      <c r="B205" s="13">
        <v>41</v>
      </c>
      <c r="C205" s="7" t="s">
        <v>10</v>
      </c>
    </row>
    <row r="206" spans="1:3" outlineLevel="2" x14ac:dyDescent="0.25">
      <c r="A206" s="4" t="s">
        <v>100</v>
      </c>
      <c r="B206" s="12">
        <v>22</v>
      </c>
      <c r="C206" s="5" t="s">
        <v>143</v>
      </c>
    </row>
    <row r="207" spans="1:3" outlineLevel="2" x14ac:dyDescent="0.25">
      <c r="A207" s="6" t="s">
        <v>100</v>
      </c>
      <c r="B207" s="13">
        <v>81</v>
      </c>
      <c r="C207" s="7" t="s">
        <v>12</v>
      </c>
    </row>
    <row r="208" spans="1:3" outlineLevel="2" x14ac:dyDescent="0.25">
      <c r="A208" s="4" t="s">
        <v>100</v>
      </c>
      <c r="B208" s="12">
        <v>15</v>
      </c>
      <c r="C208" s="5" t="s">
        <v>18</v>
      </c>
    </row>
    <row r="209" spans="1:3" outlineLevel="2" x14ac:dyDescent="0.25">
      <c r="A209" s="6" t="s">
        <v>100</v>
      </c>
      <c r="B209" s="13">
        <v>457</v>
      </c>
      <c r="C209" s="7" t="s">
        <v>146</v>
      </c>
    </row>
    <row r="210" spans="1:3" outlineLevel="2" x14ac:dyDescent="0.25">
      <c r="A210" s="4" t="s">
        <v>100</v>
      </c>
      <c r="B210" s="12">
        <v>165</v>
      </c>
      <c r="C210" s="5" t="s">
        <v>146</v>
      </c>
    </row>
    <row r="211" spans="1:3" outlineLevel="2" x14ac:dyDescent="0.25">
      <c r="A211" s="6" t="s">
        <v>100</v>
      </c>
      <c r="B211" s="13">
        <v>15</v>
      </c>
      <c r="C211" s="7" t="s">
        <v>150</v>
      </c>
    </row>
    <row r="212" spans="1:3" outlineLevel="2" x14ac:dyDescent="0.25">
      <c r="A212" s="4" t="s">
        <v>100</v>
      </c>
      <c r="B212" s="12">
        <v>66</v>
      </c>
      <c r="C212" s="5" t="s">
        <v>78</v>
      </c>
    </row>
    <row r="213" spans="1:3" outlineLevel="2" x14ac:dyDescent="0.25">
      <c r="A213" s="6" t="s">
        <v>100</v>
      </c>
      <c r="B213" s="13">
        <v>100</v>
      </c>
      <c r="C213" s="7" t="s">
        <v>132</v>
      </c>
    </row>
    <row r="214" spans="1:3" outlineLevel="2" x14ac:dyDescent="0.25">
      <c r="A214" s="4" t="s">
        <v>100</v>
      </c>
      <c r="B214" s="12">
        <v>196</v>
      </c>
      <c r="C214" s="5" t="s">
        <v>121</v>
      </c>
    </row>
    <row r="215" spans="1:3" outlineLevel="2" x14ac:dyDescent="0.25">
      <c r="A215" s="6" t="s">
        <v>100</v>
      </c>
      <c r="B215" s="13">
        <v>215</v>
      </c>
      <c r="C215" s="7" t="s">
        <v>160</v>
      </c>
    </row>
    <row r="216" spans="1:3" outlineLevel="2" x14ac:dyDescent="0.25">
      <c r="A216" s="4" t="s">
        <v>100</v>
      </c>
      <c r="B216" s="12">
        <v>85</v>
      </c>
      <c r="C216" s="5" t="s">
        <v>160</v>
      </c>
    </row>
    <row r="217" spans="1:3" outlineLevel="2" x14ac:dyDescent="0.25">
      <c r="A217" s="6" t="s">
        <v>100</v>
      </c>
      <c r="B217" s="13">
        <v>201</v>
      </c>
      <c r="C217" s="7" t="s">
        <v>105</v>
      </c>
    </row>
    <row r="218" spans="1:3" outlineLevel="2" x14ac:dyDescent="0.25">
      <c r="A218" s="4" t="s">
        <v>100</v>
      </c>
      <c r="B218" s="12">
        <v>3</v>
      </c>
      <c r="C218" s="5" t="s">
        <v>105</v>
      </c>
    </row>
    <row r="219" spans="1:3" outlineLevel="2" x14ac:dyDescent="0.25">
      <c r="A219" s="6" t="s">
        <v>100</v>
      </c>
      <c r="B219" s="13">
        <v>3</v>
      </c>
      <c r="C219" s="7" t="s">
        <v>163</v>
      </c>
    </row>
    <row r="220" spans="1:3" outlineLevel="2" x14ac:dyDescent="0.25">
      <c r="A220" s="4" t="s">
        <v>100</v>
      </c>
      <c r="B220" s="12">
        <v>25</v>
      </c>
      <c r="C220" s="5" t="s">
        <v>155</v>
      </c>
    </row>
    <row r="221" spans="1:3" outlineLevel="2" x14ac:dyDescent="0.25">
      <c r="A221" s="6" t="s">
        <v>100</v>
      </c>
      <c r="B221" s="13">
        <v>77</v>
      </c>
      <c r="C221" s="7" t="s">
        <v>155</v>
      </c>
    </row>
    <row r="222" spans="1:3" outlineLevel="2" x14ac:dyDescent="0.25">
      <c r="A222" s="4" t="s">
        <v>100</v>
      </c>
      <c r="B222" s="12">
        <v>658</v>
      </c>
      <c r="C222" s="5" t="s">
        <v>115</v>
      </c>
    </row>
    <row r="223" spans="1:3" outlineLevel="2" x14ac:dyDescent="0.25">
      <c r="A223" s="6" t="s">
        <v>100</v>
      </c>
      <c r="B223" s="13">
        <v>28</v>
      </c>
      <c r="C223" s="7" t="s">
        <v>138</v>
      </c>
    </row>
    <row r="224" spans="1:3" outlineLevel="2" x14ac:dyDescent="0.25">
      <c r="A224" s="4" t="s">
        <v>100</v>
      </c>
      <c r="B224" s="12">
        <v>9</v>
      </c>
      <c r="C224" s="5" t="s">
        <v>165</v>
      </c>
    </row>
    <row r="225" spans="1:3" outlineLevel="2" x14ac:dyDescent="0.25">
      <c r="A225" s="6" t="s">
        <v>100</v>
      </c>
      <c r="B225" s="13">
        <v>100</v>
      </c>
      <c r="C225" s="7" t="s">
        <v>101</v>
      </c>
    </row>
    <row r="226" spans="1:3" outlineLevel="2" x14ac:dyDescent="0.25">
      <c r="A226" s="4" t="s">
        <v>100</v>
      </c>
      <c r="B226" s="12">
        <v>100</v>
      </c>
      <c r="C226" s="5" t="s">
        <v>104</v>
      </c>
    </row>
    <row r="227" spans="1:3" outlineLevel="2" x14ac:dyDescent="0.25">
      <c r="A227" s="6" t="s">
        <v>100</v>
      </c>
      <c r="B227" s="13">
        <v>76</v>
      </c>
      <c r="C227" s="7" t="s">
        <v>104</v>
      </c>
    </row>
    <row r="228" spans="1:3" outlineLevel="2" x14ac:dyDescent="0.25">
      <c r="A228" s="4" t="s">
        <v>100</v>
      </c>
      <c r="B228" s="12">
        <v>7</v>
      </c>
      <c r="C228" s="5" t="s">
        <v>104</v>
      </c>
    </row>
    <row r="229" spans="1:3" outlineLevel="2" x14ac:dyDescent="0.25">
      <c r="A229" s="6" t="s">
        <v>100</v>
      </c>
      <c r="B229" s="13">
        <v>47</v>
      </c>
      <c r="C229" s="7" t="s">
        <v>161</v>
      </c>
    </row>
    <row r="230" spans="1:3" outlineLevel="1" x14ac:dyDescent="0.25">
      <c r="A230" s="9" t="s">
        <v>204</v>
      </c>
      <c r="B230" s="13">
        <f>SUBTOTAL(9,B201:B229)</f>
        <v>3546</v>
      </c>
      <c r="C230" s="7"/>
    </row>
    <row r="231" spans="1:3" outlineLevel="2" x14ac:dyDescent="0.25">
      <c r="A231" s="4" t="s">
        <v>86</v>
      </c>
      <c r="B231" s="12">
        <v>6</v>
      </c>
      <c r="C231" s="5" t="s">
        <v>18</v>
      </c>
    </row>
    <row r="232" spans="1:3" outlineLevel="2" x14ac:dyDescent="0.25">
      <c r="A232" s="6" t="s">
        <v>86</v>
      </c>
      <c r="B232" s="13">
        <v>54</v>
      </c>
      <c r="C232" s="7" t="s">
        <v>156</v>
      </c>
    </row>
    <row r="233" spans="1:3" outlineLevel="2" x14ac:dyDescent="0.25">
      <c r="A233" s="4" t="s">
        <v>86</v>
      </c>
      <c r="B233" s="12">
        <v>467</v>
      </c>
      <c r="C233" s="5" t="s">
        <v>70</v>
      </c>
    </row>
    <row r="234" spans="1:3" outlineLevel="2" x14ac:dyDescent="0.25">
      <c r="A234" s="6" t="s">
        <v>86</v>
      </c>
      <c r="B234" s="13">
        <v>35</v>
      </c>
      <c r="C234" s="7" t="s">
        <v>96</v>
      </c>
    </row>
    <row r="235" spans="1:3" outlineLevel="2" x14ac:dyDescent="0.25">
      <c r="A235" s="4" t="s">
        <v>86</v>
      </c>
      <c r="B235" s="12">
        <v>299</v>
      </c>
      <c r="C235" s="5" t="s">
        <v>132</v>
      </c>
    </row>
    <row r="236" spans="1:3" outlineLevel="2" x14ac:dyDescent="0.25">
      <c r="A236" s="6" t="s">
        <v>86</v>
      </c>
      <c r="B236" s="13">
        <v>356</v>
      </c>
      <c r="C236" s="7" t="s">
        <v>121</v>
      </c>
    </row>
    <row r="237" spans="1:3" outlineLevel="2" x14ac:dyDescent="0.25">
      <c r="A237" s="4" t="s">
        <v>86</v>
      </c>
      <c r="B237" s="12">
        <v>1270</v>
      </c>
      <c r="C237" s="5" t="s">
        <v>134</v>
      </c>
    </row>
    <row r="238" spans="1:3" outlineLevel="2" x14ac:dyDescent="0.25">
      <c r="A238" s="6" t="s">
        <v>86</v>
      </c>
      <c r="B238" s="13">
        <v>197</v>
      </c>
      <c r="C238" s="7" t="s">
        <v>167</v>
      </c>
    </row>
    <row r="239" spans="1:3" outlineLevel="2" x14ac:dyDescent="0.25">
      <c r="A239" s="4" t="s">
        <v>86</v>
      </c>
      <c r="B239" s="12">
        <v>325</v>
      </c>
      <c r="C239" s="5" t="s">
        <v>151</v>
      </c>
    </row>
    <row r="240" spans="1:3" outlineLevel="2" x14ac:dyDescent="0.25">
      <c r="A240" s="6" t="s">
        <v>86</v>
      </c>
      <c r="B240" s="13">
        <v>191</v>
      </c>
      <c r="C240" s="7" t="s">
        <v>122</v>
      </c>
    </row>
    <row r="241" spans="1:3" outlineLevel="2" x14ac:dyDescent="0.25">
      <c r="A241" s="4" t="s">
        <v>86</v>
      </c>
      <c r="B241" s="12">
        <v>30</v>
      </c>
      <c r="C241" s="5" t="s">
        <v>97</v>
      </c>
    </row>
    <row r="242" spans="1:3" outlineLevel="2" x14ac:dyDescent="0.25">
      <c r="A242" s="6" t="s">
        <v>86</v>
      </c>
      <c r="B242" s="13">
        <v>1</v>
      </c>
      <c r="C242" s="7" t="s">
        <v>139</v>
      </c>
    </row>
    <row r="243" spans="1:3" outlineLevel="2" x14ac:dyDescent="0.25">
      <c r="A243" s="4" t="s">
        <v>86</v>
      </c>
      <c r="B243" s="12">
        <v>1</v>
      </c>
      <c r="C243" s="5" t="s">
        <v>161</v>
      </c>
    </row>
    <row r="244" spans="1:3" outlineLevel="1" x14ac:dyDescent="0.25">
      <c r="A244" s="8" t="s">
        <v>205</v>
      </c>
      <c r="B244" s="12">
        <f>SUBTOTAL(9,B231:B243)</f>
        <v>3232</v>
      </c>
      <c r="C244" s="5"/>
    </row>
    <row r="245" spans="1:3" outlineLevel="2" x14ac:dyDescent="0.25">
      <c r="A245" s="6" t="s">
        <v>85</v>
      </c>
      <c r="B245" s="13">
        <v>55</v>
      </c>
      <c r="C245" s="7" t="s">
        <v>118</v>
      </c>
    </row>
    <row r="246" spans="1:3" outlineLevel="2" x14ac:dyDescent="0.25">
      <c r="A246" s="4" t="s">
        <v>85</v>
      </c>
      <c r="B246" s="12">
        <v>321</v>
      </c>
      <c r="C246" s="5" t="s">
        <v>70</v>
      </c>
    </row>
    <row r="247" spans="1:3" outlineLevel="2" x14ac:dyDescent="0.25">
      <c r="A247" s="6" t="s">
        <v>85</v>
      </c>
      <c r="B247" s="13">
        <v>15</v>
      </c>
      <c r="C247" s="7" t="s">
        <v>70</v>
      </c>
    </row>
    <row r="248" spans="1:3" outlineLevel="2" x14ac:dyDescent="0.25">
      <c r="A248" s="4" t="s">
        <v>85</v>
      </c>
      <c r="B248" s="12">
        <v>421</v>
      </c>
      <c r="C248" s="5" t="s">
        <v>132</v>
      </c>
    </row>
    <row r="249" spans="1:3" outlineLevel="2" x14ac:dyDescent="0.25">
      <c r="A249" s="6" t="s">
        <v>85</v>
      </c>
      <c r="B249" s="13">
        <v>570</v>
      </c>
      <c r="C249" s="7" t="s">
        <v>132</v>
      </c>
    </row>
    <row r="250" spans="1:3" outlineLevel="2" x14ac:dyDescent="0.25">
      <c r="A250" s="4" t="s">
        <v>85</v>
      </c>
      <c r="B250" s="12">
        <v>400</v>
      </c>
      <c r="C250" s="5" t="s">
        <v>121</v>
      </c>
    </row>
    <row r="251" spans="1:3" outlineLevel="2" x14ac:dyDescent="0.25">
      <c r="A251" s="6" t="s">
        <v>85</v>
      </c>
      <c r="B251" s="13">
        <v>1600</v>
      </c>
      <c r="C251" s="7" t="s">
        <v>134</v>
      </c>
    </row>
    <row r="252" spans="1:3" outlineLevel="2" x14ac:dyDescent="0.25">
      <c r="A252" s="4" t="s">
        <v>85</v>
      </c>
      <c r="B252" s="12">
        <v>209</v>
      </c>
      <c r="C252" s="5" t="s">
        <v>151</v>
      </c>
    </row>
    <row r="253" spans="1:3" outlineLevel="2" x14ac:dyDescent="0.25">
      <c r="A253" s="6" t="s">
        <v>85</v>
      </c>
      <c r="B253" s="13">
        <v>310</v>
      </c>
      <c r="C253" s="7" t="s">
        <v>115</v>
      </c>
    </row>
    <row r="254" spans="1:3" outlineLevel="2" x14ac:dyDescent="0.25">
      <c r="A254" s="4" t="s">
        <v>85</v>
      </c>
      <c r="B254" s="12">
        <v>10</v>
      </c>
      <c r="C254" s="5" t="s">
        <v>138</v>
      </c>
    </row>
    <row r="255" spans="1:3" outlineLevel="2" x14ac:dyDescent="0.25">
      <c r="A255" s="6" t="s">
        <v>85</v>
      </c>
      <c r="B255" s="13">
        <v>19</v>
      </c>
      <c r="C255" s="7" t="s">
        <v>126</v>
      </c>
    </row>
    <row r="256" spans="1:3" outlineLevel="2" x14ac:dyDescent="0.25">
      <c r="A256" s="4" t="s">
        <v>85</v>
      </c>
      <c r="B256" s="12">
        <v>37</v>
      </c>
      <c r="C256" s="5" t="s">
        <v>139</v>
      </c>
    </row>
    <row r="257" spans="1:3" outlineLevel="2" x14ac:dyDescent="0.25">
      <c r="A257" s="6" t="s">
        <v>85</v>
      </c>
      <c r="B257" s="13">
        <v>1500</v>
      </c>
      <c r="C257" s="7" t="s">
        <v>161</v>
      </c>
    </row>
    <row r="258" spans="1:3" outlineLevel="1" x14ac:dyDescent="0.25">
      <c r="A258" s="9" t="s">
        <v>206</v>
      </c>
      <c r="B258" s="13">
        <f>SUBTOTAL(9,B245:B257)</f>
        <v>5467</v>
      </c>
      <c r="C258" s="7"/>
    </row>
    <row r="259" spans="1:3" outlineLevel="2" x14ac:dyDescent="0.25">
      <c r="A259" s="4" t="s">
        <v>154</v>
      </c>
      <c r="B259" s="12">
        <v>12</v>
      </c>
      <c r="C259" s="5" t="s">
        <v>155</v>
      </c>
    </row>
    <row r="260" spans="1:3" outlineLevel="1" x14ac:dyDescent="0.25">
      <c r="A260" s="8" t="s">
        <v>207</v>
      </c>
      <c r="B260" s="12">
        <f>SUBTOTAL(9,B259:B259)</f>
        <v>12</v>
      </c>
      <c r="C260" s="5"/>
    </row>
    <row r="261" spans="1:3" outlineLevel="2" x14ac:dyDescent="0.25">
      <c r="A261" s="6" t="s">
        <v>116</v>
      </c>
      <c r="B261" s="13">
        <v>712</v>
      </c>
      <c r="C261" s="7" t="s">
        <v>122</v>
      </c>
    </row>
    <row r="262" spans="1:3" outlineLevel="1" x14ac:dyDescent="0.25">
      <c r="A262" s="9" t="s">
        <v>208</v>
      </c>
      <c r="B262" s="13">
        <f>SUBTOTAL(9,B261:B261)</f>
        <v>712</v>
      </c>
      <c r="C262" s="7"/>
    </row>
    <row r="263" spans="1:3" outlineLevel="2" x14ac:dyDescent="0.25">
      <c r="A263" s="4" t="s">
        <v>111</v>
      </c>
      <c r="B263" s="12">
        <v>89</v>
      </c>
      <c r="C263" s="5" t="s">
        <v>161</v>
      </c>
    </row>
    <row r="264" spans="1:3" outlineLevel="1" x14ac:dyDescent="0.25">
      <c r="A264" s="8" t="s">
        <v>209</v>
      </c>
      <c r="B264" s="12">
        <f>SUBTOTAL(9,B263:B263)</f>
        <v>89</v>
      </c>
      <c r="C264" s="5"/>
    </row>
    <row r="265" spans="1:3" outlineLevel="2" x14ac:dyDescent="0.25">
      <c r="A265" s="6" t="s">
        <v>93</v>
      </c>
      <c r="B265" s="13">
        <v>92</v>
      </c>
      <c r="C265" s="7" t="s">
        <v>156</v>
      </c>
    </row>
    <row r="266" spans="1:3" outlineLevel="2" x14ac:dyDescent="0.25">
      <c r="A266" s="4" t="s">
        <v>93</v>
      </c>
      <c r="B266" s="12">
        <v>29</v>
      </c>
      <c r="C266" s="5" t="s">
        <v>166</v>
      </c>
    </row>
    <row r="267" spans="1:3" outlineLevel="2" x14ac:dyDescent="0.25">
      <c r="A267" s="6" t="s">
        <v>93</v>
      </c>
      <c r="B267" s="13">
        <v>24</v>
      </c>
      <c r="C267" s="7" t="s">
        <v>119</v>
      </c>
    </row>
    <row r="268" spans="1:3" outlineLevel="2" x14ac:dyDescent="0.25">
      <c r="A268" s="4" t="s">
        <v>93</v>
      </c>
      <c r="B268" s="12">
        <v>127</v>
      </c>
      <c r="C268" s="5" t="s">
        <v>88</v>
      </c>
    </row>
    <row r="269" spans="1:3" outlineLevel="2" x14ac:dyDescent="0.25">
      <c r="A269" s="6" t="s">
        <v>93</v>
      </c>
      <c r="B269" s="13">
        <v>83</v>
      </c>
      <c r="C269" s="7" t="s">
        <v>88</v>
      </c>
    </row>
    <row r="270" spans="1:3" outlineLevel="2" x14ac:dyDescent="0.25">
      <c r="A270" s="4" t="s">
        <v>93</v>
      </c>
      <c r="B270" s="12">
        <v>310</v>
      </c>
      <c r="C270" s="5" t="s">
        <v>155</v>
      </c>
    </row>
    <row r="271" spans="1:3" outlineLevel="2" x14ac:dyDescent="0.25">
      <c r="A271" s="6" t="s">
        <v>93</v>
      </c>
      <c r="B271" s="13">
        <v>113</v>
      </c>
      <c r="C271" s="7" t="s">
        <v>149</v>
      </c>
    </row>
    <row r="272" spans="1:3" outlineLevel="2" x14ac:dyDescent="0.25">
      <c r="A272" s="4" t="s">
        <v>93</v>
      </c>
      <c r="B272" s="12">
        <v>200</v>
      </c>
      <c r="C272" s="5" t="s">
        <v>139</v>
      </c>
    </row>
    <row r="273" spans="1:3" outlineLevel="1" x14ac:dyDescent="0.25">
      <c r="A273" s="8" t="s">
        <v>210</v>
      </c>
      <c r="B273" s="12">
        <f>SUBTOTAL(9,B265:B272)</f>
        <v>978</v>
      </c>
      <c r="C273" s="5"/>
    </row>
    <row r="274" spans="1:3" outlineLevel="2" x14ac:dyDescent="0.25">
      <c r="A274" s="2" t="s">
        <v>168</v>
      </c>
      <c r="B274" s="1">
        <v>170</v>
      </c>
      <c r="C274" s="3" t="s">
        <v>132</v>
      </c>
    </row>
    <row r="275" spans="1:3" outlineLevel="1" x14ac:dyDescent="0.25">
      <c r="A275" s="11" t="s">
        <v>211</v>
      </c>
      <c r="B275" s="14">
        <f>SUBTOTAL(9,B274:B274)</f>
        <v>170</v>
      </c>
      <c r="C275" s="10"/>
    </row>
    <row r="276" spans="1:3" x14ac:dyDescent="0.25">
      <c r="A276" s="11" t="s">
        <v>212</v>
      </c>
      <c r="B276" s="14">
        <f>SUBTOTAL(9,B3:B274)</f>
        <v>29899</v>
      </c>
      <c r="C276" s="10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Client</vt:lpstr>
      <vt:lpstr>Plus Nourrisson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Jean-Eric Pelouas</cp:lastModifiedBy>
  <dcterms:created xsi:type="dcterms:W3CDTF">2016-08-26T15:10:49Z</dcterms:created>
  <dcterms:modified xsi:type="dcterms:W3CDTF">2016-11-14T20:56:14Z</dcterms:modified>
</cp:coreProperties>
</file>