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A025444-71A5-4503-99C5-A3EA9A6DABE3}" xr6:coauthVersionLast="46" xr6:coauthVersionMax="46" xr10:uidLastSave="{00000000-0000-0000-0000-000000000000}"/>
  <bookViews>
    <workbookView xWindow="-120" yWindow="-120" windowWidth="24240" windowHeight="13740" xr2:uid="{663A5BF0-2EF2-4935-94C0-DE21EAFC1541}"/>
  </bookViews>
  <sheets>
    <sheet name="Plage nommée" sheetId="1" r:id="rId1"/>
    <sheet name="Tableau structuré" sheetId="2" r:id="rId2"/>
  </sheets>
  <definedNames>
    <definedName name="Dates">'Plage nommée'!$A$2:INDEX('Plage nommée'!$A:$A,COUNTA('Plage nommée'!A:$A))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K2" i="2" a="1"/>
  <c r="K2" i="2" s="1"/>
  <c r="K9" i="2" s="1"/>
  <c r="K3" i="2" a="1"/>
  <c r="K3" i="2" s="1"/>
  <c r="K4" i="2" a="1"/>
  <c r="K4" i="2" s="1"/>
  <c r="K5" i="2" a="1"/>
  <c r="K5" i="2" s="1"/>
  <c r="K6" i="2" a="1"/>
  <c r="K6" i="2" s="1"/>
  <c r="K7" i="2" a="1"/>
  <c r="K7" i="2" s="1"/>
  <c r="K8" i="2" a="1"/>
  <c r="K8" i="2" s="1"/>
  <c r="B2" i="2"/>
  <c r="E2" i="2" s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2" i="1"/>
  <c r="F2" i="2"/>
  <c r="L2" i="2"/>
  <c r="F2" i="1"/>
  <c r="J2" i="1"/>
  <c r="E8" i="2" l="1"/>
  <c r="E4" i="2"/>
  <c r="E7" i="2"/>
  <c r="E3" i="2"/>
  <c r="E6" i="2"/>
  <c r="E9" i="2" l="1"/>
  <c r="I9" i="1"/>
  <c r="I2" i="1"/>
  <c r="I2" i="1" a="1"/>
  <c r="E9" i="1"/>
  <c r="E3" i="1"/>
  <c r="E3" i="1" a="1"/>
  <c r="E6" i="1"/>
  <c r="E6" i="1" a="1"/>
  <c r="I8" i="1"/>
  <c r="I8" i="1" a="1"/>
  <c r="I3" i="1"/>
  <c r="I3" i="1" a="1"/>
  <c r="E2" i="1"/>
  <c r="I4" i="1"/>
  <c r="I4" i="1" a="1"/>
  <c r="E7" i="1"/>
  <c r="E7" i="1" a="1"/>
  <c r="E8" i="1"/>
  <c r="E8" i="1" a="1"/>
  <c r="I5" i="1"/>
  <c r="I5" i="1" a="1"/>
  <c r="I7" i="1"/>
  <c r="I7" i="1" a="1"/>
  <c r="E5" i="1"/>
  <c r="E5" i="1" a="1"/>
  <c r="I6" i="1"/>
  <c r="I6" i="1" a="1"/>
  <c r="E4" i="1"/>
  <c r="E2" i="1" a="1"/>
  <c r="E4" i="1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<sst xmlns="http://schemas.openxmlformats.org/spreadsheetml/2006/main" count="13" uniqueCount="4">
  <si>
    <t>Date</t>
  </si>
  <si>
    <t>JourSem</t>
  </si>
  <si>
    <t>Nb. Jours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</si>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</sst>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b/>
      <sz val="10"/>
      <color theme="1"/>
      <name val="Consolas"/>
      <family val="3"/>
    </font>
    <font>
      <b/>
      <u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14" fontId="0" fillId="0" borderId="0" xfId="0" applyNumberFormat="1"/>
    <xf numFmtId="0" fontId="1" fillId="0" borderId="0" xfId="0" applyFont="1" applyAlignment="1">
      <alignment horizontal="left" indent="1"/>
    </xf>
    <xf numFmtId="0" fontId="2" fillId="0" borderId="0" xfId="0" applyFont="1"/>
    <xf numFmtId="0" fontId="3" fillId="0" borderId="0" xfId="0" applyFont="1"/>
    <xf numFmtId="0" fontId="0" fillId="0" borderId="1" xfId="0" applyBorder="1"/>
    <xf numFmtId="0" fontId="3" fillId="0" borderId="0" xfId="0" applyFont="1" applyBorder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BDC2ABDA-9EA4-4042-85CA-8D76DC0F8E40}">
      <tableStyleElement type="wholeTable" dxfId="6"/>
      <tableStyleElement type="headerRow" dxfId="5"/>
      <tableStyleElement type="totalRow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352425</xdr:colOff>
      <xdr:row>12</xdr:row>
      <xdr:rowOff>123825</xdr:rowOff>
    </xdr:from>
    <xdr:to>
      <xdr:col>13</xdr:col>
      <xdr:colOff>103853</xdr:colOff>
      <xdr:row>33</xdr:row>
      <xdr:rowOff>9114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728B5CD-5ACD-4469-880A-69A2516757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38425" y="2066925"/>
          <a:ext cx="7371428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4DEF8C-ABB4-4B1A-BA5E-CDF79755BC26}" name="T_Dates" displayName="T_Dates" ref="A1:B101" totalsRowShown="0">
  <autoFilter ref="A1:B101" xr:uid="{161A2F2F-6081-4B19-8F35-7CEE005912FA}"/>
  <tableColumns count="2">
    <tableColumn id="1" xr3:uid="{F72C2581-5FB5-4061-BB97-E414CB21F573}" name="Date" dataDxfId="3"/>
    <tableColumn id="2" xr3:uid="{50C4624D-AA35-4ED4-8967-3E3C87D22FF2}" name="JourSem" dataDxfId="2">
      <calculatedColumnFormula>WEEKDAY(T_Dates[[#This Row],[Date]],2)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337335-6F39-473B-901E-0B14E2D7E521}" name="T_Calcul_1" displayName="T_Calcul_1" ref="D1:E9" totalsRowCount="1">
  <autoFilter ref="D1:E8" xr:uid="{84185172-5B5C-4EE4-83FB-B778DC694A5F}"/>
  <tableColumns count="2">
    <tableColumn id="1" xr3:uid="{8775CE88-EF2F-4995-9B7B-1F964046EC19}" name="JourSem" totalsRowLabel="Total"/>
    <tableColumn id="2" xr3:uid="{97F86CB5-0D4D-4F0A-B1BF-4A5465F9F404}" name="Nb. Jours" totalsRowFunction="sum" dataDxfId="0">
      <calculatedColumnFormula>COUNTIF(T_Dates[JourSem],T_Calcul_1[[#This Row],[JourSem]])</calculatedColumnFormula>
    </tableColumn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D04863D-8233-4D09-82AF-35507B9845EB}" name="T_Calcul_2" displayName="T_Calcul_2" ref="J1:K9" totalsRowCount="1">
  <autoFilter ref="J1:K8" xr:uid="{813B1D05-FD0A-4494-95A5-1D8D44519348}"/>
  <tableColumns count="2">
    <tableColumn id="1" xr3:uid="{ADA7E304-8909-4E2A-B08F-76E36CB83C6F}" name="JourSem" totalsRowLabel="Total"/>
    <tableColumn id="2" xr3:uid="{DC8B9329-BFDF-4F21-8B23-EDDE4042D86F}" name="Nb. Jours" totalsRowFunction="sum" dataDxfId="1">
      <calculatedColumnFormula array="1">SUMPRODUCT(--(WEEKDAY(T_Dates[Date],2)=T_Calcul_2[[#This Row],[JourSem]]))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562216-588D-42CC-9F02-C50DBF6190A9}">
  <dimension ref="A1:J101"/>
  <sheetViews>
    <sheetView showGridLines="0" tabSelected="1" topLeftCell="A2" workbookViewId="0">
      <selection activeCell="H10" sqref="H10"/>
    </sheetView>
  </sheetViews>
  <sheetFormatPr baseColWidth="10" defaultRowHeight="12.75" x14ac:dyDescent="0.2"/>
  <sheetData>
    <row r="1" spans="1:10" x14ac:dyDescent="0.2">
      <c r="A1" s="5" t="s">
        <v>0</v>
      </c>
      <c r="B1" s="5" t="s">
        <v>1</v>
      </c>
      <c r="D1" s="7" t="s">
        <v>1</v>
      </c>
      <c r="E1" s="7" t="s">
        <v>2</v>
      </c>
      <c r="F1" s="1"/>
      <c r="I1" s="5" t="s">
        <v>2</v>
      </c>
    </row>
    <row r="2" spans="1:10" x14ac:dyDescent="0.2">
      <c r="A2" s="2">
        <v>44223</v>
      </c>
      <c r="B2">
        <f>WEEKDAY(A2,2)</f>
        <v>3</v>
      </c>
      <c r="D2">
        <v>1</v>
      </c>
      <c r="E2" cm="1">
        <f t="array" aca="1" ref="E2" ca="1">COUNTIF(Dates:$B$101,D2)</f>
        <v>18</v>
      </c>
      <c r="F2" s="3" t="str">
        <f ca="1">_xlfn.FORMULATEXT(E2)</f>
        <v>=NB.SI(Dates:$B$101;D2)</v>
      </c>
      <c r="I2" cm="1">
        <f t="array" aca="1" ref="I2" ca="1">SUMPRODUCT(--(WEEKDAY(Dates:$A$101,2)=D2))</f>
        <v>18</v>
      </c>
      <c r="J2" s="3" t="str">
        <f ca="1">_xlfn.FORMULATEXT(I2)</f>
        <v>=SOMMEPROD(--(JOURSEM(Dates:$A$101;2)=D2))</v>
      </c>
    </row>
    <row r="3" spans="1:10" x14ac:dyDescent="0.2">
      <c r="A3" s="2">
        <v>44224</v>
      </c>
      <c r="B3">
        <f t="shared" ref="B3:B66" si="0">WEEKDAY(A3,2)</f>
        <v>4</v>
      </c>
      <c r="D3">
        <v>2</v>
      </c>
      <c r="E3" cm="1">
        <f t="array" aca="1" ref="E3" ca="1">COUNTIF(Dates:$B$101,D3)</f>
        <v>12</v>
      </c>
      <c r="I3" cm="1">
        <f t="array" aca="1" ref="I3" ca="1">SUMPRODUCT(--(WEEKDAY(Dates:$A$101,2)=D3))</f>
        <v>12</v>
      </c>
    </row>
    <row r="4" spans="1:10" x14ac:dyDescent="0.2">
      <c r="A4" s="2">
        <v>44202</v>
      </c>
      <c r="B4">
        <f t="shared" si="0"/>
        <v>3</v>
      </c>
      <c r="D4">
        <v>3</v>
      </c>
      <c r="E4" cm="1">
        <f t="array" aca="1" ref="E4" ca="1">COUNTIF(Dates:$B$101,D4)</f>
        <v>16</v>
      </c>
      <c r="I4" cm="1">
        <f t="array" aca="1" ref="I4" ca="1">SUMPRODUCT(--(WEEKDAY(Dates:$A$101,2)=D4))</f>
        <v>16</v>
      </c>
    </row>
    <row r="5" spans="1:10" x14ac:dyDescent="0.2">
      <c r="A5" s="2">
        <v>44202</v>
      </c>
      <c r="B5">
        <f t="shared" si="0"/>
        <v>3</v>
      </c>
      <c r="D5">
        <v>4</v>
      </c>
      <c r="E5" cm="1">
        <f t="array" aca="1" ref="E5" ca="1">COUNTIF(Dates:$B$101,D5)</f>
        <v>17</v>
      </c>
      <c r="I5" cm="1">
        <f t="array" aca="1" ref="I5" ca="1">SUMPRODUCT(--(WEEKDAY(Dates:$A$101,2)=D5))</f>
        <v>17</v>
      </c>
    </row>
    <row r="6" spans="1:10" x14ac:dyDescent="0.2">
      <c r="A6" s="2">
        <v>44216</v>
      </c>
      <c r="B6">
        <f t="shared" si="0"/>
        <v>3</v>
      </c>
      <c r="D6">
        <v>5</v>
      </c>
      <c r="E6" cm="1">
        <f t="array" aca="1" ref="E6" ca="1">COUNTIF(Dates:$B$101,D6)</f>
        <v>15</v>
      </c>
      <c r="I6" cm="1">
        <f t="array" aca="1" ref="I6" ca="1">SUMPRODUCT(--(WEEKDAY(Dates:$A$101,2)=D6))</f>
        <v>15</v>
      </c>
    </row>
    <row r="7" spans="1:10" x14ac:dyDescent="0.2">
      <c r="A7" s="2">
        <v>44210</v>
      </c>
      <c r="B7">
        <f t="shared" si="0"/>
        <v>4</v>
      </c>
      <c r="D7">
        <v>6</v>
      </c>
      <c r="E7" cm="1">
        <f t="array" aca="1" ref="E7" ca="1">COUNTIF(Dates:$B$101,D7)</f>
        <v>9</v>
      </c>
      <c r="I7" cm="1">
        <f t="array" aca="1" ref="I7" ca="1">SUMPRODUCT(--(WEEKDAY(Dates:$A$101,2)=D7))</f>
        <v>9</v>
      </c>
    </row>
    <row r="8" spans="1:10" x14ac:dyDescent="0.2">
      <c r="A8" s="2">
        <v>44231</v>
      </c>
      <c r="B8">
        <f t="shared" si="0"/>
        <v>4</v>
      </c>
      <c r="D8">
        <v>7</v>
      </c>
      <c r="E8" cm="1">
        <f t="array" aca="1" ref="E8" ca="1">COUNTIF(Dates:$B$101,D8)</f>
        <v>13</v>
      </c>
      <c r="I8" cm="1">
        <f t="array" aca="1" ref="I8" ca="1">SUMPRODUCT(--(WEEKDAY(Dates:$A$101,2)=D8))</f>
        <v>13</v>
      </c>
    </row>
    <row r="9" spans="1:10" x14ac:dyDescent="0.2">
      <c r="A9" s="2">
        <v>44214</v>
      </c>
      <c r="B9">
        <f t="shared" si="0"/>
        <v>1</v>
      </c>
      <c r="E9" s="4">
        <f ca="1">SUM(E2:E8)</f>
        <v>100</v>
      </c>
      <c r="I9" s="4">
        <f ca="1">SUM(I2:I8)</f>
        <v>100</v>
      </c>
    </row>
    <row r="10" spans="1:10" x14ac:dyDescent="0.2">
      <c r="A10" s="2">
        <v>44228</v>
      </c>
      <c r="B10">
        <f t="shared" si="0"/>
        <v>1</v>
      </c>
    </row>
    <row r="11" spans="1:10" x14ac:dyDescent="0.2">
      <c r="A11" s="2">
        <v>44231</v>
      </c>
      <c r="B11">
        <f t="shared" si="0"/>
        <v>4</v>
      </c>
    </row>
    <row r="12" spans="1:10" x14ac:dyDescent="0.2">
      <c r="A12" s="2">
        <v>44220</v>
      </c>
      <c r="B12">
        <f t="shared" si="0"/>
        <v>7</v>
      </c>
    </row>
    <row r="13" spans="1:10" x14ac:dyDescent="0.2">
      <c r="A13" s="2">
        <v>44201</v>
      </c>
      <c r="B13">
        <f t="shared" si="0"/>
        <v>2</v>
      </c>
    </row>
    <row r="14" spans="1:10" x14ac:dyDescent="0.2">
      <c r="A14" s="2">
        <v>44203</v>
      </c>
      <c r="B14">
        <f t="shared" si="0"/>
        <v>4</v>
      </c>
    </row>
    <row r="15" spans="1:10" x14ac:dyDescent="0.2">
      <c r="A15" s="2">
        <v>44223</v>
      </c>
      <c r="B15">
        <f t="shared" si="0"/>
        <v>3</v>
      </c>
    </row>
    <row r="16" spans="1:10" x14ac:dyDescent="0.2">
      <c r="A16" s="2">
        <v>44216</v>
      </c>
      <c r="B16">
        <f t="shared" si="0"/>
        <v>3</v>
      </c>
    </row>
    <row r="17" spans="1:2" x14ac:dyDescent="0.2">
      <c r="A17" s="2">
        <v>44230</v>
      </c>
      <c r="B17">
        <f t="shared" si="0"/>
        <v>3</v>
      </c>
    </row>
    <row r="18" spans="1:2" x14ac:dyDescent="0.2">
      <c r="A18" s="2">
        <v>44198</v>
      </c>
      <c r="B18">
        <f t="shared" si="0"/>
        <v>6</v>
      </c>
    </row>
    <row r="19" spans="1:2" x14ac:dyDescent="0.2">
      <c r="A19" s="2">
        <v>44217</v>
      </c>
      <c r="B19">
        <f t="shared" si="0"/>
        <v>4</v>
      </c>
    </row>
    <row r="20" spans="1:2" x14ac:dyDescent="0.2">
      <c r="A20" s="2">
        <v>44207</v>
      </c>
      <c r="B20">
        <f t="shared" si="0"/>
        <v>1</v>
      </c>
    </row>
    <row r="21" spans="1:2" x14ac:dyDescent="0.2">
      <c r="A21" s="2">
        <v>44227</v>
      </c>
      <c r="B21">
        <f t="shared" si="0"/>
        <v>7</v>
      </c>
    </row>
    <row r="22" spans="1:2" x14ac:dyDescent="0.2">
      <c r="A22" s="2">
        <v>44228</v>
      </c>
      <c r="B22">
        <f t="shared" si="0"/>
        <v>1</v>
      </c>
    </row>
    <row r="23" spans="1:2" x14ac:dyDescent="0.2">
      <c r="A23" s="2">
        <v>44235</v>
      </c>
      <c r="B23">
        <f t="shared" si="0"/>
        <v>1</v>
      </c>
    </row>
    <row r="24" spans="1:2" x14ac:dyDescent="0.2">
      <c r="A24" s="2">
        <v>44210</v>
      </c>
      <c r="B24">
        <f t="shared" si="0"/>
        <v>4</v>
      </c>
    </row>
    <row r="25" spans="1:2" x14ac:dyDescent="0.2">
      <c r="A25" s="2">
        <v>44198</v>
      </c>
      <c r="B25">
        <f t="shared" si="0"/>
        <v>6</v>
      </c>
    </row>
    <row r="26" spans="1:2" x14ac:dyDescent="0.2">
      <c r="A26" s="2">
        <v>44225</v>
      </c>
      <c r="B26">
        <f t="shared" si="0"/>
        <v>5</v>
      </c>
    </row>
    <row r="27" spans="1:2" x14ac:dyDescent="0.2">
      <c r="A27" s="2">
        <v>44216</v>
      </c>
      <c r="B27">
        <f t="shared" si="0"/>
        <v>3</v>
      </c>
    </row>
    <row r="28" spans="1:2" x14ac:dyDescent="0.2">
      <c r="A28" s="2">
        <v>44222</v>
      </c>
      <c r="B28">
        <f t="shared" si="0"/>
        <v>2</v>
      </c>
    </row>
    <row r="29" spans="1:2" x14ac:dyDescent="0.2">
      <c r="A29" s="2">
        <v>44215</v>
      </c>
      <c r="B29">
        <f t="shared" si="0"/>
        <v>2</v>
      </c>
    </row>
    <row r="30" spans="1:2" x14ac:dyDescent="0.2">
      <c r="A30" s="2">
        <v>44203</v>
      </c>
      <c r="B30">
        <f t="shared" si="0"/>
        <v>4</v>
      </c>
    </row>
    <row r="31" spans="1:2" x14ac:dyDescent="0.2">
      <c r="A31" s="2">
        <v>44218</v>
      </c>
      <c r="B31">
        <f t="shared" si="0"/>
        <v>5</v>
      </c>
    </row>
    <row r="32" spans="1:2" x14ac:dyDescent="0.2">
      <c r="A32" s="2">
        <v>44213</v>
      </c>
      <c r="B32">
        <f t="shared" si="0"/>
        <v>7</v>
      </c>
    </row>
    <row r="33" spans="1:2" x14ac:dyDescent="0.2">
      <c r="A33" s="2">
        <v>44231</v>
      </c>
      <c r="B33">
        <f t="shared" si="0"/>
        <v>4</v>
      </c>
    </row>
    <row r="34" spans="1:2" x14ac:dyDescent="0.2">
      <c r="A34" s="2">
        <v>44202</v>
      </c>
      <c r="B34">
        <f t="shared" si="0"/>
        <v>3</v>
      </c>
    </row>
    <row r="35" spans="1:2" x14ac:dyDescent="0.2">
      <c r="A35" s="2">
        <v>44209</v>
      </c>
      <c r="B35">
        <f t="shared" si="0"/>
        <v>3</v>
      </c>
    </row>
    <row r="36" spans="1:2" x14ac:dyDescent="0.2">
      <c r="A36" s="2">
        <v>44204</v>
      </c>
      <c r="B36">
        <f t="shared" si="0"/>
        <v>5</v>
      </c>
    </row>
    <row r="37" spans="1:2" x14ac:dyDescent="0.2">
      <c r="A37" s="2">
        <v>44199</v>
      </c>
      <c r="B37">
        <f t="shared" si="0"/>
        <v>7</v>
      </c>
    </row>
    <row r="38" spans="1:2" x14ac:dyDescent="0.2">
      <c r="A38" s="2">
        <v>44225</v>
      </c>
      <c r="B38">
        <f t="shared" si="0"/>
        <v>5</v>
      </c>
    </row>
    <row r="39" spans="1:2" x14ac:dyDescent="0.2">
      <c r="A39" s="2">
        <v>44216</v>
      </c>
      <c r="B39">
        <f t="shared" si="0"/>
        <v>3</v>
      </c>
    </row>
    <row r="40" spans="1:2" x14ac:dyDescent="0.2">
      <c r="A40" s="2">
        <v>44221</v>
      </c>
      <c r="B40">
        <f t="shared" si="0"/>
        <v>1</v>
      </c>
    </row>
    <row r="41" spans="1:2" x14ac:dyDescent="0.2">
      <c r="A41" s="2">
        <v>44213</v>
      </c>
      <c r="B41">
        <f t="shared" si="0"/>
        <v>7</v>
      </c>
    </row>
    <row r="42" spans="1:2" x14ac:dyDescent="0.2">
      <c r="A42" s="2">
        <v>44222</v>
      </c>
      <c r="B42">
        <f t="shared" si="0"/>
        <v>2</v>
      </c>
    </row>
    <row r="43" spans="1:2" x14ac:dyDescent="0.2">
      <c r="A43" s="2">
        <v>44229</v>
      </c>
      <c r="B43">
        <f t="shared" si="0"/>
        <v>2</v>
      </c>
    </row>
    <row r="44" spans="1:2" x14ac:dyDescent="0.2">
      <c r="A44" s="2">
        <v>44220</v>
      </c>
      <c r="B44">
        <f t="shared" si="0"/>
        <v>7</v>
      </c>
    </row>
    <row r="45" spans="1:2" x14ac:dyDescent="0.2">
      <c r="A45" s="2">
        <v>44205</v>
      </c>
      <c r="B45">
        <f t="shared" si="0"/>
        <v>6</v>
      </c>
    </row>
    <row r="46" spans="1:2" x14ac:dyDescent="0.2">
      <c r="A46" s="2">
        <v>44229</v>
      </c>
      <c r="B46">
        <f t="shared" si="0"/>
        <v>2</v>
      </c>
    </row>
    <row r="47" spans="1:2" x14ac:dyDescent="0.2">
      <c r="A47" s="2">
        <v>44208</v>
      </c>
      <c r="B47">
        <f t="shared" si="0"/>
        <v>2</v>
      </c>
    </row>
    <row r="48" spans="1:2" x14ac:dyDescent="0.2">
      <c r="A48" s="2">
        <v>44222</v>
      </c>
      <c r="B48">
        <f t="shared" si="0"/>
        <v>2</v>
      </c>
    </row>
    <row r="49" spans="1:2" x14ac:dyDescent="0.2">
      <c r="A49" s="2">
        <v>44224</v>
      </c>
      <c r="B49">
        <f t="shared" si="0"/>
        <v>4</v>
      </c>
    </row>
    <row r="50" spans="1:2" x14ac:dyDescent="0.2">
      <c r="A50" s="2">
        <v>44234</v>
      </c>
      <c r="B50">
        <f t="shared" si="0"/>
        <v>7</v>
      </c>
    </row>
    <row r="51" spans="1:2" x14ac:dyDescent="0.2">
      <c r="A51" s="2">
        <v>44207</v>
      </c>
      <c r="B51">
        <f t="shared" si="0"/>
        <v>1</v>
      </c>
    </row>
    <row r="52" spans="1:2" x14ac:dyDescent="0.2">
      <c r="A52" s="2">
        <v>44206</v>
      </c>
      <c r="B52">
        <f t="shared" si="0"/>
        <v>7</v>
      </c>
    </row>
    <row r="53" spans="1:2" x14ac:dyDescent="0.2">
      <c r="A53" s="2">
        <v>44210</v>
      </c>
      <c r="B53">
        <f t="shared" si="0"/>
        <v>4</v>
      </c>
    </row>
    <row r="54" spans="1:2" x14ac:dyDescent="0.2">
      <c r="A54" s="2">
        <v>44203</v>
      </c>
      <c r="B54">
        <f t="shared" si="0"/>
        <v>4</v>
      </c>
    </row>
    <row r="55" spans="1:2" x14ac:dyDescent="0.2">
      <c r="A55" s="2">
        <v>44229</v>
      </c>
      <c r="B55">
        <f t="shared" si="0"/>
        <v>2</v>
      </c>
    </row>
    <row r="56" spans="1:2" x14ac:dyDescent="0.2">
      <c r="A56" s="2">
        <v>44197</v>
      </c>
      <c r="B56">
        <f t="shared" si="0"/>
        <v>5</v>
      </c>
    </row>
    <row r="57" spans="1:2" x14ac:dyDescent="0.2">
      <c r="A57" s="2">
        <v>44220</v>
      </c>
      <c r="B57">
        <f t="shared" si="0"/>
        <v>7</v>
      </c>
    </row>
    <row r="58" spans="1:2" x14ac:dyDescent="0.2">
      <c r="A58" s="2">
        <v>44218</v>
      </c>
      <c r="B58">
        <f t="shared" si="0"/>
        <v>5</v>
      </c>
    </row>
    <row r="59" spans="1:2" x14ac:dyDescent="0.2">
      <c r="A59" s="2">
        <v>44214</v>
      </c>
      <c r="B59">
        <f t="shared" si="0"/>
        <v>1</v>
      </c>
    </row>
    <row r="60" spans="1:2" x14ac:dyDescent="0.2">
      <c r="A60" s="2">
        <v>44198</v>
      </c>
      <c r="B60">
        <f t="shared" si="0"/>
        <v>6</v>
      </c>
    </row>
    <row r="61" spans="1:2" x14ac:dyDescent="0.2">
      <c r="A61" s="2">
        <v>44218</v>
      </c>
      <c r="B61">
        <f t="shared" si="0"/>
        <v>5</v>
      </c>
    </row>
    <row r="62" spans="1:2" x14ac:dyDescent="0.2">
      <c r="A62" s="2">
        <v>44202</v>
      </c>
      <c r="B62">
        <f t="shared" si="0"/>
        <v>3</v>
      </c>
    </row>
    <row r="63" spans="1:2" x14ac:dyDescent="0.2">
      <c r="A63" s="2">
        <v>44198</v>
      </c>
      <c r="B63">
        <f t="shared" si="0"/>
        <v>6</v>
      </c>
    </row>
    <row r="64" spans="1:2" x14ac:dyDescent="0.2">
      <c r="A64" s="2">
        <v>44231</v>
      </c>
      <c r="B64">
        <f t="shared" si="0"/>
        <v>4</v>
      </c>
    </row>
    <row r="65" spans="1:2" x14ac:dyDescent="0.2">
      <c r="A65" s="2">
        <v>44216</v>
      </c>
      <c r="B65">
        <f t="shared" si="0"/>
        <v>3</v>
      </c>
    </row>
    <row r="66" spans="1:2" x14ac:dyDescent="0.2">
      <c r="A66" s="2">
        <v>44197</v>
      </c>
      <c r="B66">
        <f t="shared" si="0"/>
        <v>5</v>
      </c>
    </row>
    <row r="67" spans="1:2" x14ac:dyDescent="0.2">
      <c r="A67" s="2">
        <v>44229</v>
      </c>
      <c r="B67">
        <f t="shared" ref="B67:B101" si="1">WEEKDAY(A67,2)</f>
        <v>2</v>
      </c>
    </row>
    <row r="68" spans="1:2" x14ac:dyDescent="0.2">
      <c r="A68" s="2">
        <v>44224</v>
      </c>
      <c r="B68">
        <f t="shared" si="1"/>
        <v>4</v>
      </c>
    </row>
    <row r="69" spans="1:2" x14ac:dyDescent="0.2">
      <c r="A69" s="2">
        <v>44220</v>
      </c>
      <c r="B69">
        <f t="shared" si="1"/>
        <v>7</v>
      </c>
    </row>
    <row r="70" spans="1:2" x14ac:dyDescent="0.2">
      <c r="A70" s="2">
        <v>44224</v>
      </c>
      <c r="B70">
        <f t="shared" si="1"/>
        <v>4</v>
      </c>
    </row>
    <row r="71" spans="1:2" x14ac:dyDescent="0.2">
      <c r="A71" s="2">
        <v>44217</v>
      </c>
      <c r="B71">
        <f t="shared" si="1"/>
        <v>4</v>
      </c>
    </row>
    <row r="72" spans="1:2" x14ac:dyDescent="0.2">
      <c r="A72" s="2">
        <v>44223</v>
      </c>
      <c r="B72">
        <f t="shared" si="1"/>
        <v>3</v>
      </c>
    </row>
    <row r="73" spans="1:2" x14ac:dyDescent="0.2">
      <c r="A73" s="2">
        <v>44201</v>
      </c>
      <c r="B73">
        <f t="shared" si="1"/>
        <v>2</v>
      </c>
    </row>
    <row r="74" spans="1:2" x14ac:dyDescent="0.2">
      <c r="A74" s="2">
        <v>44206</v>
      </c>
      <c r="B74">
        <f t="shared" si="1"/>
        <v>7</v>
      </c>
    </row>
    <row r="75" spans="1:2" x14ac:dyDescent="0.2">
      <c r="A75" s="2">
        <v>44232</v>
      </c>
      <c r="B75">
        <f t="shared" si="1"/>
        <v>5</v>
      </c>
    </row>
    <row r="76" spans="1:2" x14ac:dyDescent="0.2">
      <c r="A76" s="2">
        <v>44205</v>
      </c>
      <c r="B76">
        <f t="shared" si="1"/>
        <v>6</v>
      </c>
    </row>
    <row r="77" spans="1:2" x14ac:dyDescent="0.2">
      <c r="A77" s="2">
        <v>44228</v>
      </c>
      <c r="B77">
        <f t="shared" si="1"/>
        <v>1</v>
      </c>
    </row>
    <row r="78" spans="1:2" x14ac:dyDescent="0.2">
      <c r="A78" s="2">
        <v>44204</v>
      </c>
      <c r="B78">
        <f t="shared" si="1"/>
        <v>5</v>
      </c>
    </row>
    <row r="79" spans="1:2" x14ac:dyDescent="0.2">
      <c r="A79" s="2">
        <v>44200</v>
      </c>
      <c r="B79">
        <f t="shared" si="1"/>
        <v>1</v>
      </c>
    </row>
    <row r="80" spans="1:2" x14ac:dyDescent="0.2">
      <c r="A80" s="2">
        <v>44209</v>
      </c>
      <c r="B80">
        <f t="shared" si="1"/>
        <v>3</v>
      </c>
    </row>
    <row r="81" spans="1:2" x14ac:dyDescent="0.2">
      <c r="A81" s="2">
        <v>44215</v>
      </c>
      <c r="B81">
        <f t="shared" si="1"/>
        <v>2</v>
      </c>
    </row>
    <row r="82" spans="1:2" x14ac:dyDescent="0.2">
      <c r="A82" s="2">
        <v>44228</v>
      </c>
      <c r="B82">
        <f t="shared" si="1"/>
        <v>1</v>
      </c>
    </row>
    <row r="83" spans="1:2" x14ac:dyDescent="0.2">
      <c r="A83" s="2">
        <v>44223</v>
      </c>
      <c r="B83">
        <f t="shared" si="1"/>
        <v>3</v>
      </c>
    </row>
    <row r="84" spans="1:2" x14ac:dyDescent="0.2">
      <c r="A84" s="2">
        <v>44217</v>
      </c>
      <c r="B84">
        <f t="shared" si="1"/>
        <v>4</v>
      </c>
    </row>
    <row r="85" spans="1:2" x14ac:dyDescent="0.2">
      <c r="A85" s="2">
        <v>44232</v>
      </c>
      <c r="B85">
        <f t="shared" si="1"/>
        <v>5</v>
      </c>
    </row>
    <row r="86" spans="1:2" x14ac:dyDescent="0.2">
      <c r="A86" s="2">
        <v>44204</v>
      </c>
      <c r="B86">
        <f t="shared" si="1"/>
        <v>5</v>
      </c>
    </row>
    <row r="87" spans="1:2" x14ac:dyDescent="0.2">
      <c r="A87" s="2">
        <v>44221</v>
      </c>
      <c r="B87">
        <f t="shared" si="1"/>
        <v>1</v>
      </c>
    </row>
    <row r="88" spans="1:2" x14ac:dyDescent="0.2">
      <c r="A88" s="2">
        <v>44212</v>
      </c>
      <c r="B88">
        <f t="shared" si="1"/>
        <v>6</v>
      </c>
    </row>
    <row r="89" spans="1:2" x14ac:dyDescent="0.2">
      <c r="A89" s="2">
        <v>44226</v>
      </c>
      <c r="B89">
        <f t="shared" si="1"/>
        <v>6</v>
      </c>
    </row>
    <row r="90" spans="1:2" x14ac:dyDescent="0.2">
      <c r="A90" s="2">
        <v>44234</v>
      </c>
      <c r="B90">
        <f t="shared" si="1"/>
        <v>7</v>
      </c>
    </row>
    <row r="91" spans="1:2" x14ac:dyDescent="0.2">
      <c r="A91" s="2">
        <v>44207</v>
      </c>
      <c r="B91">
        <f t="shared" si="1"/>
        <v>1</v>
      </c>
    </row>
    <row r="92" spans="1:2" x14ac:dyDescent="0.2">
      <c r="A92" s="2">
        <v>44221</v>
      </c>
      <c r="B92">
        <f t="shared" si="1"/>
        <v>1</v>
      </c>
    </row>
    <row r="93" spans="1:2" x14ac:dyDescent="0.2">
      <c r="A93" s="2">
        <v>44214</v>
      </c>
      <c r="B93">
        <f t="shared" si="1"/>
        <v>1</v>
      </c>
    </row>
    <row r="94" spans="1:2" x14ac:dyDescent="0.2">
      <c r="A94" s="2">
        <v>44225</v>
      </c>
      <c r="B94">
        <f t="shared" si="1"/>
        <v>5</v>
      </c>
    </row>
    <row r="95" spans="1:2" x14ac:dyDescent="0.2">
      <c r="A95" s="2">
        <v>44205</v>
      </c>
      <c r="B95">
        <f t="shared" si="1"/>
        <v>6</v>
      </c>
    </row>
    <row r="96" spans="1:2" x14ac:dyDescent="0.2">
      <c r="A96" s="2">
        <v>44235</v>
      </c>
      <c r="B96">
        <f t="shared" si="1"/>
        <v>1</v>
      </c>
    </row>
    <row r="97" spans="1:2" x14ac:dyDescent="0.2">
      <c r="A97" s="2">
        <v>44211</v>
      </c>
      <c r="B97">
        <f t="shared" si="1"/>
        <v>5</v>
      </c>
    </row>
    <row r="98" spans="1:2" x14ac:dyDescent="0.2">
      <c r="A98" s="2">
        <v>44207</v>
      </c>
      <c r="B98">
        <f t="shared" si="1"/>
        <v>1</v>
      </c>
    </row>
    <row r="99" spans="1:2" x14ac:dyDescent="0.2">
      <c r="A99" s="2">
        <v>44213</v>
      </c>
      <c r="B99">
        <f t="shared" si="1"/>
        <v>7</v>
      </c>
    </row>
    <row r="100" spans="1:2" x14ac:dyDescent="0.2">
      <c r="A100" s="2">
        <v>44235</v>
      </c>
      <c r="B100">
        <f t="shared" si="1"/>
        <v>1</v>
      </c>
    </row>
    <row r="101" spans="1:2" x14ac:dyDescent="0.2">
      <c r="A101" s="2">
        <v>44225</v>
      </c>
      <c r="B101">
        <f t="shared" si="1"/>
        <v>5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52BD6-17F3-4455-8490-FB1982BF7FFA}">
  <dimension ref="A1:L101"/>
  <sheetViews>
    <sheetView showGridLines="0" workbookViewId="0">
      <selection activeCell="F13" sqref="F13"/>
    </sheetView>
  </sheetViews>
  <sheetFormatPr baseColWidth="10" defaultRowHeight="12.75" x14ac:dyDescent="0.2"/>
  <cols>
    <col min="5" max="5" width="12.140625" customWidth="1"/>
    <col min="11" max="11" width="12.140625" customWidth="1"/>
  </cols>
  <sheetData>
    <row r="1" spans="1:12" x14ac:dyDescent="0.2">
      <c r="A1" t="s">
        <v>0</v>
      </c>
      <c r="B1" t="s">
        <v>1</v>
      </c>
      <c r="D1" t="s">
        <v>1</v>
      </c>
      <c r="E1" t="s">
        <v>2</v>
      </c>
      <c r="J1" t="s">
        <v>1</v>
      </c>
      <c r="K1" t="s">
        <v>2</v>
      </c>
    </row>
    <row r="2" spans="1:12" x14ac:dyDescent="0.2">
      <c r="A2" s="2">
        <v>44223</v>
      </c>
      <c r="B2">
        <f>WEEKDAY(T_Dates[[#This Row],[Date]],2)</f>
        <v>3</v>
      </c>
      <c r="D2">
        <v>1</v>
      </c>
      <c r="E2">
        <f>COUNTIF(T_Dates[JourSem],T_Calcul_1[[#This Row],[JourSem]])</f>
        <v>18</v>
      </c>
      <c r="F2" s="3" t="str">
        <f ca="1">_xlfn.FORMULATEXT(E2)</f>
        <v>=NB.SI(T_Dates[JourSem];[@JourSem])</v>
      </c>
      <c r="J2">
        <v>1</v>
      </c>
      <c r="K2" cm="1">
        <f t="array" ref="K2">SUMPRODUCT(--(WEEKDAY(T_Dates[Date],2)=T_Calcul_2[[#This Row],[JourSem]]))</f>
        <v>18</v>
      </c>
      <c r="L2" s="3" t="str">
        <f ca="1">_xlfn.FORMULATEXT(K2)</f>
        <v>=SOMMEPROD(--(JOURSEM(T_Dates[Date];2)=[@JourSem]))</v>
      </c>
    </row>
    <row r="3" spans="1:12" x14ac:dyDescent="0.2">
      <c r="A3" s="2">
        <v>44224</v>
      </c>
      <c r="B3">
        <f>WEEKDAY(T_Dates[[#This Row],[Date]],2)</f>
        <v>4</v>
      </c>
      <c r="D3">
        <v>2</v>
      </c>
      <c r="E3">
        <f>COUNTIF(T_Dates[JourSem],T_Calcul_1[[#This Row],[JourSem]])</f>
        <v>12</v>
      </c>
      <c r="J3">
        <v>2</v>
      </c>
      <c r="K3" cm="1">
        <f t="array" ref="K3">SUMPRODUCT(--(WEEKDAY(T_Dates[Date],2)=T_Calcul_2[[#This Row],[JourSem]]))</f>
        <v>12</v>
      </c>
    </row>
    <row r="4" spans="1:12" x14ac:dyDescent="0.2">
      <c r="A4" s="2">
        <v>44202</v>
      </c>
      <c r="B4">
        <f>WEEKDAY(T_Dates[[#This Row],[Date]],2)</f>
        <v>3</v>
      </c>
      <c r="D4">
        <v>3</v>
      </c>
      <c r="E4">
        <f>COUNTIF(T_Dates[JourSem],T_Calcul_1[[#This Row],[JourSem]])</f>
        <v>16</v>
      </c>
      <c r="J4">
        <v>3</v>
      </c>
      <c r="K4" cm="1">
        <f t="array" ref="K4">SUMPRODUCT(--(WEEKDAY(T_Dates[Date],2)=T_Calcul_2[[#This Row],[JourSem]]))</f>
        <v>16</v>
      </c>
    </row>
    <row r="5" spans="1:12" x14ac:dyDescent="0.2">
      <c r="A5" s="2">
        <v>44202</v>
      </c>
      <c r="B5">
        <f>WEEKDAY(T_Dates[[#This Row],[Date]],2)</f>
        <v>3</v>
      </c>
      <c r="D5">
        <v>4</v>
      </c>
      <c r="E5">
        <f>COUNTIF(T_Dates[JourSem],T_Calcul_1[[#This Row],[JourSem]])</f>
        <v>17</v>
      </c>
      <c r="J5">
        <v>4</v>
      </c>
      <c r="K5" cm="1">
        <f t="array" ref="K5">SUMPRODUCT(--(WEEKDAY(T_Dates[Date],2)=T_Calcul_2[[#This Row],[JourSem]]))</f>
        <v>17</v>
      </c>
    </row>
    <row r="6" spans="1:12" x14ac:dyDescent="0.2">
      <c r="A6" s="2">
        <v>44216</v>
      </c>
      <c r="B6">
        <f>WEEKDAY(T_Dates[[#This Row],[Date]],2)</f>
        <v>3</v>
      </c>
      <c r="D6">
        <v>5</v>
      </c>
      <c r="E6">
        <f>COUNTIF(T_Dates[JourSem],T_Calcul_1[[#This Row],[JourSem]])</f>
        <v>15</v>
      </c>
      <c r="J6">
        <v>5</v>
      </c>
      <c r="K6" cm="1">
        <f t="array" ref="K6">SUMPRODUCT(--(WEEKDAY(T_Dates[Date],2)=T_Calcul_2[[#This Row],[JourSem]]))</f>
        <v>15</v>
      </c>
    </row>
    <row r="7" spans="1:12" x14ac:dyDescent="0.2">
      <c r="A7" s="2">
        <v>44210</v>
      </c>
      <c r="B7">
        <f>WEEKDAY(T_Dates[[#This Row],[Date]],2)</f>
        <v>4</v>
      </c>
      <c r="D7">
        <v>6</v>
      </c>
      <c r="E7">
        <f>COUNTIF(T_Dates[JourSem],T_Calcul_1[[#This Row],[JourSem]])</f>
        <v>9</v>
      </c>
      <c r="J7">
        <v>6</v>
      </c>
      <c r="K7" cm="1">
        <f t="array" ref="K7">SUMPRODUCT(--(WEEKDAY(T_Dates[Date],2)=T_Calcul_2[[#This Row],[JourSem]]))</f>
        <v>9</v>
      </c>
    </row>
    <row r="8" spans="1:12" x14ac:dyDescent="0.2">
      <c r="A8" s="2">
        <v>44231</v>
      </c>
      <c r="B8">
        <f>WEEKDAY(T_Dates[[#This Row],[Date]],2)</f>
        <v>4</v>
      </c>
      <c r="D8" s="6">
        <v>7</v>
      </c>
      <c r="E8" s="6">
        <f>COUNTIF(T_Dates[JourSem],T_Calcul_1[[#This Row],[JourSem]])</f>
        <v>13</v>
      </c>
      <c r="J8" s="6">
        <v>7</v>
      </c>
      <c r="K8" s="6" cm="1">
        <f t="array" ref="K8">SUMPRODUCT(--(WEEKDAY(T_Dates[Date],2)=T_Calcul_2[[#This Row],[JourSem]]))</f>
        <v>13</v>
      </c>
    </row>
    <row r="9" spans="1:12" x14ac:dyDescent="0.2">
      <c r="A9" s="2">
        <v>44214</v>
      </c>
      <c r="B9">
        <f>WEEKDAY(T_Dates[[#This Row],[Date]],2)</f>
        <v>1</v>
      </c>
      <c r="D9" t="s">
        <v>3</v>
      </c>
      <c r="E9">
        <f>SUBTOTAL(109,T_Calcul_1[Nb. Jours])</f>
        <v>100</v>
      </c>
      <c r="J9" t="s">
        <v>3</v>
      </c>
      <c r="K9">
        <f>SUBTOTAL(109,T_Calcul_2[Nb. Jours])</f>
        <v>100</v>
      </c>
    </row>
    <row r="10" spans="1:12" x14ac:dyDescent="0.2">
      <c r="A10" s="2">
        <v>44228</v>
      </c>
      <c r="B10">
        <f>WEEKDAY(T_Dates[[#This Row],[Date]],2)</f>
        <v>1</v>
      </c>
    </row>
    <row r="11" spans="1:12" x14ac:dyDescent="0.2">
      <c r="A11" s="2">
        <v>44231</v>
      </c>
      <c r="B11">
        <f>WEEKDAY(T_Dates[[#This Row],[Date]],2)</f>
        <v>4</v>
      </c>
    </row>
    <row r="12" spans="1:12" x14ac:dyDescent="0.2">
      <c r="A12" s="2">
        <v>44220</v>
      </c>
      <c r="B12">
        <f>WEEKDAY(T_Dates[[#This Row],[Date]],2)</f>
        <v>7</v>
      </c>
    </row>
    <row r="13" spans="1:12" x14ac:dyDescent="0.2">
      <c r="A13" s="2">
        <v>44201</v>
      </c>
      <c r="B13">
        <f>WEEKDAY(T_Dates[[#This Row],[Date]],2)</f>
        <v>2</v>
      </c>
    </row>
    <row r="14" spans="1:12" x14ac:dyDescent="0.2">
      <c r="A14" s="2">
        <v>44203</v>
      </c>
      <c r="B14">
        <f>WEEKDAY(T_Dates[[#This Row],[Date]],2)</f>
        <v>4</v>
      </c>
    </row>
    <row r="15" spans="1:12" x14ac:dyDescent="0.2">
      <c r="A15" s="2">
        <v>44223</v>
      </c>
      <c r="B15">
        <f>WEEKDAY(T_Dates[[#This Row],[Date]],2)</f>
        <v>3</v>
      </c>
    </row>
    <row r="16" spans="1:12" x14ac:dyDescent="0.2">
      <c r="A16" s="2">
        <v>44216</v>
      </c>
      <c r="B16">
        <f>WEEKDAY(T_Dates[[#This Row],[Date]],2)</f>
        <v>3</v>
      </c>
    </row>
    <row r="17" spans="1:2" x14ac:dyDescent="0.2">
      <c r="A17" s="2">
        <v>44230</v>
      </c>
      <c r="B17">
        <f>WEEKDAY(T_Dates[[#This Row],[Date]],2)</f>
        <v>3</v>
      </c>
    </row>
    <row r="18" spans="1:2" x14ac:dyDescent="0.2">
      <c r="A18" s="2">
        <v>44198</v>
      </c>
      <c r="B18">
        <f>WEEKDAY(T_Dates[[#This Row],[Date]],2)</f>
        <v>6</v>
      </c>
    </row>
    <row r="19" spans="1:2" x14ac:dyDescent="0.2">
      <c r="A19" s="2">
        <v>44217</v>
      </c>
      <c r="B19">
        <f>WEEKDAY(T_Dates[[#This Row],[Date]],2)</f>
        <v>4</v>
      </c>
    </row>
    <row r="20" spans="1:2" x14ac:dyDescent="0.2">
      <c r="A20" s="2">
        <v>44207</v>
      </c>
      <c r="B20">
        <f>WEEKDAY(T_Dates[[#This Row],[Date]],2)</f>
        <v>1</v>
      </c>
    </row>
    <row r="21" spans="1:2" x14ac:dyDescent="0.2">
      <c r="A21" s="2">
        <v>44227</v>
      </c>
      <c r="B21">
        <f>WEEKDAY(T_Dates[[#This Row],[Date]],2)</f>
        <v>7</v>
      </c>
    </row>
    <row r="22" spans="1:2" x14ac:dyDescent="0.2">
      <c r="A22" s="2">
        <v>44228</v>
      </c>
      <c r="B22">
        <f>WEEKDAY(T_Dates[[#This Row],[Date]],2)</f>
        <v>1</v>
      </c>
    </row>
    <row r="23" spans="1:2" x14ac:dyDescent="0.2">
      <c r="A23" s="2">
        <v>44235</v>
      </c>
      <c r="B23">
        <f>WEEKDAY(T_Dates[[#This Row],[Date]],2)</f>
        <v>1</v>
      </c>
    </row>
    <row r="24" spans="1:2" x14ac:dyDescent="0.2">
      <c r="A24" s="2">
        <v>44210</v>
      </c>
      <c r="B24">
        <f>WEEKDAY(T_Dates[[#This Row],[Date]],2)</f>
        <v>4</v>
      </c>
    </row>
    <row r="25" spans="1:2" x14ac:dyDescent="0.2">
      <c r="A25" s="2">
        <v>44198</v>
      </c>
      <c r="B25">
        <f>WEEKDAY(T_Dates[[#This Row],[Date]],2)</f>
        <v>6</v>
      </c>
    </row>
    <row r="26" spans="1:2" x14ac:dyDescent="0.2">
      <c r="A26" s="2">
        <v>44225</v>
      </c>
      <c r="B26">
        <f>WEEKDAY(T_Dates[[#This Row],[Date]],2)</f>
        <v>5</v>
      </c>
    </row>
    <row r="27" spans="1:2" x14ac:dyDescent="0.2">
      <c r="A27" s="2">
        <v>44216</v>
      </c>
      <c r="B27">
        <f>WEEKDAY(T_Dates[[#This Row],[Date]],2)</f>
        <v>3</v>
      </c>
    </row>
    <row r="28" spans="1:2" x14ac:dyDescent="0.2">
      <c r="A28" s="2">
        <v>44222</v>
      </c>
      <c r="B28">
        <f>WEEKDAY(T_Dates[[#This Row],[Date]],2)</f>
        <v>2</v>
      </c>
    </row>
    <row r="29" spans="1:2" x14ac:dyDescent="0.2">
      <c r="A29" s="2">
        <v>44215</v>
      </c>
      <c r="B29">
        <f>WEEKDAY(T_Dates[[#This Row],[Date]],2)</f>
        <v>2</v>
      </c>
    </row>
    <row r="30" spans="1:2" x14ac:dyDescent="0.2">
      <c r="A30" s="2">
        <v>44203</v>
      </c>
      <c r="B30">
        <f>WEEKDAY(T_Dates[[#This Row],[Date]],2)</f>
        <v>4</v>
      </c>
    </row>
    <row r="31" spans="1:2" x14ac:dyDescent="0.2">
      <c r="A31" s="2">
        <v>44218</v>
      </c>
      <c r="B31">
        <f>WEEKDAY(T_Dates[[#This Row],[Date]],2)</f>
        <v>5</v>
      </c>
    </row>
    <row r="32" spans="1:2" x14ac:dyDescent="0.2">
      <c r="A32" s="2">
        <v>44213</v>
      </c>
      <c r="B32">
        <f>WEEKDAY(T_Dates[[#This Row],[Date]],2)</f>
        <v>7</v>
      </c>
    </row>
    <row r="33" spans="1:2" x14ac:dyDescent="0.2">
      <c r="A33" s="2">
        <v>44231</v>
      </c>
      <c r="B33">
        <f>WEEKDAY(T_Dates[[#This Row],[Date]],2)</f>
        <v>4</v>
      </c>
    </row>
    <row r="34" spans="1:2" x14ac:dyDescent="0.2">
      <c r="A34" s="2">
        <v>44202</v>
      </c>
      <c r="B34">
        <f>WEEKDAY(T_Dates[[#This Row],[Date]],2)</f>
        <v>3</v>
      </c>
    </row>
    <row r="35" spans="1:2" x14ac:dyDescent="0.2">
      <c r="A35" s="2">
        <v>44209</v>
      </c>
      <c r="B35">
        <f>WEEKDAY(T_Dates[[#This Row],[Date]],2)</f>
        <v>3</v>
      </c>
    </row>
    <row r="36" spans="1:2" x14ac:dyDescent="0.2">
      <c r="A36" s="2">
        <v>44204</v>
      </c>
      <c r="B36">
        <f>WEEKDAY(T_Dates[[#This Row],[Date]],2)</f>
        <v>5</v>
      </c>
    </row>
    <row r="37" spans="1:2" x14ac:dyDescent="0.2">
      <c r="A37" s="2">
        <v>44199</v>
      </c>
      <c r="B37">
        <f>WEEKDAY(T_Dates[[#This Row],[Date]],2)</f>
        <v>7</v>
      </c>
    </row>
    <row r="38" spans="1:2" x14ac:dyDescent="0.2">
      <c r="A38" s="2">
        <v>44225</v>
      </c>
      <c r="B38">
        <f>WEEKDAY(T_Dates[[#This Row],[Date]],2)</f>
        <v>5</v>
      </c>
    </row>
    <row r="39" spans="1:2" x14ac:dyDescent="0.2">
      <c r="A39" s="2">
        <v>44216</v>
      </c>
      <c r="B39">
        <f>WEEKDAY(T_Dates[[#This Row],[Date]],2)</f>
        <v>3</v>
      </c>
    </row>
    <row r="40" spans="1:2" x14ac:dyDescent="0.2">
      <c r="A40" s="2">
        <v>44221</v>
      </c>
      <c r="B40">
        <f>WEEKDAY(T_Dates[[#This Row],[Date]],2)</f>
        <v>1</v>
      </c>
    </row>
    <row r="41" spans="1:2" x14ac:dyDescent="0.2">
      <c r="A41" s="2">
        <v>44213</v>
      </c>
      <c r="B41">
        <f>WEEKDAY(T_Dates[[#This Row],[Date]],2)</f>
        <v>7</v>
      </c>
    </row>
    <row r="42" spans="1:2" x14ac:dyDescent="0.2">
      <c r="A42" s="2">
        <v>44222</v>
      </c>
      <c r="B42">
        <f>WEEKDAY(T_Dates[[#This Row],[Date]],2)</f>
        <v>2</v>
      </c>
    </row>
    <row r="43" spans="1:2" x14ac:dyDescent="0.2">
      <c r="A43" s="2">
        <v>44229</v>
      </c>
      <c r="B43">
        <f>WEEKDAY(T_Dates[[#This Row],[Date]],2)</f>
        <v>2</v>
      </c>
    </row>
    <row r="44" spans="1:2" x14ac:dyDescent="0.2">
      <c r="A44" s="2">
        <v>44220</v>
      </c>
      <c r="B44">
        <f>WEEKDAY(T_Dates[[#This Row],[Date]],2)</f>
        <v>7</v>
      </c>
    </row>
    <row r="45" spans="1:2" x14ac:dyDescent="0.2">
      <c r="A45" s="2">
        <v>44205</v>
      </c>
      <c r="B45">
        <f>WEEKDAY(T_Dates[[#This Row],[Date]],2)</f>
        <v>6</v>
      </c>
    </row>
    <row r="46" spans="1:2" x14ac:dyDescent="0.2">
      <c r="A46" s="2">
        <v>44229</v>
      </c>
      <c r="B46">
        <f>WEEKDAY(T_Dates[[#This Row],[Date]],2)</f>
        <v>2</v>
      </c>
    </row>
    <row r="47" spans="1:2" x14ac:dyDescent="0.2">
      <c r="A47" s="2">
        <v>44208</v>
      </c>
      <c r="B47">
        <f>WEEKDAY(T_Dates[[#This Row],[Date]],2)</f>
        <v>2</v>
      </c>
    </row>
    <row r="48" spans="1:2" x14ac:dyDescent="0.2">
      <c r="A48" s="2">
        <v>44222</v>
      </c>
      <c r="B48">
        <f>WEEKDAY(T_Dates[[#This Row],[Date]],2)</f>
        <v>2</v>
      </c>
    </row>
    <row r="49" spans="1:2" x14ac:dyDescent="0.2">
      <c r="A49" s="2">
        <v>44224</v>
      </c>
      <c r="B49">
        <f>WEEKDAY(T_Dates[[#This Row],[Date]],2)</f>
        <v>4</v>
      </c>
    </row>
    <row r="50" spans="1:2" x14ac:dyDescent="0.2">
      <c r="A50" s="2">
        <v>44234</v>
      </c>
      <c r="B50">
        <f>WEEKDAY(T_Dates[[#This Row],[Date]],2)</f>
        <v>7</v>
      </c>
    </row>
    <row r="51" spans="1:2" x14ac:dyDescent="0.2">
      <c r="A51" s="2">
        <v>44207</v>
      </c>
      <c r="B51">
        <f>WEEKDAY(T_Dates[[#This Row],[Date]],2)</f>
        <v>1</v>
      </c>
    </row>
    <row r="52" spans="1:2" x14ac:dyDescent="0.2">
      <c r="A52" s="2">
        <v>44206</v>
      </c>
      <c r="B52">
        <f>WEEKDAY(T_Dates[[#This Row],[Date]],2)</f>
        <v>7</v>
      </c>
    </row>
    <row r="53" spans="1:2" x14ac:dyDescent="0.2">
      <c r="A53" s="2">
        <v>44210</v>
      </c>
      <c r="B53">
        <f>WEEKDAY(T_Dates[[#This Row],[Date]],2)</f>
        <v>4</v>
      </c>
    </row>
    <row r="54" spans="1:2" x14ac:dyDescent="0.2">
      <c r="A54" s="2">
        <v>44203</v>
      </c>
      <c r="B54">
        <f>WEEKDAY(T_Dates[[#This Row],[Date]],2)</f>
        <v>4</v>
      </c>
    </row>
    <row r="55" spans="1:2" x14ac:dyDescent="0.2">
      <c r="A55" s="2">
        <v>44229</v>
      </c>
      <c r="B55">
        <f>WEEKDAY(T_Dates[[#This Row],[Date]],2)</f>
        <v>2</v>
      </c>
    </row>
    <row r="56" spans="1:2" x14ac:dyDescent="0.2">
      <c r="A56" s="2">
        <v>44197</v>
      </c>
      <c r="B56">
        <f>WEEKDAY(T_Dates[[#This Row],[Date]],2)</f>
        <v>5</v>
      </c>
    </row>
    <row r="57" spans="1:2" x14ac:dyDescent="0.2">
      <c r="A57" s="2">
        <v>44220</v>
      </c>
      <c r="B57">
        <f>WEEKDAY(T_Dates[[#This Row],[Date]],2)</f>
        <v>7</v>
      </c>
    </row>
    <row r="58" spans="1:2" x14ac:dyDescent="0.2">
      <c r="A58" s="2">
        <v>44218</v>
      </c>
      <c r="B58">
        <f>WEEKDAY(T_Dates[[#This Row],[Date]],2)</f>
        <v>5</v>
      </c>
    </row>
    <row r="59" spans="1:2" x14ac:dyDescent="0.2">
      <c r="A59" s="2">
        <v>44214</v>
      </c>
      <c r="B59">
        <f>WEEKDAY(T_Dates[[#This Row],[Date]],2)</f>
        <v>1</v>
      </c>
    </row>
    <row r="60" spans="1:2" x14ac:dyDescent="0.2">
      <c r="A60" s="2">
        <v>44198</v>
      </c>
      <c r="B60">
        <f>WEEKDAY(T_Dates[[#This Row],[Date]],2)</f>
        <v>6</v>
      </c>
    </row>
    <row r="61" spans="1:2" x14ac:dyDescent="0.2">
      <c r="A61" s="2">
        <v>44218</v>
      </c>
      <c r="B61">
        <f>WEEKDAY(T_Dates[[#This Row],[Date]],2)</f>
        <v>5</v>
      </c>
    </row>
    <row r="62" spans="1:2" x14ac:dyDescent="0.2">
      <c r="A62" s="2">
        <v>44202</v>
      </c>
      <c r="B62">
        <f>WEEKDAY(T_Dates[[#This Row],[Date]],2)</f>
        <v>3</v>
      </c>
    </row>
    <row r="63" spans="1:2" x14ac:dyDescent="0.2">
      <c r="A63" s="2">
        <v>44198</v>
      </c>
      <c r="B63">
        <f>WEEKDAY(T_Dates[[#This Row],[Date]],2)</f>
        <v>6</v>
      </c>
    </row>
    <row r="64" spans="1:2" x14ac:dyDescent="0.2">
      <c r="A64" s="2">
        <v>44231</v>
      </c>
      <c r="B64">
        <f>WEEKDAY(T_Dates[[#This Row],[Date]],2)</f>
        <v>4</v>
      </c>
    </row>
    <row r="65" spans="1:2" x14ac:dyDescent="0.2">
      <c r="A65" s="2">
        <v>44216</v>
      </c>
      <c r="B65">
        <f>WEEKDAY(T_Dates[[#This Row],[Date]],2)</f>
        <v>3</v>
      </c>
    </row>
    <row r="66" spans="1:2" x14ac:dyDescent="0.2">
      <c r="A66" s="2">
        <v>44197</v>
      </c>
      <c r="B66">
        <f>WEEKDAY(T_Dates[[#This Row],[Date]],2)</f>
        <v>5</v>
      </c>
    </row>
    <row r="67" spans="1:2" x14ac:dyDescent="0.2">
      <c r="A67" s="2">
        <v>44229</v>
      </c>
      <c r="B67">
        <f>WEEKDAY(T_Dates[[#This Row],[Date]],2)</f>
        <v>2</v>
      </c>
    </row>
    <row r="68" spans="1:2" x14ac:dyDescent="0.2">
      <c r="A68" s="2">
        <v>44224</v>
      </c>
      <c r="B68">
        <f>WEEKDAY(T_Dates[[#This Row],[Date]],2)</f>
        <v>4</v>
      </c>
    </row>
    <row r="69" spans="1:2" x14ac:dyDescent="0.2">
      <c r="A69" s="2">
        <v>44220</v>
      </c>
      <c r="B69">
        <f>WEEKDAY(T_Dates[[#This Row],[Date]],2)</f>
        <v>7</v>
      </c>
    </row>
    <row r="70" spans="1:2" x14ac:dyDescent="0.2">
      <c r="A70" s="2">
        <v>44224</v>
      </c>
      <c r="B70">
        <f>WEEKDAY(T_Dates[[#This Row],[Date]],2)</f>
        <v>4</v>
      </c>
    </row>
    <row r="71" spans="1:2" x14ac:dyDescent="0.2">
      <c r="A71" s="2">
        <v>44217</v>
      </c>
      <c r="B71">
        <f>WEEKDAY(T_Dates[[#This Row],[Date]],2)</f>
        <v>4</v>
      </c>
    </row>
    <row r="72" spans="1:2" x14ac:dyDescent="0.2">
      <c r="A72" s="2">
        <v>44223</v>
      </c>
      <c r="B72">
        <f>WEEKDAY(T_Dates[[#This Row],[Date]],2)</f>
        <v>3</v>
      </c>
    </row>
    <row r="73" spans="1:2" x14ac:dyDescent="0.2">
      <c r="A73" s="2">
        <v>44201</v>
      </c>
      <c r="B73">
        <f>WEEKDAY(T_Dates[[#This Row],[Date]],2)</f>
        <v>2</v>
      </c>
    </row>
    <row r="74" spans="1:2" x14ac:dyDescent="0.2">
      <c r="A74" s="2">
        <v>44206</v>
      </c>
      <c r="B74">
        <f>WEEKDAY(T_Dates[[#This Row],[Date]],2)</f>
        <v>7</v>
      </c>
    </row>
    <row r="75" spans="1:2" x14ac:dyDescent="0.2">
      <c r="A75" s="2">
        <v>44232</v>
      </c>
      <c r="B75">
        <f>WEEKDAY(T_Dates[[#This Row],[Date]],2)</f>
        <v>5</v>
      </c>
    </row>
    <row r="76" spans="1:2" x14ac:dyDescent="0.2">
      <c r="A76" s="2">
        <v>44205</v>
      </c>
      <c r="B76">
        <f>WEEKDAY(T_Dates[[#This Row],[Date]],2)</f>
        <v>6</v>
      </c>
    </row>
    <row r="77" spans="1:2" x14ac:dyDescent="0.2">
      <c r="A77" s="2">
        <v>44228</v>
      </c>
      <c r="B77">
        <f>WEEKDAY(T_Dates[[#This Row],[Date]],2)</f>
        <v>1</v>
      </c>
    </row>
    <row r="78" spans="1:2" x14ac:dyDescent="0.2">
      <c r="A78" s="2">
        <v>44204</v>
      </c>
      <c r="B78">
        <f>WEEKDAY(T_Dates[[#This Row],[Date]],2)</f>
        <v>5</v>
      </c>
    </row>
    <row r="79" spans="1:2" x14ac:dyDescent="0.2">
      <c r="A79" s="2">
        <v>44200</v>
      </c>
      <c r="B79">
        <f>WEEKDAY(T_Dates[[#This Row],[Date]],2)</f>
        <v>1</v>
      </c>
    </row>
    <row r="80" spans="1:2" x14ac:dyDescent="0.2">
      <c r="A80" s="2">
        <v>44209</v>
      </c>
      <c r="B80">
        <f>WEEKDAY(T_Dates[[#This Row],[Date]],2)</f>
        <v>3</v>
      </c>
    </row>
    <row r="81" spans="1:2" x14ac:dyDescent="0.2">
      <c r="A81" s="2">
        <v>44215</v>
      </c>
      <c r="B81">
        <f>WEEKDAY(T_Dates[[#This Row],[Date]],2)</f>
        <v>2</v>
      </c>
    </row>
    <row r="82" spans="1:2" x14ac:dyDescent="0.2">
      <c r="A82" s="2">
        <v>44228</v>
      </c>
      <c r="B82">
        <f>WEEKDAY(T_Dates[[#This Row],[Date]],2)</f>
        <v>1</v>
      </c>
    </row>
    <row r="83" spans="1:2" x14ac:dyDescent="0.2">
      <c r="A83" s="2">
        <v>44223</v>
      </c>
      <c r="B83">
        <f>WEEKDAY(T_Dates[[#This Row],[Date]],2)</f>
        <v>3</v>
      </c>
    </row>
    <row r="84" spans="1:2" x14ac:dyDescent="0.2">
      <c r="A84" s="2">
        <v>44217</v>
      </c>
      <c r="B84">
        <f>WEEKDAY(T_Dates[[#This Row],[Date]],2)</f>
        <v>4</v>
      </c>
    </row>
    <row r="85" spans="1:2" x14ac:dyDescent="0.2">
      <c r="A85" s="2">
        <v>44232</v>
      </c>
      <c r="B85">
        <f>WEEKDAY(T_Dates[[#This Row],[Date]],2)</f>
        <v>5</v>
      </c>
    </row>
    <row r="86" spans="1:2" x14ac:dyDescent="0.2">
      <c r="A86" s="2">
        <v>44204</v>
      </c>
      <c r="B86">
        <f>WEEKDAY(T_Dates[[#This Row],[Date]],2)</f>
        <v>5</v>
      </c>
    </row>
    <row r="87" spans="1:2" x14ac:dyDescent="0.2">
      <c r="A87" s="2">
        <v>44221</v>
      </c>
      <c r="B87">
        <f>WEEKDAY(T_Dates[[#This Row],[Date]],2)</f>
        <v>1</v>
      </c>
    </row>
    <row r="88" spans="1:2" x14ac:dyDescent="0.2">
      <c r="A88" s="2">
        <v>44212</v>
      </c>
      <c r="B88">
        <f>WEEKDAY(T_Dates[[#This Row],[Date]],2)</f>
        <v>6</v>
      </c>
    </row>
    <row r="89" spans="1:2" x14ac:dyDescent="0.2">
      <c r="A89" s="2">
        <v>44226</v>
      </c>
      <c r="B89">
        <f>WEEKDAY(T_Dates[[#This Row],[Date]],2)</f>
        <v>6</v>
      </c>
    </row>
    <row r="90" spans="1:2" x14ac:dyDescent="0.2">
      <c r="A90" s="2">
        <v>44234</v>
      </c>
      <c r="B90">
        <f>WEEKDAY(T_Dates[[#This Row],[Date]],2)</f>
        <v>7</v>
      </c>
    </row>
    <row r="91" spans="1:2" x14ac:dyDescent="0.2">
      <c r="A91" s="2">
        <v>44207</v>
      </c>
      <c r="B91">
        <f>WEEKDAY(T_Dates[[#This Row],[Date]],2)</f>
        <v>1</v>
      </c>
    </row>
    <row r="92" spans="1:2" x14ac:dyDescent="0.2">
      <c r="A92" s="2">
        <v>44221</v>
      </c>
      <c r="B92">
        <f>WEEKDAY(T_Dates[[#This Row],[Date]],2)</f>
        <v>1</v>
      </c>
    </row>
    <row r="93" spans="1:2" x14ac:dyDescent="0.2">
      <c r="A93" s="2">
        <v>44214</v>
      </c>
      <c r="B93">
        <f>WEEKDAY(T_Dates[[#This Row],[Date]],2)</f>
        <v>1</v>
      </c>
    </row>
    <row r="94" spans="1:2" x14ac:dyDescent="0.2">
      <c r="A94" s="2">
        <v>44225</v>
      </c>
      <c r="B94">
        <f>WEEKDAY(T_Dates[[#This Row],[Date]],2)</f>
        <v>5</v>
      </c>
    </row>
    <row r="95" spans="1:2" x14ac:dyDescent="0.2">
      <c r="A95" s="2">
        <v>44205</v>
      </c>
      <c r="B95">
        <f>WEEKDAY(T_Dates[[#This Row],[Date]],2)</f>
        <v>6</v>
      </c>
    </row>
    <row r="96" spans="1:2" x14ac:dyDescent="0.2">
      <c r="A96" s="2">
        <v>44235</v>
      </c>
      <c r="B96">
        <f>WEEKDAY(T_Dates[[#This Row],[Date]],2)</f>
        <v>1</v>
      </c>
    </row>
    <row r="97" spans="1:2" x14ac:dyDescent="0.2">
      <c r="A97" s="2">
        <v>44211</v>
      </c>
      <c r="B97">
        <f>WEEKDAY(T_Dates[[#This Row],[Date]],2)</f>
        <v>5</v>
      </c>
    </row>
    <row r="98" spans="1:2" x14ac:dyDescent="0.2">
      <c r="A98" s="2">
        <v>44207</v>
      </c>
      <c r="B98">
        <f>WEEKDAY(T_Dates[[#This Row],[Date]],2)</f>
        <v>1</v>
      </c>
    </row>
    <row r="99" spans="1:2" x14ac:dyDescent="0.2">
      <c r="A99" s="2">
        <v>44213</v>
      </c>
      <c r="B99">
        <f>WEEKDAY(T_Dates[[#This Row],[Date]],2)</f>
        <v>7</v>
      </c>
    </row>
    <row r="100" spans="1:2" x14ac:dyDescent="0.2">
      <c r="A100" s="2">
        <v>44235</v>
      </c>
      <c r="B100">
        <f>WEEKDAY(T_Dates[[#This Row],[Date]],2)</f>
        <v>1</v>
      </c>
    </row>
    <row r="101" spans="1:2" x14ac:dyDescent="0.2">
      <c r="A101" s="2">
        <v>44225</v>
      </c>
      <c r="B101">
        <f>WEEKDAY(T_Dates[[#This Row],[Date]],2)</f>
        <v>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Plage nommée</vt:lpstr>
      <vt:lpstr>Tableau structuré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2021-02-10T06:45:35Z</dcterms:created>
  <dcterms:modified xsi:type="dcterms:W3CDTF">2021-02-10T07:16:28Z</dcterms:modified>
</cp:coreProperties>
</file>