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D8896FD6-6731-441C-A3FB-8DD3C35CD0F9}" xr6:coauthVersionLast="46" xr6:coauthVersionMax="46" xr10:uidLastSave="{00000000-0000-0000-0000-000000000000}"/>
  <bookViews>
    <workbookView xWindow="-120" yWindow="-120" windowWidth="24240" windowHeight="13740" xr2:uid="{A25E0619-30D8-484F-9200-BF2A292BEF5E}"/>
  </bookViews>
  <sheets>
    <sheet name="FACTURES" sheetId="1" r:id="rId1"/>
    <sheet name="JL VETE" sheetId="4" r:id="rId2"/>
  </sheets>
  <definedNames>
    <definedName name="DonnéesExternes_1" localSheetId="1" hidden="1">'JL VETE'!$A$14:$I$44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4" l="1"/>
  <c r="J7" i="4"/>
  <c r="F7" i="4"/>
  <c r="B7" i="4"/>
  <c r="G6" i="4"/>
  <c r="J4" i="4"/>
  <c r="F4" i="4"/>
  <c r="C7" i="4"/>
  <c r="C8" i="4" s="1"/>
  <c r="C4" i="4"/>
  <c r="C6" i="4" s="1"/>
  <c r="B4" i="4"/>
  <c r="B5" i="4" s="1"/>
  <c r="C9" i="4" l="1"/>
  <c r="M9" i="4" s="1"/>
  <c r="M6" i="4"/>
  <c r="C5" i="4"/>
  <c r="B6" i="4"/>
  <c r="M7" i="4"/>
  <c r="M4" i="4"/>
  <c r="J5" i="4" l="1"/>
  <c r="M5" i="4" s="1"/>
  <c r="F9" i="4"/>
  <c r="F8" i="4"/>
  <c r="B8" i="4"/>
  <c r="B9" i="4"/>
  <c r="F6" i="4"/>
  <c r="F5" i="4"/>
  <c r="J8" i="4"/>
  <c r="M8" i="4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644FE7E-B368-47E7-B55C-4BDE815ACA70}" keepAlive="1" name="Requête - Comptes" description="Connexion à la requête « Comptes » dans le classeur." type="5" refreshedVersion="0" background="1">
    <dbPr connection="Provider=Microsoft.Mashup.OleDb.1;Data Source=$Workbook$;Location=Comptes;Extended Properties=&quot;&quot;" command="SELECT * FROM [Comptes]"/>
  </connection>
  <connection id="2" xr16:uid="{4C2A1D16-2886-450B-BA1E-77582893F883}" keepAlive="1" name="Requête - Factures" description="Connexion à la requête « Factures » dans le classeur." type="5" refreshedVersion="0" background="1">
    <dbPr connection="Provider=Microsoft.Mashup.OleDb.1;Data Source=$Workbook$;Location=Factures;Extended Properties=&quot;&quot;" command="SELECT * FROM [Factures]"/>
  </connection>
  <connection id="3" xr16:uid="{60A22668-0FFE-4F48-A8E5-34BB4FC07196}" keepAlive="1" name="Requête - Journal_Ventes" description="Connexion à la requête « Journal_Ventes » dans le classeur." type="5" refreshedVersion="6" background="1" saveData="1">
    <dbPr connection="Provider=Microsoft.Mashup.OleDb.1;Data Source=$Workbook$;Location=Journal_Ventes;Extended Properties=&quot;&quot;" command="SELECT * FROM [Journal_Ventes]"/>
  </connection>
</connections>
</file>

<file path=xl/sharedStrings.xml><?xml version="1.0" encoding="utf-8"?>
<sst xmlns="http://schemas.openxmlformats.org/spreadsheetml/2006/main" count="187" uniqueCount="46">
  <si>
    <t>DATE</t>
  </si>
  <si>
    <t>Numéro Facture</t>
  </si>
  <si>
    <t>NOM DU CLIENT</t>
  </si>
  <si>
    <t>TVA</t>
  </si>
  <si>
    <t>1-3 1 2020</t>
  </si>
  <si>
    <t>2-3 1 2020</t>
  </si>
  <si>
    <t>3-5 1 2020</t>
  </si>
  <si>
    <t>5-7 1 2020</t>
  </si>
  <si>
    <t>6-7 1 2020</t>
  </si>
  <si>
    <t>14-9 1 2020</t>
  </si>
  <si>
    <t>15-9 1 2020</t>
  </si>
  <si>
    <t>16-9 1 2020</t>
  </si>
  <si>
    <t>17-10 1 2020</t>
  </si>
  <si>
    <t>18-10 1 2020</t>
  </si>
  <si>
    <t xml:space="preserve">JOURNAL VENTES </t>
  </si>
  <si>
    <t>DU 1/1/2020 AU 31/12/2020</t>
  </si>
  <si>
    <t>JL</t>
  </si>
  <si>
    <t>Date</t>
  </si>
  <si>
    <t>N°Facture</t>
  </si>
  <si>
    <t>Compte</t>
  </si>
  <si>
    <t>Libéllé compte</t>
  </si>
  <si>
    <t>Description</t>
  </si>
  <si>
    <t xml:space="preserve">débit </t>
  </si>
  <si>
    <t>crédit</t>
  </si>
  <si>
    <t>Solde</t>
  </si>
  <si>
    <t>VTE</t>
  </si>
  <si>
    <t>Ventes de marchandises</t>
  </si>
  <si>
    <t>Tva Collectée</t>
  </si>
  <si>
    <t>Comptes clients</t>
  </si>
  <si>
    <t>TF</t>
  </si>
  <si>
    <t>YAM</t>
  </si>
  <si>
    <t>SAS</t>
  </si>
  <si>
    <t>BDS</t>
  </si>
  <si>
    <t>EA</t>
  </si>
  <si>
    <t>BDC</t>
  </si>
  <si>
    <t>YS</t>
  </si>
  <si>
    <t>HT</t>
  </si>
  <si>
    <t>TTC</t>
  </si>
  <si>
    <t>BC</t>
  </si>
  <si>
    <t>CL</t>
  </si>
  <si>
    <t>BO</t>
  </si>
  <si>
    <t>Code</t>
  </si>
  <si>
    <t>Libellé compte</t>
  </si>
  <si>
    <t>Débit</t>
  </si>
  <si>
    <t>Crédit</t>
  </si>
  <si>
    <t>N° 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</si>
</sst>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#,##0.000"/>
    <numFmt numFmtId="166" formatCode="#,##0.00_ ;[Red]\-#,##0.00\ ;"/>
  </numFmts>
  <fonts count="5" x14ac:knownFonts="1">
    <font>
      <sz val="10"/>
      <color theme="1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sz val="8"/>
      <color theme="1"/>
      <name val="Calibri"/>
      <family val="2"/>
      <scheme val="minor"/>
    </font>
    <font>
      <b/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rgb="FF409DAD"/>
      </left>
      <right/>
      <top style="thin">
        <color indexed="64"/>
      </top>
      <bottom/>
      <diagonal/>
    </border>
    <border>
      <left style="thin">
        <color theme="8"/>
      </left>
      <right/>
      <top style="thin">
        <color theme="8"/>
      </top>
      <bottom/>
      <diagonal/>
    </border>
    <border>
      <left/>
      <right/>
      <top style="thin">
        <color theme="8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0" xfId="0" applyFont="1" applyFill="1"/>
    <xf numFmtId="0" fontId="3" fillId="3" borderId="0" xfId="0" applyFont="1" applyFill="1"/>
    <xf numFmtId="0" fontId="4" fillId="3" borderId="0" xfId="0" applyFont="1" applyFill="1" applyAlignment="1">
      <alignment horizontal="left"/>
    </xf>
    <xf numFmtId="164" fontId="3" fillId="3" borderId="0" xfId="0" applyNumberFormat="1" applyFont="1" applyFill="1"/>
    <xf numFmtId="4" fontId="3" fillId="3" borderId="0" xfId="0" applyNumberFormat="1" applyFont="1" applyFill="1"/>
    <xf numFmtId="0" fontId="4" fillId="2" borderId="1" xfId="0" applyFont="1" applyFill="1" applyBorder="1" applyAlignment="1">
      <alignment horizontal="left" vertical="center"/>
    </xf>
    <xf numFmtId="0" fontId="1" fillId="3" borderId="2" xfId="0" applyFont="1" applyFill="1" applyBorder="1"/>
    <xf numFmtId="14" fontId="1" fillId="3" borderId="3" xfId="0" applyNumberFormat="1" applyFont="1" applyFill="1" applyBorder="1"/>
    <xf numFmtId="0" fontId="1" fillId="3" borderId="3" xfId="0" applyFont="1" applyFill="1" applyBorder="1"/>
    <xf numFmtId="4" fontId="1" fillId="3" borderId="3" xfId="0" applyNumberFormat="1" applyFont="1" applyFill="1" applyBorder="1"/>
    <xf numFmtId="164" fontId="1" fillId="3" borderId="3" xfId="0" applyNumberFormat="1" applyFont="1" applyFill="1" applyBorder="1"/>
    <xf numFmtId="0" fontId="1" fillId="3" borderId="3" xfId="0" quotePrefix="1" applyFont="1" applyFill="1" applyBorder="1"/>
    <xf numFmtId="0" fontId="3" fillId="3" borderId="0" xfId="0" applyFont="1" applyFill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14" fontId="1" fillId="3" borderId="3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1" fillId="0" borderId="0" xfId="0" applyFont="1"/>
    <xf numFmtId="0" fontId="0" fillId="0" borderId="0" xfId="0" applyFont="1"/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166" fontId="1" fillId="0" borderId="0" xfId="0" applyNumberFormat="1" applyFont="1"/>
  </cellXfs>
  <cellStyles count="1">
    <cellStyle name="Normal" xfId="0" builtinId="0"/>
  </cellStyles>
  <dxfs count="18">
    <dxf>
      <font>
        <strike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166" formatCode="#,##0.00_ ;[Red]\-#,##0.00\ ;"/>
    </dxf>
    <dxf>
      <font>
        <strike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166" formatCode="#,##0.00_ ;[Red]\-#,##0.00\ ;"/>
    </dxf>
    <dxf>
      <font>
        <strike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166" formatCode="#,##0.00_ ;[Red]\-#,##0.00\ ;"/>
    </dxf>
    <dxf>
      <font>
        <strike val="0"/>
        <outline val="0"/>
        <shadow val="0"/>
        <u val="none"/>
        <vertAlign val="baseline"/>
        <sz val="8"/>
        <color theme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8"/>
        <color theme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8"/>
        <color theme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8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numFmt numFmtId="19" formatCode="dd/mm/yyyy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E21487BA-AE38-43E3-A29D-DA3E298FC6C6}">
      <tableStyleElement type="wholeTable" dxfId="17"/>
      <tableStyleElement type="headerRow" dxfId="16"/>
      <tableStyleElement type="totalRow" dxfId="1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217C0A65-AE1A-4083-87D8-BEDF48AB5181}" autoFormatId="16" applyNumberFormats="0" applyBorderFormats="0" applyFontFormats="0" applyPatternFormats="0" applyAlignmentFormats="0" applyWidthHeightFormats="0">
  <queryTableRefresh nextId="17">
    <queryTableFields count="9">
      <queryTableField id="11" name="JL" tableColumnId="9"/>
      <queryTableField id="1" name="DATE" tableColumnId="1"/>
      <queryTableField id="13" name="N° Facture" tableColumnId="10"/>
      <queryTableField id="4" name="Compte" tableColumnId="4"/>
      <queryTableField id="5" name="Libellé compte" tableColumnId="5"/>
      <queryTableField id="14" name="Description" tableColumnId="11"/>
      <queryTableField id="6" name="Débit" tableColumnId="6"/>
      <queryTableField id="7" name="Crédit" tableColumnId="7"/>
      <queryTableField id="8" name="Solde" tableColumnId="8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CF90A7D-E53E-4B84-8AA6-600C1E48D748}" name="Factures" displayName="Factures" ref="A1:F11" totalsRowShown="0">
  <autoFilter ref="A1:F11" xr:uid="{879DFC1B-448C-4BB6-8CE8-D3EAD1FE7865}"/>
  <tableColumns count="6">
    <tableColumn id="1" xr3:uid="{3A21E79D-1825-45FF-80CD-F53AC50F46CB}" name="DATE" dataDxfId="14"/>
    <tableColumn id="2" xr3:uid="{BEC4E352-AA2C-4A44-8EBD-08CC15B561D2}" name="Numéro Facture"/>
    <tableColumn id="3" xr3:uid="{EBC2AE29-CE7A-4864-87A5-903C2ABE7229}" name="NOM DU CLIENT"/>
    <tableColumn id="4" xr3:uid="{14F287F8-7857-42FD-8645-6D8D61AFF5B4}" name="HT"/>
    <tableColumn id="5" xr3:uid="{1A9F703D-BF7B-4B4B-833B-C02C21A4013E}" name="TVA"/>
    <tableColumn id="6" xr3:uid="{58E19EBE-4D33-4708-9A3C-DB2BD8903267}" name="TTC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84BCC9F-4E8A-4F14-8424-6C754B548F5C}" name="Comptes" displayName="Comptes" ref="I1:K4" totalsRowShown="0" headerRowDxfId="9" dataDxfId="10">
  <autoFilter ref="I1:K4" xr:uid="{B2447F75-5257-427D-B31C-C841781B4015}"/>
  <tableColumns count="3">
    <tableColumn id="1" xr3:uid="{7DD5695B-AFC1-4428-9516-609E2C89C8BE}" name="Code" dataDxfId="13"/>
    <tableColumn id="2" xr3:uid="{4BD36453-1819-4A08-A263-F5167B897A97}" name="Compte" dataDxfId="12"/>
    <tableColumn id="3" xr3:uid="{0448C245-17E2-48C9-B97F-FC67B7F43986}" name="Libellé compte" dataDxfId="11"/>
  </tableColumns>
  <tableStyleInfo name="Jean-Eric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818CD4F-EC17-4CD0-9202-27A77D9CB35A}" name="Journal_Ventes" displayName="Journal_Ventes" ref="A14:I44" tableType="queryTable" totalsRowShown="0" headerRowDxfId="8" dataDxfId="7">
  <autoFilter ref="A14:I44" xr:uid="{4CC0FDAF-63CE-4106-A7D5-5B8C6598ABE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9" xr3:uid="{28664DF0-DDDE-4DC6-8081-422F346B0E1C}" uniqueName="9" name="JL" queryTableFieldId="11" dataDxfId="6"/>
    <tableColumn id="1" xr3:uid="{5FD5FE2A-390A-4FF8-AF2F-AC03B2D466FB}" uniqueName="1" name="Date" queryTableFieldId="1" dataDxfId="5"/>
    <tableColumn id="10" xr3:uid="{DC72DC9C-2D39-4D6D-BA26-CF964FD27944}" uniqueName="10" name="N° Facture" queryTableFieldId="13"/>
    <tableColumn id="4" xr3:uid="{5A94D14C-C026-40E5-95C6-A829059AB846}" uniqueName="4" name="Compte" queryTableFieldId="4" dataDxfId="4"/>
    <tableColumn id="5" xr3:uid="{B25DFC0C-27BC-4E22-9C43-0D161BE3F7E5}" uniqueName="5" name="Libellé compte" queryTableFieldId="5" dataDxfId="3"/>
    <tableColumn id="11" xr3:uid="{B5E566FC-5B12-4D3E-8712-98921E8CB34E}" uniqueName="11" name="Description" queryTableFieldId="14"/>
    <tableColumn id="6" xr3:uid="{A47C5354-A51A-4177-9B26-E946F9F9DBB7}" uniqueName="6" name="Débit" queryTableFieldId="6" dataDxfId="2"/>
    <tableColumn id="7" xr3:uid="{13037835-1D16-437D-BA76-D1BBD63101F2}" uniqueName="7" name="Crédit" queryTableFieldId="7" dataDxfId="1"/>
    <tableColumn id="8" xr3:uid="{15521655-8414-4E40-85D3-CA995A88BA44}" uniqueName="8" name="Solde" queryTableFieldId="8" dataDxfId="0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F2E9FD-6105-43E1-B47B-ED6C19099140}">
  <dimension ref="A1:K11"/>
  <sheetViews>
    <sheetView showGridLines="0" tabSelected="1" workbookViewId="0">
      <selection activeCell="C30" sqref="C30"/>
    </sheetView>
  </sheetViews>
  <sheetFormatPr baseColWidth="10" defaultRowHeight="12.75" x14ac:dyDescent="0.2"/>
  <cols>
    <col min="1" max="1" width="10.140625" bestFit="1" customWidth="1"/>
    <col min="2" max="2" width="16.42578125" customWidth="1"/>
    <col min="3" max="3" width="17.42578125" customWidth="1"/>
    <col min="4" max="4" width="6" bestFit="1" customWidth="1"/>
    <col min="5" max="5" width="6.7109375" customWidth="1"/>
    <col min="6" max="6" width="7" bestFit="1" customWidth="1"/>
    <col min="11" max="11" width="21.85546875" bestFit="1" customWidth="1"/>
  </cols>
  <sheetData>
    <row r="1" spans="1:11" x14ac:dyDescent="0.2">
      <c r="A1" t="s">
        <v>0</v>
      </c>
      <c r="B1" t="s">
        <v>1</v>
      </c>
      <c r="C1" t="s">
        <v>2</v>
      </c>
      <c r="D1" t="s">
        <v>36</v>
      </c>
      <c r="E1" t="s">
        <v>3</v>
      </c>
      <c r="F1" t="s">
        <v>37</v>
      </c>
      <c r="I1" s="19" t="s">
        <v>41</v>
      </c>
      <c r="J1" s="19" t="s">
        <v>19</v>
      </c>
      <c r="K1" s="19" t="s">
        <v>42</v>
      </c>
    </row>
    <row r="2" spans="1:11" x14ac:dyDescent="0.2">
      <c r="A2" s="17">
        <v>43833</v>
      </c>
      <c r="B2" t="s">
        <v>4</v>
      </c>
      <c r="C2" t="s">
        <v>29</v>
      </c>
      <c r="D2">
        <v>182</v>
      </c>
      <c r="E2">
        <v>36.400000000000006</v>
      </c>
      <c r="F2">
        <v>218.4</v>
      </c>
      <c r="I2" s="19" t="s">
        <v>37</v>
      </c>
      <c r="J2" s="19">
        <v>70710000</v>
      </c>
      <c r="K2" s="19" t="s">
        <v>26</v>
      </c>
    </row>
    <row r="3" spans="1:11" x14ac:dyDescent="0.2">
      <c r="A3" s="17">
        <v>43833</v>
      </c>
      <c r="B3" t="s">
        <v>5</v>
      </c>
      <c r="C3" t="s">
        <v>30</v>
      </c>
      <c r="D3">
        <v>136</v>
      </c>
      <c r="E3">
        <v>27.199999999999989</v>
      </c>
      <c r="F3">
        <v>163.19999999999999</v>
      </c>
      <c r="I3" s="19" t="s">
        <v>3</v>
      </c>
      <c r="J3" s="19">
        <v>44571000</v>
      </c>
      <c r="K3" s="19" t="s">
        <v>27</v>
      </c>
    </row>
    <row r="4" spans="1:11" x14ac:dyDescent="0.2">
      <c r="A4" s="17">
        <v>43835</v>
      </c>
      <c r="B4" t="s">
        <v>6</v>
      </c>
      <c r="C4" t="s">
        <v>31</v>
      </c>
      <c r="D4">
        <v>87.000000000000014</v>
      </c>
      <c r="E4">
        <v>17.399999999999991</v>
      </c>
      <c r="F4">
        <v>104.4</v>
      </c>
      <c r="I4" s="19" t="s">
        <v>36</v>
      </c>
      <c r="J4" s="19">
        <v>41100000</v>
      </c>
      <c r="K4" s="19" t="s">
        <v>28</v>
      </c>
    </row>
    <row r="5" spans="1:11" x14ac:dyDescent="0.2">
      <c r="A5" s="17">
        <v>43837</v>
      </c>
      <c r="B5" t="s">
        <v>7</v>
      </c>
      <c r="C5" t="s">
        <v>32</v>
      </c>
      <c r="D5">
        <v>703</v>
      </c>
      <c r="E5">
        <v>140.60000000000002</v>
      </c>
      <c r="F5">
        <v>843.6</v>
      </c>
    </row>
    <row r="6" spans="1:11" x14ac:dyDescent="0.2">
      <c r="A6" s="17">
        <v>43837</v>
      </c>
      <c r="B6" t="s">
        <v>8</v>
      </c>
      <c r="C6" t="s">
        <v>33</v>
      </c>
      <c r="D6">
        <v>400</v>
      </c>
      <c r="E6">
        <v>80</v>
      </c>
      <c r="F6">
        <v>480</v>
      </c>
    </row>
    <row r="7" spans="1:11" x14ac:dyDescent="0.2">
      <c r="A7" s="17">
        <v>43839</v>
      </c>
      <c r="B7" t="s">
        <v>9</v>
      </c>
      <c r="C7" t="s">
        <v>34</v>
      </c>
      <c r="D7">
        <v>120</v>
      </c>
      <c r="E7">
        <v>24</v>
      </c>
      <c r="F7">
        <v>144</v>
      </c>
    </row>
    <row r="8" spans="1:11" x14ac:dyDescent="0.2">
      <c r="A8" s="17">
        <v>43839</v>
      </c>
      <c r="B8" t="s">
        <v>10</v>
      </c>
      <c r="C8" t="s">
        <v>35</v>
      </c>
      <c r="D8">
        <v>231</v>
      </c>
      <c r="E8">
        <v>46.199999999999989</v>
      </c>
      <c r="F8">
        <v>277.2</v>
      </c>
    </row>
    <row r="9" spans="1:11" x14ac:dyDescent="0.2">
      <c r="A9" s="17">
        <v>43839</v>
      </c>
      <c r="B9" t="s">
        <v>11</v>
      </c>
      <c r="C9" t="s">
        <v>38</v>
      </c>
      <c r="D9">
        <v>136</v>
      </c>
      <c r="E9">
        <v>27.199999999999989</v>
      </c>
      <c r="F9">
        <v>163.19999999999999</v>
      </c>
    </row>
    <row r="10" spans="1:11" x14ac:dyDescent="0.2">
      <c r="A10" s="17">
        <v>43840</v>
      </c>
      <c r="B10" t="s">
        <v>12</v>
      </c>
      <c r="C10" t="s">
        <v>39</v>
      </c>
      <c r="D10">
        <v>221</v>
      </c>
      <c r="E10">
        <v>44.199999999999989</v>
      </c>
      <c r="F10">
        <v>265.2</v>
      </c>
    </row>
    <row r="11" spans="1:11" x14ac:dyDescent="0.2">
      <c r="A11" s="17">
        <v>43840</v>
      </c>
      <c r="B11" t="s">
        <v>13</v>
      </c>
      <c r="C11" t="s">
        <v>40</v>
      </c>
      <c r="D11">
        <v>180.4</v>
      </c>
      <c r="E11">
        <v>36.079999999999984</v>
      </c>
      <c r="F11">
        <v>216.48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5421B7-2626-4C7F-93A2-4E7E833A3CA0}">
  <dimension ref="A1:M57"/>
  <sheetViews>
    <sheetView showGridLines="0" topLeftCell="A22" workbookViewId="0">
      <selection activeCell="K19" sqref="K19"/>
    </sheetView>
  </sheetViews>
  <sheetFormatPr baseColWidth="10" defaultRowHeight="12.75" x14ac:dyDescent="0.2"/>
  <cols>
    <col min="1" max="1" width="5.140625" bestFit="1" customWidth="1"/>
    <col min="2" max="2" width="9" style="16" bestFit="1" customWidth="1"/>
    <col min="3" max="3" width="12.7109375" bestFit="1" customWidth="1"/>
    <col min="4" max="4" width="9.5703125" bestFit="1" customWidth="1"/>
    <col min="5" max="5" width="18.42578125" bestFit="1" customWidth="1"/>
    <col min="6" max="6" width="13.42578125" bestFit="1" customWidth="1"/>
    <col min="7" max="7" width="7.28515625" bestFit="1" customWidth="1"/>
    <col min="8" max="8" width="8.140625" bestFit="1" customWidth="1"/>
    <col min="9" max="9" width="7.7109375" bestFit="1" customWidth="1"/>
    <col min="10" max="10" width="8.140625" bestFit="1" customWidth="1"/>
    <col min="11" max="11" width="7.7109375" bestFit="1" customWidth="1"/>
    <col min="12" max="12" width="8.5703125" customWidth="1"/>
    <col min="18" max="18" width="21.85546875" bestFit="1" customWidth="1"/>
  </cols>
  <sheetData>
    <row r="1" spans="1:13" x14ac:dyDescent="0.2">
      <c r="A1" s="1" t="s">
        <v>14</v>
      </c>
      <c r="B1" s="13"/>
      <c r="C1" s="2"/>
      <c r="D1" s="2"/>
      <c r="E1" s="3"/>
      <c r="F1" s="3"/>
      <c r="G1" s="4"/>
      <c r="H1" s="4"/>
      <c r="I1" s="4"/>
      <c r="J1" s="5"/>
      <c r="K1" s="5"/>
      <c r="L1" s="5"/>
      <c r="M1" s="5"/>
    </row>
    <row r="2" spans="1:13" x14ac:dyDescent="0.2">
      <c r="A2" s="1" t="s">
        <v>15</v>
      </c>
      <c r="B2" s="13"/>
      <c r="C2" s="2"/>
      <c r="D2" s="2"/>
      <c r="E2" s="2"/>
      <c r="F2" s="2"/>
      <c r="G2" s="4"/>
      <c r="H2" s="4"/>
      <c r="I2" s="4"/>
      <c r="J2" s="5"/>
      <c r="K2" s="5"/>
      <c r="L2" s="5"/>
      <c r="M2" s="5"/>
    </row>
    <row r="3" spans="1:13" x14ac:dyDescent="0.2">
      <c r="A3" s="6" t="s">
        <v>16</v>
      </c>
      <c r="B3" s="14" t="s">
        <v>17</v>
      </c>
      <c r="C3" s="6" t="s">
        <v>18</v>
      </c>
      <c r="D3" s="6" t="s">
        <v>19</v>
      </c>
      <c r="E3" s="6" t="s">
        <v>20</v>
      </c>
      <c r="F3" s="6" t="s">
        <v>21</v>
      </c>
      <c r="G3" s="6" t="s">
        <v>22</v>
      </c>
      <c r="H3" s="6"/>
      <c r="I3" s="6"/>
      <c r="J3" s="6" t="s">
        <v>23</v>
      </c>
      <c r="K3" s="6"/>
      <c r="L3" s="6"/>
      <c r="M3" s="6" t="s">
        <v>24</v>
      </c>
    </row>
    <row r="4" spans="1:13" x14ac:dyDescent="0.2">
      <c r="A4" s="7" t="s">
        <v>25</v>
      </c>
      <c r="B4" s="15" t="str">
        <f>+FACTURES!B2</f>
        <v>1-3 1 2020</v>
      </c>
      <c r="C4" s="9" t="str">
        <f>+FACTURES!B2</f>
        <v>1-3 1 2020</v>
      </c>
      <c r="D4" s="9">
        <v>70710000</v>
      </c>
      <c r="E4" s="9" t="s">
        <v>26</v>
      </c>
      <c r="F4" s="10" t="str">
        <f>+FACTURES!C2</f>
        <v>TF</v>
      </c>
      <c r="G4" s="11"/>
      <c r="H4" s="11"/>
      <c r="I4" s="11"/>
      <c r="J4" s="10">
        <f>+FACTURES!D2</f>
        <v>182</v>
      </c>
      <c r="K4" s="10"/>
      <c r="L4" s="10"/>
      <c r="M4" s="10">
        <f>G4-J4</f>
        <v>-182</v>
      </c>
    </row>
    <row r="5" spans="1:13" x14ac:dyDescent="0.2">
      <c r="A5" s="7" t="s">
        <v>25</v>
      </c>
      <c r="B5" s="15" t="str">
        <f>+B4</f>
        <v>1-3 1 2020</v>
      </c>
      <c r="C5" s="8" t="str">
        <f>+C4</f>
        <v>1-3 1 2020</v>
      </c>
      <c r="D5" s="12">
        <v>44571000</v>
      </c>
      <c r="E5" s="9" t="s">
        <v>27</v>
      </c>
      <c r="F5" s="10" t="str">
        <f>F4</f>
        <v>TF</v>
      </c>
      <c r="G5" s="11"/>
      <c r="H5" s="11"/>
      <c r="I5" s="11"/>
      <c r="J5" s="10">
        <f>G6-J4</f>
        <v>-46</v>
      </c>
      <c r="K5" s="10"/>
      <c r="L5" s="10"/>
      <c r="M5" s="10">
        <f t="shared" ref="M5:M6" si="0">G5-J5</f>
        <v>46</v>
      </c>
    </row>
    <row r="6" spans="1:13" x14ac:dyDescent="0.2">
      <c r="A6" s="7" t="s">
        <v>25</v>
      </c>
      <c r="B6" s="15" t="str">
        <f>+B4</f>
        <v>1-3 1 2020</v>
      </c>
      <c r="C6" s="8" t="str">
        <f>+C4</f>
        <v>1-3 1 2020</v>
      </c>
      <c r="D6" s="9">
        <v>41100000</v>
      </c>
      <c r="E6" s="9" t="s">
        <v>28</v>
      </c>
      <c r="F6" s="10" t="str">
        <f>F4</f>
        <v>TF</v>
      </c>
      <c r="G6" s="10">
        <f>+FACTURES!D3</f>
        <v>136</v>
      </c>
      <c r="H6" s="10"/>
      <c r="I6" s="10"/>
      <c r="J6" s="10"/>
      <c r="K6" s="10"/>
      <c r="L6" s="10"/>
      <c r="M6" s="10">
        <f t="shared" si="0"/>
        <v>136</v>
      </c>
    </row>
    <row r="7" spans="1:13" x14ac:dyDescent="0.2">
      <c r="A7" s="7" t="s">
        <v>25</v>
      </c>
      <c r="B7" s="15">
        <f>+FACTURES!A3</f>
        <v>43833</v>
      </c>
      <c r="C7" s="9" t="str">
        <f>+FACTURES!B3</f>
        <v>2-3 1 2020</v>
      </c>
      <c r="D7" s="9">
        <v>70710000</v>
      </c>
      <c r="E7" s="9" t="s">
        <v>26</v>
      </c>
      <c r="F7" s="10" t="str">
        <f>+FACTURES!C3</f>
        <v>YAM</v>
      </c>
      <c r="G7" s="11"/>
      <c r="H7" s="11"/>
      <c r="I7" s="11"/>
      <c r="J7" s="10">
        <f>+FACTURES!D3</f>
        <v>136</v>
      </c>
      <c r="K7" s="10"/>
      <c r="L7" s="10"/>
      <c r="M7" s="10">
        <f>G7-J7</f>
        <v>-136</v>
      </c>
    </row>
    <row r="8" spans="1:13" x14ac:dyDescent="0.2">
      <c r="A8" s="7" t="s">
        <v>25</v>
      </c>
      <c r="B8" s="15">
        <f>+B7</f>
        <v>43833</v>
      </c>
      <c r="C8" s="8" t="str">
        <f>+C7</f>
        <v>2-3 1 2020</v>
      </c>
      <c r="D8" s="12">
        <v>44571000</v>
      </c>
      <c r="E8" s="9" t="s">
        <v>27</v>
      </c>
      <c r="F8" s="10" t="str">
        <f>F7</f>
        <v>YAM</v>
      </c>
      <c r="G8" s="11"/>
      <c r="H8" s="11"/>
      <c r="I8" s="11"/>
      <c r="J8" s="10">
        <f>G9-J7</f>
        <v>27.199999999999989</v>
      </c>
      <c r="K8" s="10"/>
      <c r="L8" s="10"/>
      <c r="M8" s="10">
        <f t="shared" ref="M8:M9" si="1">G8-J8</f>
        <v>-27.199999999999989</v>
      </c>
    </row>
    <row r="9" spans="1:13" x14ac:dyDescent="0.2">
      <c r="A9" s="7" t="s">
        <v>25</v>
      </c>
      <c r="B9" s="15">
        <f>+B7</f>
        <v>43833</v>
      </c>
      <c r="C9" s="8" t="str">
        <f>+C7</f>
        <v>2-3 1 2020</v>
      </c>
      <c r="D9" s="9">
        <v>41100000</v>
      </c>
      <c r="E9" s="9" t="s">
        <v>28</v>
      </c>
      <c r="F9" s="10" t="str">
        <f>F7</f>
        <v>YAM</v>
      </c>
      <c r="G9" s="10">
        <f>+FACTURES!F3</f>
        <v>163.19999999999999</v>
      </c>
      <c r="H9" s="10"/>
      <c r="I9" s="10"/>
      <c r="J9" s="10"/>
      <c r="K9" s="10"/>
      <c r="L9" s="10"/>
      <c r="M9" s="10">
        <f t="shared" si="1"/>
        <v>163.19999999999999</v>
      </c>
    </row>
    <row r="11" spans="1:13" x14ac:dyDescent="0.2">
      <c r="A11" s="16"/>
      <c r="B11"/>
    </row>
    <row r="12" spans="1:13" x14ac:dyDescent="0.2">
      <c r="A12" s="16"/>
      <c r="B12"/>
    </row>
    <row r="13" spans="1:13" x14ac:dyDescent="0.2">
      <c r="A13" s="16"/>
      <c r="B13"/>
    </row>
    <row r="14" spans="1:13" x14ac:dyDescent="0.2">
      <c r="A14" s="18" t="s">
        <v>16</v>
      </c>
      <c r="B14" s="20" t="s">
        <v>17</v>
      </c>
      <c r="C14" t="s">
        <v>45</v>
      </c>
      <c r="D14" s="18" t="s">
        <v>19</v>
      </c>
      <c r="E14" s="18" t="s">
        <v>42</v>
      </c>
      <c r="F14" t="s">
        <v>21</v>
      </c>
      <c r="G14" s="18" t="s">
        <v>43</v>
      </c>
      <c r="H14" s="18" t="s">
        <v>44</v>
      </c>
      <c r="I14" s="18" t="s">
        <v>24</v>
      </c>
    </row>
    <row r="15" spans="1:13" x14ac:dyDescent="0.2">
      <c r="A15" s="18" t="s">
        <v>25</v>
      </c>
      <c r="B15" s="21">
        <v>43833</v>
      </c>
      <c r="C15" t="s">
        <v>4</v>
      </c>
      <c r="D15" s="18">
        <v>70710000</v>
      </c>
      <c r="E15" s="18" t="s">
        <v>26</v>
      </c>
      <c r="F15" t="s">
        <v>29</v>
      </c>
      <c r="G15" s="22">
        <v>218.4</v>
      </c>
      <c r="H15" s="22">
        <v>0</v>
      </c>
      <c r="I15" s="22">
        <v>218.4</v>
      </c>
    </row>
    <row r="16" spans="1:13" x14ac:dyDescent="0.2">
      <c r="A16" s="18" t="s">
        <v>25</v>
      </c>
      <c r="B16" s="21">
        <v>43833</v>
      </c>
      <c r="C16" t="s">
        <v>4</v>
      </c>
      <c r="D16" s="18">
        <v>44571000</v>
      </c>
      <c r="E16" s="18" t="s">
        <v>27</v>
      </c>
      <c r="F16" t="s">
        <v>29</v>
      </c>
      <c r="G16" s="22">
        <v>0</v>
      </c>
      <c r="H16" s="22">
        <v>36.4</v>
      </c>
      <c r="I16" s="22">
        <v>-36.4</v>
      </c>
    </row>
    <row r="17" spans="1:9" x14ac:dyDescent="0.2">
      <c r="A17" s="18" t="s">
        <v>25</v>
      </c>
      <c r="B17" s="21">
        <v>43833</v>
      </c>
      <c r="C17" t="s">
        <v>4</v>
      </c>
      <c r="D17" s="18">
        <v>41100000</v>
      </c>
      <c r="E17" s="18" t="s">
        <v>28</v>
      </c>
      <c r="F17" t="s">
        <v>29</v>
      </c>
      <c r="G17" s="22">
        <v>0</v>
      </c>
      <c r="H17" s="22">
        <v>182</v>
      </c>
      <c r="I17" s="22">
        <v>-182</v>
      </c>
    </row>
    <row r="18" spans="1:9" x14ac:dyDescent="0.2">
      <c r="A18" s="18" t="s">
        <v>25</v>
      </c>
      <c r="B18" s="21">
        <v>43833</v>
      </c>
      <c r="C18" t="s">
        <v>5</v>
      </c>
      <c r="D18" s="18">
        <v>70710000</v>
      </c>
      <c r="E18" s="18" t="s">
        <v>26</v>
      </c>
      <c r="F18" t="s">
        <v>30</v>
      </c>
      <c r="G18" s="22">
        <v>163.19999999999999</v>
      </c>
      <c r="H18" s="22">
        <v>0</v>
      </c>
      <c r="I18" s="22">
        <v>163.19999999999999</v>
      </c>
    </row>
    <row r="19" spans="1:9" x14ac:dyDescent="0.2">
      <c r="A19" s="18" t="s">
        <v>25</v>
      </c>
      <c r="B19" s="21">
        <v>43833</v>
      </c>
      <c r="C19" t="s">
        <v>5</v>
      </c>
      <c r="D19" s="18">
        <v>44571000</v>
      </c>
      <c r="E19" s="18" t="s">
        <v>27</v>
      </c>
      <c r="F19" t="s">
        <v>30</v>
      </c>
      <c r="G19" s="22">
        <v>0</v>
      </c>
      <c r="H19" s="22">
        <v>27.2</v>
      </c>
      <c r="I19" s="22">
        <v>-27.2</v>
      </c>
    </row>
    <row r="20" spans="1:9" x14ac:dyDescent="0.2">
      <c r="A20" s="18" t="s">
        <v>25</v>
      </c>
      <c r="B20" s="21">
        <v>43833</v>
      </c>
      <c r="C20" t="s">
        <v>5</v>
      </c>
      <c r="D20" s="18">
        <v>41100000</v>
      </c>
      <c r="E20" s="18" t="s">
        <v>28</v>
      </c>
      <c r="F20" t="s">
        <v>30</v>
      </c>
      <c r="G20" s="22">
        <v>0</v>
      </c>
      <c r="H20" s="22">
        <v>136</v>
      </c>
      <c r="I20" s="22">
        <v>-136</v>
      </c>
    </row>
    <row r="21" spans="1:9" x14ac:dyDescent="0.2">
      <c r="A21" s="18" t="s">
        <v>25</v>
      </c>
      <c r="B21" s="21">
        <v>43835</v>
      </c>
      <c r="C21" t="s">
        <v>6</v>
      </c>
      <c r="D21" s="18">
        <v>70710000</v>
      </c>
      <c r="E21" s="18" t="s">
        <v>26</v>
      </c>
      <c r="F21" t="s">
        <v>31</v>
      </c>
      <c r="G21" s="22">
        <v>104.4</v>
      </c>
      <c r="H21" s="22">
        <v>0</v>
      </c>
      <c r="I21" s="22">
        <v>104.4</v>
      </c>
    </row>
    <row r="22" spans="1:9" x14ac:dyDescent="0.2">
      <c r="A22" s="18" t="s">
        <v>25</v>
      </c>
      <c r="B22" s="21">
        <v>43835</v>
      </c>
      <c r="C22" t="s">
        <v>6</v>
      </c>
      <c r="D22" s="18">
        <v>44571000</v>
      </c>
      <c r="E22" s="18" t="s">
        <v>27</v>
      </c>
      <c r="F22" t="s">
        <v>31</v>
      </c>
      <c r="G22" s="22">
        <v>0</v>
      </c>
      <c r="H22" s="22">
        <v>17.399999999999999</v>
      </c>
      <c r="I22" s="22">
        <v>-17.399999999999999</v>
      </c>
    </row>
    <row r="23" spans="1:9" x14ac:dyDescent="0.2">
      <c r="A23" s="18" t="s">
        <v>25</v>
      </c>
      <c r="B23" s="21">
        <v>43835</v>
      </c>
      <c r="C23" t="s">
        <v>6</v>
      </c>
      <c r="D23" s="18">
        <v>41100000</v>
      </c>
      <c r="E23" s="18" t="s">
        <v>28</v>
      </c>
      <c r="F23" t="s">
        <v>31</v>
      </c>
      <c r="G23" s="22">
        <v>0</v>
      </c>
      <c r="H23" s="22">
        <v>87</v>
      </c>
      <c r="I23" s="22">
        <v>-87</v>
      </c>
    </row>
    <row r="24" spans="1:9" x14ac:dyDescent="0.2">
      <c r="A24" s="18" t="s">
        <v>25</v>
      </c>
      <c r="B24" s="21">
        <v>43837</v>
      </c>
      <c r="C24" t="s">
        <v>7</v>
      </c>
      <c r="D24" s="18">
        <v>70710000</v>
      </c>
      <c r="E24" s="18" t="s">
        <v>26</v>
      </c>
      <c r="F24" t="s">
        <v>32</v>
      </c>
      <c r="G24" s="22">
        <v>843.6</v>
      </c>
      <c r="H24" s="22">
        <v>0</v>
      </c>
      <c r="I24" s="22">
        <v>843.6</v>
      </c>
    </row>
    <row r="25" spans="1:9" x14ac:dyDescent="0.2">
      <c r="A25" s="18" t="s">
        <v>25</v>
      </c>
      <c r="B25" s="21">
        <v>43837</v>
      </c>
      <c r="C25" t="s">
        <v>7</v>
      </c>
      <c r="D25" s="18">
        <v>44571000</v>
      </c>
      <c r="E25" s="18" t="s">
        <v>27</v>
      </c>
      <c r="F25" t="s">
        <v>32</v>
      </c>
      <c r="G25" s="22">
        <v>0</v>
      </c>
      <c r="H25" s="22">
        <v>140.6</v>
      </c>
      <c r="I25" s="22">
        <v>-140.6</v>
      </c>
    </row>
    <row r="26" spans="1:9" x14ac:dyDescent="0.2">
      <c r="A26" s="18" t="s">
        <v>25</v>
      </c>
      <c r="B26" s="21">
        <v>43837</v>
      </c>
      <c r="C26" t="s">
        <v>7</v>
      </c>
      <c r="D26" s="18">
        <v>41100000</v>
      </c>
      <c r="E26" s="18" t="s">
        <v>28</v>
      </c>
      <c r="F26" t="s">
        <v>32</v>
      </c>
      <c r="G26" s="22">
        <v>0</v>
      </c>
      <c r="H26" s="22">
        <v>703</v>
      </c>
      <c r="I26" s="22">
        <v>-703</v>
      </c>
    </row>
    <row r="27" spans="1:9" x14ac:dyDescent="0.2">
      <c r="A27" s="18" t="s">
        <v>25</v>
      </c>
      <c r="B27" s="21">
        <v>43837</v>
      </c>
      <c r="C27" t="s">
        <v>8</v>
      </c>
      <c r="D27" s="18">
        <v>70710000</v>
      </c>
      <c r="E27" s="18" t="s">
        <v>26</v>
      </c>
      <c r="F27" t="s">
        <v>33</v>
      </c>
      <c r="G27" s="22">
        <v>480</v>
      </c>
      <c r="H27" s="22">
        <v>0</v>
      </c>
      <c r="I27" s="22">
        <v>480</v>
      </c>
    </row>
    <row r="28" spans="1:9" x14ac:dyDescent="0.2">
      <c r="A28" s="18" t="s">
        <v>25</v>
      </c>
      <c r="B28" s="21">
        <v>43837</v>
      </c>
      <c r="C28" t="s">
        <v>8</v>
      </c>
      <c r="D28" s="18">
        <v>44571000</v>
      </c>
      <c r="E28" s="18" t="s">
        <v>27</v>
      </c>
      <c r="F28" t="s">
        <v>33</v>
      </c>
      <c r="G28" s="22">
        <v>0</v>
      </c>
      <c r="H28" s="22">
        <v>80</v>
      </c>
      <c r="I28" s="22">
        <v>-80</v>
      </c>
    </row>
    <row r="29" spans="1:9" x14ac:dyDescent="0.2">
      <c r="A29" s="18" t="s">
        <v>25</v>
      </c>
      <c r="B29" s="21">
        <v>43837</v>
      </c>
      <c r="C29" t="s">
        <v>8</v>
      </c>
      <c r="D29" s="18">
        <v>41100000</v>
      </c>
      <c r="E29" s="18" t="s">
        <v>28</v>
      </c>
      <c r="F29" t="s">
        <v>33</v>
      </c>
      <c r="G29" s="22">
        <v>0</v>
      </c>
      <c r="H29" s="22">
        <v>400</v>
      </c>
      <c r="I29" s="22">
        <v>-400</v>
      </c>
    </row>
    <row r="30" spans="1:9" x14ac:dyDescent="0.2">
      <c r="A30" s="18" t="s">
        <v>25</v>
      </c>
      <c r="B30" s="21">
        <v>43839</v>
      </c>
      <c r="C30" t="s">
        <v>9</v>
      </c>
      <c r="D30" s="18">
        <v>70710000</v>
      </c>
      <c r="E30" s="18" t="s">
        <v>26</v>
      </c>
      <c r="F30" t="s">
        <v>34</v>
      </c>
      <c r="G30" s="22">
        <v>144</v>
      </c>
      <c r="H30" s="22">
        <v>0</v>
      </c>
      <c r="I30" s="22">
        <v>144</v>
      </c>
    </row>
    <row r="31" spans="1:9" x14ac:dyDescent="0.2">
      <c r="A31" s="18" t="s">
        <v>25</v>
      </c>
      <c r="B31" s="21">
        <v>43839</v>
      </c>
      <c r="C31" t="s">
        <v>9</v>
      </c>
      <c r="D31" s="18">
        <v>44571000</v>
      </c>
      <c r="E31" s="18" t="s">
        <v>27</v>
      </c>
      <c r="F31" t="s">
        <v>34</v>
      </c>
      <c r="G31" s="22">
        <v>0</v>
      </c>
      <c r="H31" s="22">
        <v>24</v>
      </c>
      <c r="I31" s="22">
        <v>-24</v>
      </c>
    </row>
    <row r="32" spans="1:9" x14ac:dyDescent="0.2">
      <c r="A32" s="18" t="s">
        <v>25</v>
      </c>
      <c r="B32" s="21">
        <v>43839</v>
      </c>
      <c r="C32" t="s">
        <v>9</v>
      </c>
      <c r="D32" s="18">
        <v>41100000</v>
      </c>
      <c r="E32" s="18" t="s">
        <v>28</v>
      </c>
      <c r="F32" t="s">
        <v>34</v>
      </c>
      <c r="G32" s="22">
        <v>0</v>
      </c>
      <c r="H32" s="22">
        <v>120</v>
      </c>
      <c r="I32" s="22">
        <v>-120</v>
      </c>
    </row>
    <row r="33" spans="1:9" x14ac:dyDescent="0.2">
      <c r="A33" s="18" t="s">
        <v>25</v>
      </c>
      <c r="B33" s="21">
        <v>43839</v>
      </c>
      <c r="C33" t="s">
        <v>10</v>
      </c>
      <c r="D33" s="18">
        <v>70710000</v>
      </c>
      <c r="E33" s="18" t="s">
        <v>26</v>
      </c>
      <c r="F33" t="s">
        <v>35</v>
      </c>
      <c r="G33" s="22">
        <v>277.2</v>
      </c>
      <c r="H33" s="22">
        <v>0</v>
      </c>
      <c r="I33" s="22">
        <v>277.2</v>
      </c>
    </row>
    <row r="34" spans="1:9" x14ac:dyDescent="0.2">
      <c r="A34" s="18" t="s">
        <v>25</v>
      </c>
      <c r="B34" s="21">
        <v>43839</v>
      </c>
      <c r="C34" t="s">
        <v>10</v>
      </c>
      <c r="D34" s="18">
        <v>44571000</v>
      </c>
      <c r="E34" s="18" t="s">
        <v>27</v>
      </c>
      <c r="F34" t="s">
        <v>35</v>
      </c>
      <c r="G34" s="22">
        <v>0</v>
      </c>
      <c r="H34" s="22">
        <v>46.2</v>
      </c>
      <c r="I34" s="22">
        <v>-46.2</v>
      </c>
    </row>
    <row r="35" spans="1:9" x14ac:dyDescent="0.2">
      <c r="A35" s="18" t="s">
        <v>25</v>
      </c>
      <c r="B35" s="21">
        <v>43839</v>
      </c>
      <c r="C35" t="s">
        <v>10</v>
      </c>
      <c r="D35" s="18">
        <v>41100000</v>
      </c>
      <c r="E35" s="18" t="s">
        <v>28</v>
      </c>
      <c r="F35" t="s">
        <v>35</v>
      </c>
      <c r="G35" s="22">
        <v>0</v>
      </c>
      <c r="H35" s="22">
        <v>231</v>
      </c>
      <c r="I35" s="22">
        <v>-231</v>
      </c>
    </row>
    <row r="36" spans="1:9" x14ac:dyDescent="0.2">
      <c r="A36" s="18" t="s">
        <v>25</v>
      </c>
      <c r="B36" s="21">
        <v>43839</v>
      </c>
      <c r="C36" t="s">
        <v>11</v>
      </c>
      <c r="D36" s="18">
        <v>70710000</v>
      </c>
      <c r="E36" s="18" t="s">
        <v>26</v>
      </c>
      <c r="F36" t="s">
        <v>38</v>
      </c>
      <c r="G36" s="22">
        <v>163.19999999999999</v>
      </c>
      <c r="H36" s="22">
        <v>0</v>
      </c>
      <c r="I36" s="22">
        <v>163.19999999999999</v>
      </c>
    </row>
    <row r="37" spans="1:9" x14ac:dyDescent="0.2">
      <c r="A37" s="18" t="s">
        <v>25</v>
      </c>
      <c r="B37" s="21">
        <v>43839</v>
      </c>
      <c r="C37" t="s">
        <v>11</v>
      </c>
      <c r="D37" s="18">
        <v>44571000</v>
      </c>
      <c r="E37" s="18" t="s">
        <v>27</v>
      </c>
      <c r="F37" t="s">
        <v>38</v>
      </c>
      <c r="G37" s="22">
        <v>0</v>
      </c>
      <c r="H37" s="22">
        <v>27.2</v>
      </c>
      <c r="I37" s="22">
        <v>-27.2</v>
      </c>
    </row>
    <row r="38" spans="1:9" x14ac:dyDescent="0.2">
      <c r="A38" s="18" t="s">
        <v>25</v>
      </c>
      <c r="B38" s="21">
        <v>43839</v>
      </c>
      <c r="C38" t="s">
        <v>11</v>
      </c>
      <c r="D38" s="18">
        <v>41100000</v>
      </c>
      <c r="E38" s="18" t="s">
        <v>28</v>
      </c>
      <c r="F38" t="s">
        <v>38</v>
      </c>
      <c r="G38" s="22">
        <v>0</v>
      </c>
      <c r="H38" s="22">
        <v>136</v>
      </c>
      <c r="I38" s="22">
        <v>-136</v>
      </c>
    </row>
    <row r="39" spans="1:9" x14ac:dyDescent="0.2">
      <c r="A39" s="18" t="s">
        <v>25</v>
      </c>
      <c r="B39" s="21">
        <v>43840</v>
      </c>
      <c r="C39" t="s">
        <v>12</v>
      </c>
      <c r="D39" s="18">
        <v>70710000</v>
      </c>
      <c r="E39" s="18" t="s">
        <v>26</v>
      </c>
      <c r="F39" t="s">
        <v>39</v>
      </c>
      <c r="G39" s="22">
        <v>265.2</v>
      </c>
      <c r="H39" s="22">
        <v>0</v>
      </c>
      <c r="I39" s="22">
        <v>265.2</v>
      </c>
    </row>
    <row r="40" spans="1:9" x14ac:dyDescent="0.2">
      <c r="A40" s="18" t="s">
        <v>25</v>
      </c>
      <c r="B40" s="21">
        <v>43840</v>
      </c>
      <c r="C40" t="s">
        <v>12</v>
      </c>
      <c r="D40" s="18">
        <v>44571000</v>
      </c>
      <c r="E40" s="18" t="s">
        <v>27</v>
      </c>
      <c r="F40" t="s">
        <v>39</v>
      </c>
      <c r="G40" s="22">
        <v>0</v>
      </c>
      <c r="H40" s="22">
        <v>44.2</v>
      </c>
      <c r="I40" s="22">
        <v>-44.2</v>
      </c>
    </row>
    <row r="41" spans="1:9" x14ac:dyDescent="0.2">
      <c r="A41" s="18" t="s">
        <v>25</v>
      </c>
      <c r="B41" s="21">
        <v>43840</v>
      </c>
      <c r="C41" t="s">
        <v>12</v>
      </c>
      <c r="D41" s="18">
        <v>41100000</v>
      </c>
      <c r="E41" s="18" t="s">
        <v>28</v>
      </c>
      <c r="F41" t="s">
        <v>39</v>
      </c>
      <c r="G41" s="22">
        <v>0</v>
      </c>
      <c r="H41" s="22">
        <v>221</v>
      </c>
      <c r="I41" s="22">
        <v>-221</v>
      </c>
    </row>
    <row r="42" spans="1:9" x14ac:dyDescent="0.2">
      <c r="A42" s="18" t="s">
        <v>25</v>
      </c>
      <c r="B42" s="21">
        <v>43840</v>
      </c>
      <c r="C42" t="s">
        <v>13</v>
      </c>
      <c r="D42" s="18">
        <v>70710000</v>
      </c>
      <c r="E42" s="18" t="s">
        <v>26</v>
      </c>
      <c r="F42" t="s">
        <v>40</v>
      </c>
      <c r="G42" s="22">
        <v>216.48</v>
      </c>
      <c r="H42" s="22">
        <v>0</v>
      </c>
      <c r="I42" s="22">
        <v>216.48</v>
      </c>
    </row>
    <row r="43" spans="1:9" x14ac:dyDescent="0.2">
      <c r="A43" s="18" t="s">
        <v>25</v>
      </c>
      <c r="B43" s="21">
        <v>43840</v>
      </c>
      <c r="C43" t="s">
        <v>13</v>
      </c>
      <c r="D43" s="18">
        <v>44571000</v>
      </c>
      <c r="E43" s="18" t="s">
        <v>27</v>
      </c>
      <c r="F43" t="s">
        <v>40</v>
      </c>
      <c r="G43" s="22">
        <v>0</v>
      </c>
      <c r="H43" s="22">
        <v>36.08</v>
      </c>
      <c r="I43" s="22">
        <v>-36.08</v>
      </c>
    </row>
    <row r="44" spans="1:9" x14ac:dyDescent="0.2">
      <c r="A44" s="18" t="s">
        <v>25</v>
      </c>
      <c r="B44" s="21">
        <v>43840</v>
      </c>
      <c r="C44" t="s">
        <v>13</v>
      </c>
      <c r="D44" s="18">
        <v>41100000</v>
      </c>
      <c r="E44" s="18" t="s">
        <v>28</v>
      </c>
      <c r="F44" t="s">
        <v>40</v>
      </c>
      <c r="G44" s="22">
        <v>0</v>
      </c>
      <c r="H44" s="22">
        <v>180.4</v>
      </c>
      <c r="I44" s="22">
        <v>-180.4</v>
      </c>
    </row>
    <row r="45" spans="1:9" x14ac:dyDescent="0.2">
      <c r="A45" s="16"/>
      <c r="B45"/>
    </row>
    <row r="46" spans="1:9" x14ac:dyDescent="0.2">
      <c r="A46" s="16"/>
      <c r="B46"/>
    </row>
    <row r="47" spans="1:9" x14ac:dyDescent="0.2">
      <c r="A47" s="16"/>
      <c r="B47"/>
    </row>
    <row r="48" spans="1:9" x14ac:dyDescent="0.2">
      <c r="A48" s="16"/>
      <c r="B48"/>
    </row>
    <row r="49" spans="1:2" x14ac:dyDescent="0.2">
      <c r="A49" s="16"/>
      <c r="B49"/>
    </row>
    <row r="50" spans="1:2" x14ac:dyDescent="0.2">
      <c r="A50" s="16"/>
      <c r="B50"/>
    </row>
    <row r="51" spans="1:2" x14ac:dyDescent="0.2">
      <c r="A51" s="16"/>
      <c r="B51"/>
    </row>
    <row r="52" spans="1:2" x14ac:dyDescent="0.2">
      <c r="A52" s="16"/>
      <c r="B52"/>
    </row>
    <row r="53" spans="1:2" x14ac:dyDescent="0.2">
      <c r="A53" s="16"/>
      <c r="B53"/>
    </row>
    <row r="54" spans="1:2" x14ac:dyDescent="0.2">
      <c r="A54" s="16"/>
      <c r="B54"/>
    </row>
    <row r="55" spans="1:2" x14ac:dyDescent="0.2">
      <c r="A55" s="16"/>
      <c r="B55"/>
    </row>
    <row r="56" spans="1:2" x14ac:dyDescent="0.2">
      <c r="A56" s="16"/>
      <c r="B56"/>
    </row>
    <row r="57" spans="1:2" x14ac:dyDescent="0.2">
      <c r="A57" s="16"/>
      <c r="B57"/>
    </row>
  </sheetData>
  <phoneticPr fontId="2" type="noConversion"/>
  <pageMargins left="0.7" right="0.7" top="0.75" bottom="0.75" header="0.3" footer="0.3"/>
  <pageSetup paperSize="9" orientation="portrait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03CD832-1CFF-40DD-9E3E-876D0C48527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FACTURES</vt:lpstr>
      <vt:lpstr>JL VETE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hmajdoub</dc:creator>
  <cp:lastModifiedBy>Jean-Eric</cp:lastModifiedBy>
  <dcterms:created xsi:type="dcterms:W3CDTF">2021-02-02T13:29:05Z</dcterms:created>
  <dcterms:modified xsi:type="dcterms:W3CDTF">2021-02-02T23:54:10Z</dcterms:modified>
</cp:coreProperties>
</file>