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309D31B-EEC2-4290-BDBF-B5438F24B4B6}" xr6:coauthVersionLast="46" xr6:coauthVersionMax="46" xr10:uidLastSave="{00000000-0000-0000-0000-000000000000}"/>
  <bookViews>
    <workbookView xWindow="-120" yWindow="-120" windowWidth="24240" windowHeight="13740" activeTab="2" xr2:uid="{00000000-000D-0000-FFFF-FFFF00000000}"/>
  </bookViews>
  <sheets>
    <sheet name="Page 1" sheetId="1" r:id="rId1"/>
    <sheet name="Page 1 (2)" sheetId="2" r:id="rId2"/>
    <sheet name="Informations" sheetId="3" r:id="rId3"/>
  </sheets>
  <definedNames>
    <definedName name="_xlnm._FilterDatabase" localSheetId="0" hidden="1">'Page 1'!$A$1:$W$10</definedName>
    <definedName name="_xlnm._FilterDatabase" localSheetId="1" hidden="1">'Page 1 (2)'!$A$1:$W$10</definedName>
    <definedName name="DonnéesExternes_1" localSheetId="1" hidden="1">'Page 1 (2)'!$A$17:$C$26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2" i="1" l="1"/>
  <c r="W3" i="1" l="1"/>
  <c r="W4" i="1"/>
  <c r="W5" i="1"/>
  <c r="W6" i="1"/>
  <c r="W7" i="1"/>
  <c r="W8" i="1"/>
  <c r="W9" i="1"/>
  <c r="W10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1" i="1"/>
  <c r="B20" i="1" l="1"/>
  <c r="B24" i="1"/>
  <c r="B19" i="1"/>
  <c r="B23" i="1"/>
  <c r="B21" i="1"/>
  <c r="B25" i="1"/>
  <c r="B22" i="1"/>
  <c r="B26" i="1"/>
  <c r="B2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60BBC5-0B62-4296-B9B3-75887B0E6B80}" keepAlive="1" name="Requête - Output" description="Connexion à la requête « Output » dans le classeur." type="5" refreshedVersion="6" background="1" saveData="1">
    <dbPr connection="Provider=Microsoft.Mashup.OleDb.1;Data Source=$Workbook$;Location=Output;Extended Properties=&quot;&quot;" command="SELECT * FROM [Output]"/>
  </connection>
</connections>
</file>

<file path=xl/sharedStrings.xml><?xml version="1.0" encoding="utf-8"?>
<sst xmlns="http://schemas.openxmlformats.org/spreadsheetml/2006/main" count="396" uniqueCount="67">
  <si>
    <t>Code article</t>
  </si>
  <si>
    <t/>
  </si>
  <si>
    <t>A</t>
  </si>
  <si>
    <t>B</t>
  </si>
  <si>
    <t>C</t>
  </si>
  <si>
    <t>D</t>
  </si>
  <si>
    <t>E</t>
  </si>
  <si>
    <t>F</t>
  </si>
  <si>
    <t>G</t>
  </si>
  <si>
    <t>H</t>
  </si>
  <si>
    <t>J</t>
  </si>
  <si>
    <t>01/10/2020</t>
  </si>
  <si>
    <t>02/10/2020</t>
  </si>
  <si>
    <t>05/10/2020</t>
  </si>
  <si>
    <t>06/10/2020</t>
  </si>
  <si>
    <t>07/10/2020</t>
  </si>
  <si>
    <t>08/10/2020</t>
  </si>
  <si>
    <t>09/10/2020</t>
  </si>
  <si>
    <t>13/10/2020</t>
  </si>
  <si>
    <t>14/10/2020</t>
  </si>
  <si>
    <t>15/10/2020</t>
  </si>
  <si>
    <t>16/10/2020</t>
  </si>
  <si>
    <t>19/10/2020</t>
  </si>
  <si>
    <t>20/10/2020</t>
  </si>
  <si>
    <t>21/10/2020</t>
  </si>
  <si>
    <t>22/10/2020</t>
  </si>
  <si>
    <t>23/10/2020</t>
  </si>
  <si>
    <t>26/10/2020</t>
  </si>
  <si>
    <t>27/10/2020</t>
  </si>
  <si>
    <t>28/10/2020</t>
  </si>
  <si>
    <t>29/10/2020</t>
  </si>
  <si>
    <t>30/10/2020</t>
  </si>
  <si>
    <t>Date</t>
  </si>
  <si>
    <t>https://forum.excel-pratique.com</t>
  </si>
  <si>
    <t>Mettre les données sous forme de tableau</t>
  </si>
  <si>
    <t>Renommer le tableau : Input</t>
  </si>
  <si>
    <t>Sélectionner une cellule du tableau</t>
  </si>
  <si>
    <r>
      <t xml:space="preserve">Clic-droit et </t>
    </r>
    <r>
      <rPr>
        <sz val="11"/>
        <color rgb="FF0070C0"/>
        <rFont val="Calibri"/>
        <family val="2"/>
      </rPr>
      <t>Dépivoter les autres colonnes</t>
    </r>
  </si>
  <si>
    <r>
      <t xml:space="preserve">Effectuer un filtre (comme sous Excel) </t>
    </r>
    <r>
      <rPr>
        <sz val="11"/>
        <color rgb="FF0070C0"/>
        <rFont val="Calibri"/>
        <family val="2"/>
      </rPr>
      <t>en décochant (vide)</t>
    </r>
  </si>
  <si>
    <r>
      <t xml:space="preserve">Ruban, Accueil, Transformer, </t>
    </r>
    <r>
      <rPr>
        <sz val="11"/>
        <color rgb="FF0070C0"/>
        <rFont val="Calibri"/>
        <family val="2"/>
      </rPr>
      <t>Type de données</t>
    </r>
  </si>
  <si>
    <r>
      <t xml:space="preserve">Sélectionner </t>
    </r>
    <r>
      <rPr>
        <sz val="11"/>
        <color rgb="FF0070C0"/>
        <rFont val="Calibri"/>
        <family val="2"/>
      </rPr>
      <t>Date</t>
    </r>
    <r>
      <rPr>
        <sz val="11"/>
        <color rgb="FF000000"/>
        <rFont val="Calibri"/>
        <family val="2"/>
      </rPr>
      <t xml:space="preserve"> dans la liste déroulante</t>
    </r>
  </si>
  <si>
    <r>
      <t xml:space="preserve">Ruban, Transformer, </t>
    </r>
    <r>
      <rPr>
        <sz val="11"/>
        <color rgb="FF0070C0"/>
        <rFont val="Calibri"/>
        <family val="2"/>
      </rPr>
      <t>Regrouper par</t>
    </r>
  </si>
  <si>
    <r>
      <t xml:space="preserve">Nouveau nom de colonne : </t>
    </r>
    <r>
      <rPr>
        <sz val="11"/>
        <color rgb="FF0070C0"/>
        <rFont val="Calibri"/>
        <family val="2"/>
      </rPr>
      <t>Total</t>
    </r>
  </si>
  <si>
    <r>
      <t xml:space="preserve">Opération : </t>
    </r>
    <r>
      <rPr>
        <sz val="11"/>
        <color rgb="FF0070C0"/>
        <rFont val="Calibri"/>
        <family val="2"/>
      </rPr>
      <t>Somme</t>
    </r>
    <r>
      <rPr>
        <sz val="11"/>
        <color rgb="FF000000"/>
        <rFont val="Calibri"/>
        <family val="2"/>
      </rPr>
      <t xml:space="preserve"> (liste déroulante)</t>
    </r>
  </si>
  <si>
    <r>
      <t xml:space="preserve">Colonne : </t>
    </r>
    <r>
      <rPr>
        <sz val="11"/>
        <color rgb="FF0070C0"/>
        <rFont val="Calibri"/>
        <family val="2"/>
      </rPr>
      <t>Valeur</t>
    </r>
    <r>
      <rPr>
        <sz val="11"/>
        <color rgb="FF000000"/>
        <rFont val="Calibri"/>
        <family val="2"/>
      </rPr>
      <t xml:space="preserve"> (liste déroulante)</t>
    </r>
  </si>
  <si>
    <r>
      <t xml:space="preserve">Sélectionner </t>
    </r>
    <r>
      <rPr>
        <sz val="11"/>
        <color rgb="FF0070C0"/>
        <rFont val="Calibri"/>
        <family val="2"/>
      </rPr>
      <t>Nombre entier</t>
    </r>
    <r>
      <rPr>
        <sz val="11"/>
        <color rgb="FF000000"/>
        <rFont val="Calibri"/>
        <family val="2"/>
      </rPr>
      <t xml:space="preserve"> dans la liste déroulante</t>
    </r>
  </si>
  <si>
    <t>Cocher Avancé</t>
  </si>
  <si>
    <r>
      <t xml:space="preserve">Nouveau nom de colonne : </t>
    </r>
    <r>
      <rPr>
        <sz val="11"/>
        <color rgb="FF0070C0"/>
        <rFont val="Calibri"/>
        <family val="2"/>
      </rPr>
      <t>Lignes groupées</t>
    </r>
  </si>
  <si>
    <r>
      <t xml:space="preserve">Opération : </t>
    </r>
    <r>
      <rPr>
        <sz val="11"/>
        <color rgb="FF0070C0"/>
        <rFont val="Calibri"/>
        <family val="2"/>
      </rPr>
      <t>Toutes les lignes</t>
    </r>
  </si>
  <si>
    <t>Valeur</t>
  </si>
  <si>
    <t>01/10/2021</t>
  </si>
  <si>
    <r>
      <t xml:space="preserve">Développer les données en décochant </t>
    </r>
    <r>
      <rPr>
        <sz val="11"/>
        <color rgb="FF0070C0"/>
        <rFont val="Calibri"/>
        <family val="2"/>
      </rPr>
      <t>Code article</t>
    </r>
    <r>
      <rPr>
        <sz val="11"/>
        <color rgb="FF000000"/>
        <rFont val="Calibri"/>
        <family val="2"/>
      </rPr>
      <t xml:space="preserve"> et </t>
    </r>
    <r>
      <rPr>
        <sz val="11"/>
        <color rgb="FF0070C0"/>
        <rFont val="Calibri"/>
        <family val="2"/>
      </rPr>
      <t>Utiliser le nom des colonnes…</t>
    </r>
  </si>
  <si>
    <r>
      <t xml:space="preserve">Ruban, Données, Récupérer et transformer des données, </t>
    </r>
    <r>
      <rPr>
        <sz val="11"/>
        <color rgb="FF0070C0"/>
        <rFont val="Calibri"/>
        <family val="2"/>
      </rPr>
      <t>A partir d'un tableau ou d'une plage</t>
    </r>
  </si>
  <si>
    <t>L'éditeur Power Query est ouvert avec le tableau Input dans la fenêtre centrale</t>
  </si>
  <si>
    <r>
      <t xml:space="preserve">Sélectionner la colonne </t>
    </r>
    <r>
      <rPr>
        <b/>
        <sz val="11"/>
        <color rgb="FF0070C0"/>
        <rFont val="Calibri"/>
        <family val="2"/>
      </rPr>
      <t>Description</t>
    </r>
  </si>
  <si>
    <r>
      <t xml:space="preserve">Sélectionner la colonne </t>
    </r>
    <r>
      <rPr>
        <b/>
        <sz val="11"/>
        <color rgb="FF0070C0"/>
        <rFont val="Calibri"/>
        <family val="2"/>
      </rPr>
      <t>Valeur</t>
    </r>
  </si>
  <si>
    <r>
      <t xml:space="preserve">Sélectionner la colonne </t>
    </r>
    <r>
      <rPr>
        <b/>
        <sz val="11"/>
        <color rgb="FF0070C0"/>
        <rFont val="Calibri"/>
        <family val="2"/>
      </rPr>
      <t>Date</t>
    </r>
  </si>
  <si>
    <r>
      <t xml:space="preserve">Sélectionner la colonne </t>
    </r>
    <r>
      <rPr>
        <b/>
        <sz val="11"/>
        <color rgb="FF0070C0"/>
        <rFont val="Calibri"/>
        <family val="2"/>
      </rPr>
      <t>Code article</t>
    </r>
  </si>
  <si>
    <r>
      <t xml:space="preserve">Sélectionner la colonne </t>
    </r>
    <r>
      <rPr>
        <b/>
        <sz val="11"/>
        <color rgb="FF0070C0"/>
        <rFont val="Calibri"/>
        <family val="2"/>
      </rPr>
      <t>Lignes groupées</t>
    </r>
  </si>
  <si>
    <r>
      <t xml:space="preserve">Ruban, Ajouter une colonne, Général, </t>
    </r>
    <r>
      <rPr>
        <b/>
        <sz val="11"/>
        <color rgb="FF0070C0"/>
        <rFont val="Calibri"/>
        <family val="2"/>
      </rPr>
      <t>Colonne conditionnelle</t>
    </r>
  </si>
  <si>
    <r>
      <t xml:space="preserve">Sélectionner la colonne </t>
    </r>
    <r>
      <rPr>
        <b/>
        <sz val="11"/>
        <color rgb="FF0070C0"/>
        <rFont val="Calibri"/>
        <family val="2"/>
      </rPr>
      <t>Personnalisé</t>
    </r>
  </si>
  <si>
    <r>
      <t>Sélectionner les colonnes</t>
    </r>
    <r>
      <rPr>
        <b/>
        <sz val="11"/>
        <color rgb="FF0070C0"/>
        <rFont val="Calibri"/>
        <family val="2"/>
      </rPr>
      <t xml:space="preserve"> Date max</t>
    </r>
    <r>
      <rPr>
        <b/>
        <sz val="11"/>
        <color rgb="FF000000"/>
        <rFont val="Calibri"/>
        <family val="2"/>
      </rPr>
      <t xml:space="preserve"> et </t>
    </r>
    <r>
      <rPr>
        <b/>
        <sz val="11"/>
        <color rgb="FF0070C0"/>
        <rFont val="Calibri"/>
        <family val="2"/>
      </rPr>
      <t>Personnalisé</t>
    </r>
  </si>
  <si>
    <r>
      <t xml:space="preserve">Clic-droit et </t>
    </r>
    <r>
      <rPr>
        <sz val="11"/>
        <color rgb="FF0070C0"/>
        <rFont val="Calibri"/>
        <family val="2"/>
      </rPr>
      <t>Supprime</t>
    </r>
    <r>
      <rPr>
        <sz val="11"/>
        <color rgb="FF000000"/>
        <rFont val="Calibri"/>
        <family val="2"/>
      </rPr>
      <t>r</t>
    </r>
  </si>
  <si>
    <t>Ruban, Accueil, Fermer et charger, Fermer et charger dans…</t>
  </si>
  <si>
    <r>
      <t xml:space="preserve">Sélectionner </t>
    </r>
    <r>
      <rPr>
        <b/>
        <sz val="11"/>
        <color rgb="FF0070C0"/>
        <rFont val="Calibri"/>
        <family val="2"/>
      </rPr>
      <t>Tableau</t>
    </r>
    <r>
      <rPr>
        <sz val="11"/>
        <color rgb="FF0070C0"/>
        <rFont val="Calibri"/>
        <family val="2"/>
      </rPr>
      <t xml:space="preserve"> et déterminer l'emplacement.</t>
    </r>
  </si>
  <si>
    <r>
      <t xml:space="preserve">Insérer les données dans une </t>
    </r>
    <r>
      <rPr>
        <b/>
        <sz val="11"/>
        <color rgb="FF0070C0"/>
        <rFont val="Calibri"/>
        <family val="2"/>
      </rPr>
      <t>Nouvelle feuille</t>
    </r>
    <r>
      <rPr>
        <sz val="11"/>
        <color rgb="FF0070C0"/>
        <rFont val="Calibri"/>
        <family val="2"/>
      </rPr>
      <t xml:space="preserve"> (de préférence)</t>
    </r>
  </si>
  <si>
    <r>
      <t xml:space="preserve">Effectuer un filtre (comme sous Excel) </t>
    </r>
    <r>
      <rPr>
        <sz val="11"/>
        <rFont val="Calibri"/>
        <family val="2"/>
      </rPr>
      <t xml:space="preserve">en décochant </t>
    </r>
    <r>
      <rPr>
        <sz val="11"/>
        <color rgb="FF0070C0"/>
        <rFont val="Calibri"/>
        <family val="2"/>
      </rPr>
      <t>null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</si>
</sst>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Calibri"/>
      <charset val="1"/>
    </font>
    <font>
      <sz val="8"/>
      <name val="Calibri"/>
      <charset val="1"/>
    </font>
    <font>
      <u/>
      <sz val="11"/>
      <color theme="10"/>
      <name val="Calibri"/>
      <charset val="1"/>
    </font>
    <font>
      <sz val="11"/>
      <color rgb="FF0070C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sz val="11"/>
      <color rgb="FF0070C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 applyNumberFormat="1" applyFont="1" applyFill="1" applyBorder="1" applyAlignment="1"/>
    <xf numFmtId="14" fontId="0" fillId="0" borderId="0" xfId="0" applyNumberFormat="1"/>
    <xf numFmtId="4" fontId="0" fillId="0" borderId="0" xfId="0" applyNumberFormat="1"/>
    <xf numFmtId="0" fontId="0" fillId="0" borderId="0" xfId="0"/>
    <xf numFmtId="14" fontId="0" fillId="2" borderId="0" xfId="0" applyNumberFormat="1" applyFont="1" applyFill="1" applyBorder="1" applyAlignment="1"/>
    <xf numFmtId="0" fontId="2" fillId="0" borderId="0" xfId="1" applyNumberFormat="1" applyFill="1" applyBorder="1" applyAlignment="1"/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left" indent="2"/>
    </xf>
    <xf numFmtId="0" fontId="3" fillId="0" borderId="0" xfId="0" applyNumberFormat="1" applyFont="1" applyFill="1" applyBorder="1" applyAlignment="1"/>
    <xf numFmtId="0" fontId="5" fillId="0" borderId="0" xfId="0" applyNumberFormat="1" applyFont="1" applyFill="1" applyBorder="1" applyAlignment="1"/>
    <xf numFmtId="14" fontId="4" fillId="0" borderId="0" xfId="0" applyNumberFormat="1" applyFont="1" applyFill="1" applyBorder="1" applyAlignment="1"/>
    <xf numFmtId="0" fontId="6" fillId="0" borderId="0" xfId="0" applyNumberFormat="1" applyFont="1" applyFill="1" applyBorder="1" applyAlignment="1"/>
    <xf numFmtId="0" fontId="7" fillId="0" borderId="1" xfId="0" applyNumberFormat="1" applyFont="1" applyFill="1" applyBorder="1" applyAlignment="1"/>
    <xf numFmtId="0" fontId="0" fillId="0" borderId="2" xfId="0" applyNumberFormat="1" applyFont="1" applyFill="1" applyBorder="1" applyAlignment="1"/>
    <xf numFmtId="0" fontId="0" fillId="0" borderId="3" xfId="0" applyNumberFormat="1" applyFont="1" applyFill="1" applyBorder="1" applyAlignment="1"/>
    <xf numFmtId="0" fontId="3" fillId="0" borderId="4" xfId="0" applyNumberFormat="1" applyFont="1" applyFill="1" applyBorder="1" applyAlignment="1"/>
    <xf numFmtId="0" fontId="0" fillId="0" borderId="5" xfId="0" applyNumberFormat="1" applyFont="1" applyFill="1" applyBorder="1" applyAlignment="1"/>
    <xf numFmtId="0" fontId="3" fillId="0" borderId="6" xfId="0" applyNumberFormat="1" applyFont="1" applyFill="1" applyBorder="1" applyAlignment="1"/>
    <xf numFmtId="0" fontId="0" fillId="0" borderId="7" xfId="0" applyNumberFormat="1" applyFont="1" applyFill="1" applyBorder="1" applyAlignment="1"/>
    <xf numFmtId="0" fontId="0" fillId="0" borderId="8" xfId="0" applyNumberFormat="1" applyFont="1" applyFill="1" applyBorder="1" applyAlignment="1"/>
  </cellXfs>
  <cellStyles count="2">
    <cellStyle name="Lien hypertexte" xfId="1" builtinId="8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706B4B16-75AE-4BEA-9619-70F63777F6C2}">
      <tableStyleElement type="wholeTable" dxfId="7"/>
      <tableStyleElement type="headerRow" dxfId="6"/>
      <tableStyleElement type="total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34</xdr:row>
      <xdr:rowOff>95250</xdr:rowOff>
    </xdr:from>
    <xdr:to>
      <xdr:col>11</xdr:col>
      <xdr:colOff>152400</xdr:colOff>
      <xdr:row>45</xdr:row>
      <xdr:rowOff>6956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39C629A-7C6F-436D-8626-6D445D66E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7334250"/>
          <a:ext cx="7772400" cy="2007206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C1B40AA-D1FC-4F76-89DE-225820D98F69}" autoFormatId="16" applyNumberFormats="0" applyBorderFormats="0" applyFontFormats="0" applyPatternFormats="0" applyAlignmentFormats="0" applyWidthHeightFormats="0">
  <queryTableRefresh nextId="6">
    <queryTableFields count="3">
      <queryTableField id="1" name="Code article" tableColumnId="1"/>
      <queryTableField id="3" name="Date" tableColumnId="3"/>
      <queryTableField id="5" name="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D39446-E332-4159-9B0F-E40E704F3A7B}" name="Input" displayName="Input" ref="A1:W10" totalsRowShown="0" headerRowDxfId="4">
  <autoFilter ref="A1:W10" xr:uid="{00000000-0009-0000-0000-000000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81203BBE-B358-429A-B0BE-8E77981BE457}" name="Code article"/>
    <tableColumn id="2" xr3:uid="{8BF1A562-0824-40F6-9594-CFD144C45B61}" name="01/10/2020"/>
    <tableColumn id="23" xr3:uid="{A9FFE63A-D759-4C15-8B03-CB1FF5028990}" name="01/10/2021"/>
    <tableColumn id="3" xr3:uid="{246E1987-B70D-4E5D-A183-5FA6BEC7F614}" name="02/10/2020"/>
    <tableColumn id="4" xr3:uid="{A21A03EE-A248-4BB9-8FAB-3D0715558018}" name="05/10/2020"/>
    <tableColumn id="5" xr3:uid="{1A7C226A-EAFF-4363-94BA-EB48620774AB}" name="06/10/2020"/>
    <tableColumn id="6" xr3:uid="{89A79575-19B6-439D-879A-23A2EDCC7DFC}" name="07/10/2020"/>
    <tableColumn id="7" xr3:uid="{D2C9D16C-6259-46D6-BD2C-0523756AB56B}" name="08/10/2020" dataDxfId="3"/>
    <tableColumn id="8" xr3:uid="{2886EEBD-C8F0-455C-8722-7D3ACBB1D22E}" name="09/10/2020"/>
    <tableColumn id="9" xr3:uid="{7C2B4760-0E97-40F0-A5E5-5B8593967666}" name="13/10/2020"/>
    <tableColumn id="10" xr3:uid="{0CCAC138-C8B8-4553-9275-04819718A8A7}" name="14/10/2020"/>
    <tableColumn id="11" xr3:uid="{0AC5698F-2FEE-4087-82FB-4D78D8298E27}" name="15/10/2020"/>
    <tableColumn id="12" xr3:uid="{305A2594-B867-4B70-8754-74FB15393D64}" name="16/10/2020"/>
    <tableColumn id="13" xr3:uid="{AF69C32E-8028-4FCB-BB25-930288B87BD8}" name="19/10/2020"/>
    <tableColumn id="14" xr3:uid="{689B8449-536B-40C6-9D9E-885FC5E46973}" name="20/10/2020"/>
    <tableColumn id="15" xr3:uid="{96C3B29B-EFE9-4847-9444-4E2E4D179EA2}" name="21/10/2020"/>
    <tableColumn id="16" xr3:uid="{F6944A35-9467-4C84-8CC5-0004BCC92968}" name="22/10/2020" dataDxfId="2"/>
    <tableColumn id="17" xr3:uid="{EF37E972-87CA-42FC-936D-70AD12D30938}" name="23/10/2020"/>
    <tableColumn id="18" xr3:uid="{D9E6BDC7-C32D-42D0-903C-B8838DB99ECE}" name="26/10/2020"/>
    <tableColumn id="19" xr3:uid="{052F1BBB-B0C9-4FA6-8C0F-B61BCA7EFD38}" name="27/10/2020"/>
    <tableColumn id="20" xr3:uid="{34A52887-A8FB-43A2-976F-184F83DB0E73}" name="28/10/2020"/>
    <tableColumn id="21" xr3:uid="{63ABC134-E4DB-4409-8C53-18B181BE80DE}" name="29/10/2020"/>
    <tableColumn id="22" xr3:uid="{CEC570A0-AA88-4AF6-9EC2-D322B7F96822}" name="30/10/2020" dataDxfId="1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0FC265-88BA-48D6-8742-9548D301B32A}" name="Output" displayName="Output" ref="A17:C26" tableType="queryTable" totalsRowShown="0">
  <autoFilter ref="A17:C26" xr:uid="{053F9DE3-AA24-4D8B-B858-B48C0B3A407B}"/>
  <tableColumns count="3">
    <tableColumn id="1" xr3:uid="{DB29DB21-1B96-40A0-8886-43848CE6B3F4}" uniqueName="1" name="Code article" queryTableFieldId="1"/>
    <tableColumn id="3" xr3:uid="{4D42F4A0-158B-4E57-BC61-C5FE5ED96970}" uniqueName="3" name="Date" queryTableFieldId="3" dataDxfId="0"/>
    <tableColumn id="2" xr3:uid="{E68B06B5-74E7-4F25-B4D6-8FB7255F58A6}" uniqueName="2" name="Valeur" queryTableFieldId="5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rechereche-d-une-valeur-par-date-la-plus-recente-151930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7"/>
  <sheetViews>
    <sheetView zoomScale="80" zoomScaleNormal="80" workbookViewId="0">
      <selection activeCell="E5" sqref="E5"/>
    </sheetView>
  </sheetViews>
  <sheetFormatPr baseColWidth="10" defaultRowHeight="15" x14ac:dyDescent="0.25"/>
  <cols>
    <col min="1" max="1" width="18.7109375" customWidth="1"/>
    <col min="2" max="22" width="11.7109375" customWidth="1"/>
  </cols>
  <sheetData>
    <row r="1" spans="1:23" x14ac:dyDescent="0.25">
      <c r="A1" t="s">
        <v>0</v>
      </c>
      <c r="B1" s="1">
        <f>44105</f>
        <v>44105</v>
      </c>
      <c r="C1" s="1">
        <f>44106</f>
        <v>44106</v>
      </c>
      <c r="D1" s="1">
        <f>44109</f>
        <v>44109</v>
      </c>
      <c r="E1" s="1">
        <f>44110</f>
        <v>44110</v>
      </c>
      <c r="F1" s="1">
        <f>44111</f>
        <v>44111</v>
      </c>
      <c r="G1" s="1">
        <f>44112</f>
        <v>44112</v>
      </c>
      <c r="H1" s="1">
        <f>44113</f>
        <v>44113</v>
      </c>
      <c r="I1" s="1">
        <f>44117</f>
        <v>44117</v>
      </c>
      <c r="J1" s="1">
        <f>44118</f>
        <v>44118</v>
      </c>
      <c r="K1" s="1">
        <f>44119</f>
        <v>44119</v>
      </c>
      <c r="L1" s="1">
        <f>44120</f>
        <v>44120</v>
      </c>
      <c r="M1" s="1">
        <f>44123</f>
        <v>44123</v>
      </c>
      <c r="N1" s="1">
        <f>44124</f>
        <v>44124</v>
      </c>
      <c r="O1" s="1">
        <f>44125</f>
        <v>44125</v>
      </c>
      <c r="P1" s="1">
        <f>44126</f>
        <v>44126</v>
      </c>
      <c r="Q1" s="1">
        <f>44127</f>
        <v>44127</v>
      </c>
      <c r="R1" s="1">
        <f>44130</f>
        <v>44130</v>
      </c>
      <c r="S1" s="1">
        <f>44131</f>
        <v>44131</v>
      </c>
      <c r="T1" s="1">
        <f>44132</f>
        <v>44132</v>
      </c>
      <c r="U1" s="1">
        <f>44133</f>
        <v>44133</v>
      </c>
      <c r="V1" s="1">
        <f>44134</f>
        <v>44134</v>
      </c>
    </row>
    <row r="2" spans="1:23" x14ac:dyDescent="0.25">
      <c r="A2" t="s">
        <v>2</v>
      </c>
      <c r="B2" t="s">
        <v>1</v>
      </c>
      <c r="C2" t="s">
        <v>1</v>
      </c>
      <c r="D2" t="s">
        <v>1</v>
      </c>
      <c r="E2" t="s">
        <v>1</v>
      </c>
      <c r="F2" t="s">
        <v>1</v>
      </c>
      <c r="G2" s="2">
        <v>100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s="2">
        <v>100</v>
      </c>
      <c r="O2" t="s">
        <v>1</v>
      </c>
      <c r="P2" t="s">
        <v>1</v>
      </c>
      <c r="Q2" t="s">
        <v>1</v>
      </c>
      <c r="R2" t="s">
        <v>1</v>
      </c>
      <c r="S2" s="2">
        <v>100</v>
      </c>
      <c r="T2" t="s">
        <v>1</v>
      </c>
      <c r="U2" t="s">
        <v>1</v>
      </c>
      <c r="V2" t="s">
        <v>1</v>
      </c>
      <c r="W2" s="3">
        <f t="shared" ref="W2:W8" si="0">LOOKUP(9^9,B2:V2)</f>
        <v>100</v>
      </c>
    </row>
    <row r="3" spans="1:23" x14ac:dyDescent="0.25">
      <c r="A3" t="s">
        <v>3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s="2">
        <v>20</v>
      </c>
      <c r="H3" t="s">
        <v>1</v>
      </c>
      <c r="I3" t="s">
        <v>1</v>
      </c>
      <c r="J3" t="s">
        <v>1</v>
      </c>
      <c r="K3" t="s">
        <v>1</v>
      </c>
      <c r="L3" s="2">
        <v>20</v>
      </c>
      <c r="M3" t="s">
        <v>1</v>
      </c>
      <c r="O3" t="s">
        <v>1</v>
      </c>
      <c r="P3" t="s">
        <v>1</v>
      </c>
      <c r="Q3" t="s">
        <v>1</v>
      </c>
      <c r="R3" t="s">
        <v>1</v>
      </c>
      <c r="T3" t="s">
        <v>1</v>
      </c>
      <c r="U3" t="s">
        <v>1</v>
      </c>
      <c r="V3" s="2">
        <v>20</v>
      </c>
      <c r="W3" s="3">
        <f t="shared" si="0"/>
        <v>20</v>
      </c>
    </row>
    <row r="4" spans="1:23" x14ac:dyDescent="0.25">
      <c r="A4" t="s">
        <v>4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s="2">
        <v>240</v>
      </c>
      <c r="H4" t="s">
        <v>1</v>
      </c>
      <c r="I4" t="s">
        <v>1</v>
      </c>
      <c r="J4" t="s">
        <v>1</v>
      </c>
      <c r="K4" t="s">
        <v>1</v>
      </c>
      <c r="L4" s="2">
        <v>240</v>
      </c>
      <c r="M4" t="s">
        <v>1</v>
      </c>
      <c r="O4" t="s">
        <v>1</v>
      </c>
      <c r="P4" t="s">
        <v>1</v>
      </c>
      <c r="Q4" t="s">
        <v>1</v>
      </c>
      <c r="R4" t="s">
        <v>1</v>
      </c>
      <c r="T4" t="s">
        <v>1</v>
      </c>
      <c r="U4" t="s">
        <v>1</v>
      </c>
      <c r="V4" s="2">
        <v>240</v>
      </c>
      <c r="W4" s="3">
        <f t="shared" si="0"/>
        <v>240</v>
      </c>
    </row>
    <row r="5" spans="1:23" x14ac:dyDescent="0.25">
      <c r="A5" t="s">
        <v>5</v>
      </c>
      <c r="B5" t="s">
        <v>1</v>
      </c>
      <c r="C5" t="s">
        <v>1</v>
      </c>
      <c r="D5" t="s">
        <v>1</v>
      </c>
      <c r="E5" t="s">
        <v>1</v>
      </c>
      <c r="F5" t="s">
        <v>1</v>
      </c>
      <c r="G5" s="2">
        <v>900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s="2">
        <v>900</v>
      </c>
      <c r="O5" t="s">
        <v>1</v>
      </c>
      <c r="P5" t="s">
        <v>1</v>
      </c>
      <c r="Q5" t="s">
        <v>1</v>
      </c>
      <c r="R5" t="s">
        <v>1</v>
      </c>
      <c r="T5" t="s">
        <v>1</v>
      </c>
      <c r="U5" t="s">
        <v>1</v>
      </c>
      <c r="V5" s="2">
        <v>900</v>
      </c>
      <c r="W5" s="3">
        <f t="shared" si="0"/>
        <v>900</v>
      </c>
    </row>
    <row r="6" spans="1:23" x14ac:dyDescent="0.25">
      <c r="A6" t="s">
        <v>6</v>
      </c>
      <c r="B6" t="s">
        <v>1</v>
      </c>
      <c r="C6" t="s">
        <v>1</v>
      </c>
      <c r="D6" t="s">
        <v>1</v>
      </c>
      <c r="E6" t="s">
        <v>1</v>
      </c>
      <c r="F6" t="s">
        <v>1</v>
      </c>
      <c r="G6" s="2">
        <v>40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O6" t="s">
        <v>1</v>
      </c>
      <c r="P6" s="2">
        <v>40</v>
      </c>
      <c r="Q6" t="s">
        <v>1</v>
      </c>
      <c r="R6" t="s">
        <v>1</v>
      </c>
      <c r="T6" t="s">
        <v>1</v>
      </c>
      <c r="U6" t="s">
        <v>1</v>
      </c>
      <c r="V6" s="2">
        <v>40</v>
      </c>
      <c r="W6" s="3">
        <f t="shared" si="0"/>
        <v>40</v>
      </c>
    </row>
    <row r="7" spans="1:23" x14ac:dyDescent="0.25">
      <c r="A7" t="s">
        <v>7</v>
      </c>
      <c r="B7" t="s">
        <v>1</v>
      </c>
      <c r="C7" t="s">
        <v>1</v>
      </c>
      <c r="D7" t="s">
        <v>1</v>
      </c>
      <c r="E7" t="s">
        <v>1</v>
      </c>
      <c r="F7" t="s">
        <v>1</v>
      </c>
      <c r="G7" s="2">
        <v>2400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O7" t="s">
        <v>1</v>
      </c>
      <c r="P7" s="2">
        <v>2400</v>
      </c>
      <c r="Q7" t="s">
        <v>1</v>
      </c>
      <c r="R7" t="s">
        <v>1</v>
      </c>
      <c r="T7" t="s">
        <v>1</v>
      </c>
      <c r="U7" t="s">
        <v>1</v>
      </c>
      <c r="V7" s="2">
        <v>2400</v>
      </c>
      <c r="W7" s="3">
        <f t="shared" si="0"/>
        <v>2400</v>
      </c>
    </row>
    <row r="8" spans="1:23" x14ac:dyDescent="0.25">
      <c r="A8" t="s">
        <v>8</v>
      </c>
      <c r="B8" t="s">
        <v>1</v>
      </c>
      <c r="C8" t="s">
        <v>1</v>
      </c>
      <c r="D8" t="s">
        <v>1</v>
      </c>
      <c r="E8" t="s">
        <v>1</v>
      </c>
      <c r="F8" t="s">
        <v>1</v>
      </c>
      <c r="G8" s="2">
        <v>600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O8" t="s">
        <v>1</v>
      </c>
      <c r="P8" s="2">
        <v>600</v>
      </c>
      <c r="Q8" t="s">
        <v>1</v>
      </c>
      <c r="R8" t="s">
        <v>1</v>
      </c>
      <c r="T8" t="s">
        <v>1</v>
      </c>
      <c r="U8" t="s">
        <v>1</v>
      </c>
      <c r="V8" s="2">
        <v>600</v>
      </c>
      <c r="W8" s="3">
        <f t="shared" si="0"/>
        <v>600</v>
      </c>
    </row>
    <row r="9" spans="1:23" x14ac:dyDescent="0.25">
      <c r="A9" t="s">
        <v>9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s="2">
        <v>600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s="2">
        <v>600</v>
      </c>
      <c r="O9" t="s">
        <v>1</v>
      </c>
      <c r="P9" t="s">
        <v>1</v>
      </c>
      <c r="Q9" t="s">
        <v>1</v>
      </c>
      <c r="R9" t="s">
        <v>1</v>
      </c>
      <c r="S9" s="2">
        <v>600</v>
      </c>
      <c r="T9" t="s">
        <v>1</v>
      </c>
      <c r="U9" t="s">
        <v>1</v>
      </c>
      <c r="V9" t="s">
        <v>1</v>
      </c>
      <c r="W9" s="3">
        <f t="shared" ref="W9:W10" si="1">LOOKUP(9^9,B9:V9)</f>
        <v>600</v>
      </c>
    </row>
    <row r="10" spans="1:23" x14ac:dyDescent="0.25">
      <c r="A10" t="s">
        <v>10</v>
      </c>
      <c r="B10" t="s">
        <v>1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>
        <v>6100</v>
      </c>
      <c r="M10" t="s">
        <v>1</v>
      </c>
      <c r="N10" t="s">
        <v>1</v>
      </c>
      <c r="O10" t="s">
        <v>1</v>
      </c>
      <c r="P10">
        <v>6100</v>
      </c>
      <c r="Q10" t="s">
        <v>1</v>
      </c>
      <c r="R10" t="s">
        <v>1</v>
      </c>
      <c r="S10" s="2">
        <v>6100</v>
      </c>
      <c r="U10" t="s">
        <v>1</v>
      </c>
      <c r="V10" t="s">
        <v>1</v>
      </c>
      <c r="W10" s="3">
        <f t="shared" si="1"/>
        <v>6100</v>
      </c>
    </row>
    <row r="19" spans="1:2" x14ac:dyDescent="0.25">
      <c r="A19" t="s">
        <v>2</v>
      </c>
      <c r="B19" s="4">
        <f ca="1">SUMPRODUCT(MAX($B$1:$V$1*(OFFSET($B$2:$V$10,MATCH(A19,$A$2:$A$10,0)-1,,1)&lt;&gt;"")))</f>
        <v>44131</v>
      </c>
    </row>
    <row r="20" spans="1:2" x14ac:dyDescent="0.25">
      <c r="A20" t="s">
        <v>3</v>
      </c>
      <c r="B20" s="4">
        <f t="shared" ref="B20:B27" ca="1" si="2">SUMPRODUCT(MAX($B$1:$V$1*(OFFSET($B$2:$V$10,MATCH(A20,$A$2:$A$10,0)-1,,1)&lt;&gt;"")))</f>
        <v>44134</v>
      </c>
    </row>
    <row r="21" spans="1:2" x14ac:dyDescent="0.25">
      <c r="A21" t="s">
        <v>4</v>
      </c>
      <c r="B21" s="4">
        <f t="shared" ca="1" si="2"/>
        <v>44134</v>
      </c>
    </row>
    <row r="22" spans="1:2" x14ac:dyDescent="0.25">
      <c r="A22" t="s">
        <v>5</v>
      </c>
      <c r="B22" s="4">
        <f t="shared" ca="1" si="2"/>
        <v>44134</v>
      </c>
    </row>
    <row r="23" spans="1:2" x14ac:dyDescent="0.25">
      <c r="A23" t="s">
        <v>6</v>
      </c>
      <c r="B23" s="4">
        <f t="shared" ca="1" si="2"/>
        <v>44134</v>
      </c>
    </row>
    <row r="24" spans="1:2" x14ac:dyDescent="0.25">
      <c r="A24" t="s">
        <v>7</v>
      </c>
      <c r="B24" s="4">
        <f t="shared" ca="1" si="2"/>
        <v>44134</v>
      </c>
    </row>
    <row r="25" spans="1:2" x14ac:dyDescent="0.25">
      <c r="A25" t="s">
        <v>8</v>
      </c>
      <c r="B25" s="4">
        <f t="shared" ca="1" si="2"/>
        <v>44134</v>
      </c>
    </row>
    <row r="26" spans="1:2" x14ac:dyDescent="0.25">
      <c r="A26" t="s">
        <v>9</v>
      </c>
      <c r="B26" s="4">
        <f t="shared" ca="1" si="2"/>
        <v>44131</v>
      </c>
    </row>
    <row r="27" spans="1:2" x14ac:dyDescent="0.25">
      <c r="A27" t="s">
        <v>10</v>
      </c>
      <c r="B27" s="4">
        <f t="shared" ca="1" si="2"/>
        <v>44131</v>
      </c>
    </row>
  </sheetData>
  <autoFilter ref="A1:W10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A7710-9B7B-4D53-B367-8B8CCAC56F47}">
  <dimension ref="A1:W26"/>
  <sheetViews>
    <sheetView showGridLines="0" zoomScale="80" zoomScaleNormal="80" workbookViewId="0">
      <selection activeCell="A17" sqref="A17:C26"/>
    </sheetView>
  </sheetViews>
  <sheetFormatPr baseColWidth="10" defaultRowHeight="15" x14ac:dyDescent="0.25"/>
  <cols>
    <col min="1" max="1" width="14.42578125" bestFit="1" customWidth="1"/>
    <col min="2" max="2" width="11.7109375" bestFit="1" customWidth="1"/>
    <col min="3" max="3" width="9.85546875" bestFit="1" customWidth="1"/>
    <col min="4" max="4" width="8.5703125" bestFit="1" customWidth="1"/>
    <col min="5" max="5" width="14.42578125" bestFit="1" customWidth="1"/>
    <col min="6" max="7" width="14.42578125" customWidth="1"/>
    <col min="8" max="23" width="14.42578125" bestFit="1" customWidth="1"/>
    <col min="24" max="25" width="13.5703125" customWidth="1"/>
  </cols>
  <sheetData>
    <row r="1" spans="1:23" x14ac:dyDescent="0.25">
      <c r="A1" t="s">
        <v>0</v>
      </c>
      <c r="B1" s="1" t="s">
        <v>11</v>
      </c>
      <c r="C1" s="1" t="s">
        <v>50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21</v>
      </c>
      <c r="N1" s="1" t="s">
        <v>22</v>
      </c>
      <c r="O1" s="1" t="s">
        <v>23</v>
      </c>
      <c r="P1" s="1" t="s">
        <v>24</v>
      </c>
      <c r="Q1" s="1" t="s">
        <v>25</v>
      </c>
      <c r="R1" s="1" t="s">
        <v>26</v>
      </c>
      <c r="S1" s="1" t="s">
        <v>27</v>
      </c>
      <c r="T1" s="1" t="s">
        <v>28</v>
      </c>
      <c r="U1" s="1" t="s">
        <v>29</v>
      </c>
      <c r="V1" s="1" t="s">
        <v>30</v>
      </c>
      <c r="W1" s="1" t="s">
        <v>31</v>
      </c>
    </row>
    <row r="2" spans="1:23" x14ac:dyDescent="0.25">
      <c r="A2" t="s">
        <v>2</v>
      </c>
      <c r="B2" t="s">
        <v>1</v>
      </c>
      <c r="D2" t="s">
        <v>1</v>
      </c>
      <c r="E2" t="s">
        <v>1</v>
      </c>
      <c r="F2" t="s">
        <v>1</v>
      </c>
      <c r="G2" t="s">
        <v>1</v>
      </c>
      <c r="H2" s="2">
        <v>100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s="2">
        <v>100</v>
      </c>
      <c r="P2" t="s">
        <v>1</v>
      </c>
      <c r="Q2" t="s">
        <v>1</v>
      </c>
      <c r="R2" t="s">
        <v>1</v>
      </c>
      <c r="S2" t="s">
        <v>1</v>
      </c>
      <c r="T2" s="2">
        <v>100</v>
      </c>
      <c r="U2" t="s">
        <v>1</v>
      </c>
      <c r="V2" t="s">
        <v>1</v>
      </c>
      <c r="W2" t="s">
        <v>1</v>
      </c>
    </row>
    <row r="3" spans="1:23" x14ac:dyDescent="0.25">
      <c r="A3" t="s">
        <v>3</v>
      </c>
      <c r="B3" t="s">
        <v>1</v>
      </c>
      <c r="D3" t="s">
        <v>1</v>
      </c>
      <c r="E3" t="s">
        <v>1</v>
      </c>
      <c r="F3" t="s">
        <v>1</v>
      </c>
      <c r="G3" t="s">
        <v>1</v>
      </c>
      <c r="H3" s="2">
        <v>20</v>
      </c>
      <c r="I3" t="s">
        <v>1</v>
      </c>
      <c r="J3" t="s">
        <v>1</v>
      </c>
      <c r="K3" t="s">
        <v>1</v>
      </c>
      <c r="L3" t="s">
        <v>1</v>
      </c>
      <c r="M3" s="2">
        <v>20</v>
      </c>
      <c r="N3" t="s">
        <v>1</v>
      </c>
      <c r="P3" t="s">
        <v>1</v>
      </c>
      <c r="Q3" t="s">
        <v>1</v>
      </c>
      <c r="R3" t="s">
        <v>1</v>
      </c>
      <c r="S3" t="s">
        <v>1</v>
      </c>
      <c r="U3" t="s">
        <v>1</v>
      </c>
      <c r="V3" t="s">
        <v>1</v>
      </c>
      <c r="W3" s="2">
        <v>20</v>
      </c>
    </row>
    <row r="4" spans="1:23" x14ac:dyDescent="0.25">
      <c r="A4" t="s">
        <v>4</v>
      </c>
      <c r="B4" t="s">
        <v>1</v>
      </c>
      <c r="D4" t="s">
        <v>1</v>
      </c>
      <c r="E4" t="s">
        <v>1</v>
      </c>
      <c r="F4" t="s">
        <v>1</v>
      </c>
      <c r="G4" t="s">
        <v>1</v>
      </c>
      <c r="H4" s="2">
        <v>240</v>
      </c>
      <c r="I4" t="s">
        <v>1</v>
      </c>
      <c r="J4" t="s">
        <v>1</v>
      </c>
      <c r="K4" t="s">
        <v>1</v>
      </c>
      <c r="L4" t="s">
        <v>1</v>
      </c>
      <c r="M4" s="2">
        <v>240</v>
      </c>
      <c r="N4" t="s">
        <v>1</v>
      </c>
      <c r="P4" t="s">
        <v>1</v>
      </c>
      <c r="Q4" t="s">
        <v>1</v>
      </c>
      <c r="R4" t="s">
        <v>1</v>
      </c>
      <c r="S4" t="s">
        <v>1</v>
      </c>
      <c r="U4" t="s">
        <v>1</v>
      </c>
      <c r="V4" t="s">
        <v>1</v>
      </c>
      <c r="W4" s="2">
        <v>240</v>
      </c>
    </row>
    <row r="5" spans="1:23" x14ac:dyDescent="0.25">
      <c r="A5" t="s">
        <v>5</v>
      </c>
      <c r="B5" t="s">
        <v>1</v>
      </c>
      <c r="D5" t="s">
        <v>1</v>
      </c>
      <c r="E5" t="s">
        <v>1</v>
      </c>
      <c r="F5" t="s">
        <v>1</v>
      </c>
      <c r="G5" t="s">
        <v>1</v>
      </c>
      <c r="H5" s="2">
        <v>900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s="2">
        <v>900</v>
      </c>
      <c r="P5" t="s">
        <v>1</v>
      </c>
      <c r="Q5" t="s">
        <v>1</v>
      </c>
      <c r="R5" t="s">
        <v>1</v>
      </c>
      <c r="S5" t="s">
        <v>1</v>
      </c>
      <c r="U5" t="s">
        <v>1</v>
      </c>
      <c r="V5" t="s">
        <v>1</v>
      </c>
      <c r="W5" s="2">
        <v>900</v>
      </c>
    </row>
    <row r="6" spans="1:23" x14ac:dyDescent="0.25">
      <c r="A6" t="s">
        <v>6</v>
      </c>
      <c r="B6" t="s">
        <v>1</v>
      </c>
      <c r="D6" t="s">
        <v>1</v>
      </c>
      <c r="E6" t="s">
        <v>1</v>
      </c>
      <c r="F6" t="s">
        <v>1</v>
      </c>
      <c r="G6" t="s">
        <v>1</v>
      </c>
      <c r="H6" s="2">
        <v>40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P6" t="s">
        <v>1</v>
      </c>
      <c r="Q6" s="2">
        <v>40</v>
      </c>
      <c r="R6" t="s">
        <v>1</v>
      </c>
      <c r="S6" t="s">
        <v>1</v>
      </c>
      <c r="U6" t="s">
        <v>1</v>
      </c>
      <c r="V6" t="s">
        <v>1</v>
      </c>
      <c r="W6" s="2">
        <v>40</v>
      </c>
    </row>
    <row r="7" spans="1:23" x14ac:dyDescent="0.25">
      <c r="A7" t="s">
        <v>7</v>
      </c>
      <c r="B7" t="s">
        <v>1</v>
      </c>
      <c r="D7" t="s">
        <v>1</v>
      </c>
      <c r="E7" t="s">
        <v>1</v>
      </c>
      <c r="F7" t="s">
        <v>1</v>
      </c>
      <c r="G7" t="s">
        <v>1</v>
      </c>
      <c r="H7" s="2">
        <v>2400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P7" t="s">
        <v>1</v>
      </c>
      <c r="Q7" s="2">
        <v>2400</v>
      </c>
      <c r="R7" t="s">
        <v>1</v>
      </c>
      <c r="S7" t="s">
        <v>1</v>
      </c>
      <c r="U7" t="s">
        <v>1</v>
      </c>
      <c r="V7" t="s">
        <v>1</v>
      </c>
      <c r="W7" s="2">
        <v>2400</v>
      </c>
    </row>
    <row r="8" spans="1:23" x14ac:dyDescent="0.25">
      <c r="A8" t="s">
        <v>8</v>
      </c>
      <c r="B8" t="s">
        <v>1</v>
      </c>
      <c r="D8" t="s">
        <v>1</v>
      </c>
      <c r="E8" t="s">
        <v>1</v>
      </c>
      <c r="F8" t="s">
        <v>1</v>
      </c>
      <c r="G8" t="s">
        <v>1</v>
      </c>
      <c r="H8" s="2">
        <v>600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P8" t="s">
        <v>1</v>
      </c>
      <c r="Q8" s="2">
        <v>600</v>
      </c>
      <c r="R8" t="s">
        <v>1</v>
      </c>
      <c r="S8" t="s">
        <v>1</v>
      </c>
      <c r="U8" t="s">
        <v>1</v>
      </c>
      <c r="V8" t="s">
        <v>1</v>
      </c>
      <c r="W8" s="2">
        <v>600</v>
      </c>
    </row>
    <row r="9" spans="1:23" x14ac:dyDescent="0.25">
      <c r="A9" t="s">
        <v>9</v>
      </c>
      <c r="B9" t="s">
        <v>1</v>
      </c>
      <c r="D9" t="s">
        <v>1</v>
      </c>
      <c r="E9" t="s">
        <v>1</v>
      </c>
      <c r="F9" t="s">
        <v>1</v>
      </c>
      <c r="G9" t="s">
        <v>1</v>
      </c>
      <c r="H9" s="2">
        <v>600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s="2">
        <v>600</v>
      </c>
      <c r="P9" t="s">
        <v>1</v>
      </c>
      <c r="Q9" t="s">
        <v>1</v>
      </c>
      <c r="R9" t="s">
        <v>1</v>
      </c>
      <c r="S9" t="s">
        <v>1</v>
      </c>
      <c r="T9" s="2">
        <v>600</v>
      </c>
      <c r="U9" t="s">
        <v>1</v>
      </c>
      <c r="V9" t="s">
        <v>1</v>
      </c>
      <c r="W9" t="s">
        <v>1</v>
      </c>
    </row>
    <row r="10" spans="1:23" x14ac:dyDescent="0.25">
      <c r="A10" t="s">
        <v>10</v>
      </c>
      <c r="B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>
        <v>6100</v>
      </c>
      <c r="N10" t="s">
        <v>1</v>
      </c>
      <c r="O10" t="s">
        <v>1</v>
      </c>
      <c r="P10" t="s">
        <v>1</v>
      </c>
      <c r="Q10">
        <v>6100</v>
      </c>
      <c r="R10" t="s">
        <v>1</v>
      </c>
      <c r="S10" t="s">
        <v>1</v>
      </c>
      <c r="T10" s="2">
        <v>6100</v>
      </c>
      <c r="V10" t="s">
        <v>1</v>
      </c>
      <c r="W10" t="s">
        <v>1</v>
      </c>
    </row>
    <row r="17" spans="1:6" x14ac:dyDescent="0.25">
      <c r="A17" t="s">
        <v>0</v>
      </c>
      <c r="B17" t="s">
        <v>32</v>
      </c>
      <c r="C17" t="s">
        <v>49</v>
      </c>
      <c r="F17" s="5" t="s">
        <v>33</v>
      </c>
    </row>
    <row r="18" spans="1:6" x14ac:dyDescent="0.25">
      <c r="A18" t="s">
        <v>2</v>
      </c>
      <c r="B18" s="10">
        <v>44131</v>
      </c>
      <c r="C18">
        <v>100</v>
      </c>
    </row>
    <row r="19" spans="1:6" x14ac:dyDescent="0.25">
      <c r="A19" t="s">
        <v>3</v>
      </c>
      <c r="B19" s="10">
        <v>44134</v>
      </c>
      <c r="C19">
        <v>20</v>
      </c>
    </row>
    <row r="20" spans="1:6" x14ac:dyDescent="0.25">
      <c r="A20" t="s">
        <v>4</v>
      </c>
      <c r="B20" s="10">
        <v>44134</v>
      </c>
      <c r="C20">
        <v>240</v>
      </c>
    </row>
    <row r="21" spans="1:6" x14ac:dyDescent="0.25">
      <c r="A21" t="s">
        <v>5</v>
      </c>
      <c r="B21" s="10">
        <v>44134</v>
      </c>
      <c r="C21">
        <v>900</v>
      </c>
    </row>
    <row r="22" spans="1:6" x14ac:dyDescent="0.25">
      <c r="A22" t="s">
        <v>6</v>
      </c>
      <c r="B22" s="10">
        <v>44134</v>
      </c>
      <c r="C22">
        <v>40</v>
      </c>
    </row>
    <row r="23" spans="1:6" x14ac:dyDescent="0.25">
      <c r="A23" t="s">
        <v>7</v>
      </c>
      <c r="B23" s="10">
        <v>44134</v>
      </c>
      <c r="C23">
        <v>2400</v>
      </c>
    </row>
    <row r="24" spans="1:6" x14ac:dyDescent="0.25">
      <c r="A24" t="s">
        <v>8</v>
      </c>
      <c r="B24" s="10">
        <v>44134</v>
      </c>
      <c r="C24">
        <v>600</v>
      </c>
    </row>
    <row r="25" spans="1:6" x14ac:dyDescent="0.25">
      <c r="A25" t="s">
        <v>9</v>
      </c>
      <c r="B25" s="10">
        <v>44131</v>
      </c>
      <c r="C25">
        <v>600</v>
      </c>
    </row>
    <row r="26" spans="1:6" x14ac:dyDescent="0.25">
      <c r="A26" t="s">
        <v>10</v>
      </c>
      <c r="B26" s="10">
        <v>44131</v>
      </c>
      <c r="C26">
        <v>6100</v>
      </c>
    </row>
  </sheetData>
  <phoneticPr fontId="1" type="noConversion"/>
  <hyperlinks>
    <hyperlink ref="F17" r:id="rId1" location="p937967" xr:uid="{C2E2A827-83F8-4055-AD66-2D15733B34B2}"/>
  </hyperlinks>
  <pageMargins left="0.7" right="0.7" top="0.75" bottom="0.75" header="0.3" footer="0.3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9442A-F6DD-4965-999E-EAFD2658AEAF}">
  <dimension ref="B2:F55"/>
  <sheetViews>
    <sheetView showGridLines="0" tabSelected="1" zoomScaleNormal="100" workbookViewId="0">
      <selection activeCell="B2" sqref="B2:B16"/>
    </sheetView>
  </sheetViews>
  <sheetFormatPr baseColWidth="10" defaultRowHeight="15" x14ac:dyDescent="0.25"/>
  <sheetData>
    <row r="2" spans="2:2" x14ac:dyDescent="0.25">
      <c r="B2" s="11" t="s">
        <v>34</v>
      </c>
    </row>
    <row r="3" spans="2:2" x14ac:dyDescent="0.25">
      <c r="B3" t="s">
        <v>35</v>
      </c>
    </row>
    <row r="4" spans="2:2" x14ac:dyDescent="0.25">
      <c r="B4" t="s">
        <v>36</v>
      </c>
    </row>
    <row r="5" spans="2:2" x14ac:dyDescent="0.25">
      <c r="B5" s="6" t="s">
        <v>52</v>
      </c>
    </row>
    <row r="7" spans="2:2" x14ac:dyDescent="0.25">
      <c r="B7" s="11" t="s">
        <v>53</v>
      </c>
    </row>
    <row r="8" spans="2:2" x14ac:dyDescent="0.25">
      <c r="B8" s="11" t="s">
        <v>54</v>
      </c>
    </row>
    <row r="9" spans="2:2" x14ac:dyDescent="0.25">
      <c r="B9" s="6" t="s">
        <v>37</v>
      </c>
    </row>
    <row r="11" spans="2:2" x14ac:dyDescent="0.25">
      <c r="B11" s="11" t="s">
        <v>55</v>
      </c>
    </row>
    <row r="12" spans="2:2" x14ac:dyDescent="0.25">
      <c r="B12" s="6" t="s">
        <v>38</v>
      </c>
    </row>
    <row r="13" spans="2:2" x14ac:dyDescent="0.25">
      <c r="B13" s="6" t="s">
        <v>39</v>
      </c>
    </row>
    <row r="14" spans="2:2" x14ac:dyDescent="0.25">
      <c r="B14" s="6" t="s">
        <v>45</v>
      </c>
    </row>
    <row r="16" spans="2:2" x14ac:dyDescent="0.25">
      <c r="B16" s="11" t="s">
        <v>56</v>
      </c>
    </row>
    <row r="17" spans="2:2" x14ac:dyDescent="0.25">
      <c r="B17" s="6" t="s">
        <v>39</v>
      </c>
    </row>
    <row r="18" spans="2:2" x14ac:dyDescent="0.25">
      <c r="B18" s="6" t="s">
        <v>40</v>
      </c>
    </row>
    <row r="20" spans="2:2" x14ac:dyDescent="0.25">
      <c r="B20" s="11" t="s">
        <v>57</v>
      </c>
    </row>
    <row r="21" spans="2:2" x14ac:dyDescent="0.25">
      <c r="B21" s="6" t="s">
        <v>41</v>
      </c>
    </row>
    <row r="22" spans="2:2" x14ac:dyDescent="0.25">
      <c r="B22" s="9" t="s">
        <v>46</v>
      </c>
    </row>
    <row r="23" spans="2:2" x14ac:dyDescent="0.25">
      <c r="B23" s="8"/>
    </row>
    <row r="24" spans="2:2" x14ac:dyDescent="0.25">
      <c r="B24" s="7" t="s">
        <v>42</v>
      </c>
    </row>
    <row r="25" spans="2:2" x14ac:dyDescent="0.25">
      <c r="B25" s="7" t="s">
        <v>43</v>
      </c>
    </row>
    <row r="26" spans="2:2" x14ac:dyDescent="0.25">
      <c r="B26" s="7" t="s">
        <v>44</v>
      </c>
    </row>
    <row r="28" spans="2:2" x14ac:dyDescent="0.25">
      <c r="B28" s="7" t="s">
        <v>47</v>
      </c>
    </row>
    <row r="29" spans="2:2" x14ac:dyDescent="0.25">
      <c r="B29" s="7" t="s">
        <v>48</v>
      </c>
    </row>
    <row r="30" spans="2:2" x14ac:dyDescent="0.25">
      <c r="B30" s="7"/>
    </row>
    <row r="31" spans="2:2" x14ac:dyDescent="0.25">
      <c r="B31" s="11" t="s">
        <v>58</v>
      </c>
    </row>
    <row r="32" spans="2:2" x14ac:dyDescent="0.25">
      <c r="B32" s="6" t="s">
        <v>51</v>
      </c>
    </row>
    <row r="34" spans="2:2" x14ac:dyDescent="0.25">
      <c r="B34" s="11" t="s">
        <v>59</v>
      </c>
    </row>
    <row r="47" spans="2:2" x14ac:dyDescent="0.25">
      <c r="B47" s="11" t="s">
        <v>60</v>
      </c>
    </row>
    <row r="48" spans="2:2" x14ac:dyDescent="0.25">
      <c r="B48" s="6" t="s">
        <v>66</v>
      </c>
    </row>
    <row r="50" spans="2:6" x14ac:dyDescent="0.25">
      <c r="B50" s="11" t="s">
        <v>61</v>
      </c>
    </row>
    <row r="51" spans="2:6" x14ac:dyDescent="0.25">
      <c r="B51" s="6" t="s">
        <v>62</v>
      </c>
    </row>
    <row r="53" spans="2:6" x14ac:dyDescent="0.25">
      <c r="B53" s="12" t="s">
        <v>63</v>
      </c>
      <c r="C53" s="13"/>
      <c r="D53" s="13"/>
      <c r="E53" s="13"/>
      <c r="F53" s="14"/>
    </row>
    <row r="54" spans="2:6" x14ac:dyDescent="0.25">
      <c r="B54" s="15" t="s">
        <v>64</v>
      </c>
      <c r="F54" s="16"/>
    </row>
    <row r="55" spans="2:6" x14ac:dyDescent="0.25">
      <c r="B55" s="17" t="s">
        <v>65</v>
      </c>
      <c r="C55" s="18"/>
      <c r="D55" s="18"/>
      <c r="E55" s="18"/>
      <c r="F55" s="19"/>
    </row>
  </sheetData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A43B45-EC36-4DDE-895C-0ABD63C6DE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 1</vt:lpstr>
      <vt:lpstr>Page 1 (2)</vt:lpstr>
      <vt:lpstr>Informations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 LEWANDOWSKA</dc:creator>
  <cp:lastModifiedBy>Jean-Eric</cp:lastModifiedBy>
  <dcterms:created xsi:type="dcterms:W3CDTF">2021-01-23T10:13:02Z</dcterms:created>
  <dcterms:modified xsi:type="dcterms:W3CDTF">2021-01-29T15:36:07Z</dcterms:modified>
</cp:coreProperties>
</file>