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F9E5BCA-CD1E-48AC-B258-190BE6CB0FD9}" xr6:coauthVersionLast="46" xr6:coauthVersionMax="46" xr10:uidLastSave="{00000000-0000-0000-0000-000000000000}"/>
  <bookViews>
    <workbookView xWindow="-120" yWindow="-120" windowWidth="24240" windowHeight="13740" xr2:uid="{EE1A1FDF-46A4-4EB4-866A-247CBD068530}"/>
  </bookViews>
  <sheets>
    <sheet name="Sheet1" sheetId="3" r:id="rId1"/>
  </sheets>
  <definedNames>
    <definedName name="début">Sheet1!$H$2</definedName>
    <definedName name="fin">Sheet1!$H$3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3" l="1"/>
  <c r="D3" i="3"/>
  <c r="D4" i="3"/>
  <c r="D5" i="3"/>
  <c r="D6" i="3"/>
  <c r="D7" i="3"/>
  <c r="D8" i="3"/>
  <c r="C2" i="3"/>
  <c r="C3" i="3"/>
  <c r="C4" i="3"/>
  <c r="C5" i="3"/>
  <c r="C6" i="3"/>
  <c r="C7" i="3"/>
  <c r="C8" i="3"/>
  <c r="J9" i="3"/>
</calcChain>
</file>

<file path=xl/sharedStrings.xml><?xml version="1.0" encoding="utf-8"?>
<sst xmlns="http://schemas.openxmlformats.org/spreadsheetml/2006/main" count="8" uniqueCount="8">
  <si>
    <t>début</t>
  </si>
  <si>
    <t>fin</t>
  </si>
  <si>
    <t>Expédition</t>
  </si>
  <si>
    <t>Statut</t>
  </si>
  <si>
    <t>Durée totale</t>
  </si>
  <si>
    <t>Durée livraison</t>
  </si>
  <si>
    <t>Livraison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</si>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</sst>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hh]:mm;@"/>
    <numFmt numFmtId="167" formatCode="h:mm;@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164" fontId="0" fillId="0" borderId="0" xfId="0" applyNumberFormat="1"/>
    <xf numFmtId="164" fontId="1" fillId="0" borderId="0" xfId="0" quotePrefix="1" applyNumberFormat="1" applyFont="1"/>
    <xf numFmtId="0" fontId="1" fillId="0" borderId="0" xfId="0" applyFont="1" applyAlignment="1">
      <alignment wrapText="1"/>
    </xf>
    <xf numFmtId="167" fontId="0" fillId="0" borderId="0" xfId="0" applyNumberFormat="1"/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[hh]:mm;@"/>
    </dxf>
    <dxf>
      <numFmt numFmtId="164" formatCode="[hh]:mm;@"/>
    </dxf>
    <dxf>
      <numFmt numFmtId="164" formatCode="[hh]:mm;@"/>
    </dxf>
    <dxf>
      <numFmt numFmtId="27" formatCode="dd/mm/yyyy\ hh:mm"/>
    </dxf>
    <dxf>
      <numFmt numFmtId="27" formatCode="dd/mm/yyyy\ hh:mm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8D8D7366-5975-4DD6-BA3F-36A737F01382}">
      <tableStyleElement type="wholeTable" dxfId="7"/>
      <tableStyleElement type="headerRow" dxfId="6"/>
      <tableStyleElement type="total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A8490C-705C-4975-B72B-CD2CE5450112}" name="Données" displayName="Données" ref="A1:D8" totalsRowShown="0">
  <autoFilter ref="A1:D8" xr:uid="{C682D740-E827-494E-8F41-57FB3A7639CD}"/>
  <tableColumns count="4">
    <tableColumn id="1" xr3:uid="{480EFD0D-1940-4914-852A-B2B7B9FF7974}" name="Expédition" dataDxfId="4"/>
    <tableColumn id="2" xr3:uid="{0B130C2A-7325-4B4E-94DF-BD0247ACC3F6}" name="Statut" dataDxfId="3"/>
    <tableColumn id="3" xr3:uid="{03747619-4AC7-489B-8470-AC2BC3DA5198}" name="Durée totale" dataDxfId="2">
      <calculatedColumnFormula>Données[[#This Row],[Statut]]-Données[[#This Row],[Expédition]]</calculatedColumnFormula>
    </tableColumn>
    <tableColumn id="4" xr3:uid="{2E1B34D0-0DED-4128-A0EB-5A85338E8FDC}" name="Durée livraison" dataDxfId="0">
      <calculatedColumnFormula>(NETWORKDAYS(Données[[#This Row],[Expédition]],Données[[#This Row],[Statut]])-1)*(fin-début)
+IF(NETWORKDAYS(Données[[#This Row],[Statut]],Données[[#This Row],[Statut]]),MEDIAN(MOD(Données[[#This Row],[Statut]],1),fin,début),fin)
-MEDIAN(NETWORKDAYS(Données[[#This Row],[Expédition]],Données[[#This Row],[Expédition]])*MOD(Données[[#This Row],[Expédition]],1),fin,début)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7EB6E8-5A75-4B30-8094-4649DB45DCBE}" name="Heures_livraisons" displayName="Heures_livraisons" ref="G1:H3" totalsRowShown="0">
  <autoFilter ref="G1:H3" xr:uid="{AE629AAB-7B88-498F-AAF0-E32D7A385EB5}"/>
  <tableColumns count="2">
    <tableColumn id="1" xr3:uid="{9782FA04-1B76-45A1-BE3F-C86F0B95DEBD}" name="Livraison"/>
    <tableColumn id="2" xr3:uid="{163BF29D-9FBF-4119-8207-2BC62B826239}" name="Heures" dataDxfId="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E5CA7-DD3F-46E9-97FE-010FB0F72B16}">
  <dimension ref="A1:J12"/>
  <sheetViews>
    <sheetView showGridLines="0" tabSelected="1" workbookViewId="0">
      <selection activeCell="G6" sqref="G6"/>
    </sheetView>
  </sheetViews>
  <sheetFormatPr defaultRowHeight="15" x14ac:dyDescent="0.25"/>
  <cols>
    <col min="1" max="1" width="17.42578125" customWidth="1"/>
    <col min="2" max="3" width="17.5703125" customWidth="1"/>
    <col min="4" max="4" width="16.5703125" customWidth="1"/>
    <col min="7" max="7" width="15.42578125" bestFit="1" customWidth="1"/>
    <col min="8" max="8" width="9.42578125" customWidth="1"/>
    <col min="10" max="10" width="88.85546875" customWidth="1"/>
  </cols>
  <sheetData>
    <row r="1" spans="1:10" x14ac:dyDescent="0.25">
      <c r="A1" t="s">
        <v>2</v>
      </c>
      <c r="B1" t="s">
        <v>3</v>
      </c>
      <c r="C1" t="s">
        <v>4</v>
      </c>
      <c r="D1" t="s">
        <v>5</v>
      </c>
      <c r="G1" t="s">
        <v>6</v>
      </c>
      <c r="H1" t="s">
        <v>7</v>
      </c>
    </row>
    <row r="2" spans="1:10" x14ac:dyDescent="0.25">
      <c r="A2" s="1">
        <v>44105.403020833335</v>
      </c>
      <c r="B2" s="1">
        <v>44110.571527777778</v>
      </c>
      <c r="C2" s="2">
        <f>Données[[#This Row],[Statut]]-Données[[#This Row],[Expédition]]</f>
        <v>5.1685069444429246</v>
      </c>
      <c r="D2" s="3">
        <f>(NETWORKDAYS(Données[[#This Row],[Expédition]],Données[[#This Row],[Statut]])-1)*(fin-début)
+IF(NETWORKDAYS(Données[[#This Row],[Statut]],Données[[#This Row],[Statut]]),MEDIAN(MOD(Données[[#This Row],[Statut]],1),fin,début),fin)
-MEDIAN(NETWORKDAYS(Données[[#This Row],[Expédition]],Données[[#This Row],[Expédition]])*MOD(Données[[#This Row],[Expédition]],1),fin,début)</f>
        <v>3.1685069444429246</v>
      </c>
      <c r="G2" t="s">
        <v>0</v>
      </c>
      <c r="H2" s="5">
        <v>0</v>
      </c>
    </row>
    <row r="3" spans="1:10" x14ac:dyDescent="0.25">
      <c r="A3" s="1">
        <v>44105.403020833335</v>
      </c>
      <c r="B3" s="1">
        <v>44106.481249999997</v>
      </c>
      <c r="C3" s="2">
        <f>Données[[#This Row],[Statut]]-Données[[#This Row],[Expédition]]</f>
        <v>1.078229166661913</v>
      </c>
      <c r="D3" s="3">
        <f>(NETWORKDAYS(Données[[#This Row],[Expédition]],Données[[#This Row],[Statut]])-1)*(fin-début)
+IF(NETWORKDAYS(Données[[#This Row],[Statut]],Données[[#This Row],[Statut]]),MEDIAN(MOD(Données[[#This Row],[Statut]],1),fin,début),fin)
-MEDIAN(NETWORKDAYS(Données[[#This Row],[Expédition]],Données[[#This Row],[Expédition]])*MOD(Données[[#This Row],[Expédition]],1),fin,début)</f>
        <v>1.078229166661913</v>
      </c>
      <c r="G3" t="s">
        <v>1</v>
      </c>
      <c r="H3" s="2">
        <v>1</v>
      </c>
    </row>
    <row r="4" spans="1:10" x14ac:dyDescent="0.25">
      <c r="A4" s="1">
        <v>44105.403020833335</v>
      </c>
      <c r="B4" s="1">
        <v>44106.40902777778</v>
      </c>
      <c r="C4" s="2">
        <f>Données[[#This Row],[Statut]]-Données[[#This Row],[Expédition]]</f>
        <v>1.0060069444443798</v>
      </c>
      <c r="D4" s="3">
        <f>(NETWORKDAYS(Données[[#This Row],[Expédition]],Données[[#This Row],[Statut]])-1)*(fin-début)
+IF(NETWORKDAYS(Données[[#This Row],[Statut]],Données[[#This Row],[Statut]]),MEDIAN(MOD(Données[[#This Row],[Statut]],1),fin,début),fin)
-MEDIAN(NETWORKDAYS(Données[[#This Row],[Expédition]],Données[[#This Row],[Expédition]])*MOD(Données[[#This Row],[Expédition]],1),fin,début)</f>
        <v>1.0060069444443798</v>
      </c>
    </row>
    <row r="5" spans="1:10" x14ac:dyDescent="0.25">
      <c r="A5" s="1">
        <v>44105.403020833335</v>
      </c>
      <c r="B5" s="1">
        <v>44109.454861111109</v>
      </c>
      <c r="C5" s="2">
        <f>Données[[#This Row],[Statut]]-Données[[#This Row],[Expédition]]</f>
        <v>4.0518402777743177</v>
      </c>
      <c r="D5" s="3">
        <f>(NETWORKDAYS(Données[[#This Row],[Expédition]],Données[[#This Row],[Statut]])-1)*(fin-début)
+IF(NETWORKDAYS(Données[[#This Row],[Statut]],Données[[#This Row],[Statut]]),MEDIAN(MOD(Données[[#This Row],[Statut]],1),fin,début),fin)
-MEDIAN(NETWORKDAYS(Données[[#This Row],[Expédition]],Données[[#This Row],[Expédition]])*MOD(Données[[#This Row],[Expédition]],1),fin,début)</f>
        <v>2.0518402777743177</v>
      </c>
    </row>
    <row r="6" spans="1:10" x14ac:dyDescent="0.25">
      <c r="A6" s="1">
        <v>44105.403020833335</v>
      </c>
      <c r="B6" s="1">
        <v>44110.571527777778</v>
      </c>
      <c r="C6" s="2">
        <f>Données[[#This Row],[Statut]]-Données[[#This Row],[Expédition]]</f>
        <v>5.1685069444429246</v>
      </c>
      <c r="D6" s="3">
        <f>(NETWORKDAYS(Données[[#This Row],[Expédition]],Données[[#This Row],[Statut]])-1)*(fin-début)
+IF(NETWORKDAYS(Données[[#This Row],[Statut]],Données[[#This Row],[Statut]]),MEDIAN(MOD(Données[[#This Row],[Statut]],1),fin,début),fin)
-MEDIAN(NETWORKDAYS(Données[[#This Row],[Expédition]],Données[[#This Row],[Expédition]])*MOD(Données[[#This Row],[Expédition]],1),fin,début)</f>
        <v>3.1685069444429246</v>
      </c>
    </row>
    <row r="7" spans="1:10" x14ac:dyDescent="0.25">
      <c r="A7" s="1">
        <v>44105.403020833335</v>
      </c>
      <c r="B7" s="1">
        <v>44106.46597222222</v>
      </c>
      <c r="C7" s="2">
        <f>Données[[#This Row],[Statut]]-Données[[#This Row],[Expédition]]</f>
        <v>1.0629513888852671</v>
      </c>
      <c r="D7" s="3">
        <f>(NETWORKDAYS(Données[[#This Row],[Expédition]],Données[[#This Row],[Statut]])-1)*(fin-début)
+IF(NETWORKDAYS(Données[[#This Row],[Statut]],Données[[#This Row],[Statut]]),MEDIAN(MOD(Données[[#This Row],[Statut]],1),fin,début),fin)
-MEDIAN(NETWORKDAYS(Données[[#This Row],[Expédition]],Données[[#This Row],[Expédition]])*MOD(Données[[#This Row],[Expédition]],1),fin,début)</f>
        <v>1.0629513888852671</v>
      </c>
    </row>
    <row r="8" spans="1:10" x14ac:dyDescent="0.25">
      <c r="A8" s="1">
        <v>44105.403020833335</v>
      </c>
      <c r="B8" s="1">
        <v>44110.668055555558</v>
      </c>
      <c r="C8" s="2">
        <f>Données[[#This Row],[Statut]]-Données[[#This Row],[Expédition]]</f>
        <v>5.2650347222224809</v>
      </c>
      <c r="D8" s="3">
        <f>(NETWORKDAYS(Données[[#This Row],[Expédition]],Données[[#This Row],[Statut]])-1)*(fin-début)
+IF(NETWORKDAYS(Données[[#This Row],[Statut]],Données[[#This Row],[Statut]]),MEDIAN(MOD(Données[[#This Row],[Statut]],1),fin,début),fin)
-MEDIAN(NETWORKDAYS(Données[[#This Row],[Expédition]],Données[[#This Row],[Expédition]])*MOD(Données[[#This Row],[Expédition]],1),fin,début)</f>
        <v>3.2650347222224809</v>
      </c>
    </row>
    <row r="9" spans="1:10" ht="45" x14ac:dyDescent="0.25">
      <c r="J9" s="4" t="str">
        <f ca="1">_xlfn.FORMULATEXT(D2)</f>
        <v>=(NETWORKDAYS([@Expédition];[@Statut])-1)*(fin-début)
+IF(NETWORKDAYS([@Statut];[@Statut]);MEDIAN(MOD([@Statut];1);fin;début);fin)
-MEDIAN(NETWORKDAYS([@Expédition];[@Expédition])*MOD([@Expédition];1);fin;début)</v>
      </c>
    </row>
    <row r="10" spans="1:10" x14ac:dyDescent="0.25">
      <c r="C10" s="5"/>
    </row>
    <row r="11" spans="1:10" x14ac:dyDescent="0.25">
      <c r="C11" s="5"/>
    </row>
    <row r="12" spans="1:10" x14ac:dyDescent="0.25">
      <c r="C12" s="2"/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début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DEMAISON</dc:creator>
  <cp:lastModifiedBy>Jean-Eric</cp:lastModifiedBy>
  <dcterms:created xsi:type="dcterms:W3CDTF">2021-01-26T08:39:25Z</dcterms:created>
  <dcterms:modified xsi:type="dcterms:W3CDTF">2021-01-26T15:45:18Z</dcterms:modified>
</cp:coreProperties>
</file>