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8447997-1C56-4C44-A5E0-26115072C303}" xr6:coauthVersionLast="46" xr6:coauthVersionMax="46" xr10:uidLastSave="{00000000-0000-0000-0000-000000000000}"/>
  <bookViews>
    <workbookView xWindow="-120" yWindow="-120" windowWidth="24240" windowHeight="13740" xr2:uid="{1E30277F-6793-2948-8443-85C33E5DB038}"/>
  </bookViews>
  <sheets>
    <sheet name="Données" sheetId="2" r:id="rId1"/>
  </sheets>
  <externalReferences>
    <externalReference r:id="rId2"/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" i="2" l="1" a="1"/>
  <c r="M2" i="2" s="1"/>
  <c r="I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L5" i="2" l="1"/>
  <c r="L3" i="2"/>
  <c r="L6" i="2"/>
  <c r="L4" i="2"/>
  <c r="L2" i="2"/>
  <c r="M5" i="2"/>
  <c r="M3" i="2"/>
  <c r="M6" i="2"/>
  <c r="M4" i="2"/>
</calcChain>
</file>

<file path=xl/sharedStrings.xml><?xml version="1.0" encoding="utf-8"?>
<sst xmlns="http://schemas.openxmlformats.org/spreadsheetml/2006/main" count="39" uniqueCount="33">
  <si>
    <t>Date</t>
  </si>
  <si>
    <t>Open</t>
  </si>
  <si>
    <t>High</t>
  </si>
  <si>
    <t>Low</t>
  </si>
  <si>
    <t>Close</t>
  </si>
  <si>
    <t>Adj Close</t>
  </si>
  <si>
    <t>Volume</t>
  </si>
  <si>
    <t>Promedio</t>
  </si>
  <si>
    <t>Coeff direc</t>
  </si>
  <si>
    <t>l’écart-type du coefficient de régression</t>
  </si>
  <si>
    <t>-</t>
  </si>
  <si>
    <t xml:space="preserve"> la valeur du F</t>
  </si>
  <si>
    <t>la somme des carrés</t>
  </si>
  <si>
    <t>Coord origine</t>
  </si>
  <si>
    <t>l’écart-type de la constante</t>
  </si>
  <si>
    <t>erreur-type (RMSE)</t>
  </si>
  <si>
    <t>Degé de liberté</t>
  </si>
  <si>
    <t>somme des carrés des résidu</t>
  </si>
  <si>
    <t>#</t>
  </si>
  <si>
    <t xml:space="preserve">1 - </t>
  </si>
  <si>
    <t xml:space="preserve">2 - </t>
  </si>
  <si>
    <t xml:space="preserve">3 - </t>
  </si>
  <si>
    <t xml:space="preserve">4 - </t>
  </si>
  <si>
    <t xml:space="preserve">5 - </t>
  </si>
  <si>
    <t xml:space="preserve"> - 6</t>
  </si>
  <si>
    <t xml:space="preserve"> - 7</t>
  </si>
  <si>
    <t xml:space="preserve"> - 8</t>
  </si>
  <si>
    <t xml:space="preserve"> - 9</t>
  </si>
  <si>
    <t xml:space="preserve"> - 10</t>
  </si>
  <si>
    <t xml:space="preserve">6 - </t>
  </si>
  <si>
    <t xml:space="preserve">7 - </t>
  </si>
  <si>
    <t xml:space="preserve">8 - </t>
  </si>
  <si>
    <t xml:space="preserve">10 -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</si>
</sst>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5" formatCode="#,##0_ ;[Red]\-#,##0\ ;"/>
    <numFmt numFmtId="166" formatCode="0.0000"/>
  </numFmts>
  <fonts count="2" x14ac:knownFonts="1">
    <font>
      <sz val="12"/>
      <color theme="1"/>
      <name val="Calibri"/>
      <family val="2"/>
      <scheme val="minor"/>
    </font>
    <font>
      <i/>
      <sz val="10"/>
      <color rgb="FF7F7F7F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2" borderId="0" xfId="0" applyFill="1"/>
    <xf numFmtId="2" fontId="0" fillId="2" borderId="0" xfId="0" applyNumberFormat="1" applyFill="1"/>
    <xf numFmtId="165" fontId="0" fillId="0" borderId="0" xfId="0" applyNumberFormat="1"/>
    <xf numFmtId="0" fontId="1" fillId="0" borderId="0" xfId="1" applyAlignment="1">
      <alignment horizontal="right"/>
    </xf>
    <xf numFmtId="0" fontId="1" fillId="0" borderId="0" xfId="1"/>
    <xf numFmtId="166" fontId="0" fillId="2" borderId="0" xfId="0" applyNumberFormat="1" applyFill="1"/>
  </cellXfs>
  <cellStyles count="2">
    <cellStyle name="Normal" xfId="0" builtinId="0"/>
    <cellStyle name="Texte explicatif" xfId="1" builtinId="53"/>
  </cellStyles>
  <dxfs count="12">
    <dxf>
      <numFmt numFmtId="19" formatCode="dd/mm/yyyy"/>
    </dxf>
    <dxf>
      <numFmt numFmtId="2" formatCode="0.00"/>
    </dxf>
    <dxf>
      <numFmt numFmtId="0" formatCode="General"/>
      <fill>
        <patternFill patternType="solid">
          <fgColor indexed="64"/>
          <bgColor theme="0" tint="-0.249977111117893"/>
        </patternFill>
      </fill>
    </dxf>
    <dxf>
      <numFmt numFmtId="165" formatCode="#,##0_ ;[Red]\-#,##0\ ;"/>
    </dxf>
    <dxf>
      <numFmt numFmtId="2" formatCode="0.00"/>
      <fill>
        <patternFill patternType="solid">
          <fgColor indexed="64"/>
          <bgColor theme="0" tint="-0.249977111117893"/>
        </patternFill>
      </fill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A327DBC1-0F98-4CC7-8177-C30D42C1B0E1}">
      <tableStyleElement type="wholeTable" dxfId="11"/>
      <tableStyleElement type="headerRow" dxfId="10"/>
      <tableStyleElement type="totalRow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Données!$I$1</c:f>
              <c:strCache>
                <c:ptCount val="1"/>
                <c:pt idx="0">
                  <c:v>Promedio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5875" cap="rnd">
                <a:solidFill>
                  <a:srgbClr val="FF0000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9.9143798870528127E-2"/>
                  <c:y val="-4.0947069116360452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cat>
            <c:numRef>
              <c:f>Données!$A$2:$A$63</c:f>
              <c:numCache>
                <c:formatCode>General</c:formatCode>
                <c:ptCount val="6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</c:numCache>
            </c:numRef>
          </c:cat>
          <c:val>
            <c:numRef>
              <c:f>Données!$I$2:$I$63</c:f>
              <c:numCache>
                <c:formatCode>0.00</c:formatCode>
                <c:ptCount val="62"/>
                <c:pt idx="0">
                  <c:v>9.4849999999999994</c:v>
                </c:pt>
                <c:pt idx="1">
                  <c:v>9.65</c:v>
                </c:pt>
                <c:pt idx="2">
                  <c:v>9.7850000000000001</c:v>
                </c:pt>
                <c:pt idx="3">
                  <c:v>10.48</c:v>
                </c:pt>
                <c:pt idx="4">
                  <c:v>10.5425</c:v>
                </c:pt>
                <c:pt idx="5">
                  <c:v>10.83</c:v>
                </c:pt>
                <c:pt idx="6">
                  <c:v>10.265000000000001</c:v>
                </c:pt>
                <c:pt idx="7">
                  <c:v>10.4</c:v>
                </c:pt>
                <c:pt idx="8">
                  <c:v>10.69</c:v>
                </c:pt>
                <c:pt idx="9">
                  <c:v>10.734999999999999</c:v>
                </c:pt>
                <c:pt idx="10">
                  <c:v>11.49</c:v>
                </c:pt>
                <c:pt idx="11">
                  <c:v>13.505000000000001</c:v>
                </c:pt>
                <c:pt idx="12">
                  <c:v>15.004999999999999</c:v>
                </c:pt>
                <c:pt idx="13">
                  <c:v>14.094999999999999</c:v>
                </c:pt>
                <c:pt idx="14">
                  <c:v>15.185</c:v>
                </c:pt>
                <c:pt idx="15">
                  <c:v>15.734999500000001</c:v>
                </c:pt>
                <c:pt idx="16">
                  <c:v>15.245000000000001</c:v>
                </c:pt>
                <c:pt idx="17">
                  <c:v>15.555</c:v>
                </c:pt>
                <c:pt idx="18">
                  <c:v>17.465</c:v>
                </c:pt>
                <c:pt idx="19">
                  <c:v>18.395000500000002</c:v>
                </c:pt>
                <c:pt idx="20">
                  <c:v>18.4699995</c:v>
                </c:pt>
                <c:pt idx="21">
                  <c:v>18.829999999999998</c:v>
                </c:pt>
                <c:pt idx="22">
                  <c:v>20.0100005</c:v>
                </c:pt>
                <c:pt idx="23">
                  <c:v>22.449999500000001</c:v>
                </c:pt>
                <c:pt idx="24">
                  <c:v>26.720000499999998</c:v>
                </c:pt>
                <c:pt idx="25">
                  <c:v>29.810000500000001</c:v>
                </c:pt>
                <c:pt idx="26">
                  <c:v>27.130000500000001</c:v>
                </c:pt>
                <c:pt idx="27">
                  <c:v>26.295000000000002</c:v>
                </c:pt>
                <c:pt idx="28">
                  <c:v>22.274999999999999</c:v>
                </c:pt>
                <c:pt idx="29">
                  <c:v>24.560000500000001</c:v>
                </c:pt>
                <c:pt idx="30">
                  <c:v>24.375</c:v>
                </c:pt>
                <c:pt idx="31">
                  <c:v>26.720000499999998</c:v>
                </c:pt>
                <c:pt idx="32">
                  <c:v>29.244999999999997</c:v>
                </c:pt>
                <c:pt idx="33">
                  <c:v>27.09</c:v>
                </c:pt>
                <c:pt idx="34">
                  <c:v>26.595000499999998</c:v>
                </c:pt>
                <c:pt idx="35">
                  <c:v>27.1649995</c:v>
                </c:pt>
                <c:pt idx="36">
                  <c:v>27.495000000000001</c:v>
                </c:pt>
                <c:pt idx="37">
                  <c:v>26.310000000000002</c:v>
                </c:pt>
                <c:pt idx="38">
                  <c:v>25.6350005</c:v>
                </c:pt>
                <c:pt idx="39">
                  <c:v>26.75</c:v>
                </c:pt>
                <c:pt idx="40">
                  <c:v>26.324999500000001</c:v>
                </c:pt>
                <c:pt idx="41">
                  <c:v>27.050000499999999</c:v>
                </c:pt>
                <c:pt idx="42">
                  <c:v>28.12</c:v>
                </c:pt>
                <c:pt idx="43">
                  <c:v>28.719999000000001</c:v>
                </c:pt>
                <c:pt idx="44">
                  <c:v>28.34</c:v>
                </c:pt>
                <c:pt idx="45">
                  <c:v>26.994999999999997</c:v>
                </c:pt>
                <c:pt idx="46">
                  <c:v>25.2609995</c:v>
                </c:pt>
                <c:pt idx="47">
                  <c:v>25.269999500000001</c:v>
                </c:pt>
                <c:pt idx="48">
                  <c:v>24.119999499999999</c:v>
                </c:pt>
                <c:pt idx="49">
                  <c:v>23.5</c:v>
                </c:pt>
                <c:pt idx="50">
                  <c:v>23.779999500000002</c:v>
                </c:pt>
                <c:pt idx="51">
                  <c:v>23.854999499999998</c:v>
                </c:pt>
                <c:pt idx="52">
                  <c:v>24.430000499999998</c:v>
                </c:pt>
                <c:pt idx="53">
                  <c:v>25.570000999999998</c:v>
                </c:pt>
                <c:pt idx="54">
                  <c:v>25.4549995</c:v>
                </c:pt>
                <c:pt idx="55">
                  <c:v>25.965000000000003</c:v>
                </c:pt>
                <c:pt idx="56">
                  <c:v>26.279999500000002</c:v>
                </c:pt>
                <c:pt idx="57">
                  <c:v>24.995000999999998</c:v>
                </c:pt>
                <c:pt idx="58">
                  <c:v>26.729999499999998</c:v>
                </c:pt>
                <c:pt idx="59">
                  <c:v>26.770000500000002</c:v>
                </c:pt>
                <c:pt idx="60">
                  <c:v>26.5</c:v>
                </c:pt>
                <c:pt idx="61">
                  <c:v>25.9899995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408-4E8F-95ED-AE7D3BB1C2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37777624"/>
        <c:axId val="537780904"/>
      </c:lineChart>
      <c:catAx>
        <c:axId val="537777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7780904"/>
        <c:crosses val="autoZero"/>
        <c:auto val="1"/>
        <c:lblAlgn val="ctr"/>
        <c:lblOffset val="100"/>
        <c:noMultiLvlLbl val="0"/>
      </c:catAx>
      <c:valAx>
        <c:axId val="537780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7777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576262</xdr:colOff>
      <xdr:row>15</xdr:row>
      <xdr:rowOff>28575</xdr:rowOff>
    </xdr:from>
    <xdr:to>
      <xdr:col>22</xdr:col>
      <xdr:colOff>685800</xdr:colOff>
      <xdr:row>28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AF5DC64-C245-4FD2-84E6-E0F49A54A4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uardo/Desktop/AVENIR/dossier%20sans%20titre/Analisis%20tecnico/Regression%20linai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uardo/Desktop/AVENIR/dossier%20sans%20titre/Analisis%20tecnico/Regression%20lin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ression linaire"/>
      <sheetName val="Plantilla"/>
    </sheet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tilla"/>
      <sheetName val="Feuil3"/>
      <sheetName val="Feuil2"/>
      <sheetName val="Feuil1"/>
    </sheetNames>
    <sheetDataSet>
      <sheetData sheetId="0">
        <row r="2">
          <cell r="J2">
            <v>9.4849999999999994</v>
          </cell>
        </row>
        <row r="3">
          <cell r="J3">
            <v>9.65</v>
          </cell>
        </row>
        <row r="4">
          <cell r="J4">
            <v>9.7850000000000001</v>
          </cell>
        </row>
        <row r="5">
          <cell r="J5">
            <v>10.48</v>
          </cell>
        </row>
        <row r="6">
          <cell r="J6">
            <v>10.5425</v>
          </cell>
        </row>
        <row r="7">
          <cell r="J7">
            <v>10.83</v>
          </cell>
        </row>
        <row r="8">
          <cell r="J8">
            <v>10.265000000000001</v>
          </cell>
        </row>
        <row r="9">
          <cell r="J9">
            <v>10.4</v>
          </cell>
        </row>
        <row r="10">
          <cell r="J10">
            <v>10.69</v>
          </cell>
        </row>
        <row r="11">
          <cell r="J11">
            <v>10.734999999999999</v>
          </cell>
        </row>
        <row r="12">
          <cell r="J12">
            <v>11.49</v>
          </cell>
        </row>
        <row r="13">
          <cell r="J13">
            <v>13.505000000000001</v>
          </cell>
        </row>
        <row r="14">
          <cell r="J14">
            <v>15.004999999999999</v>
          </cell>
        </row>
        <row r="15">
          <cell r="J15">
            <v>14.094999999999999</v>
          </cell>
        </row>
        <row r="16">
          <cell r="J16">
            <v>15.185</v>
          </cell>
        </row>
        <row r="17">
          <cell r="J17">
            <v>15.734999500000001</v>
          </cell>
        </row>
        <row r="18">
          <cell r="J18">
            <v>15.245000000000001</v>
          </cell>
        </row>
        <row r="19">
          <cell r="J19">
            <v>15.555</v>
          </cell>
        </row>
        <row r="20">
          <cell r="J20">
            <v>17.465</v>
          </cell>
        </row>
        <row r="21">
          <cell r="J21">
            <v>18.395000500000002</v>
          </cell>
        </row>
        <row r="22">
          <cell r="J22">
            <v>18.4699995</v>
          </cell>
        </row>
        <row r="23">
          <cell r="J23">
            <v>18.829999999999998</v>
          </cell>
        </row>
        <row r="24">
          <cell r="J24">
            <v>20.0100005</v>
          </cell>
        </row>
        <row r="25">
          <cell r="J25">
            <v>22.449999500000001</v>
          </cell>
        </row>
        <row r="26">
          <cell r="J26">
            <v>26.720000499999998</v>
          </cell>
        </row>
        <row r="27">
          <cell r="J27">
            <v>29.810000500000001</v>
          </cell>
        </row>
        <row r="28">
          <cell r="J28">
            <v>27.130000500000001</v>
          </cell>
        </row>
        <row r="29">
          <cell r="J29">
            <v>26.295000000000002</v>
          </cell>
        </row>
        <row r="30">
          <cell r="J30">
            <v>22.274999999999999</v>
          </cell>
        </row>
        <row r="31">
          <cell r="J31">
            <v>24.560000500000001</v>
          </cell>
        </row>
        <row r="32">
          <cell r="J32">
            <v>24.375</v>
          </cell>
        </row>
        <row r="33">
          <cell r="J33">
            <v>26.720000499999998</v>
          </cell>
        </row>
        <row r="34">
          <cell r="J34">
            <v>29.244999999999997</v>
          </cell>
        </row>
        <row r="35">
          <cell r="J35">
            <v>27.09</v>
          </cell>
        </row>
        <row r="36">
          <cell r="J36">
            <v>26.595000499999998</v>
          </cell>
        </row>
        <row r="37">
          <cell r="J37">
            <v>27.1649995</v>
          </cell>
        </row>
        <row r="38">
          <cell r="J38">
            <v>27.495000000000001</v>
          </cell>
        </row>
        <row r="39">
          <cell r="J39">
            <v>26.310000000000002</v>
          </cell>
        </row>
        <row r="40">
          <cell r="J40">
            <v>25.6350005</v>
          </cell>
        </row>
        <row r="41">
          <cell r="J41">
            <v>26.75</v>
          </cell>
        </row>
        <row r="42">
          <cell r="J42">
            <v>26.324999500000001</v>
          </cell>
        </row>
        <row r="43">
          <cell r="J43">
            <v>27.050000499999999</v>
          </cell>
        </row>
        <row r="44">
          <cell r="J44">
            <v>28.12</v>
          </cell>
        </row>
        <row r="45">
          <cell r="J45">
            <v>28.719999000000001</v>
          </cell>
        </row>
        <row r="46">
          <cell r="J46">
            <v>28.34</v>
          </cell>
        </row>
        <row r="47">
          <cell r="J47">
            <v>26.994999999999997</v>
          </cell>
        </row>
        <row r="48">
          <cell r="J48">
            <v>25.2609995</v>
          </cell>
        </row>
        <row r="49">
          <cell r="J49">
            <v>25.269999500000001</v>
          </cell>
        </row>
        <row r="50">
          <cell r="J50">
            <v>24.119999499999999</v>
          </cell>
        </row>
        <row r="51">
          <cell r="J51">
            <v>23.5</v>
          </cell>
        </row>
        <row r="52">
          <cell r="J52">
            <v>23.779999500000002</v>
          </cell>
        </row>
        <row r="53">
          <cell r="J53">
            <v>23.854999499999998</v>
          </cell>
        </row>
        <row r="54">
          <cell r="J54">
            <v>24.430000499999998</v>
          </cell>
        </row>
        <row r="55">
          <cell r="J55">
            <v>25.570000999999998</v>
          </cell>
        </row>
        <row r="56">
          <cell r="J56">
            <v>25.4549995</v>
          </cell>
        </row>
        <row r="57">
          <cell r="J57">
            <v>25.965000000000003</v>
          </cell>
        </row>
        <row r="58">
          <cell r="J58">
            <v>26.279999500000002</v>
          </cell>
        </row>
        <row r="59">
          <cell r="J59">
            <v>24.995000999999998</v>
          </cell>
        </row>
        <row r="60">
          <cell r="J60">
            <v>26.729999499999998</v>
          </cell>
        </row>
        <row r="61">
          <cell r="J61">
            <v>26.770000500000002</v>
          </cell>
        </row>
        <row r="62">
          <cell r="J62">
            <v>26.5</v>
          </cell>
        </row>
        <row r="63">
          <cell r="J63">
            <v>25.9899995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5ABC1F0-A4D9-43E1-8A96-376F72214DBF}" name="Données" displayName="Données" ref="A1:I63" totalsRowShown="0">
  <autoFilter ref="A1:I63" xr:uid="{6155CD83-10FE-47F5-807E-A96FE647D8C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F42F352B-7489-40A2-9D39-FDAB9375329F}" name="#" dataDxfId="2">
      <calculatedColumnFormula>ROW()-ROW(Données[[#Headers],['#]])</calculatedColumnFormula>
    </tableColumn>
    <tableColumn id="2" xr3:uid="{2E582F68-D129-48B0-AC7D-B0CA45FA28EE}" name="Date" dataDxfId="0"/>
    <tableColumn id="3" xr3:uid="{51B574EE-70EA-4446-97FF-E969788C166D}" name="Open" dataDxfId="1"/>
    <tableColumn id="4" xr3:uid="{D7EA9AF2-9B72-4C26-8E6B-3784337E622B}" name="High" dataDxfId="8"/>
    <tableColumn id="5" xr3:uid="{D58491B3-3267-40F9-A845-1E7164A12D14}" name="Low" dataDxfId="7"/>
    <tableColumn id="6" xr3:uid="{A6557715-9C4D-4EB8-97B9-C8983F1D3B6C}" name="Close" dataDxfId="6"/>
    <tableColumn id="7" xr3:uid="{B9FCDFF5-3C50-44CC-B7B5-8D74192E2F3C}" name="Adj Close" dataDxfId="5"/>
    <tableColumn id="8" xr3:uid="{81DC0F1C-ADEC-44A7-8EB3-E21757CEE318}" name="Volume" dataDxfId="3"/>
    <tableColumn id="9" xr3:uid="{536ED674-A7E6-49F8-A187-E1A50C0BB491}" name="Promedio" dataDxfId="4">
      <calculatedColumnFormula>IF(Données[[#This Row],[Volume]]&lt;&gt;0,AVERAGE(Données[[#This Row],[High]:[Low]]),NA())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B2F40-5318-43E0-940D-92A1CEFED968}">
  <sheetPr codeName="Feuil2"/>
  <dimension ref="A1:Q63"/>
  <sheetViews>
    <sheetView showGridLines="0" tabSelected="1" workbookViewId="0">
      <selection activeCell="L2" sqref="L2"/>
    </sheetView>
  </sheetViews>
  <sheetFormatPr baseColWidth="10" defaultRowHeight="15.75" x14ac:dyDescent="0.25"/>
  <cols>
    <col min="1" max="1" width="3.75" customWidth="1"/>
    <col min="8" max="8" width="11.375" bestFit="1" customWidth="1"/>
  </cols>
  <sheetData>
    <row r="1" spans="1:17" x14ac:dyDescent="0.25">
      <c r="A1" t="s">
        <v>18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</row>
    <row r="2" spans="1:17" x14ac:dyDescent="0.25">
      <c r="A2" s="3">
        <f>ROW()-ROW(Données[[#Headers],['#]])</f>
        <v>1</v>
      </c>
      <c r="B2" s="1">
        <v>44126</v>
      </c>
      <c r="C2" s="2">
        <v>9.3699999999999992</v>
      </c>
      <c r="D2" s="2">
        <v>9.75</v>
      </c>
      <c r="E2" s="2">
        <v>9.2200000000000006</v>
      </c>
      <c r="F2" s="2">
        <v>9.68</v>
      </c>
      <c r="G2" s="2">
        <v>9.68</v>
      </c>
      <c r="H2" s="5">
        <v>17928600</v>
      </c>
      <c r="I2" s="4">
        <f>IF(Données[[#This Row],[Volume]]&lt;&gt;0,AVERAGE(Données[[#This Row],[High]:[Low]]),NA())</f>
        <v>9.4849999999999994</v>
      </c>
      <c r="K2" s="6" t="s">
        <v>19</v>
      </c>
      <c r="L2" s="8">
        <f t="array" ref="L2:M6">LINEST(Données[Promedio],Données['#],,TRUE)</f>
        <v>0.30322010097957752</v>
      </c>
      <c r="M2" s="8">
        <v>11.875800690111051</v>
      </c>
      <c r="N2" s="7" t="s">
        <v>24</v>
      </c>
      <c r="P2" s="6" t="s">
        <v>19</v>
      </c>
      <c r="Q2" t="s">
        <v>8</v>
      </c>
    </row>
    <row r="3" spans="1:17" x14ac:dyDescent="0.25">
      <c r="A3" s="3">
        <f>ROW()-ROW(Données[[#Headers],['#]])</f>
        <v>2</v>
      </c>
      <c r="B3" s="1">
        <v>44127</v>
      </c>
      <c r="C3" s="2">
        <v>9.7100000000000009</v>
      </c>
      <c r="D3" s="2">
        <v>9.83</v>
      </c>
      <c r="E3" s="2">
        <v>9.4700000000000006</v>
      </c>
      <c r="F3" s="2">
        <v>9.49</v>
      </c>
      <c r="G3" s="2">
        <v>9.49</v>
      </c>
      <c r="H3" s="5">
        <v>12618000</v>
      </c>
      <c r="I3" s="4">
        <f>IF(Données[[#This Row],[Volume]]&lt;&gt;0,AVERAGE(Données[[#This Row],[High]:[Low]]),NA())</f>
        <v>9.65</v>
      </c>
      <c r="K3" s="6" t="s">
        <v>20</v>
      </c>
      <c r="L3" s="8">
        <v>2.6079883801976077E-2</v>
      </c>
      <c r="M3" s="8">
        <v>0.94483355417819659</v>
      </c>
      <c r="N3" s="7" t="s">
        <v>25</v>
      </c>
      <c r="P3" s="6" t="s">
        <v>20</v>
      </c>
      <c r="Q3" t="s">
        <v>9</v>
      </c>
    </row>
    <row r="4" spans="1:17" x14ac:dyDescent="0.25">
      <c r="A4" s="3">
        <f>ROW()-ROW(Données[[#Headers],['#]])</f>
        <v>3</v>
      </c>
      <c r="B4" s="1">
        <v>44130</v>
      </c>
      <c r="C4" s="2">
        <v>9.7200000000000006</v>
      </c>
      <c r="D4" s="2">
        <v>9.9700000000000006</v>
      </c>
      <c r="E4" s="2">
        <v>9.6</v>
      </c>
      <c r="F4" s="2">
        <v>9.9499999999999993</v>
      </c>
      <c r="G4" s="2">
        <v>9.9499999999999993</v>
      </c>
      <c r="H4" s="5">
        <v>23767300</v>
      </c>
      <c r="I4" s="4">
        <f>IF(Données[[#This Row],[Volume]]&lt;&gt;0,AVERAGE(Données[[#This Row],[High]:[Low]]),NA())</f>
        <v>9.7850000000000001</v>
      </c>
      <c r="K4" s="6" t="s">
        <v>21</v>
      </c>
      <c r="L4" s="8">
        <v>0.69258764477143853</v>
      </c>
      <c r="M4" s="8">
        <v>3.67490457202469</v>
      </c>
      <c r="N4" s="7" t="s">
        <v>26</v>
      </c>
      <c r="P4" s="6" t="s">
        <v>21</v>
      </c>
      <c r="Q4" t="s">
        <v>10</v>
      </c>
    </row>
    <row r="5" spans="1:17" x14ac:dyDescent="0.25">
      <c r="A5" s="3">
        <f>ROW()-ROW(Données[[#Headers],['#]])</f>
        <v>4</v>
      </c>
      <c r="B5" s="1">
        <v>44131</v>
      </c>
      <c r="C5" s="2">
        <v>10</v>
      </c>
      <c r="D5" s="2">
        <v>11.04</v>
      </c>
      <c r="E5" s="2">
        <v>9.92</v>
      </c>
      <c r="F5" s="2">
        <v>10.95</v>
      </c>
      <c r="G5" s="2">
        <v>10.95</v>
      </c>
      <c r="H5" s="5">
        <v>53695900</v>
      </c>
      <c r="I5" s="4">
        <f>IF(Données[[#This Row],[Volume]]&lt;&gt;0,AVERAGE(Données[[#This Row],[High]:[Low]]),NA())</f>
        <v>10.48</v>
      </c>
      <c r="K5" s="6" t="s">
        <v>22</v>
      </c>
      <c r="L5" s="8">
        <v>135.17758144557959</v>
      </c>
      <c r="M5" s="8">
        <v>60</v>
      </c>
      <c r="N5" s="7" t="s">
        <v>27</v>
      </c>
      <c r="P5" s="6" t="s">
        <v>22</v>
      </c>
      <c r="Q5" t="s">
        <v>11</v>
      </c>
    </row>
    <row r="6" spans="1:17" x14ac:dyDescent="0.25">
      <c r="A6" s="3">
        <f>ROW()-ROW(Données[[#Headers],['#]])</f>
        <v>5</v>
      </c>
      <c r="B6" s="1">
        <v>44132</v>
      </c>
      <c r="C6" s="2">
        <v>10.66</v>
      </c>
      <c r="D6" s="2">
        <v>10.984999999999999</v>
      </c>
      <c r="E6" s="2">
        <v>10.1</v>
      </c>
      <c r="F6" s="2">
        <v>10.85</v>
      </c>
      <c r="G6" s="2">
        <v>10.85</v>
      </c>
      <c r="H6" s="5">
        <v>30941700</v>
      </c>
      <c r="I6" s="4">
        <f>IF(Données[[#This Row],[Volume]]&lt;&gt;0,AVERAGE(Données[[#This Row],[High]:[Low]]),NA())</f>
        <v>10.5425</v>
      </c>
      <c r="K6" s="6" t="s">
        <v>23</v>
      </c>
      <c r="L6" s="8">
        <v>1825.5629116786013</v>
      </c>
      <c r="M6" s="8">
        <v>810.29541680927832</v>
      </c>
      <c r="N6" s="7" t="s">
        <v>28</v>
      </c>
      <c r="P6" s="6" t="s">
        <v>23</v>
      </c>
      <c r="Q6" t="s">
        <v>12</v>
      </c>
    </row>
    <row r="7" spans="1:17" x14ac:dyDescent="0.25">
      <c r="A7" s="3">
        <f>ROW()-ROW(Données[[#Headers],['#]])</f>
        <v>6</v>
      </c>
      <c r="B7" s="1">
        <v>44133</v>
      </c>
      <c r="C7" s="2">
        <v>10.9</v>
      </c>
      <c r="D7" s="2">
        <v>11.1</v>
      </c>
      <c r="E7" s="2">
        <v>10.56</v>
      </c>
      <c r="F7" s="2">
        <v>10.75</v>
      </c>
      <c r="G7" s="2">
        <v>10.75</v>
      </c>
      <c r="H7" s="5">
        <v>20515700</v>
      </c>
      <c r="I7" s="4">
        <f>IF(Données[[#This Row],[Volume]]&lt;&gt;0,AVERAGE(Données[[#This Row],[High]:[Low]]),NA())</f>
        <v>10.83</v>
      </c>
      <c r="P7" s="6"/>
    </row>
    <row r="8" spans="1:17" x14ac:dyDescent="0.25">
      <c r="A8" s="3">
        <f>ROW()-ROW(Données[[#Headers],['#]])</f>
        <v>7</v>
      </c>
      <c r="B8" s="1">
        <v>44134</v>
      </c>
      <c r="C8" s="2">
        <v>10.61</v>
      </c>
      <c r="D8" s="2">
        <v>10.68</v>
      </c>
      <c r="E8" s="2">
        <v>9.85</v>
      </c>
      <c r="F8" s="2">
        <v>10.130000000000001</v>
      </c>
      <c r="G8" s="2">
        <v>10.130000000000001</v>
      </c>
      <c r="H8" s="5">
        <v>19705500</v>
      </c>
      <c r="I8" s="4">
        <f>IF(Données[[#This Row],[Volume]]&lt;&gt;0,AVERAGE(Données[[#This Row],[High]:[Low]]),NA())</f>
        <v>10.265000000000001</v>
      </c>
      <c r="P8" s="6" t="s">
        <v>23</v>
      </c>
      <c r="Q8" t="s">
        <v>13</v>
      </c>
    </row>
    <row r="9" spans="1:17" x14ac:dyDescent="0.25">
      <c r="A9" s="3">
        <f>ROW()-ROW(Données[[#Headers],['#]])</f>
        <v>8</v>
      </c>
      <c r="B9" s="1">
        <v>44137</v>
      </c>
      <c r="C9" s="2">
        <v>10.23</v>
      </c>
      <c r="D9" s="2">
        <v>10.57</v>
      </c>
      <c r="E9" s="2">
        <v>10.23</v>
      </c>
      <c r="F9" s="2">
        <v>10.54</v>
      </c>
      <c r="G9" s="2">
        <v>10.54</v>
      </c>
      <c r="H9" s="5">
        <v>11677800</v>
      </c>
      <c r="I9" s="4">
        <f>IF(Données[[#This Row],[Volume]]&lt;&gt;0,AVERAGE(Données[[#This Row],[High]:[Low]]),NA())</f>
        <v>10.4</v>
      </c>
      <c r="P9" s="6" t="s">
        <v>29</v>
      </c>
      <c r="Q9" t="s">
        <v>14</v>
      </c>
    </row>
    <row r="10" spans="1:17" x14ac:dyDescent="0.25">
      <c r="A10" s="3">
        <f>ROW()-ROW(Données[[#Headers],['#]])</f>
        <v>9</v>
      </c>
      <c r="B10" s="1">
        <v>44138</v>
      </c>
      <c r="C10" s="2">
        <v>10.57</v>
      </c>
      <c r="D10" s="2">
        <v>10.94</v>
      </c>
      <c r="E10" s="2">
        <v>10.44</v>
      </c>
      <c r="F10" s="2">
        <v>10.5</v>
      </c>
      <c r="G10" s="2">
        <v>10.5</v>
      </c>
      <c r="H10" s="5">
        <v>21652800</v>
      </c>
      <c r="I10" s="4">
        <f>IF(Données[[#This Row],[Volume]]&lt;&gt;0,AVERAGE(Données[[#This Row],[High]:[Low]]),NA())</f>
        <v>10.69</v>
      </c>
      <c r="P10" s="6" t="s">
        <v>30</v>
      </c>
      <c r="Q10" t="s">
        <v>15</v>
      </c>
    </row>
    <row r="11" spans="1:17" x14ac:dyDescent="0.25">
      <c r="A11" s="3">
        <f>ROW()-ROW(Données[[#Headers],['#]])</f>
        <v>10</v>
      </c>
      <c r="B11" s="1">
        <v>44139</v>
      </c>
      <c r="C11" s="2">
        <v>10.82</v>
      </c>
      <c r="D11" s="2">
        <v>10.92</v>
      </c>
      <c r="E11" s="2">
        <v>10.55</v>
      </c>
      <c r="F11" s="2">
        <v>10.72</v>
      </c>
      <c r="G11" s="2">
        <v>10.72</v>
      </c>
      <c r="H11" s="5">
        <v>15783400</v>
      </c>
      <c r="I11" s="4">
        <f>IF(Données[[#This Row],[Volume]]&lt;&gt;0,AVERAGE(Données[[#This Row],[High]:[Low]]),NA())</f>
        <v>10.734999999999999</v>
      </c>
      <c r="P11" s="6" t="s">
        <v>31</v>
      </c>
      <c r="Q11" t="s">
        <v>16</v>
      </c>
    </row>
    <row r="12" spans="1:17" x14ac:dyDescent="0.25">
      <c r="A12" s="3">
        <f>ROW()-ROW(Données[[#Headers],['#]])</f>
        <v>11</v>
      </c>
      <c r="B12" s="1">
        <v>44140</v>
      </c>
      <c r="C12" s="2">
        <v>10.9</v>
      </c>
      <c r="D12" s="2">
        <v>12.13</v>
      </c>
      <c r="E12" s="2">
        <v>10.85</v>
      </c>
      <c r="F12" s="2">
        <v>11.88</v>
      </c>
      <c r="G12" s="2">
        <v>11.88</v>
      </c>
      <c r="H12" s="5">
        <v>48560400</v>
      </c>
      <c r="I12" s="4">
        <f>IF(Données[[#This Row],[Volume]]&lt;&gt;0,AVERAGE(Données[[#This Row],[High]:[Low]]),NA())</f>
        <v>11.49</v>
      </c>
      <c r="P12" s="6" t="s">
        <v>32</v>
      </c>
      <c r="Q12" t="s">
        <v>17</v>
      </c>
    </row>
    <row r="13" spans="1:17" x14ac:dyDescent="0.25">
      <c r="A13" s="3">
        <f>ROW()-ROW(Données[[#Headers],['#]])</f>
        <v>12</v>
      </c>
      <c r="B13" s="1">
        <v>44141</v>
      </c>
      <c r="C13" s="2">
        <v>12.22</v>
      </c>
      <c r="D13" s="2">
        <v>14.96</v>
      </c>
      <c r="E13" s="2">
        <v>12.05</v>
      </c>
      <c r="F13" s="2">
        <v>13.83</v>
      </c>
      <c r="G13" s="2">
        <v>13.83</v>
      </c>
      <c r="H13" s="5">
        <v>89977600</v>
      </c>
      <c r="I13" s="4">
        <f>IF(Données[[#This Row],[Volume]]&lt;&gt;0,AVERAGE(Données[[#This Row],[High]:[Low]]),NA())</f>
        <v>13.505000000000001</v>
      </c>
    </row>
    <row r="14" spans="1:17" x14ac:dyDescent="0.25">
      <c r="A14" s="3">
        <f>ROW()-ROW(Données[[#Headers],['#]])</f>
        <v>13</v>
      </c>
      <c r="B14" s="1">
        <v>44144</v>
      </c>
      <c r="C14" s="2">
        <v>14.96</v>
      </c>
      <c r="D14" s="2">
        <v>15.9</v>
      </c>
      <c r="E14" s="2">
        <v>14.11</v>
      </c>
      <c r="F14" s="2">
        <v>14.67</v>
      </c>
      <c r="G14" s="2">
        <v>14.67</v>
      </c>
      <c r="H14" s="5">
        <v>60099000</v>
      </c>
      <c r="I14" s="4">
        <f>IF(Données[[#This Row],[Volume]]&lt;&gt;0,AVERAGE(Données[[#This Row],[High]:[Low]]),NA())</f>
        <v>15.004999999999999</v>
      </c>
    </row>
    <row r="15" spans="1:17" x14ac:dyDescent="0.25">
      <c r="A15" s="3">
        <f>ROW()-ROW(Données[[#Headers],['#]])</f>
        <v>14</v>
      </c>
      <c r="B15" s="1">
        <v>44145</v>
      </c>
      <c r="C15" s="2">
        <v>14.99</v>
      </c>
      <c r="D15" s="2">
        <v>15.01</v>
      </c>
      <c r="E15" s="2">
        <v>13.18</v>
      </c>
      <c r="F15" s="2">
        <v>14</v>
      </c>
      <c r="G15" s="2">
        <v>14</v>
      </c>
      <c r="H15" s="5">
        <v>38078700</v>
      </c>
      <c r="I15" s="4">
        <f>IF(Données[[#This Row],[Volume]]&lt;&gt;0,AVERAGE(Données[[#This Row],[High]:[Low]]),NA())</f>
        <v>14.094999999999999</v>
      </c>
    </row>
    <row r="16" spans="1:17" x14ac:dyDescent="0.25">
      <c r="A16" s="3">
        <f>ROW()-ROW(Données[[#Headers],['#]])</f>
        <v>15</v>
      </c>
      <c r="B16" s="1">
        <v>44146</v>
      </c>
      <c r="C16" s="2">
        <v>14.57</v>
      </c>
      <c r="D16" s="2">
        <v>15.97</v>
      </c>
      <c r="E16" s="2">
        <v>14.4</v>
      </c>
      <c r="F16" s="2">
        <v>15.96</v>
      </c>
      <c r="G16" s="2">
        <v>15.96</v>
      </c>
      <c r="H16" s="5">
        <v>47027900</v>
      </c>
      <c r="I16" s="4">
        <f>IF(Données[[#This Row],[Volume]]&lt;&gt;0,AVERAGE(Données[[#This Row],[High]:[Low]]),NA())</f>
        <v>15.185</v>
      </c>
    </row>
    <row r="17" spans="1:9" x14ac:dyDescent="0.25">
      <c r="A17" s="3">
        <f>ROW()-ROW(Données[[#Headers],['#]])</f>
        <v>16</v>
      </c>
      <c r="B17" s="1">
        <v>44147</v>
      </c>
      <c r="C17" s="2">
        <v>16.66</v>
      </c>
      <c r="D17" s="2">
        <v>17.059999000000001</v>
      </c>
      <c r="E17" s="2">
        <v>14.41</v>
      </c>
      <c r="F17" s="2">
        <v>14.58</v>
      </c>
      <c r="G17" s="2">
        <v>14.58</v>
      </c>
      <c r="H17" s="5">
        <v>97904000</v>
      </c>
      <c r="I17" s="4">
        <f>IF(Données[[#This Row],[Volume]]&lt;&gt;0,AVERAGE(Données[[#This Row],[High]:[Low]]),NA())</f>
        <v>15.734999500000001</v>
      </c>
    </row>
    <row r="18" spans="1:9" x14ac:dyDescent="0.25">
      <c r="A18" s="3">
        <f>ROW()-ROW(Données[[#Headers],['#]])</f>
        <v>17</v>
      </c>
      <c r="B18" s="1">
        <v>44148</v>
      </c>
      <c r="C18" s="2">
        <v>14.49</v>
      </c>
      <c r="D18" s="2">
        <v>16</v>
      </c>
      <c r="E18" s="2">
        <v>14.49</v>
      </c>
      <c r="F18" s="2">
        <v>15.8</v>
      </c>
      <c r="G18" s="2">
        <v>15.8</v>
      </c>
      <c r="H18" s="5">
        <v>76354800</v>
      </c>
      <c r="I18" s="4">
        <f>IF(Données[[#This Row],[Volume]]&lt;&gt;0,AVERAGE(Données[[#This Row],[High]:[Low]]),NA())</f>
        <v>15.245000000000001</v>
      </c>
    </row>
    <row r="19" spans="1:9" x14ac:dyDescent="0.25">
      <c r="A19" s="3">
        <f>ROW()-ROW(Données[[#Headers],['#]])</f>
        <v>18</v>
      </c>
      <c r="B19" s="1">
        <v>44151</v>
      </c>
      <c r="C19" s="2">
        <v>15.96</v>
      </c>
      <c r="D19" s="2">
        <v>16.100000000000001</v>
      </c>
      <c r="E19" s="2">
        <v>15.01</v>
      </c>
      <c r="F19" s="2">
        <v>15.93</v>
      </c>
      <c r="G19" s="2">
        <v>15.93</v>
      </c>
      <c r="H19" s="5">
        <v>65326000</v>
      </c>
      <c r="I19" s="4">
        <f>IF(Données[[#This Row],[Volume]]&lt;&gt;0,AVERAGE(Données[[#This Row],[High]:[Low]]),NA())</f>
        <v>15.555</v>
      </c>
    </row>
    <row r="20" spans="1:9" x14ac:dyDescent="0.25">
      <c r="A20" s="3">
        <f>ROW()-ROW(Données[[#Headers],['#]])</f>
        <v>19</v>
      </c>
      <c r="B20" s="1">
        <v>44152</v>
      </c>
      <c r="C20" s="2">
        <v>16.290001</v>
      </c>
      <c r="D20" s="2">
        <v>18.75</v>
      </c>
      <c r="E20" s="2">
        <v>16.18</v>
      </c>
      <c r="F20" s="2">
        <v>17.850000000000001</v>
      </c>
      <c r="G20" s="2">
        <v>17.850000000000001</v>
      </c>
      <c r="H20" s="5">
        <v>116618500</v>
      </c>
      <c r="I20" s="4">
        <f>IF(Données[[#This Row],[Volume]]&lt;&gt;0,AVERAGE(Données[[#This Row],[High]:[Low]]),NA())</f>
        <v>17.465</v>
      </c>
    </row>
    <row r="21" spans="1:9" x14ac:dyDescent="0.25">
      <c r="A21" s="3">
        <f>ROW()-ROW(Données[[#Headers],['#]])</f>
        <v>20</v>
      </c>
      <c r="B21" s="1">
        <v>44153</v>
      </c>
      <c r="C21" s="2">
        <v>18.280000999999999</v>
      </c>
      <c r="D21" s="2">
        <v>19.25</v>
      </c>
      <c r="E21" s="2">
        <v>17.540001</v>
      </c>
      <c r="F21" s="2">
        <v>17.899999999999999</v>
      </c>
      <c r="G21" s="2">
        <v>17.899999999999999</v>
      </c>
      <c r="H21" s="5">
        <v>89957900</v>
      </c>
      <c r="I21" s="4">
        <f>IF(Données[[#This Row],[Volume]]&lt;&gt;0,AVERAGE(Données[[#This Row],[High]:[Low]]),NA())</f>
        <v>18.395000500000002</v>
      </c>
    </row>
    <row r="22" spans="1:9" x14ac:dyDescent="0.25">
      <c r="A22" s="3">
        <f>ROW()-ROW(Données[[#Headers],['#]])</f>
        <v>21</v>
      </c>
      <c r="B22" s="1">
        <v>44154</v>
      </c>
      <c r="C22" s="2">
        <v>18.5</v>
      </c>
      <c r="D22" s="2">
        <v>18.98</v>
      </c>
      <c r="E22" s="2">
        <v>17.959999</v>
      </c>
      <c r="F22" s="2">
        <v>18.98</v>
      </c>
      <c r="G22" s="2">
        <v>18.98</v>
      </c>
      <c r="H22" s="5">
        <v>56225400</v>
      </c>
      <c r="I22" s="4">
        <f>IF(Données[[#This Row],[Volume]]&lt;&gt;0,AVERAGE(Données[[#This Row],[High]:[Low]]),NA())</f>
        <v>18.4699995</v>
      </c>
    </row>
    <row r="23" spans="1:9" x14ac:dyDescent="0.25">
      <c r="A23" s="3">
        <f>ROW()-ROW(Données[[#Headers],['#]])</f>
        <v>22</v>
      </c>
      <c r="B23" s="1">
        <v>44155</v>
      </c>
      <c r="C23" s="2">
        <v>19.030000999999999</v>
      </c>
      <c r="D23" s="2">
        <v>19.66</v>
      </c>
      <c r="E23" s="2">
        <v>18</v>
      </c>
      <c r="F23" s="2">
        <v>18.149999999999999</v>
      </c>
      <c r="G23" s="2">
        <v>18.149999999999999</v>
      </c>
      <c r="H23" s="5">
        <v>71938000</v>
      </c>
      <c r="I23" s="4">
        <f>IF(Données[[#This Row],[Volume]]&lt;&gt;0,AVERAGE(Données[[#This Row],[High]:[Low]]),NA())</f>
        <v>18.829999999999998</v>
      </c>
    </row>
    <row r="24" spans="1:9" x14ac:dyDescent="0.25">
      <c r="A24" s="3">
        <f>ROW()-ROW(Données[[#Headers],['#]])</f>
        <v>23</v>
      </c>
      <c r="B24" s="1">
        <v>44158</v>
      </c>
      <c r="C24" s="2">
        <v>18.629999000000002</v>
      </c>
      <c r="D24" s="2">
        <v>21.450001</v>
      </c>
      <c r="E24" s="2">
        <v>18.57</v>
      </c>
      <c r="F24" s="2">
        <v>21.040001</v>
      </c>
      <c r="G24" s="2">
        <v>21.040001</v>
      </c>
      <c r="H24" s="5">
        <v>84716300</v>
      </c>
      <c r="I24" s="4">
        <f>IF(Données[[#This Row],[Volume]]&lt;&gt;0,AVERAGE(Données[[#This Row],[High]:[Low]]),NA())</f>
        <v>20.0100005</v>
      </c>
    </row>
    <row r="25" spans="1:9" x14ac:dyDescent="0.25">
      <c r="A25" s="3">
        <f>ROW()-ROW(Données[[#Headers],['#]])</f>
        <v>24</v>
      </c>
      <c r="B25" s="1">
        <v>44159</v>
      </c>
      <c r="C25" s="2">
        <v>22.35</v>
      </c>
      <c r="D25" s="2">
        <v>24.27</v>
      </c>
      <c r="E25" s="2">
        <v>20.629999000000002</v>
      </c>
      <c r="F25" s="2">
        <v>23.82</v>
      </c>
      <c r="G25" s="2">
        <v>23.82</v>
      </c>
      <c r="H25" s="5">
        <v>115468800</v>
      </c>
      <c r="I25" s="4">
        <f>IF(Données[[#This Row],[Volume]]&lt;&gt;0,AVERAGE(Données[[#This Row],[High]:[Low]]),NA())</f>
        <v>22.449999500000001</v>
      </c>
    </row>
    <row r="26" spans="1:9" x14ac:dyDescent="0.25">
      <c r="A26" s="3">
        <f>ROW()-ROW(Données[[#Headers],['#]])</f>
        <v>25</v>
      </c>
      <c r="B26" s="1">
        <v>44160</v>
      </c>
      <c r="C26" s="2">
        <v>23.959999</v>
      </c>
      <c r="D26" s="2">
        <v>29.75</v>
      </c>
      <c r="E26" s="2">
        <v>23.690000999999999</v>
      </c>
      <c r="F26" s="2">
        <v>29.049999</v>
      </c>
      <c r="G26" s="2">
        <v>29.049999</v>
      </c>
      <c r="H26" s="5">
        <v>202563700</v>
      </c>
      <c r="I26" s="4">
        <f>IF(Données[[#This Row],[Volume]]&lt;&gt;0,AVERAGE(Données[[#This Row],[High]:[Low]]),NA())</f>
        <v>26.720000499999998</v>
      </c>
    </row>
    <row r="27" spans="1:9" x14ac:dyDescent="0.25">
      <c r="A27" s="3">
        <f>ROW()-ROW(Données[[#Headers],['#]])</f>
        <v>26</v>
      </c>
      <c r="B27" s="1">
        <v>44162</v>
      </c>
      <c r="C27" s="2">
        <v>31.190000999999999</v>
      </c>
      <c r="D27" s="2">
        <v>33.5</v>
      </c>
      <c r="E27" s="2">
        <v>26.120000999999998</v>
      </c>
      <c r="F27" s="2">
        <v>27.66</v>
      </c>
      <c r="G27" s="2">
        <v>27.66</v>
      </c>
      <c r="H27" s="5">
        <v>207834000</v>
      </c>
      <c r="I27" s="4">
        <f>IF(Données[[#This Row],[Volume]]&lt;&gt;0,AVERAGE(Données[[#This Row],[High]:[Low]]),NA())</f>
        <v>29.810000500000001</v>
      </c>
    </row>
    <row r="28" spans="1:9" x14ac:dyDescent="0.25">
      <c r="A28" s="3">
        <f>ROW()-ROW(Données[[#Headers],['#]])</f>
        <v>27</v>
      </c>
      <c r="B28" s="1">
        <v>44165</v>
      </c>
      <c r="C28" s="2">
        <v>28.24</v>
      </c>
      <c r="D28" s="2">
        <v>30.15</v>
      </c>
      <c r="E28" s="2">
        <v>24.110001</v>
      </c>
      <c r="F28" s="2">
        <v>27.110001</v>
      </c>
      <c r="G28" s="2">
        <v>27.110001</v>
      </c>
      <c r="H28" s="5">
        <v>137243000</v>
      </c>
      <c r="I28" s="4">
        <f>IF(Données[[#This Row],[Volume]]&lt;&gt;0,AVERAGE(Données[[#This Row],[High]:[Low]]),NA())</f>
        <v>27.130000500000001</v>
      </c>
    </row>
    <row r="29" spans="1:9" x14ac:dyDescent="0.25">
      <c r="A29" s="3">
        <f>ROW()-ROW(Données[[#Headers],['#]])</f>
        <v>28</v>
      </c>
      <c r="B29" s="1">
        <v>44166</v>
      </c>
      <c r="C29" s="2">
        <v>28.09</v>
      </c>
      <c r="D29" s="2">
        <v>28.139999</v>
      </c>
      <c r="E29" s="2">
        <v>24.450001</v>
      </c>
      <c r="F29" s="2">
        <v>25.67</v>
      </c>
      <c r="G29" s="2">
        <v>25.67</v>
      </c>
      <c r="H29" s="5">
        <v>84539800</v>
      </c>
      <c r="I29" s="4">
        <f>IF(Données[[#This Row],[Volume]]&lt;&gt;0,AVERAGE(Données[[#This Row],[High]:[Low]]),NA())</f>
        <v>26.295000000000002</v>
      </c>
    </row>
    <row r="30" spans="1:9" x14ac:dyDescent="0.25">
      <c r="A30" s="3">
        <f>ROW()-ROW(Données[[#Headers],['#]])</f>
        <v>29</v>
      </c>
      <c r="B30" s="1">
        <v>44167</v>
      </c>
      <c r="C30" s="2">
        <v>22.24</v>
      </c>
      <c r="D30" s="2">
        <v>23.4</v>
      </c>
      <c r="E30" s="2">
        <v>21.15</v>
      </c>
      <c r="F30" s="2">
        <v>22.51</v>
      </c>
      <c r="G30" s="2">
        <v>22.51</v>
      </c>
      <c r="H30" s="5">
        <v>149062100</v>
      </c>
      <c r="I30" s="4">
        <f>IF(Données[[#This Row],[Volume]]&lt;&gt;0,AVERAGE(Données[[#This Row],[High]:[Low]]),NA())</f>
        <v>22.274999999999999</v>
      </c>
    </row>
    <row r="31" spans="1:9" x14ac:dyDescent="0.25">
      <c r="A31" s="3">
        <f>ROW()-ROW(Données[[#Headers],['#]])</f>
        <v>30</v>
      </c>
      <c r="B31" s="1">
        <v>44168</v>
      </c>
      <c r="C31" s="2">
        <v>23.549999</v>
      </c>
      <c r="D31" s="2">
        <v>25.620000999999998</v>
      </c>
      <c r="E31" s="2">
        <v>23.5</v>
      </c>
      <c r="F31" s="2">
        <v>24.030000999999999</v>
      </c>
      <c r="G31" s="2">
        <v>24.030000999999999</v>
      </c>
      <c r="H31" s="5">
        <v>85634300</v>
      </c>
      <c r="I31" s="4">
        <f>IF(Données[[#This Row],[Volume]]&lt;&gt;0,AVERAGE(Données[[#This Row],[High]:[Low]]),NA())</f>
        <v>24.560000500000001</v>
      </c>
    </row>
    <row r="32" spans="1:9" x14ac:dyDescent="0.25">
      <c r="A32" s="3">
        <f>ROW()-ROW(Données[[#Headers],['#]])</f>
        <v>31</v>
      </c>
      <c r="B32" s="1">
        <v>44169</v>
      </c>
      <c r="C32" s="2">
        <v>24.879999000000002</v>
      </c>
      <c r="D32" s="2">
        <v>25.24</v>
      </c>
      <c r="E32" s="2">
        <v>23.51</v>
      </c>
      <c r="F32" s="2">
        <v>23.85</v>
      </c>
      <c r="G32" s="2">
        <v>23.85</v>
      </c>
      <c r="H32" s="5">
        <v>56044100</v>
      </c>
      <c r="I32" s="4">
        <f>IF(Données[[#This Row],[Volume]]&lt;&gt;0,AVERAGE(Données[[#This Row],[High]:[Low]]),NA())</f>
        <v>24.375</v>
      </c>
    </row>
    <row r="33" spans="1:9" x14ac:dyDescent="0.25">
      <c r="A33" s="3">
        <f>ROW()-ROW(Données[[#Headers],['#]])</f>
        <v>32</v>
      </c>
      <c r="B33" s="1">
        <v>44172</v>
      </c>
      <c r="C33" s="2">
        <v>24.440000999999999</v>
      </c>
      <c r="D33" s="2">
        <v>29</v>
      </c>
      <c r="E33" s="2">
        <v>24.440000999999999</v>
      </c>
      <c r="F33" s="2">
        <v>28.940000999999999</v>
      </c>
      <c r="G33" s="2">
        <v>28.940000999999999</v>
      </c>
      <c r="H33" s="5">
        <v>118463700</v>
      </c>
      <c r="I33" s="4">
        <f>IF(Données[[#This Row],[Volume]]&lt;&gt;0,AVERAGE(Données[[#This Row],[High]:[Low]]),NA())</f>
        <v>26.720000499999998</v>
      </c>
    </row>
    <row r="34" spans="1:9" x14ac:dyDescent="0.25">
      <c r="A34" s="3">
        <f>ROW()-ROW(Données[[#Headers],['#]])</f>
        <v>33</v>
      </c>
      <c r="B34" s="1">
        <v>44173</v>
      </c>
      <c r="C34" s="2">
        <v>30.629999000000002</v>
      </c>
      <c r="D34" s="2">
        <v>31.24</v>
      </c>
      <c r="E34" s="2">
        <v>27.25</v>
      </c>
      <c r="F34" s="2">
        <v>28.59</v>
      </c>
      <c r="G34" s="2">
        <v>28.59</v>
      </c>
      <c r="H34" s="5">
        <v>124754300</v>
      </c>
      <c r="I34" s="4">
        <f>IF(Données[[#This Row],[Volume]]&lt;&gt;0,AVERAGE(Données[[#This Row],[High]:[Low]]),NA())</f>
        <v>29.244999999999997</v>
      </c>
    </row>
    <row r="35" spans="1:9" x14ac:dyDescent="0.25">
      <c r="A35" s="3">
        <f>ROW()-ROW(Données[[#Headers],['#]])</f>
        <v>34</v>
      </c>
      <c r="B35" s="1">
        <v>44174</v>
      </c>
      <c r="C35" s="2">
        <v>28.68</v>
      </c>
      <c r="D35" s="2">
        <v>28.85</v>
      </c>
      <c r="E35" s="2">
        <v>25.33</v>
      </c>
      <c r="F35" s="2">
        <v>26.629999000000002</v>
      </c>
      <c r="G35" s="2">
        <v>26.629999000000002</v>
      </c>
      <c r="H35" s="5">
        <v>79634700</v>
      </c>
      <c r="I35" s="4">
        <f>IF(Données[[#This Row],[Volume]]&lt;&gt;0,AVERAGE(Données[[#This Row],[High]:[Low]]),NA())</f>
        <v>27.09</v>
      </c>
    </row>
    <row r="36" spans="1:9" x14ac:dyDescent="0.25">
      <c r="A36" s="3">
        <f>ROW()-ROW(Données[[#Headers],['#]])</f>
        <v>35</v>
      </c>
      <c r="B36" s="1">
        <v>44175</v>
      </c>
      <c r="C36" s="2">
        <v>25.541</v>
      </c>
      <c r="D36" s="2">
        <v>28.040001</v>
      </c>
      <c r="E36" s="2">
        <v>25.15</v>
      </c>
      <c r="F36" s="2">
        <v>27.040001</v>
      </c>
      <c r="G36" s="2">
        <v>27.040001</v>
      </c>
      <c r="H36" s="5">
        <v>57774800</v>
      </c>
      <c r="I36" s="4">
        <f>IF(Données[[#This Row],[Volume]]&lt;&gt;0,AVERAGE(Données[[#This Row],[High]:[Low]]),NA())</f>
        <v>26.595000499999998</v>
      </c>
    </row>
    <row r="37" spans="1:9" x14ac:dyDescent="0.25">
      <c r="A37" s="3">
        <f>ROW()-ROW(Données[[#Headers],['#]])</f>
        <v>36</v>
      </c>
      <c r="B37" s="1">
        <v>44176</v>
      </c>
      <c r="C37" s="2">
        <v>27.15</v>
      </c>
      <c r="D37" s="2">
        <v>28.27</v>
      </c>
      <c r="E37" s="2">
        <v>26.059999000000001</v>
      </c>
      <c r="F37" s="2">
        <v>27.200001</v>
      </c>
      <c r="G37" s="2">
        <v>27.200001</v>
      </c>
      <c r="H37" s="5">
        <v>52764400</v>
      </c>
      <c r="I37" s="4">
        <f>IF(Données[[#This Row],[Volume]]&lt;&gt;0,AVERAGE(Données[[#This Row],[High]:[Low]]),NA())</f>
        <v>27.1649995</v>
      </c>
    </row>
    <row r="38" spans="1:9" x14ac:dyDescent="0.25">
      <c r="A38" s="3">
        <f>ROW()-ROW(Données[[#Headers],['#]])</f>
        <v>37</v>
      </c>
      <c r="B38" s="1">
        <v>44179</v>
      </c>
      <c r="C38" s="2">
        <v>28.26</v>
      </c>
      <c r="D38" s="2">
        <v>28.26</v>
      </c>
      <c r="E38" s="2">
        <v>26.73</v>
      </c>
      <c r="F38" s="2">
        <v>27.24</v>
      </c>
      <c r="G38" s="2">
        <v>27.24</v>
      </c>
      <c r="H38" s="5">
        <v>44734500</v>
      </c>
      <c r="I38" s="4">
        <f>IF(Données[[#This Row],[Volume]]&lt;&gt;0,AVERAGE(Données[[#This Row],[High]:[Low]]),NA())</f>
        <v>27.495000000000001</v>
      </c>
    </row>
    <row r="39" spans="1:9" x14ac:dyDescent="0.25">
      <c r="A39" s="3">
        <f>ROW()-ROW(Données[[#Headers],['#]])</f>
        <v>38</v>
      </c>
      <c r="B39" s="1">
        <v>44180</v>
      </c>
      <c r="C39" s="2">
        <v>26.82</v>
      </c>
      <c r="D39" s="2">
        <v>27.1</v>
      </c>
      <c r="E39" s="2">
        <v>25.52</v>
      </c>
      <c r="F39" s="2">
        <v>26.43</v>
      </c>
      <c r="G39" s="2">
        <v>26.43</v>
      </c>
      <c r="H39" s="5">
        <v>49273200</v>
      </c>
      <c r="I39" s="4">
        <f>IF(Données[[#This Row],[Volume]]&lt;&gt;0,AVERAGE(Données[[#This Row],[High]:[Low]]),NA())</f>
        <v>26.310000000000002</v>
      </c>
    </row>
    <row r="40" spans="1:9" x14ac:dyDescent="0.25">
      <c r="A40" s="3">
        <f>ROW()-ROW(Données[[#Headers],['#]])</f>
        <v>39</v>
      </c>
      <c r="B40" s="1">
        <v>44181</v>
      </c>
      <c r="C40" s="2">
        <v>25.709999</v>
      </c>
      <c r="D40" s="2">
        <v>26.16</v>
      </c>
      <c r="E40" s="2">
        <v>25.110001</v>
      </c>
      <c r="F40" s="2">
        <v>25.92</v>
      </c>
      <c r="G40" s="2">
        <v>25.92</v>
      </c>
      <c r="H40" s="5">
        <v>44013400</v>
      </c>
      <c r="I40" s="4">
        <f>IF(Données[[#This Row],[Volume]]&lt;&gt;0,AVERAGE(Données[[#This Row],[High]:[Low]]),NA())</f>
        <v>25.6350005</v>
      </c>
    </row>
    <row r="41" spans="1:9" x14ac:dyDescent="0.25">
      <c r="A41" s="3">
        <f>ROW()-ROW(Données[[#Headers],['#]])</f>
        <v>40</v>
      </c>
      <c r="B41" s="1">
        <v>44182</v>
      </c>
      <c r="C41" s="2">
        <v>26.52</v>
      </c>
      <c r="D41" s="2">
        <v>27.450001</v>
      </c>
      <c r="E41" s="2">
        <v>26.049999</v>
      </c>
      <c r="F41" s="2">
        <v>27.23</v>
      </c>
      <c r="G41" s="2">
        <v>27.23</v>
      </c>
      <c r="H41" s="5">
        <v>53829800</v>
      </c>
      <c r="I41" s="4">
        <f>IF(Données[[#This Row],[Volume]]&lt;&gt;0,AVERAGE(Données[[#This Row],[High]:[Low]]),NA())</f>
        <v>26.75</v>
      </c>
    </row>
    <row r="42" spans="1:9" x14ac:dyDescent="0.25">
      <c r="A42" s="3">
        <f>ROW()-ROW(Données[[#Headers],['#]])</f>
        <v>41</v>
      </c>
      <c r="B42" s="1">
        <v>44183</v>
      </c>
      <c r="C42" s="2">
        <v>26.27</v>
      </c>
      <c r="D42" s="2">
        <v>26.85</v>
      </c>
      <c r="E42" s="2">
        <v>25.799999</v>
      </c>
      <c r="F42" s="2">
        <v>25.969999000000001</v>
      </c>
      <c r="G42" s="2">
        <v>25.969999000000001</v>
      </c>
      <c r="H42" s="5">
        <v>71042900</v>
      </c>
      <c r="I42" s="4">
        <f>IF(Données[[#This Row],[Volume]]&lt;&gt;0,AVERAGE(Données[[#This Row],[High]:[Low]]),NA())</f>
        <v>26.324999500000001</v>
      </c>
    </row>
    <row r="43" spans="1:9" x14ac:dyDescent="0.25">
      <c r="A43" s="3">
        <f>ROW()-ROW(Données[[#Headers],['#]])</f>
        <v>42</v>
      </c>
      <c r="B43" s="1">
        <v>44186</v>
      </c>
      <c r="C43" s="2">
        <v>26.190000999999999</v>
      </c>
      <c r="D43" s="2">
        <v>28.700001</v>
      </c>
      <c r="E43" s="2">
        <v>25.4</v>
      </c>
      <c r="F43" s="2">
        <v>28.51</v>
      </c>
      <c r="G43" s="2">
        <v>28.51</v>
      </c>
      <c r="H43" s="5">
        <v>76729100</v>
      </c>
      <c r="I43" s="4">
        <f>IF(Données[[#This Row],[Volume]]&lt;&gt;0,AVERAGE(Données[[#This Row],[High]:[Low]]),NA())</f>
        <v>27.050000499999999</v>
      </c>
    </row>
    <row r="44" spans="1:9" x14ac:dyDescent="0.25">
      <c r="A44" s="3">
        <f>ROW()-ROW(Données[[#Headers],['#]])</f>
        <v>43</v>
      </c>
      <c r="B44" s="1">
        <v>44187</v>
      </c>
      <c r="C44" s="2">
        <v>29.030000999999999</v>
      </c>
      <c r="D44" s="2">
        <v>29.42</v>
      </c>
      <c r="E44" s="2">
        <v>26.82</v>
      </c>
      <c r="F44" s="2">
        <v>28.040001</v>
      </c>
      <c r="G44" s="2">
        <v>28.040001</v>
      </c>
      <c r="H44" s="5">
        <v>66033100</v>
      </c>
      <c r="I44" s="4">
        <f>IF(Données[[#This Row],[Volume]]&lt;&gt;0,AVERAGE(Données[[#This Row],[High]:[Low]]),NA())</f>
        <v>28.12</v>
      </c>
    </row>
    <row r="45" spans="1:9" x14ac:dyDescent="0.25">
      <c r="A45" s="3">
        <f>ROW()-ROW(Données[[#Headers],['#]])</f>
        <v>44</v>
      </c>
      <c r="B45" s="1">
        <v>44188</v>
      </c>
      <c r="C45" s="2">
        <v>28.950001</v>
      </c>
      <c r="D45" s="2">
        <v>29.389999</v>
      </c>
      <c r="E45" s="2">
        <v>28.049999</v>
      </c>
      <c r="F45" s="2">
        <v>28.690000999999999</v>
      </c>
      <c r="G45" s="2">
        <v>28.690000999999999</v>
      </c>
      <c r="H45" s="5">
        <v>58772200</v>
      </c>
      <c r="I45" s="4">
        <f>IF(Données[[#This Row],[Volume]]&lt;&gt;0,AVERAGE(Données[[#This Row],[High]:[Low]]),NA())</f>
        <v>28.719999000000001</v>
      </c>
    </row>
    <row r="46" spans="1:9" x14ac:dyDescent="0.25">
      <c r="A46" s="3">
        <f>ROW()-ROW(Données[[#Headers],['#]])</f>
        <v>45</v>
      </c>
      <c r="B46" s="1">
        <v>44189</v>
      </c>
      <c r="C46" s="2">
        <v>28.797999999999998</v>
      </c>
      <c r="D46" s="2">
        <v>29.16</v>
      </c>
      <c r="E46" s="2">
        <v>27.52</v>
      </c>
      <c r="F46" s="2">
        <v>27.75</v>
      </c>
      <c r="G46" s="2">
        <v>27.75</v>
      </c>
      <c r="H46" s="5">
        <v>26306800</v>
      </c>
      <c r="I46" s="4">
        <f>IF(Données[[#This Row],[Volume]]&lt;&gt;0,AVERAGE(Données[[#This Row],[High]:[Low]]),NA())</f>
        <v>28.34</v>
      </c>
    </row>
    <row r="47" spans="1:9" x14ac:dyDescent="0.25">
      <c r="A47" s="3">
        <f>ROW()-ROW(Données[[#Headers],['#]])</f>
        <v>46</v>
      </c>
      <c r="B47" s="1">
        <v>44193</v>
      </c>
      <c r="C47" s="2">
        <v>28.389999</v>
      </c>
      <c r="D47" s="2">
        <v>28.59</v>
      </c>
      <c r="E47" s="2">
        <v>25.4</v>
      </c>
      <c r="F47" s="2">
        <v>25.629999000000002</v>
      </c>
      <c r="G47" s="2">
        <v>25.629999000000002</v>
      </c>
      <c r="H47" s="5">
        <v>55878700</v>
      </c>
      <c r="I47" s="4">
        <f>IF(Données[[#This Row],[Volume]]&lt;&gt;0,AVERAGE(Données[[#This Row],[High]:[Low]]),NA())</f>
        <v>26.994999999999997</v>
      </c>
    </row>
    <row r="48" spans="1:9" x14ac:dyDescent="0.25">
      <c r="A48" s="3">
        <f>ROW()-ROW(Données[[#Headers],['#]])</f>
        <v>47</v>
      </c>
      <c r="B48" s="1">
        <v>44194</v>
      </c>
      <c r="C48" s="2">
        <v>25.75</v>
      </c>
      <c r="D48" s="2">
        <v>26.181999000000001</v>
      </c>
      <c r="E48" s="2">
        <v>24.34</v>
      </c>
      <c r="F48" s="2">
        <v>24.66</v>
      </c>
      <c r="G48" s="2">
        <v>24.66</v>
      </c>
      <c r="H48" s="5">
        <v>47302400</v>
      </c>
      <c r="I48" s="4">
        <f>IF(Données[[#This Row],[Volume]]&lt;&gt;0,AVERAGE(Données[[#This Row],[High]:[Low]]),NA())</f>
        <v>25.2609995</v>
      </c>
    </row>
    <row r="49" spans="1:9" x14ac:dyDescent="0.25">
      <c r="A49" s="3">
        <f>ROW()-ROW(Données[[#Headers],['#]])</f>
        <v>48</v>
      </c>
      <c r="B49" s="1">
        <v>44195</v>
      </c>
      <c r="C49" s="2">
        <v>24.969999000000001</v>
      </c>
      <c r="D49" s="2">
        <v>25.91</v>
      </c>
      <c r="E49" s="2">
        <v>24.629999000000002</v>
      </c>
      <c r="F49" s="2">
        <v>25.1</v>
      </c>
      <c r="G49" s="2">
        <v>25.1</v>
      </c>
      <c r="H49" s="5">
        <v>34586700</v>
      </c>
      <c r="I49" s="4">
        <f>IF(Données[[#This Row],[Volume]]&lt;&gt;0,AVERAGE(Données[[#This Row],[High]:[Low]]),NA())</f>
        <v>25.269999500000001</v>
      </c>
    </row>
    <row r="50" spans="1:9" x14ac:dyDescent="0.25">
      <c r="A50" s="3">
        <f>ROW()-ROW(Données[[#Headers],['#]])</f>
        <v>49</v>
      </c>
      <c r="B50" s="1">
        <v>44196</v>
      </c>
      <c r="C50" s="2">
        <v>24.629999000000002</v>
      </c>
      <c r="D50" s="2">
        <v>24.719999000000001</v>
      </c>
      <c r="E50" s="2">
        <v>23.52</v>
      </c>
      <c r="F50" s="2">
        <v>23.549999</v>
      </c>
      <c r="G50" s="2">
        <v>23.549999</v>
      </c>
      <c r="H50" s="5">
        <v>39760000</v>
      </c>
      <c r="I50" s="4">
        <f>IF(Données[[#This Row],[Volume]]&lt;&gt;0,AVERAGE(Données[[#This Row],[High]:[Low]]),NA())</f>
        <v>24.119999499999999</v>
      </c>
    </row>
    <row r="51" spans="1:9" x14ac:dyDescent="0.25">
      <c r="A51" s="3">
        <f>ROW()-ROW(Données[[#Headers],['#]])</f>
        <v>50</v>
      </c>
      <c r="B51" s="1">
        <v>44200</v>
      </c>
      <c r="C51" s="2">
        <v>23.91</v>
      </c>
      <c r="D51" s="2">
        <v>24.5</v>
      </c>
      <c r="E51" s="2">
        <v>22.5</v>
      </c>
      <c r="F51" s="2">
        <v>23.370000999999998</v>
      </c>
      <c r="G51" s="2">
        <v>23.370000999999998</v>
      </c>
      <c r="H51" s="5">
        <v>44970400</v>
      </c>
      <c r="I51" s="4">
        <f>IF(Données[[#This Row],[Volume]]&lt;&gt;0,AVERAGE(Données[[#This Row],[High]:[Low]]),NA())</f>
        <v>23.5</v>
      </c>
    </row>
    <row r="52" spans="1:9" x14ac:dyDescent="0.25">
      <c r="A52" s="3">
        <f>ROW()-ROW(Données[[#Headers],['#]])</f>
        <v>51</v>
      </c>
      <c r="B52" s="1">
        <v>44201</v>
      </c>
      <c r="C52" s="2">
        <v>23.18</v>
      </c>
      <c r="D52" s="2">
        <v>24.67</v>
      </c>
      <c r="E52" s="2">
        <v>22.889999</v>
      </c>
      <c r="F52" s="2">
        <v>24.6</v>
      </c>
      <c r="G52" s="2">
        <v>24.6</v>
      </c>
      <c r="H52" s="5">
        <v>29050400</v>
      </c>
      <c r="I52" s="4">
        <f>IF(Données[[#This Row],[Volume]]&lt;&gt;0,AVERAGE(Données[[#This Row],[High]:[Low]]),NA())</f>
        <v>23.779999500000002</v>
      </c>
    </row>
    <row r="53" spans="1:9" x14ac:dyDescent="0.25">
      <c r="A53" s="3">
        <f>ROW()-ROW(Données[[#Headers],['#]])</f>
        <v>52</v>
      </c>
      <c r="B53" s="1">
        <v>44202</v>
      </c>
      <c r="C53" s="2">
        <v>24.120000999999998</v>
      </c>
      <c r="D53" s="2">
        <v>24.459999</v>
      </c>
      <c r="E53" s="2">
        <v>23.25</v>
      </c>
      <c r="F53" s="2">
        <v>23.540001</v>
      </c>
      <c r="G53" s="2">
        <v>23.540001</v>
      </c>
      <c r="H53" s="5">
        <v>32732900</v>
      </c>
      <c r="I53" s="4">
        <f>IF(Données[[#This Row],[Volume]]&lt;&gt;0,AVERAGE(Données[[#This Row],[High]:[Low]]),NA())</f>
        <v>23.854999499999998</v>
      </c>
    </row>
    <row r="54" spans="1:9" x14ac:dyDescent="0.25">
      <c r="A54" s="3">
        <f>ROW()-ROW(Données[[#Headers],['#]])</f>
        <v>53</v>
      </c>
      <c r="B54" s="1">
        <v>44203</v>
      </c>
      <c r="C54" s="2">
        <v>24.02</v>
      </c>
      <c r="D54" s="2">
        <v>25.190000999999999</v>
      </c>
      <c r="E54" s="2">
        <v>23.67</v>
      </c>
      <c r="F54" s="2">
        <v>25</v>
      </c>
      <c r="G54" s="2">
        <v>25</v>
      </c>
      <c r="H54" s="5">
        <v>32240000</v>
      </c>
      <c r="I54" s="4">
        <f>IF(Données[[#This Row],[Volume]]&lt;&gt;0,AVERAGE(Données[[#This Row],[High]:[Low]]),NA())</f>
        <v>24.430000499999998</v>
      </c>
    </row>
    <row r="55" spans="1:9" x14ac:dyDescent="0.25">
      <c r="A55" s="3">
        <f>ROW()-ROW(Données[[#Headers],['#]])</f>
        <v>54</v>
      </c>
      <c r="B55" s="1">
        <v>44204</v>
      </c>
      <c r="C55" s="2">
        <v>25.700001</v>
      </c>
      <c r="D55" s="2">
        <v>26.440000999999999</v>
      </c>
      <c r="E55" s="2">
        <v>24.700001</v>
      </c>
      <c r="F55" s="2">
        <v>25.200001</v>
      </c>
      <c r="G55" s="2">
        <v>25.200001</v>
      </c>
      <c r="H55" s="5">
        <v>41313800</v>
      </c>
      <c r="I55" s="4">
        <f>IF(Données[[#This Row],[Volume]]&lt;&gt;0,AVERAGE(Données[[#This Row],[High]:[Low]]),NA())</f>
        <v>25.570000999999998</v>
      </c>
    </row>
    <row r="56" spans="1:9" x14ac:dyDescent="0.25">
      <c r="A56" s="3">
        <f>ROW()-ROW(Données[[#Headers],['#]])</f>
        <v>55</v>
      </c>
      <c r="B56" s="1">
        <v>44207</v>
      </c>
      <c r="C56" s="2">
        <v>24.610001</v>
      </c>
      <c r="D56" s="2">
        <v>26.6</v>
      </c>
      <c r="E56" s="2">
        <v>24.309999000000001</v>
      </c>
      <c r="F56" s="2">
        <v>25.93</v>
      </c>
      <c r="G56" s="2">
        <v>25.93</v>
      </c>
      <c r="H56" s="5">
        <v>32609000</v>
      </c>
      <c r="I56" s="4">
        <f>IF(Données[[#This Row],[Volume]]&lt;&gt;0,AVERAGE(Données[[#This Row],[High]:[Low]]),NA())</f>
        <v>25.4549995</v>
      </c>
    </row>
    <row r="57" spans="1:9" x14ac:dyDescent="0.25">
      <c r="A57" s="3">
        <f>ROW()-ROW(Données[[#Headers],['#]])</f>
        <v>56</v>
      </c>
      <c r="B57" s="1">
        <v>44208</v>
      </c>
      <c r="C57" s="2">
        <v>26.34</v>
      </c>
      <c r="D57" s="2">
        <v>26.42</v>
      </c>
      <c r="E57" s="2">
        <v>25.51</v>
      </c>
      <c r="F57" s="2">
        <v>26.18</v>
      </c>
      <c r="G57" s="2">
        <v>26.18</v>
      </c>
      <c r="H57" s="5">
        <v>26995000</v>
      </c>
      <c r="I57" s="4">
        <f>IF(Données[[#This Row],[Volume]]&lt;&gt;0,AVERAGE(Données[[#This Row],[High]:[Low]]),NA())</f>
        <v>25.965000000000003</v>
      </c>
    </row>
    <row r="58" spans="1:9" x14ac:dyDescent="0.25">
      <c r="A58" s="3">
        <f>ROW()-ROW(Données[[#Headers],['#]])</f>
        <v>57</v>
      </c>
      <c r="B58" s="1">
        <v>44209</v>
      </c>
      <c r="C58" s="2">
        <v>25.709999</v>
      </c>
      <c r="D58" s="2">
        <v>27.43</v>
      </c>
      <c r="E58" s="2">
        <v>25.129999000000002</v>
      </c>
      <c r="F58" s="2">
        <v>25.5</v>
      </c>
      <c r="G58" s="2">
        <v>25.5</v>
      </c>
      <c r="H58" s="5">
        <v>51216600</v>
      </c>
      <c r="I58" s="4">
        <f>IF(Données[[#This Row],[Volume]]&lt;&gt;0,AVERAGE(Données[[#This Row],[High]:[Low]]),NA())</f>
        <v>26.279999500000002</v>
      </c>
    </row>
    <row r="59" spans="1:9" x14ac:dyDescent="0.25">
      <c r="A59" s="3">
        <f>ROW()-ROW(Données[[#Headers],['#]])</f>
        <v>58</v>
      </c>
      <c r="B59" s="1">
        <v>44210</v>
      </c>
      <c r="C59" s="2">
        <v>25.450001</v>
      </c>
      <c r="D59" s="2">
        <v>25.620000999999998</v>
      </c>
      <c r="E59" s="2">
        <v>24.370000999999998</v>
      </c>
      <c r="F59" s="2">
        <v>24.92</v>
      </c>
      <c r="G59" s="2">
        <v>24.92</v>
      </c>
      <c r="H59" s="5">
        <v>32908000</v>
      </c>
      <c r="I59" s="4">
        <f>IF(Données[[#This Row],[Volume]]&lt;&gt;0,AVERAGE(Données[[#This Row],[High]:[Low]]),NA())</f>
        <v>24.995000999999998</v>
      </c>
    </row>
    <row r="60" spans="1:9" x14ac:dyDescent="0.25">
      <c r="A60" s="3">
        <f>ROW()-ROW(Données[[#Headers],['#]])</f>
        <v>59</v>
      </c>
      <c r="B60" s="1">
        <v>44211</v>
      </c>
      <c r="C60" s="2">
        <v>26.26</v>
      </c>
      <c r="D60" s="2">
        <v>28</v>
      </c>
      <c r="E60" s="2">
        <v>25.459999</v>
      </c>
      <c r="F60" s="2">
        <v>25.639999</v>
      </c>
      <c r="G60" s="2">
        <v>25.639999</v>
      </c>
      <c r="H60" s="5">
        <v>92285500</v>
      </c>
      <c r="I60" s="4">
        <f>IF(Données[[#This Row],[Volume]]&lt;&gt;0,AVERAGE(Données[[#This Row],[High]:[Low]]),NA())</f>
        <v>26.729999499999998</v>
      </c>
    </row>
    <row r="61" spans="1:9" x14ac:dyDescent="0.25">
      <c r="A61" s="3">
        <f>ROW()-ROW(Données[[#Headers],['#]])</f>
        <v>60</v>
      </c>
      <c r="B61" s="1">
        <v>44215</v>
      </c>
      <c r="C61" s="2">
        <v>26.809999000000001</v>
      </c>
      <c r="D61" s="2">
        <v>27.540001</v>
      </c>
      <c r="E61" s="2">
        <v>26</v>
      </c>
      <c r="F61" s="2">
        <v>26.620000999999998</v>
      </c>
      <c r="G61" s="2">
        <v>26.620000999999998</v>
      </c>
      <c r="H61" s="5">
        <v>48675800</v>
      </c>
      <c r="I61" s="4">
        <f>IF(Données[[#This Row],[Volume]]&lt;&gt;0,AVERAGE(Données[[#This Row],[High]:[Low]]),NA())</f>
        <v>26.770000500000002</v>
      </c>
    </row>
    <row r="62" spans="1:9" x14ac:dyDescent="0.25">
      <c r="A62" s="3">
        <f>ROW()-ROW(Données[[#Headers],['#]])</f>
        <v>61</v>
      </c>
      <c r="B62" s="1">
        <v>44216</v>
      </c>
      <c r="C62" s="2">
        <v>27.290001</v>
      </c>
      <c r="D62" s="2">
        <v>27.299999</v>
      </c>
      <c r="E62" s="2">
        <v>25.700001</v>
      </c>
      <c r="F62" s="2">
        <v>26.34</v>
      </c>
      <c r="G62" s="2">
        <v>26.34</v>
      </c>
      <c r="H62" s="5">
        <v>37459000</v>
      </c>
      <c r="I62" s="4">
        <f>IF(Données[[#This Row],[Volume]]&lt;&gt;0,AVERAGE(Données[[#This Row],[High]:[Low]]),NA())</f>
        <v>26.5</v>
      </c>
    </row>
    <row r="63" spans="1:9" x14ac:dyDescent="0.25">
      <c r="A63" s="3">
        <f>ROW()-ROW(Données[[#Headers],['#]])</f>
        <v>62</v>
      </c>
      <c r="B63" s="1">
        <v>44217</v>
      </c>
      <c r="C63" s="2">
        <v>26.42</v>
      </c>
      <c r="D63" s="2">
        <v>26.68</v>
      </c>
      <c r="E63" s="2">
        <v>25.299999</v>
      </c>
      <c r="F63" s="2">
        <v>25.98</v>
      </c>
      <c r="G63" s="2">
        <v>25.98</v>
      </c>
      <c r="H63" s="5">
        <v>29776000</v>
      </c>
      <c r="I63" s="4">
        <f>IF(Données[[#This Row],[Volume]]&lt;&gt;0,AVERAGE(Données[[#This Row],[High]:[Low]]),NA())</f>
        <v>25.9899995</v>
      </c>
    </row>
  </sheetData>
  <pageMargins left="0.7" right="0.7" top="0.75" bottom="0.75" header="0.3" footer="0.3"/>
  <ignoredErrors>
    <ignoredError sqref="N2:N6" numberStoredAsText="1"/>
  </ignoredErrors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Jean-Eric</cp:lastModifiedBy>
  <dcterms:created xsi:type="dcterms:W3CDTF">2021-01-22T19:27:27Z</dcterms:created>
  <dcterms:modified xsi:type="dcterms:W3CDTF">2021-01-22T20:18:51Z</dcterms:modified>
</cp:coreProperties>
</file>