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tabRatio="899" activeTab="3"/>
  </bookViews>
  <sheets>
    <sheet name="Feuil1" sheetId="1" r:id="rId1"/>
    <sheet name="DashBoard" sheetId="18" r:id="rId2"/>
    <sheet name="Historic" sheetId="13" r:id="rId3"/>
    <sheet name="Cross Tabulation" sheetId="14" r:id="rId4"/>
  </sheets>
  <definedNames>
    <definedName name="_xlnm._FilterDatabase" localSheetId="2" hidden="1">Historic!$B$2:$I$418</definedName>
    <definedName name="Segment_Country">#N/A</definedName>
    <definedName name="Segment_Customer_Type">#N/A</definedName>
    <definedName name="Segment_Years">#N/A</definedName>
  </definedNames>
  <calcPr calcId="162913"/>
  <pivotCaches>
    <pivotCache cacheId="0" r:id="rId5"/>
    <pivotCache cacheId="14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8" l="1"/>
  <c r="A4" i="13" l="1"/>
  <c r="A5" i="13"/>
  <c r="A6" i="13"/>
  <c r="A7" i="13"/>
  <c r="A8" i="13"/>
  <c r="A9" i="13"/>
  <c r="A10" i="13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A50" i="13"/>
  <c r="A51" i="13"/>
  <c r="A52" i="13"/>
  <c r="A53" i="13"/>
  <c r="A54" i="13"/>
  <c r="A55" i="13"/>
  <c r="A56" i="13"/>
  <c r="A57" i="13"/>
  <c r="A58" i="13"/>
  <c r="A59" i="13"/>
  <c r="A60" i="13"/>
  <c r="A61" i="13"/>
  <c r="A62" i="13"/>
  <c r="A63" i="13"/>
  <c r="A64" i="13"/>
  <c r="A65" i="13"/>
  <c r="A66" i="13"/>
  <c r="A67" i="13"/>
  <c r="A68" i="13"/>
  <c r="A69" i="13"/>
  <c r="A70" i="13"/>
  <c r="A71" i="13"/>
  <c r="A72" i="13"/>
  <c r="A73" i="13"/>
  <c r="A74" i="13"/>
  <c r="A75" i="13"/>
  <c r="A76" i="13"/>
  <c r="A77" i="13"/>
  <c r="A78" i="13"/>
  <c r="A79" i="13"/>
  <c r="A80" i="13"/>
  <c r="A81" i="13"/>
  <c r="A82" i="13"/>
  <c r="A83" i="13"/>
  <c r="A84" i="13"/>
  <c r="A85" i="13"/>
  <c r="A86" i="13"/>
  <c r="A87" i="13"/>
  <c r="A88" i="13"/>
  <c r="A89" i="13"/>
  <c r="A90" i="13"/>
  <c r="A91" i="13"/>
  <c r="A92" i="13"/>
  <c r="A93" i="13"/>
  <c r="A94" i="13"/>
  <c r="A95" i="13"/>
  <c r="A96" i="13"/>
  <c r="A97" i="13"/>
  <c r="A98" i="13"/>
  <c r="A99" i="13"/>
  <c r="A100" i="13"/>
  <c r="A101" i="13"/>
  <c r="A102" i="13"/>
  <c r="A103" i="13"/>
  <c r="A104" i="13"/>
  <c r="A105" i="13"/>
  <c r="A106" i="13"/>
  <c r="A107" i="13"/>
  <c r="A108" i="13"/>
  <c r="A109" i="13"/>
  <c r="A110" i="13"/>
  <c r="A111" i="13"/>
  <c r="A112" i="13"/>
  <c r="A113" i="13"/>
  <c r="A114" i="13"/>
  <c r="A115" i="13"/>
  <c r="A116" i="13"/>
  <c r="A117" i="13"/>
  <c r="A118" i="13"/>
  <c r="A119" i="13"/>
  <c r="A120" i="13"/>
  <c r="A121" i="13"/>
  <c r="A122" i="13"/>
  <c r="A123" i="13"/>
  <c r="A124" i="13"/>
  <c r="A125" i="13"/>
  <c r="A126" i="13"/>
  <c r="A127" i="13"/>
  <c r="A128" i="13"/>
  <c r="A129" i="13"/>
  <c r="A130" i="13"/>
  <c r="A131" i="13"/>
  <c r="A132" i="13"/>
  <c r="A133" i="13"/>
  <c r="A134" i="13"/>
  <c r="A135" i="13"/>
  <c r="A136" i="13"/>
  <c r="A137" i="13"/>
  <c r="A138" i="13"/>
  <c r="A139" i="13"/>
  <c r="A140" i="13"/>
  <c r="A141" i="13"/>
  <c r="A142" i="13"/>
  <c r="A143" i="13"/>
  <c r="A144" i="13"/>
  <c r="A145" i="13"/>
  <c r="A146" i="13"/>
  <c r="A147" i="13"/>
  <c r="A148" i="13"/>
  <c r="A149" i="13"/>
  <c r="A150" i="13"/>
  <c r="A151" i="13"/>
  <c r="A152" i="13"/>
  <c r="A153" i="13"/>
  <c r="A154" i="13"/>
  <c r="A155" i="13"/>
  <c r="A156" i="13"/>
  <c r="A157" i="13"/>
  <c r="A158" i="13"/>
  <c r="A159" i="13"/>
  <c r="A160" i="13"/>
  <c r="A161" i="13"/>
  <c r="A162" i="13"/>
  <c r="A163" i="13"/>
  <c r="A164" i="13"/>
  <c r="A165" i="13"/>
  <c r="A166" i="13"/>
  <c r="A167" i="13"/>
  <c r="A168" i="13"/>
  <c r="A169" i="13"/>
  <c r="A170" i="13"/>
  <c r="A171" i="13"/>
  <c r="A172" i="13"/>
  <c r="A173" i="13"/>
  <c r="A174" i="13"/>
  <c r="A175" i="13"/>
  <c r="A176" i="13"/>
  <c r="A177" i="13"/>
  <c r="A178" i="13"/>
  <c r="A179" i="13"/>
  <c r="A180" i="13"/>
  <c r="A181" i="13"/>
  <c r="A182" i="13"/>
  <c r="A183" i="13"/>
  <c r="A184" i="13"/>
  <c r="A185" i="13"/>
  <c r="A186" i="13"/>
  <c r="A187" i="13"/>
  <c r="A188" i="13"/>
  <c r="A189" i="13"/>
  <c r="A190" i="13"/>
  <c r="A191" i="13"/>
  <c r="A192" i="13"/>
  <c r="A193" i="13"/>
  <c r="A194" i="13"/>
  <c r="A195" i="13"/>
  <c r="A196" i="13"/>
  <c r="A197" i="13"/>
  <c r="A198" i="13"/>
  <c r="A199" i="13"/>
  <c r="A200" i="13"/>
  <c r="A201" i="13"/>
  <c r="A202" i="13"/>
  <c r="A203" i="13"/>
  <c r="A204" i="13"/>
  <c r="A205" i="13"/>
  <c r="A206" i="13"/>
  <c r="A207" i="13"/>
  <c r="A208" i="13"/>
  <c r="A209" i="13"/>
  <c r="A210" i="13"/>
  <c r="A211" i="13"/>
  <c r="A212" i="13"/>
  <c r="A213" i="13"/>
  <c r="A214" i="13"/>
  <c r="A215" i="13"/>
  <c r="A216" i="13"/>
  <c r="A217" i="13"/>
  <c r="A218" i="13"/>
  <c r="A219" i="13"/>
  <c r="A220" i="13"/>
  <c r="A221" i="13"/>
  <c r="A222" i="13"/>
  <c r="A223" i="13"/>
  <c r="A224" i="13"/>
  <c r="A225" i="13"/>
  <c r="A226" i="13"/>
  <c r="A227" i="13"/>
  <c r="A228" i="13"/>
  <c r="A229" i="13"/>
  <c r="A230" i="13"/>
  <c r="A231" i="13"/>
  <c r="A232" i="13"/>
  <c r="A233" i="13"/>
  <c r="A234" i="13"/>
  <c r="A235" i="13"/>
  <c r="A236" i="13"/>
  <c r="A237" i="13"/>
  <c r="A238" i="13"/>
  <c r="A239" i="13"/>
  <c r="A240" i="13"/>
  <c r="A241" i="13"/>
  <c r="A242" i="13"/>
  <c r="A243" i="13"/>
  <c r="A244" i="13"/>
  <c r="A245" i="13"/>
  <c r="A246" i="13"/>
  <c r="A247" i="13"/>
  <c r="A248" i="13"/>
  <c r="A249" i="13"/>
  <c r="A250" i="13"/>
  <c r="A251" i="13"/>
  <c r="A252" i="13"/>
  <c r="A253" i="13"/>
  <c r="A254" i="13"/>
  <c r="A255" i="13"/>
  <c r="A256" i="13"/>
  <c r="A257" i="13"/>
  <c r="A258" i="13"/>
  <c r="A259" i="13"/>
  <c r="A260" i="13"/>
  <c r="A261" i="13"/>
  <c r="A262" i="13"/>
  <c r="A263" i="13"/>
  <c r="A264" i="13"/>
  <c r="A265" i="13"/>
  <c r="A266" i="13"/>
  <c r="A267" i="13"/>
  <c r="A268" i="13"/>
  <c r="A269" i="13"/>
  <c r="A270" i="13"/>
  <c r="A271" i="13"/>
  <c r="A272" i="13"/>
  <c r="A273" i="13"/>
  <c r="A274" i="13"/>
  <c r="A275" i="13"/>
  <c r="A276" i="13"/>
  <c r="A277" i="13"/>
  <c r="A278" i="13"/>
  <c r="A279" i="13"/>
  <c r="A280" i="13"/>
  <c r="A281" i="13"/>
  <c r="A282" i="13"/>
  <c r="A283" i="13"/>
  <c r="A284" i="13"/>
  <c r="A285" i="13"/>
  <c r="A286" i="13"/>
  <c r="A287" i="13"/>
  <c r="A288" i="13"/>
  <c r="A289" i="13"/>
  <c r="A290" i="13"/>
  <c r="A291" i="13"/>
  <c r="A292" i="13"/>
  <c r="A293" i="13"/>
  <c r="A294" i="13"/>
  <c r="A295" i="13"/>
  <c r="A296" i="13"/>
  <c r="A297" i="13"/>
  <c r="A298" i="13"/>
  <c r="A299" i="13"/>
  <c r="A300" i="13"/>
  <c r="A301" i="13"/>
  <c r="A302" i="13"/>
  <c r="A303" i="13"/>
  <c r="A304" i="13"/>
  <c r="A305" i="13"/>
  <c r="A306" i="13"/>
  <c r="A307" i="13"/>
  <c r="A308" i="13"/>
  <c r="A309" i="13"/>
  <c r="A310" i="13"/>
  <c r="A311" i="13"/>
  <c r="A312" i="13"/>
  <c r="A313" i="13"/>
  <c r="A314" i="13"/>
  <c r="A315" i="13"/>
  <c r="A316" i="13"/>
  <c r="A317" i="13"/>
  <c r="A318" i="13"/>
  <c r="A319" i="13"/>
  <c r="A320" i="13"/>
  <c r="A321" i="13"/>
  <c r="A322" i="13"/>
  <c r="A323" i="13"/>
  <c r="A324" i="13"/>
  <c r="A325" i="13"/>
  <c r="A326" i="13"/>
  <c r="A327" i="13"/>
  <c r="A328" i="13"/>
  <c r="A329" i="13"/>
  <c r="A330" i="13"/>
  <c r="A331" i="13"/>
  <c r="A332" i="13"/>
  <c r="A333" i="13"/>
  <c r="A334" i="13"/>
  <c r="A335" i="13"/>
  <c r="A336" i="13"/>
  <c r="A337" i="13"/>
  <c r="A338" i="13"/>
  <c r="A339" i="13"/>
  <c r="A340" i="13"/>
  <c r="A341" i="13"/>
  <c r="A342" i="13"/>
  <c r="A343" i="13"/>
  <c r="A344" i="13"/>
  <c r="A345" i="13"/>
  <c r="A346" i="13"/>
  <c r="A347" i="13"/>
  <c r="A348" i="13"/>
  <c r="A349" i="13"/>
  <c r="A350" i="13"/>
  <c r="A351" i="13"/>
  <c r="A352" i="13"/>
  <c r="A353" i="13"/>
  <c r="A354" i="13"/>
  <c r="A355" i="13"/>
  <c r="A356" i="13"/>
  <c r="A357" i="13"/>
  <c r="A358" i="13"/>
  <c r="A359" i="13"/>
  <c r="A360" i="13"/>
  <c r="A361" i="13"/>
  <c r="A362" i="13"/>
  <c r="A363" i="13"/>
  <c r="A364" i="13"/>
  <c r="A365" i="13"/>
  <c r="A366" i="13"/>
  <c r="A367" i="13"/>
  <c r="A368" i="13"/>
  <c r="A369" i="13"/>
  <c r="A370" i="13"/>
  <c r="A371" i="13"/>
  <c r="A372" i="13"/>
  <c r="A373" i="13"/>
  <c r="A374" i="13"/>
  <c r="A375" i="13"/>
  <c r="A376" i="13"/>
  <c r="A377" i="13"/>
  <c r="A378" i="13"/>
  <c r="A379" i="13"/>
  <c r="A380" i="13"/>
  <c r="A381" i="13"/>
  <c r="A382" i="13"/>
  <c r="A383" i="13"/>
  <c r="A384" i="13"/>
  <c r="A385" i="13"/>
  <c r="A386" i="13"/>
  <c r="A387" i="13"/>
  <c r="A388" i="13"/>
  <c r="A389" i="13"/>
  <c r="A390" i="13"/>
  <c r="A391" i="13"/>
  <c r="A392" i="13"/>
  <c r="A393" i="13"/>
  <c r="A394" i="13"/>
  <c r="A395" i="13"/>
  <c r="A396" i="13"/>
  <c r="A397" i="13"/>
  <c r="A398" i="13"/>
  <c r="A399" i="13"/>
  <c r="A400" i="13"/>
  <c r="A401" i="13"/>
  <c r="A402" i="13"/>
  <c r="A403" i="13"/>
  <c r="A404" i="13"/>
  <c r="A405" i="13"/>
  <c r="A406" i="13"/>
  <c r="A407" i="13"/>
  <c r="A408" i="13"/>
  <c r="A409" i="13"/>
  <c r="A410" i="13"/>
  <c r="A411" i="13"/>
  <c r="A412" i="13"/>
  <c r="A413" i="13"/>
  <c r="A414" i="13"/>
  <c r="A415" i="13"/>
  <c r="A416" i="13"/>
  <c r="A417" i="13"/>
  <c r="A418" i="13"/>
  <c r="A419" i="13"/>
  <c r="A420" i="13"/>
  <c r="A421" i="13"/>
  <c r="A422" i="13"/>
  <c r="A423" i="13"/>
  <c r="A424" i="13"/>
  <c r="A425" i="13"/>
  <c r="A426" i="13"/>
  <c r="A427" i="13"/>
  <c r="A428" i="13"/>
  <c r="A429" i="13"/>
  <c r="A430" i="13"/>
  <c r="A431" i="13"/>
  <c r="A432" i="13"/>
  <c r="A433" i="13"/>
  <c r="A434" i="13"/>
  <c r="A435" i="13"/>
  <c r="A436" i="13"/>
  <c r="A437" i="13"/>
  <c r="A438" i="13"/>
  <c r="A439" i="13"/>
  <c r="A440" i="13"/>
  <c r="A441" i="13"/>
  <c r="A442" i="13"/>
  <c r="A443" i="13"/>
  <c r="A444" i="13"/>
  <c r="A445" i="13"/>
  <c r="A446" i="13"/>
  <c r="A447" i="13"/>
  <c r="A448" i="13"/>
  <c r="A449" i="13"/>
  <c r="A450" i="13"/>
  <c r="A451" i="13"/>
  <c r="A452" i="13"/>
  <c r="A453" i="13"/>
  <c r="A454" i="13"/>
  <c r="A455" i="13"/>
  <c r="A456" i="13"/>
  <c r="A457" i="13"/>
  <c r="A458" i="13"/>
  <c r="A459" i="13"/>
  <c r="A460" i="13"/>
  <c r="A461" i="13"/>
  <c r="A462" i="13"/>
  <c r="A463" i="13"/>
  <c r="A464" i="13"/>
  <c r="A465" i="13"/>
  <c r="A466" i="13"/>
  <c r="A467" i="13"/>
  <c r="A468" i="13"/>
  <c r="A469" i="13"/>
  <c r="A470" i="13"/>
  <c r="A471" i="13"/>
  <c r="A472" i="13"/>
  <c r="A473" i="13"/>
  <c r="A474" i="13"/>
  <c r="A475" i="13"/>
  <c r="A476" i="13"/>
  <c r="A477" i="13"/>
  <c r="A478" i="13"/>
  <c r="A479" i="13"/>
  <c r="A480" i="13"/>
  <c r="A481" i="13"/>
  <c r="A482" i="13"/>
  <c r="A483" i="13"/>
  <c r="A484" i="13"/>
  <c r="A485" i="13"/>
  <c r="A486" i="13"/>
  <c r="A487" i="13"/>
  <c r="A488" i="13"/>
  <c r="A489" i="13"/>
  <c r="A490" i="13"/>
  <c r="A491" i="13"/>
  <c r="A492" i="13"/>
  <c r="A493" i="13"/>
  <c r="A494" i="13"/>
  <c r="A495" i="13"/>
  <c r="A496" i="13"/>
  <c r="A497" i="13"/>
  <c r="A498" i="13"/>
  <c r="A499" i="13"/>
  <c r="A500" i="13"/>
  <c r="A501" i="13"/>
  <c r="A502" i="13"/>
  <c r="A503" i="13"/>
  <c r="A504" i="13"/>
  <c r="A505" i="13"/>
  <c r="A506" i="13"/>
  <c r="A507" i="13"/>
  <c r="A508" i="13"/>
  <c r="A509" i="13"/>
  <c r="A510" i="13"/>
  <c r="A511" i="13"/>
  <c r="A512" i="13"/>
  <c r="A513" i="13"/>
  <c r="A514" i="13"/>
  <c r="A515" i="13"/>
  <c r="A516" i="13"/>
  <c r="A517" i="13"/>
  <c r="A518" i="13"/>
  <c r="A519" i="13"/>
  <c r="A520" i="13"/>
  <c r="A521" i="13"/>
  <c r="A522" i="13"/>
  <c r="A523" i="13"/>
  <c r="A524" i="13"/>
  <c r="A525" i="13"/>
  <c r="A526" i="13"/>
  <c r="A527" i="13"/>
  <c r="A528" i="13"/>
  <c r="A529" i="13"/>
  <c r="A530" i="13"/>
  <c r="A531" i="13"/>
  <c r="A532" i="13"/>
  <c r="A533" i="13"/>
  <c r="A534" i="13"/>
  <c r="A535" i="13"/>
  <c r="A536" i="13"/>
  <c r="A537" i="13"/>
  <c r="A538" i="13"/>
  <c r="A539" i="13"/>
  <c r="A540" i="13"/>
  <c r="A541" i="13"/>
  <c r="A542" i="13"/>
  <c r="A543" i="13"/>
  <c r="A544" i="13"/>
  <c r="A545" i="13"/>
  <c r="A546" i="13"/>
  <c r="A547" i="13"/>
  <c r="A548" i="13"/>
  <c r="A549" i="13"/>
  <c r="A550" i="13"/>
  <c r="A551" i="13"/>
  <c r="A552" i="13"/>
  <c r="A553" i="13"/>
  <c r="A554" i="13"/>
  <c r="A555" i="13"/>
  <c r="A556" i="13"/>
  <c r="A557" i="13"/>
  <c r="A558" i="13"/>
  <c r="A559" i="13"/>
  <c r="A560" i="13"/>
  <c r="A561" i="13"/>
  <c r="A562" i="13"/>
  <c r="A563" i="13"/>
  <c r="A564" i="13"/>
  <c r="A565" i="13"/>
  <c r="A566" i="13"/>
  <c r="A567" i="13"/>
  <c r="A568" i="13"/>
  <c r="A569" i="13"/>
  <c r="A570" i="13"/>
  <c r="A571" i="13"/>
  <c r="A572" i="13"/>
  <c r="A573" i="13"/>
  <c r="A574" i="13"/>
  <c r="A575" i="13"/>
  <c r="A576" i="13"/>
  <c r="A577" i="13"/>
  <c r="A578" i="13"/>
  <c r="A579" i="13"/>
  <c r="A580" i="13"/>
  <c r="A581" i="13"/>
  <c r="A582" i="13"/>
  <c r="A583" i="13"/>
  <c r="A584" i="13"/>
  <c r="A585" i="13"/>
  <c r="A586" i="13"/>
  <c r="A587" i="13"/>
  <c r="A588" i="13"/>
  <c r="A589" i="13"/>
  <c r="A590" i="13"/>
  <c r="A591" i="13"/>
  <c r="A592" i="13"/>
  <c r="A593" i="13"/>
  <c r="A594" i="13"/>
  <c r="A595" i="13"/>
  <c r="A596" i="13"/>
  <c r="A597" i="13"/>
  <c r="A598" i="13"/>
  <c r="A599" i="13"/>
  <c r="A600" i="13"/>
  <c r="A601" i="13"/>
  <c r="A602" i="13"/>
  <c r="A603" i="13"/>
  <c r="A604" i="13"/>
  <c r="A605" i="13"/>
  <c r="A606" i="13"/>
  <c r="A607" i="13"/>
  <c r="A608" i="13"/>
  <c r="A609" i="13"/>
  <c r="A610" i="13"/>
  <c r="A611" i="13"/>
  <c r="A612" i="13"/>
  <c r="A613" i="13"/>
  <c r="A614" i="13"/>
  <c r="A615" i="13"/>
  <c r="A616" i="13"/>
  <c r="A617" i="13"/>
  <c r="A618" i="13"/>
  <c r="A619" i="13"/>
  <c r="A620" i="13"/>
  <c r="A621" i="13"/>
  <c r="A622" i="13"/>
  <c r="A623" i="13"/>
  <c r="A624" i="13"/>
  <c r="A625" i="13"/>
  <c r="A626" i="13"/>
  <c r="A3" i="13" l="1"/>
  <c r="E522" i="13" l="1"/>
  <c r="E521" i="13"/>
  <c r="E520" i="13"/>
  <c r="E519" i="13"/>
  <c r="E518" i="13"/>
  <c r="E517" i="13"/>
  <c r="E516" i="13"/>
  <c r="E515" i="13"/>
  <c r="E514" i="13"/>
  <c r="E513" i="13"/>
  <c r="E512" i="13"/>
  <c r="E511" i="13"/>
  <c r="E510" i="13"/>
  <c r="E509" i="13"/>
  <c r="E508" i="13"/>
  <c r="E507" i="13"/>
  <c r="E506" i="13"/>
  <c r="E505" i="13"/>
  <c r="E504" i="13"/>
  <c r="E503" i="13"/>
  <c r="E502" i="13"/>
  <c r="E501" i="13"/>
  <c r="E500" i="13"/>
  <c r="E499" i="13"/>
  <c r="E498" i="13"/>
  <c r="E497" i="13"/>
  <c r="E496" i="13"/>
  <c r="E495" i="13"/>
  <c r="E494" i="13"/>
  <c r="E493" i="13"/>
  <c r="E492" i="13"/>
  <c r="E491" i="13"/>
  <c r="E490" i="13"/>
  <c r="E489" i="13"/>
  <c r="E488" i="13"/>
  <c r="E487" i="13"/>
  <c r="E486" i="13"/>
  <c r="E485" i="13"/>
  <c r="E484" i="13"/>
  <c r="E483" i="13"/>
  <c r="E482" i="13"/>
  <c r="E481" i="13"/>
  <c r="E480" i="13"/>
  <c r="E479" i="13"/>
  <c r="E478" i="13"/>
  <c r="E477" i="13"/>
  <c r="E476" i="13"/>
  <c r="E475" i="13"/>
  <c r="E474" i="13"/>
  <c r="E473" i="13"/>
  <c r="E472" i="13"/>
  <c r="E471" i="13"/>
  <c r="E470" i="13"/>
  <c r="E469" i="13"/>
  <c r="E468" i="13"/>
  <c r="E467" i="13"/>
  <c r="E466" i="13"/>
  <c r="E465" i="13"/>
  <c r="H465" i="13" s="1"/>
  <c r="E464" i="13"/>
  <c r="E463" i="13"/>
  <c r="E462" i="13"/>
  <c r="E461" i="13"/>
  <c r="E460" i="13"/>
  <c r="E459" i="13"/>
  <c r="E458" i="13"/>
  <c r="E457" i="13"/>
  <c r="E456" i="13"/>
  <c r="E455" i="13"/>
  <c r="E454" i="13"/>
  <c r="E453" i="13"/>
  <c r="E452" i="13"/>
  <c r="E451" i="13"/>
  <c r="E450" i="13"/>
  <c r="E449" i="13"/>
  <c r="E448" i="13"/>
  <c r="E447" i="13"/>
  <c r="E446" i="13"/>
  <c r="E445" i="13"/>
  <c r="E444" i="13"/>
  <c r="E443" i="13"/>
  <c r="E442" i="13"/>
  <c r="E441" i="13"/>
  <c r="E440" i="13"/>
  <c r="E439" i="13"/>
  <c r="E438" i="13"/>
  <c r="E437" i="13"/>
  <c r="E436" i="13"/>
  <c r="E435" i="13"/>
  <c r="E434" i="13"/>
  <c r="E433" i="13"/>
  <c r="E432" i="13"/>
  <c r="E431" i="13"/>
  <c r="E430" i="13"/>
  <c r="E429" i="13"/>
  <c r="E428" i="13"/>
  <c r="E427" i="13"/>
  <c r="E426" i="13"/>
  <c r="E425" i="13"/>
  <c r="E424" i="13"/>
  <c r="E423" i="13"/>
  <c r="E422" i="13"/>
  <c r="E421" i="13"/>
  <c r="E420" i="13"/>
  <c r="E419" i="13"/>
  <c r="I515" i="13" l="1"/>
  <c r="G423" i="13"/>
  <c r="H427" i="13"/>
  <c r="G432" i="13"/>
  <c r="G440" i="13"/>
  <c r="I478" i="13"/>
  <c r="G481" i="13"/>
  <c r="H483" i="13"/>
  <c r="G504" i="13"/>
  <c r="I516" i="13"/>
  <c r="H463" i="13"/>
  <c r="G476" i="13"/>
  <c r="H501" i="13"/>
  <c r="G419" i="13"/>
  <c r="H478" i="13"/>
  <c r="G482" i="13"/>
  <c r="I489" i="13"/>
  <c r="I491" i="13"/>
  <c r="I514" i="13"/>
  <c r="H460" i="13"/>
  <c r="G462" i="13"/>
  <c r="H466" i="13"/>
  <c r="H473" i="13"/>
  <c r="I479" i="13"/>
  <c r="H420" i="13"/>
  <c r="I466" i="13"/>
  <c r="I467" i="13"/>
  <c r="I475" i="13"/>
  <c r="G500" i="13"/>
  <c r="G509" i="13"/>
  <c r="G510" i="13"/>
  <c r="G511" i="13"/>
  <c r="G512" i="13"/>
  <c r="G513" i="13"/>
  <c r="G514" i="13"/>
  <c r="G515" i="13"/>
  <c r="G516" i="13"/>
  <c r="I502" i="13"/>
  <c r="I509" i="13"/>
  <c r="I510" i="13"/>
  <c r="I511" i="13"/>
  <c r="I512" i="13"/>
  <c r="I513" i="13"/>
  <c r="H497" i="13"/>
  <c r="G503" i="13"/>
  <c r="H520" i="13"/>
  <c r="H452" i="13"/>
  <c r="H470" i="13"/>
  <c r="H428" i="13"/>
  <c r="H432" i="13"/>
  <c r="H440" i="13"/>
  <c r="H419" i="13"/>
  <c r="H423" i="13"/>
  <c r="G428" i="13"/>
  <c r="G436" i="13"/>
  <c r="H444" i="13"/>
  <c r="H448" i="13"/>
  <c r="H456" i="13"/>
  <c r="I472" i="13"/>
  <c r="G452" i="13"/>
  <c r="G460" i="13"/>
  <c r="I464" i="13"/>
  <c r="H477" i="13"/>
  <c r="H424" i="13"/>
  <c r="H436" i="13"/>
  <c r="G444" i="13"/>
  <c r="G448" i="13"/>
  <c r="G456" i="13"/>
  <c r="I470" i="13"/>
  <c r="G470" i="13"/>
  <c r="G486" i="13"/>
  <c r="G488" i="13"/>
  <c r="G474" i="13"/>
  <c r="I482" i="13"/>
  <c r="H482" i="13"/>
  <c r="I486" i="13"/>
  <c r="I488" i="13"/>
  <c r="G490" i="13"/>
  <c r="I490" i="13"/>
  <c r="H495" i="13"/>
  <c r="G496" i="13"/>
  <c r="G499" i="13"/>
  <c r="I474" i="13"/>
  <c r="H474" i="13"/>
  <c r="G485" i="13"/>
  <c r="G487" i="13"/>
  <c r="H496" i="13"/>
  <c r="G427" i="13"/>
  <c r="H467" i="13"/>
  <c r="I485" i="13"/>
  <c r="I487" i="13"/>
  <c r="G492" i="13"/>
  <c r="I492" i="13"/>
  <c r="I496" i="13"/>
  <c r="I463" i="13"/>
  <c r="G466" i="13"/>
  <c r="I471" i="13"/>
  <c r="G478" i="13"/>
  <c r="G489" i="13"/>
  <c r="G491" i="13"/>
  <c r="I500" i="13"/>
  <c r="H500" i="13"/>
  <c r="I504" i="13"/>
  <c r="G508" i="13"/>
  <c r="I505" i="13"/>
  <c r="G505" i="13"/>
  <c r="I506" i="13"/>
  <c r="G506" i="13"/>
  <c r="I507" i="13"/>
  <c r="G507" i="13"/>
  <c r="I508" i="13"/>
  <c r="I494" i="13"/>
  <c r="H521" i="13"/>
  <c r="I422" i="13"/>
  <c r="I431" i="13"/>
  <c r="I442" i="13"/>
  <c r="H442" i="13"/>
  <c r="G442" i="13"/>
  <c r="I420" i="13"/>
  <c r="G421" i="13"/>
  <c r="H422" i="13"/>
  <c r="I424" i="13"/>
  <c r="G425" i="13"/>
  <c r="H426" i="13"/>
  <c r="I429" i="13"/>
  <c r="G429" i="13"/>
  <c r="H429" i="13"/>
  <c r="I437" i="13"/>
  <c r="G437" i="13"/>
  <c r="H437" i="13"/>
  <c r="I451" i="13"/>
  <c r="G451" i="13"/>
  <c r="I453" i="13"/>
  <c r="G453" i="13"/>
  <c r="H453" i="13"/>
  <c r="I419" i="13"/>
  <c r="G420" i="13"/>
  <c r="H421" i="13"/>
  <c r="I423" i="13"/>
  <c r="G424" i="13"/>
  <c r="H425" i="13"/>
  <c r="I427" i="13"/>
  <c r="I430" i="13"/>
  <c r="H430" i="13"/>
  <c r="G430" i="13"/>
  <c r="H435" i="13"/>
  <c r="I438" i="13"/>
  <c r="H438" i="13"/>
  <c r="G438" i="13"/>
  <c r="H443" i="13"/>
  <c r="I446" i="13"/>
  <c r="H446" i="13"/>
  <c r="G446" i="13"/>
  <c r="H451" i="13"/>
  <c r="I454" i="13"/>
  <c r="H454" i="13"/>
  <c r="G454" i="13"/>
  <c r="H459" i="13"/>
  <c r="G431" i="13"/>
  <c r="I433" i="13"/>
  <c r="G433" i="13"/>
  <c r="H433" i="13"/>
  <c r="I439" i="13"/>
  <c r="G439" i="13"/>
  <c r="I447" i="13"/>
  <c r="G447" i="13"/>
  <c r="I449" i="13"/>
  <c r="G449" i="13"/>
  <c r="H449" i="13"/>
  <c r="I455" i="13"/>
  <c r="G455" i="13"/>
  <c r="I457" i="13"/>
  <c r="G457" i="13"/>
  <c r="H457" i="13"/>
  <c r="I426" i="13"/>
  <c r="I425" i="13"/>
  <c r="G426" i="13"/>
  <c r="I434" i="13"/>
  <c r="H434" i="13"/>
  <c r="G434" i="13"/>
  <c r="H439" i="13"/>
  <c r="H447" i="13"/>
  <c r="I450" i="13"/>
  <c r="H450" i="13"/>
  <c r="G450" i="13"/>
  <c r="H455" i="13"/>
  <c r="I458" i="13"/>
  <c r="H458" i="13"/>
  <c r="G458" i="13"/>
  <c r="I441" i="13"/>
  <c r="G441" i="13"/>
  <c r="H441" i="13"/>
  <c r="I421" i="13"/>
  <c r="G422" i="13"/>
  <c r="H431" i="13"/>
  <c r="I435" i="13"/>
  <c r="G435" i="13"/>
  <c r="I443" i="13"/>
  <c r="G443" i="13"/>
  <c r="I445" i="13"/>
  <c r="G445" i="13"/>
  <c r="H445" i="13"/>
  <c r="I459" i="13"/>
  <c r="G459" i="13"/>
  <c r="I461" i="13"/>
  <c r="G461" i="13"/>
  <c r="H461" i="13"/>
  <c r="G468" i="13"/>
  <c r="I465" i="13"/>
  <c r="H468" i="13"/>
  <c r="I468" i="13"/>
  <c r="H476" i="13"/>
  <c r="I476" i="13"/>
  <c r="I428" i="13"/>
  <c r="I432" i="13"/>
  <c r="I436" i="13"/>
  <c r="I440" i="13"/>
  <c r="I444" i="13"/>
  <c r="I448" i="13"/>
  <c r="I452" i="13"/>
  <c r="I456" i="13"/>
  <c r="I460" i="13"/>
  <c r="G465" i="13"/>
  <c r="G467" i="13"/>
  <c r="H462" i="13"/>
  <c r="I462" i="13"/>
  <c r="G463" i="13"/>
  <c r="H464" i="13"/>
  <c r="G464" i="13"/>
  <c r="H469" i="13"/>
  <c r="H472" i="13"/>
  <c r="G472" i="13"/>
  <c r="H480" i="13"/>
  <c r="I480" i="13"/>
  <c r="G484" i="13"/>
  <c r="I473" i="13"/>
  <c r="G473" i="13"/>
  <c r="G475" i="13"/>
  <c r="H475" i="13"/>
  <c r="H484" i="13"/>
  <c r="I484" i="13"/>
  <c r="I481" i="13"/>
  <c r="H481" i="13"/>
  <c r="I469" i="13"/>
  <c r="G469" i="13"/>
  <c r="G471" i="13"/>
  <c r="H471" i="13"/>
  <c r="G480" i="13"/>
  <c r="G483" i="13"/>
  <c r="I483" i="13"/>
  <c r="I477" i="13"/>
  <c r="G477" i="13"/>
  <c r="G479" i="13"/>
  <c r="H479" i="13"/>
  <c r="I493" i="13"/>
  <c r="H494" i="13"/>
  <c r="G494" i="13"/>
  <c r="G497" i="13"/>
  <c r="I497" i="13"/>
  <c r="I499" i="13"/>
  <c r="H499" i="13"/>
  <c r="G501" i="13"/>
  <c r="I501" i="13"/>
  <c r="I503" i="13"/>
  <c r="H503" i="13"/>
  <c r="I495" i="13"/>
  <c r="G495" i="13"/>
  <c r="G498" i="13"/>
  <c r="H498" i="13"/>
  <c r="I498" i="13"/>
  <c r="G493" i="13"/>
  <c r="H493" i="13"/>
  <c r="H485" i="13"/>
  <c r="H486" i="13"/>
  <c r="H487" i="13"/>
  <c r="H488" i="13"/>
  <c r="H489" i="13"/>
  <c r="H490" i="13"/>
  <c r="H491" i="13"/>
  <c r="H492" i="13"/>
  <c r="H502" i="13"/>
  <c r="G502" i="13"/>
  <c r="H504" i="13"/>
  <c r="G517" i="13"/>
  <c r="I517" i="13"/>
  <c r="G519" i="13"/>
  <c r="I519" i="13"/>
  <c r="H519" i="13"/>
  <c r="H517" i="13"/>
  <c r="G518" i="13"/>
  <c r="I518" i="13"/>
  <c r="H518" i="13"/>
  <c r="H505" i="13"/>
  <c r="H506" i="13"/>
  <c r="H507" i="13"/>
  <c r="H508" i="13"/>
  <c r="H509" i="13"/>
  <c r="H510" i="13"/>
  <c r="H511" i="13"/>
  <c r="H512" i="13"/>
  <c r="H513" i="13"/>
  <c r="H514" i="13"/>
  <c r="H515" i="13"/>
  <c r="H516" i="13"/>
  <c r="G520" i="13"/>
  <c r="I520" i="13"/>
  <c r="H522" i="13"/>
  <c r="G521" i="13"/>
  <c r="I521" i="13"/>
  <c r="G522" i="13"/>
  <c r="I522" i="13"/>
  <c r="E626" i="13" l="1"/>
  <c r="E625" i="13"/>
  <c r="E624" i="13"/>
  <c r="E623" i="13"/>
  <c r="E622" i="13"/>
  <c r="E621" i="13"/>
  <c r="E620" i="13"/>
  <c r="E619" i="13"/>
  <c r="E618" i="13"/>
  <c r="E617" i="13"/>
  <c r="E616" i="13"/>
  <c r="E615" i="13"/>
  <c r="E614" i="13"/>
  <c r="E613" i="13"/>
  <c r="E612" i="13"/>
  <c r="E611" i="13"/>
  <c r="E610" i="13"/>
  <c r="E609" i="13"/>
  <c r="E608" i="13"/>
  <c r="E607" i="13"/>
  <c r="E606" i="13"/>
  <c r="E605" i="13"/>
  <c r="E604" i="13"/>
  <c r="E603" i="13"/>
  <c r="E602" i="13"/>
  <c r="E601" i="13"/>
  <c r="E600" i="13"/>
  <c r="E599" i="13"/>
  <c r="E598" i="13"/>
  <c r="E597" i="13"/>
  <c r="E596" i="13"/>
  <c r="E595" i="13"/>
  <c r="E594" i="13"/>
  <c r="E593" i="13"/>
  <c r="E592" i="13"/>
  <c r="E591" i="13"/>
  <c r="E590" i="13"/>
  <c r="E589" i="13"/>
  <c r="E588" i="13"/>
  <c r="E587" i="13"/>
  <c r="E586" i="13"/>
  <c r="E585" i="13"/>
  <c r="E584" i="13"/>
  <c r="E583" i="13"/>
  <c r="E582" i="13"/>
  <c r="E581" i="13"/>
  <c r="E580" i="13"/>
  <c r="E579" i="13"/>
  <c r="E578" i="13"/>
  <c r="E577" i="13"/>
  <c r="E576" i="13"/>
  <c r="E575" i="13"/>
  <c r="E574" i="13"/>
  <c r="E573" i="13"/>
  <c r="E572" i="13"/>
  <c r="E571" i="13"/>
  <c r="E570" i="13"/>
  <c r="E569" i="13"/>
  <c r="E568" i="13"/>
  <c r="E567" i="13"/>
  <c r="E566" i="13"/>
  <c r="E565" i="13"/>
  <c r="E564" i="13"/>
  <c r="E563" i="13"/>
  <c r="E562" i="13"/>
  <c r="E561" i="13"/>
  <c r="E560" i="13"/>
  <c r="E559" i="13"/>
  <c r="E558" i="13"/>
  <c r="E557" i="13"/>
  <c r="E556" i="13"/>
  <c r="E555" i="13"/>
  <c r="E554" i="13"/>
  <c r="E553" i="13"/>
  <c r="E552" i="13"/>
  <c r="E551" i="13"/>
  <c r="E550" i="13"/>
  <c r="E549" i="13"/>
  <c r="E548" i="13"/>
  <c r="E547" i="13"/>
  <c r="E546" i="13"/>
  <c r="E545" i="13"/>
  <c r="E544" i="13"/>
  <c r="E543" i="13"/>
  <c r="E542" i="13"/>
  <c r="E541" i="13"/>
  <c r="E540" i="13"/>
  <c r="E539" i="13"/>
  <c r="E538" i="13"/>
  <c r="E537" i="13"/>
  <c r="E536" i="13"/>
  <c r="E535" i="13"/>
  <c r="E534" i="13"/>
  <c r="E533" i="13"/>
  <c r="E532" i="13"/>
  <c r="E531" i="13"/>
  <c r="E530" i="13"/>
  <c r="E529" i="13"/>
  <c r="E528" i="13"/>
  <c r="E527" i="13"/>
  <c r="E526" i="13"/>
  <c r="E525" i="13"/>
  <c r="E524" i="13"/>
  <c r="E523" i="13"/>
  <c r="N32" i="18" l="1"/>
  <c r="N2" i="18" l="1"/>
</calcChain>
</file>

<file path=xl/sharedStrings.xml><?xml version="1.0" encoding="utf-8"?>
<sst xmlns="http://schemas.openxmlformats.org/spreadsheetml/2006/main" count="1771" uniqueCount="495">
  <si>
    <t>Part du trafic organic  </t>
  </si>
  <si>
    <t>Organic transaction (en valeur et en %)</t>
  </si>
  <si>
    <t>Organic Revenue (en valeur et en %)</t>
  </si>
  <si>
    <t xml:space="preserve">Trafic entrant par les pages search / PDP/ category (groupée) </t>
  </si>
  <si>
    <t xml:space="preserve">Trafic entrant marque lyreco VS hors marque (à voir si possible de se logguer à Search console) </t>
  </si>
  <si>
    <t>FR</t>
  </si>
  <si>
    <t>SMB</t>
  </si>
  <si>
    <t>corporate</t>
  </si>
  <si>
    <t>guest</t>
  </si>
  <si>
    <t>rep</t>
  </si>
  <si>
    <t>Direct</t>
  </si>
  <si>
    <t>AT</t>
  </si>
  <si>
    <t>AU</t>
  </si>
  <si>
    <t>BE</t>
  </si>
  <si>
    <t>CH</t>
  </si>
  <si>
    <t>CZ</t>
  </si>
  <si>
    <t>DA</t>
  </si>
  <si>
    <t>DE</t>
  </si>
  <si>
    <t>EN</t>
  </si>
  <si>
    <t>FI</t>
  </si>
  <si>
    <t>HK</t>
  </si>
  <si>
    <t>HU</t>
  </si>
  <si>
    <t>IR</t>
  </si>
  <si>
    <t>IT</t>
  </si>
  <si>
    <t>KR</t>
  </si>
  <si>
    <t>LU</t>
  </si>
  <si>
    <t>MY</t>
  </si>
  <si>
    <t>NL</t>
  </si>
  <si>
    <t>NO</t>
  </si>
  <si>
    <t>PL</t>
  </si>
  <si>
    <t>PT</t>
  </si>
  <si>
    <t>SG</t>
  </si>
  <si>
    <t>SK</t>
  </si>
  <si>
    <t>SP</t>
  </si>
  <si>
    <t>SV</t>
  </si>
  <si>
    <t>TH</t>
  </si>
  <si>
    <t>ok</t>
  </si>
  <si>
    <t>Transactions</t>
  </si>
  <si>
    <t>CODE</t>
  </si>
  <si>
    <t>Date</t>
  </si>
  <si>
    <t>Country</t>
  </si>
  <si>
    <t>Customer Type</t>
  </si>
  <si>
    <t>Corporate</t>
  </si>
  <si>
    <t>Guest</t>
  </si>
  <si>
    <t>Rep</t>
  </si>
  <si>
    <t>others orders</t>
  </si>
  <si>
    <t>Direct orders</t>
  </si>
  <si>
    <t>Organic orders</t>
  </si>
  <si>
    <t>201711ATSMB</t>
  </si>
  <si>
    <t>201711AUSMB</t>
  </si>
  <si>
    <t>201711BESMB</t>
  </si>
  <si>
    <t>201711CHSMB</t>
  </si>
  <si>
    <t>201711CZSMB</t>
  </si>
  <si>
    <t>201711DASMB</t>
  </si>
  <si>
    <t>201711DESMB</t>
  </si>
  <si>
    <t>201711ENSMB</t>
  </si>
  <si>
    <t>201711FISMB</t>
  </si>
  <si>
    <t>201711FRSMB</t>
  </si>
  <si>
    <t>201711HKSMB</t>
  </si>
  <si>
    <t>201711HUSMB</t>
  </si>
  <si>
    <t>201711IRSMB</t>
  </si>
  <si>
    <t>201711ITSMB</t>
  </si>
  <si>
    <t>201711KRSMB</t>
  </si>
  <si>
    <t>201711LUSMB</t>
  </si>
  <si>
    <t>201711MYSMB</t>
  </si>
  <si>
    <t>201711NLSMB</t>
  </si>
  <si>
    <t>201711NOSMB</t>
  </si>
  <si>
    <t>201711PLSMB</t>
  </si>
  <si>
    <t>201711PTSMB</t>
  </si>
  <si>
    <t>201711SGSMB</t>
  </si>
  <si>
    <t>201711SKSMB</t>
  </si>
  <si>
    <t>201711SPSMB</t>
  </si>
  <si>
    <t>201711SVSMB</t>
  </si>
  <si>
    <t>201711THSMB</t>
  </si>
  <si>
    <t>201711ATCorporate</t>
  </si>
  <si>
    <t>201711ATGuest</t>
  </si>
  <si>
    <t>201711ATRep</t>
  </si>
  <si>
    <t>201711AUCorporate</t>
  </si>
  <si>
    <t>201711AUGuest</t>
  </si>
  <si>
    <t>201711AURep</t>
  </si>
  <si>
    <t>201711BECorporate</t>
  </si>
  <si>
    <t>201711BEGuest</t>
  </si>
  <si>
    <t>201711BERep</t>
  </si>
  <si>
    <t>201711CHCorporate</t>
  </si>
  <si>
    <t>201711CHGuest</t>
  </si>
  <si>
    <t>201711CHRep</t>
  </si>
  <si>
    <t>201711CZCorporate</t>
  </si>
  <si>
    <t>201711CZGuest</t>
  </si>
  <si>
    <t>201711CZRep</t>
  </si>
  <si>
    <t>201711DACorporate</t>
  </si>
  <si>
    <t>201711DAGuest</t>
  </si>
  <si>
    <t>201711DARep</t>
  </si>
  <si>
    <t>201711DECorporate</t>
  </si>
  <si>
    <t>201711DEGuest</t>
  </si>
  <si>
    <t>201711DERep</t>
  </si>
  <si>
    <t>201711ENCorporate</t>
  </si>
  <si>
    <t>201711ENGuest</t>
  </si>
  <si>
    <t>201711ENRep</t>
  </si>
  <si>
    <t>201711FICorporate</t>
  </si>
  <si>
    <t>201711FIGuest</t>
  </si>
  <si>
    <t>201711FIRep</t>
  </si>
  <si>
    <t>201711FRCorporate</t>
  </si>
  <si>
    <t>201711FRGuest</t>
  </si>
  <si>
    <t>201711FRRep</t>
  </si>
  <si>
    <t>201711HKCorporate</t>
  </si>
  <si>
    <t>201711HKGuest</t>
  </si>
  <si>
    <t>201711HKRep</t>
  </si>
  <si>
    <t>201711HUCorporate</t>
  </si>
  <si>
    <t>201711HUGuest</t>
  </si>
  <si>
    <t>201711HURep</t>
  </si>
  <si>
    <t>201711IRCorporate</t>
  </si>
  <si>
    <t>201711IRGuest</t>
  </si>
  <si>
    <t>201711IRRep</t>
  </si>
  <si>
    <t>201711ITCorporate</t>
  </si>
  <si>
    <t>201711ITGuest</t>
  </si>
  <si>
    <t>201711ITRep</t>
  </si>
  <si>
    <t>201711KRCorporate</t>
  </si>
  <si>
    <t>201711KRGuest</t>
  </si>
  <si>
    <t>201711KRRep</t>
  </si>
  <si>
    <t>201711LUCorporate</t>
  </si>
  <si>
    <t>201711LUGuest</t>
  </si>
  <si>
    <t>201711LURep</t>
  </si>
  <si>
    <t>201711MYCorporate</t>
  </si>
  <si>
    <t>201711MYGuest</t>
  </si>
  <si>
    <t>201711MYRep</t>
  </si>
  <si>
    <t>201711NLCorporate</t>
  </si>
  <si>
    <t>201711NLGuest</t>
  </si>
  <si>
    <t>201711NLRep</t>
  </si>
  <si>
    <t>201711NOCorporate</t>
  </si>
  <si>
    <t>201711NOGuest</t>
  </si>
  <si>
    <t>201711NORep</t>
  </si>
  <si>
    <t>201711PLCorporate</t>
  </si>
  <si>
    <t>201711PLGuest</t>
  </si>
  <si>
    <t>201711PLRep</t>
  </si>
  <si>
    <t>201711PTCorporate</t>
  </si>
  <si>
    <t>201711PTGuest</t>
  </si>
  <si>
    <t>201711PTRep</t>
  </si>
  <si>
    <t>201711SGCorporate</t>
  </si>
  <si>
    <t>201711SGGuest</t>
  </si>
  <si>
    <t>201711SGRep</t>
  </si>
  <si>
    <t>201711SKCorporate</t>
  </si>
  <si>
    <t>201711SKGuest</t>
  </si>
  <si>
    <t>201711SKRep</t>
  </si>
  <si>
    <t>201711SPCorporate</t>
  </si>
  <si>
    <t>201711SPGuest</t>
  </si>
  <si>
    <t>201711SPRep</t>
  </si>
  <si>
    <t>201711SVCorporate</t>
  </si>
  <si>
    <t>201711SVGuest</t>
  </si>
  <si>
    <t>201711SVRep</t>
  </si>
  <si>
    <t>201711THCorporate</t>
  </si>
  <si>
    <t>201711THGuest</t>
  </si>
  <si>
    <t>201711THRep</t>
  </si>
  <si>
    <t>Month</t>
  </si>
  <si>
    <t>201710ATSMB</t>
  </si>
  <si>
    <t>201710AUSMB</t>
  </si>
  <si>
    <t>201710BESMB</t>
  </si>
  <si>
    <t>201710CHSMB</t>
  </si>
  <si>
    <t>201710CZSMB</t>
  </si>
  <si>
    <t>201710DASMB</t>
  </si>
  <si>
    <t>201710DESMB</t>
  </si>
  <si>
    <t>201710ENSMB</t>
  </si>
  <si>
    <t>201710FISMB</t>
  </si>
  <si>
    <t>201710FRSMB</t>
  </si>
  <si>
    <t>201710HKSMB</t>
  </si>
  <si>
    <t>201710HUSMB</t>
  </si>
  <si>
    <t>201710IRSMB</t>
  </si>
  <si>
    <t>201710ITSMB</t>
  </si>
  <si>
    <t>201710KRSMB</t>
  </si>
  <si>
    <t>201710LUSMB</t>
  </si>
  <si>
    <t>201710MYSMB</t>
  </si>
  <si>
    <t>201710NLSMB</t>
  </si>
  <si>
    <t>201710NOSMB</t>
  </si>
  <si>
    <t>201710PLSMB</t>
  </si>
  <si>
    <t>201710PTSMB</t>
  </si>
  <si>
    <t>201710SGSMB</t>
  </si>
  <si>
    <t>201710SKSMB</t>
  </si>
  <si>
    <t>201710SPSMB</t>
  </si>
  <si>
    <t>201710SVSMB</t>
  </si>
  <si>
    <t>201710THSMB</t>
  </si>
  <si>
    <t>201710ATCorporate</t>
  </si>
  <si>
    <t>201710ATGuest</t>
  </si>
  <si>
    <t>201710ATRep</t>
  </si>
  <si>
    <t>201710AUCorporate</t>
  </si>
  <si>
    <t>201710AUGuest</t>
  </si>
  <si>
    <t>201710AURep</t>
  </si>
  <si>
    <t>201710BECorporate</t>
  </si>
  <si>
    <t>201710BEGuest</t>
  </si>
  <si>
    <t>201710BERep</t>
  </si>
  <si>
    <t>201710CHCorporate</t>
  </si>
  <si>
    <t>201710CHGuest</t>
  </si>
  <si>
    <t>201710CHRep</t>
  </si>
  <si>
    <t>201710CZCorporate</t>
  </si>
  <si>
    <t>201710CZGuest</t>
  </si>
  <si>
    <t>201710CZRep</t>
  </si>
  <si>
    <t>201710DACorporate</t>
  </si>
  <si>
    <t>201710DAGuest</t>
  </si>
  <si>
    <t>201710DARep</t>
  </si>
  <si>
    <t>201710DECorporate</t>
  </si>
  <si>
    <t>201710DEGuest</t>
  </si>
  <si>
    <t>201710DERep</t>
  </si>
  <si>
    <t>201710ENCorporate</t>
  </si>
  <si>
    <t>201710ENGuest</t>
  </si>
  <si>
    <t>201710ENRep</t>
  </si>
  <si>
    <t>201710FICorporate</t>
  </si>
  <si>
    <t>201710FIGuest</t>
  </si>
  <si>
    <t>201710FIRep</t>
  </si>
  <si>
    <t>201710FRCorporate</t>
  </si>
  <si>
    <t>201710FRGuest</t>
  </si>
  <si>
    <t>201710FRRep</t>
  </si>
  <si>
    <t>201710HKCorporate</t>
  </si>
  <si>
    <t>201710HKGuest</t>
  </si>
  <si>
    <t>201710HKRep</t>
  </si>
  <si>
    <t>201710HUCorporate</t>
  </si>
  <si>
    <t>201710HUGuest</t>
  </si>
  <si>
    <t>201710HURep</t>
  </si>
  <si>
    <t>201710IRCorporate</t>
  </si>
  <si>
    <t>201710IRGuest</t>
  </si>
  <si>
    <t>201710IRRep</t>
  </si>
  <si>
    <t>201710ITCorporate</t>
  </si>
  <si>
    <t>201710ITGuest</t>
  </si>
  <si>
    <t>201710ITRep</t>
  </si>
  <si>
    <t>201710KRCorporate</t>
  </si>
  <si>
    <t>201710KRGuest</t>
  </si>
  <si>
    <t>201710KRRep</t>
  </si>
  <si>
    <t>201710LUCorporate</t>
  </si>
  <si>
    <t>201710LUGuest</t>
  </si>
  <si>
    <t>201710LURep</t>
  </si>
  <si>
    <t>201710MYCorporate</t>
  </si>
  <si>
    <t>201710MYGuest</t>
  </si>
  <si>
    <t>201710MYRep</t>
  </si>
  <si>
    <t>201710NLCorporate</t>
  </si>
  <si>
    <t>201710NLGuest</t>
  </si>
  <si>
    <t>201710NLRep</t>
  </si>
  <si>
    <t>201710NOCorporate</t>
  </si>
  <si>
    <t>201710NOGuest</t>
  </si>
  <si>
    <t>201710NORep</t>
  </si>
  <si>
    <t>201710PLCorporate</t>
  </si>
  <si>
    <t>201710PLGuest</t>
  </si>
  <si>
    <t>201710PLRep</t>
  </si>
  <si>
    <t>201710PTCorporate</t>
  </si>
  <si>
    <t>201710PTGuest</t>
  </si>
  <si>
    <t>201710PTRep</t>
  </si>
  <si>
    <t>201710SGCorporate</t>
  </si>
  <si>
    <t>201710SGGuest</t>
  </si>
  <si>
    <t>201710SGRep</t>
  </si>
  <si>
    <t>201710SKCorporate</t>
  </si>
  <si>
    <t>201710SKGuest</t>
  </si>
  <si>
    <t>201710SKRep</t>
  </si>
  <si>
    <t>201710SPCorporate</t>
  </si>
  <si>
    <t>201710SPGuest</t>
  </si>
  <si>
    <t>201710SPRep</t>
  </si>
  <si>
    <t>201710SVCorporate</t>
  </si>
  <si>
    <t>201710SVGuest</t>
  </si>
  <si>
    <t>201710SVRep</t>
  </si>
  <si>
    <t>201710THCorporate</t>
  </si>
  <si>
    <t>201710THGuest</t>
  </si>
  <si>
    <t>201710THRep</t>
  </si>
  <si>
    <t>201709ATSMB</t>
  </si>
  <si>
    <t>201709AUSMB</t>
  </si>
  <si>
    <t>201709BESMB</t>
  </si>
  <si>
    <t>201709CHSMB</t>
  </si>
  <si>
    <t>201709CZSMB</t>
  </si>
  <si>
    <t>201709DASMB</t>
  </si>
  <si>
    <t>201709DESMB</t>
  </si>
  <si>
    <t>201709ENSMB</t>
  </si>
  <si>
    <t>201709FISMB</t>
  </si>
  <si>
    <t>201709FRSMB</t>
  </si>
  <si>
    <t>201709HKSMB</t>
  </si>
  <si>
    <t>201709HUSMB</t>
  </si>
  <si>
    <t>201709IRSMB</t>
  </si>
  <si>
    <t>201709ITSMB</t>
  </si>
  <si>
    <t>201709KRSMB</t>
  </si>
  <si>
    <t>201709LUSMB</t>
  </si>
  <si>
    <t>201709MYSMB</t>
  </si>
  <si>
    <t>201709NLSMB</t>
  </si>
  <si>
    <t>201709NOSMB</t>
  </si>
  <si>
    <t>201709PLSMB</t>
  </si>
  <si>
    <t>201709PTSMB</t>
  </si>
  <si>
    <t>201709SGSMB</t>
  </si>
  <si>
    <t>201709SKSMB</t>
  </si>
  <si>
    <t>201709SPSMB</t>
  </si>
  <si>
    <t>201709SVSMB</t>
  </si>
  <si>
    <t>201709THSMB</t>
  </si>
  <si>
    <t>201709ATCorporate</t>
  </si>
  <si>
    <t>201709ATGuest</t>
  </si>
  <si>
    <t>201709ATRep</t>
  </si>
  <si>
    <t>201709AUCorporate</t>
  </si>
  <si>
    <t>201709AUGuest</t>
  </si>
  <si>
    <t>201709AURep</t>
  </si>
  <si>
    <t>201709BECorporate</t>
  </si>
  <si>
    <t>201709BEGuest</t>
  </si>
  <si>
    <t>201709BERep</t>
  </si>
  <si>
    <t>201709CHCorporate</t>
  </si>
  <si>
    <t>201709CHGuest</t>
  </si>
  <si>
    <t>201709CHRep</t>
  </si>
  <si>
    <t>201709CZCorporate</t>
  </si>
  <si>
    <t>201709CZGuest</t>
  </si>
  <si>
    <t>201709CZRep</t>
  </si>
  <si>
    <t>201709DACorporate</t>
  </si>
  <si>
    <t>201709DAGuest</t>
  </si>
  <si>
    <t>201709DARep</t>
  </si>
  <si>
    <t>201709DECorporate</t>
  </si>
  <si>
    <t>201709DEGuest</t>
  </si>
  <si>
    <t>201709DERep</t>
  </si>
  <si>
    <t>201709ENCorporate</t>
  </si>
  <si>
    <t>201709ENGuest</t>
  </si>
  <si>
    <t>201709ENRep</t>
  </si>
  <si>
    <t>201709FICorporate</t>
  </si>
  <si>
    <t>201709FIGuest</t>
  </si>
  <si>
    <t>201709FIRep</t>
  </si>
  <si>
    <t>201709FRCorporate</t>
  </si>
  <si>
    <t>201709FRGuest</t>
  </si>
  <si>
    <t>201709FRRep</t>
  </si>
  <si>
    <t>201709HKCorporate</t>
  </si>
  <si>
    <t>201709HKGuest</t>
  </si>
  <si>
    <t>201709HKRep</t>
  </si>
  <si>
    <t>201709HUCorporate</t>
  </si>
  <si>
    <t>201709HUGuest</t>
  </si>
  <si>
    <t>201709HURep</t>
  </si>
  <si>
    <t>201709IRCorporate</t>
  </si>
  <si>
    <t>201709IRGuest</t>
  </si>
  <si>
    <t>201709IRRep</t>
  </si>
  <si>
    <t>201709ITCorporate</t>
  </si>
  <si>
    <t>201709ITGuest</t>
  </si>
  <si>
    <t>201709ITRep</t>
  </si>
  <si>
    <t>201709KRCorporate</t>
  </si>
  <si>
    <t>201709KRGuest</t>
  </si>
  <si>
    <t>201709KRRep</t>
  </si>
  <si>
    <t>201709LUCorporate</t>
  </si>
  <si>
    <t>201709LUGuest</t>
  </si>
  <si>
    <t>201709LURep</t>
  </si>
  <si>
    <t>201709MYCorporate</t>
  </si>
  <si>
    <t>201709MYGuest</t>
  </si>
  <si>
    <t>201709MYRep</t>
  </si>
  <si>
    <t>201709NLCorporate</t>
  </si>
  <si>
    <t>201709NLGuest</t>
  </si>
  <si>
    <t>201709NLRep</t>
  </si>
  <si>
    <t>201709NOCorporate</t>
  </si>
  <si>
    <t>201709NOGuest</t>
  </si>
  <si>
    <t>201709NORep</t>
  </si>
  <si>
    <t>201709PLCorporate</t>
  </si>
  <si>
    <t>201709PLGuest</t>
  </si>
  <si>
    <t>201709PLRep</t>
  </si>
  <si>
    <t>201709PTCorporate</t>
  </si>
  <si>
    <t>201709PTGuest</t>
  </si>
  <si>
    <t>201709PTRep</t>
  </si>
  <si>
    <t>201709SGCorporate</t>
  </si>
  <si>
    <t>201709SGGuest</t>
  </si>
  <si>
    <t>201709SGRep</t>
  </si>
  <si>
    <t>201709SKCorporate</t>
  </si>
  <si>
    <t>201709SKGuest</t>
  </si>
  <si>
    <t>201709SKRep</t>
  </si>
  <si>
    <t>201709SPCorporate</t>
  </si>
  <si>
    <t>201709SPGuest</t>
  </si>
  <si>
    <t>201709SPRep</t>
  </si>
  <si>
    <t>201709SVCorporate</t>
  </si>
  <si>
    <t>201709SVGuest</t>
  </si>
  <si>
    <t>201709SVRep</t>
  </si>
  <si>
    <t>201709THCorporate</t>
  </si>
  <si>
    <t>201709THGuest</t>
  </si>
  <si>
    <t>201709THRep</t>
  </si>
  <si>
    <t>201708ATSMB</t>
  </si>
  <si>
    <t>201708AUSMB</t>
  </si>
  <si>
    <t>201708BESMB</t>
  </si>
  <si>
    <t>201708CHSMB</t>
  </si>
  <si>
    <t>201708CZSMB</t>
  </si>
  <si>
    <t>201708DASMB</t>
  </si>
  <si>
    <t>201708DESMB</t>
  </si>
  <si>
    <t>201708ENSMB</t>
  </si>
  <si>
    <t>201708FISMB</t>
  </si>
  <si>
    <t>201708FRSMB</t>
  </si>
  <si>
    <t>201708HKSMB</t>
  </si>
  <si>
    <t>201708HUSMB</t>
  </si>
  <si>
    <t>201708IRSMB</t>
  </si>
  <si>
    <t>201708ITSMB</t>
  </si>
  <si>
    <t>201708KRSMB</t>
  </si>
  <si>
    <t>201708LUSMB</t>
  </si>
  <si>
    <t>201708MYSMB</t>
  </si>
  <si>
    <t>201708NLSMB</t>
  </si>
  <si>
    <t>201708NOSMB</t>
  </si>
  <si>
    <t>201708PLSMB</t>
  </si>
  <si>
    <t>201708PTSMB</t>
  </si>
  <si>
    <t>201708SGSMB</t>
  </si>
  <si>
    <t>201708SKSMB</t>
  </si>
  <si>
    <t>201708SPSMB</t>
  </si>
  <si>
    <t>201708SVSMB</t>
  </si>
  <si>
    <t>201708THSMB</t>
  </si>
  <si>
    <t>201708ATCorporate</t>
  </si>
  <si>
    <t>201708ATGuest</t>
  </si>
  <si>
    <t>201708ATRep</t>
  </si>
  <si>
    <t>201708AUCorporate</t>
  </si>
  <si>
    <t>201708AUGuest</t>
  </si>
  <si>
    <t>201708AURep</t>
  </si>
  <si>
    <t>201708BECorporate</t>
  </si>
  <si>
    <t>201708BEGuest</t>
  </si>
  <si>
    <t>201708BERep</t>
  </si>
  <si>
    <t>201708CHCorporate</t>
  </si>
  <si>
    <t>201708CHGuest</t>
  </si>
  <si>
    <t>201708CHRep</t>
  </si>
  <si>
    <t>201708CZCorporate</t>
  </si>
  <si>
    <t>201708CZGuest</t>
  </si>
  <si>
    <t>201708CZRep</t>
  </si>
  <si>
    <t>201708DACorporate</t>
  </si>
  <si>
    <t>201708DAGuest</t>
  </si>
  <si>
    <t>201708DARep</t>
  </si>
  <si>
    <t>201708DECorporate</t>
  </si>
  <si>
    <t>201708DEGuest</t>
  </si>
  <si>
    <t>201708DERep</t>
  </si>
  <si>
    <t>201708ENCorporate</t>
  </si>
  <si>
    <t>201708ENGuest</t>
  </si>
  <si>
    <t>201708ENRep</t>
  </si>
  <si>
    <t>201708FICorporate</t>
  </si>
  <si>
    <t>201708FIGuest</t>
  </si>
  <si>
    <t>201708FIRep</t>
  </si>
  <si>
    <t>201708FRCorporate</t>
  </si>
  <si>
    <t>201708FRGuest</t>
  </si>
  <si>
    <t>201708FRRep</t>
  </si>
  <si>
    <t>201708HKCorporate</t>
  </si>
  <si>
    <t>201708HKGuest</t>
  </si>
  <si>
    <t>201708HKRep</t>
  </si>
  <si>
    <t>201708HUCorporate</t>
  </si>
  <si>
    <t>201708HUGuest</t>
  </si>
  <si>
    <t>201708HURep</t>
  </si>
  <si>
    <t>201708IRCorporate</t>
  </si>
  <si>
    <t>201708IRGuest</t>
  </si>
  <si>
    <t>201708IRRep</t>
  </si>
  <si>
    <t>201708ITCorporate</t>
  </si>
  <si>
    <t>201708ITGuest</t>
  </si>
  <si>
    <t>201708ITRep</t>
  </si>
  <si>
    <t>201708KRCorporate</t>
  </si>
  <si>
    <t>201708KRGuest</t>
  </si>
  <si>
    <t>201708KRRep</t>
  </si>
  <si>
    <t>201708LUCorporate</t>
  </si>
  <si>
    <t>201708LUGuest</t>
  </si>
  <si>
    <t>201708LURep</t>
  </si>
  <si>
    <t>201708MYCorporate</t>
  </si>
  <si>
    <t>201708MYGuest</t>
  </si>
  <si>
    <t>201708MYRep</t>
  </si>
  <si>
    <t>201708NLCorporate</t>
  </si>
  <si>
    <t>201708NLGuest</t>
  </si>
  <si>
    <t>201708NLRep</t>
  </si>
  <si>
    <t>201708NOCorporate</t>
  </si>
  <si>
    <t>201708NOGuest</t>
  </si>
  <si>
    <t>201708NORep</t>
  </si>
  <si>
    <t>201708PLCorporate</t>
  </si>
  <si>
    <t>201708PLGuest</t>
  </si>
  <si>
    <t>201708PLRep</t>
  </si>
  <si>
    <t>201708PTCorporate</t>
  </si>
  <si>
    <t>201708PTGuest</t>
  </si>
  <si>
    <t>201708PTRep</t>
  </si>
  <si>
    <t>201708SGCorporate</t>
  </si>
  <si>
    <t>201708SGGuest</t>
  </si>
  <si>
    <t>201708SGRep</t>
  </si>
  <si>
    <t>201708SKCorporate</t>
  </si>
  <si>
    <t>201708SKGuest</t>
  </si>
  <si>
    <t>201708SKRep</t>
  </si>
  <si>
    <t>201708SPCorporate</t>
  </si>
  <si>
    <t>201708SPGuest</t>
  </si>
  <si>
    <t>201708SPRep</t>
  </si>
  <si>
    <t>201708SVCorporate</t>
  </si>
  <si>
    <t>201708SVGuest</t>
  </si>
  <si>
    <t>201708SVRep</t>
  </si>
  <si>
    <t>201708THCorporate</t>
  </si>
  <si>
    <t>201708THGuest</t>
  </si>
  <si>
    <t>201708THRep</t>
  </si>
  <si>
    <t>Others</t>
  </si>
  <si>
    <t>Organic</t>
  </si>
  <si>
    <t>(All)</t>
  </si>
  <si>
    <t>Date-code</t>
  </si>
  <si>
    <t>2017</t>
  </si>
  <si>
    <t>2018</t>
  </si>
  <si>
    <t>Year</t>
  </si>
  <si>
    <t>Aug</t>
  </si>
  <si>
    <t>Sep</t>
  </si>
  <si>
    <t>Oct</t>
  </si>
  <si>
    <t>Nov</t>
  </si>
  <si>
    <t>Dec</t>
  </si>
  <si>
    <t>Jan</t>
  </si>
  <si>
    <t>May</t>
  </si>
  <si>
    <t>Feb</t>
  </si>
  <si>
    <t>Mar</t>
  </si>
  <si>
    <t>Apr</t>
  </si>
  <si>
    <t>Jun</t>
  </si>
  <si>
    <t>Jul</t>
  </si>
  <si>
    <t>Total général</t>
  </si>
  <si>
    <t>Years</t>
  </si>
  <si>
    <t>août</t>
  </si>
  <si>
    <t>sept</t>
  </si>
  <si>
    <t>oct</t>
  </si>
  <si>
    <t>nov</t>
  </si>
  <si>
    <t>déc</t>
  </si>
  <si>
    <t xml:space="preserve">Transactions </t>
  </si>
  <si>
    <t xml:space="preserve">others orders </t>
  </si>
  <si>
    <t xml:space="preserve">Direct orders </t>
  </si>
  <si>
    <t xml:space="preserve">Organic orders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</si>
</sst>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(* #,##0.00_);_(* \(#,##0.00\);_(* &quot;-&quot;??_);_(@_)"/>
    <numFmt numFmtId="165" formatCode="0.0%"/>
    <numFmt numFmtId="166" formatCode="_-* #,##0\ _€_-;\-* #,##0\ _€_-;_-* &quot;-&quot;??\ _€_-;_-@_-"/>
    <numFmt numFmtId="167" formatCode="_-* #,##0.0\ _€_-;\-* #,##0.0\ _€_-;_-* &quot;-&quot;??\ _€_-;_-@_-"/>
    <numFmt numFmtId="168" formatCode=";;;"/>
    <numFmt numFmtId="169" formatCode="[$-409]mmm\-yy;@"/>
    <numFmt numFmtId="170" formatCode="[$-40C]mmm\-yy;@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entury Gothic"/>
      <family val="2"/>
    </font>
    <font>
      <b/>
      <sz val="12"/>
      <color theme="0"/>
      <name val="Century Gothic"/>
      <family val="2"/>
    </font>
    <font>
      <b/>
      <sz val="11"/>
      <color theme="0"/>
      <name val="Century Gothic"/>
      <family val="2"/>
    </font>
    <font>
      <b/>
      <sz val="10"/>
      <color theme="0"/>
      <name val="Century Gothic"/>
      <family val="2"/>
    </font>
    <font>
      <sz val="9"/>
      <color theme="1"/>
      <name val="Century Gothic"/>
      <family val="2"/>
    </font>
    <font>
      <b/>
      <sz val="8"/>
      <color theme="0"/>
      <name val="Century Gothic"/>
      <family val="2"/>
    </font>
    <font>
      <b/>
      <sz val="7"/>
      <color theme="0"/>
      <name val="Century Gothic"/>
      <family val="2"/>
    </font>
    <font>
      <b/>
      <sz val="9"/>
      <color theme="1"/>
      <name val="Century Gothic"/>
      <family val="2"/>
    </font>
    <font>
      <b/>
      <sz val="14"/>
      <color theme="0"/>
      <name val="Century Gothic"/>
      <family val="2"/>
    </font>
    <font>
      <b/>
      <sz val="16"/>
      <color theme="0"/>
      <name val="Calibri"/>
      <family val="2"/>
      <scheme val="minor"/>
    </font>
    <font>
      <b/>
      <sz val="14"/>
      <color theme="1"/>
      <name val="Century Gothic"/>
      <family val="2"/>
    </font>
    <font>
      <b/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 tint="0.249977111117893"/>
      <name val="Calibri"/>
      <family val="2"/>
      <scheme val="minor"/>
    </font>
    <font>
      <b/>
      <sz val="12"/>
      <color theme="1" tint="0.249977111117893"/>
      <name val="Century Gothic"/>
      <family val="2"/>
    </font>
    <font>
      <b/>
      <sz val="14"/>
      <color theme="1" tint="0.249977111117893"/>
      <name val="Century Gothic"/>
      <family val="2"/>
    </font>
    <font>
      <b/>
      <sz val="11"/>
      <color theme="1" tint="0.249977111117893"/>
      <name val="Century Gothic"/>
      <family val="2"/>
    </font>
    <font>
      <sz val="11"/>
      <color theme="1" tint="0.249977111117893"/>
      <name val="Century Gothic"/>
      <family val="2"/>
    </font>
    <font>
      <b/>
      <sz val="10"/>
      <color theme="1" tint="0.249977111117893"/>
      <name val="Century Gothic"/>
      <family val="2"/>
    </font>
    <font>
      <b/>
      <sz val="9"/>
      <color theme="1" tint="0.249977111117893"/>
      <name val="Century Gothic"/>
      <family val="2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6"/>
      <name val="Calibri"/>
      <family val="2"/>
      <scheme val="minor"/>
    </font>
    <font>
      <sz val="11"/>
      <name val="Calibri"/>
      <scheme val="minor"/>
    </font>
    <font>
      <sz val="10"/>
      <name val="Calibri"/>
      <family val="2"/>
      <scheme val="minor"/>
    </font>
    <font>
      <b/>
      <sz val="12"/>
      <name val="Century Gothic"/>
      <family val="2"/>
    </font>
    <font>
      <b/>
      <sz val="14"/>
      <name val="Century Gothic"/>
      <family val="2"/>
    </font>
    <font>
      <b/>
      <sz val="11"/>
      <name val="Century Gothic"/>
      <family val="2"/>
    </font>
    <font>
      <sz val="11"/>
      <name val="Century Gothic"/>
      <family val="2"/>
    </font>
    <font>
      <b/>
      <sz val="10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b/>
      <sz val="7"/>
      <name val="Century Gothic"/>
      <family val="2"/>
    </font>
    <font>
      <b/>
      <sz val="8"/>
      <name val="Century Gothic"/>
      <family val="2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65ADE8"/>
        <bgColor indexed="64"/>
      </patternFill>
    </fill>
    <fill>
      <patternFill patternType="solid">
        <fgColor rgb="FF61A5DA"/>
        <bgColor indexed="64"/>
      </patternFill>
    </fill>
    <fill>
      <patternFill patternType="solid">
        <fgColor rgb="FF4693D0"/>
        <bgColor indexed="64"/>
      </patternFill>
    </fill>
    <fill>
      <patternFill patternType="solid">
        <fgColor rgb="FF377FC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216FB7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3">
    <xf numFmtId="0" fontId="0" fillId="0" borderId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2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165" fontId="0" fillId="0" borderId="0" xfId="2" applyNumberFormat="1" applyFont="1"/>
    <xf numFmtId="0" fontId="0" fillId="2" borderId="0" xfId="0" applyFill="1"/>
    <xf numFmtId="0" fontId="0" fillId="0" borderId="0" xfId="0" applyFill="1" applyBorder="1"/>
    <xf numFmtId="0" fontId="6" fillId="4" borderId="0" xfId="0" applyFont="1" applyFill="1" applyAlignment="1">
      <alignment horizontal="right"/>
    </xf>
    <xf numFmtId="0" fontId="5" fillId="5" borderId="0" xfId="0" applyFont="1" applyFill="1"/>
    <xf numFmtId="0" fontId="6" fillId="5" borderId="0" xfId="0" applyFont="1" applyFill="1"/>
    <xf numFmtId="0" fontId="0" fillId="6" borderId="0" xfId="0" applyFill="1"/>
    <xf numFmtId="0" fontId="6" fillId="6" borderId="0" xfId="0" applyFont="1" applyFill="1"/>
    <xf numFmtId="0" fontId="5" fillId="7" borderId="0" xfId="0" applyFont="1" applyFill="1"/>
    <xf numFmtId="0" fontId="10" fillId="7" borderId="0" xfId="0" applyFont="1" applyFill="1"/>
    <xf numFmtId="0" fontId="7" fillId="7" borderId="0" xfId="0" applyFont="1" applyFill="1" applyAlignment="1">
      <alignment horizontal="right"/>
    </xf>
    <xf numFmtId="0" fontId="6" fillId="7" borderId="0" xfId="0" applyFont="1" applyFill="1"/>
    <xf numFmtId="0" fontId="0" fillId="0" borderId="0" xfId="0" applyFill="1"/>
    <xf numFmtId="9" fontId="0" fillId="0" borderId="0" xfId="0" applyNumberFormat="1"/>
    <xf numFmtId="164" fontId="11" fillId="0" borderId="0" xfId="1" applyFont="1" applyFill="1" applyBorder="1"/>
    <xf numFmtId="0" fontId="8" fillId="0" borderId="0" xfId="0" applyFont="1" applyFill="1" applyBorder="1"/>
    <xf numFmtId="9" fontId="15" fillId="0" borderId="0" xfId="2" applyFont="1" applyFill="1" applyAlignment="1">
      <alignment horizontal="center" vertical="center"/>
    </xf>
    <xf numFmtId="9" fontId="14" fillId="0" borderId="0" xfId="2" applyFont="1" applyFill="1" applyBorder="1" applyAlignment="1">
      <alignment horizontal="right"/>
    </xf>
    <xf numFmtId="0" fontId="16" fillId="0" borderId="0" xfId="0" applyFont="1" applyFill="1" applyBorder="1" applyAlignment="1">
      <alignment horizontal="right"/>
    </xf>
    <xf numFmtId="165" fontId="9" fillId="0" borderId="0" xfId="2" applyNumberFormat="1" applyFont="1" applyFill="1" applyBorder="1" applyAlignment="1">
      <alignment horizontal="right"/>
    </xf>
    <xf numFmtId="0" fontId="17" fillId="0" borderId="0" xfId="0" applyFont="1" applyFill="1" applyAlignment="1">
      <alignment horizontal="center"/>
    </xf>
    <xf numFmtId="0" fontId="14" fillId="0" borderId="0" xfId="0" applyFont="1" applyFill="1" applyBorder="1" applyAlignment="1">
      <alignment horizontal="right"/>
    </xf>
    <xf numFmtId="0" fontId="15" fillId="0" borderId="0" xfId="0" applyFont="1" applyFill="1"/>
    <xf numFmtId="0" fontId="18" fillId="0" borderId="0" xfId="0" applyFont="1" applyFill="1" applyBorder="1" applyAlignment="1">
      <alignment horizontal="center"/>
    </xf>
    <xf numFmtId="0" fontId="19" fillId="0" borderId="0" xfId="0" applyFont="1" applyAlignment="1">
      <alignment horizontal="left" vertical="center"/>
    </xf>
    <xf numFmtId="0" fontId="14" fillId="0" borderId="0" xfId="0" applyFont="1" applyFill="1" applyAlignment="1"/>
    <xf numFmtId="0" fontId="20" fillId="0" borderId="0" xfId="0" applyFont="1" applyFill="1"/>
    <xf numFmtId="0" fontId="21" fillId="0" borderId="0" xfId="0" applyFont="1" applyFill="1"/>
    <xf numFmtId="0" fontId="4" fillId="0" borderId="0" xfId="0" applyFont="1" applyFill="1" applyBorder="1"/>
    <xf numFmtId="0" fontId="4" fillId="3" borderId="0" xfId="0" applyFont="1" applyFill="1"/>
    <xf numFmtId="0" fontId="0" fillId="8" borderId="0" xfId="0" applyFill="1"/>
    <xf numFmtId="9" fontId="0" fillId="0" borderId="0" xfId="2" applyFont="1"/>
    <xf numFmtId="0" fontId="5" fillId="0" borderId="0" xfId="0" applyFont="1" applyFill="1"/>
    <xf numFmtId="0" fontId="6" fillId="0" borderId="0" xfId="0" applyFont="1" applyFill="1"/>
    <xf numFmtId="9" fontId="9" fillId="0" borderId="0" xfId="2" applyFont="1" applyFill="1"/>
    <xf numFmtId="167" fontId="12" fillId="0" borderId="0" xfId="1" applyNumberFormat="1" applyFont="1" applyFill="1"/>
    <xf numFmtId="0" fontId="13" fillId="0" borderId="0" xfId="0" applyFont="1" applyFill="1" applyAlignment="1">
      <alignment horizontal="right"/>
    </xf>
    <xf numFmtId="0" fontId="7" fillId="0" borderId="0" xfId="0" applyFont="1" applyFill="1" applyAlignment="1">
      <alignment horizontal="right"/>
    </xf>
    <xf numFmtId="165" fontId="11" fillId="0" borderId="0" xfId="2" applyNumberFormat="1" applyFont="1" applyFill="1" applyAlignment="1">
      <alignment horizontal="right"/>
    </xf>
    <xf numFmtId="9" fontId="9" fillId="0" borderId="0" xfId="2" applyFont="1" applyFill="1" applyAlignment="1">
      <alignment horizontal="right"/>
    </xf>
    <xf numFmtId="0" fontId="0" fillId="0" borderId="0" xfId="0" applyAlignment="1">
      <alignment horizontal="center"/>
    </xf>
    <xf numFmtId="0" fontId="2" fillId="0" borderId="0" xfId="0" applyFont="1"/>
    <xf numFmtId="0" fontId="2" fillId="2" borderId="0" xfId="0" applyFont="1" applyFill="1"/>
    <xf numFmtId="9" fontId="0" fillId="0" borderId="0" xfId="2" applyNumberFormat="1" applyFont="1"/>
    <xf numFmtId="0" fontId="11" fillId="4" borderId="0" xfId="0" applyFont="1" applyFill="1"/>
    <xf numFmtId="0" fontId="5" fillId="9" borderId="0" xfId="0" applyFont="1" applyFill="1"/>
    <xf numFmtId="0" fontId="6" fillId="9" borderId="0" xfId="0" applyFont="1" applyFill="1"/>
    <xf numFmtId="9" fontId="11" fillId="7" borderId="0" xfId="2" applyNumberFormat="1" applyFont="1" applyFill="1"/>
    <xf numFmtId="9" fontId="11" fillId="5" borderId="0" xfId="2" applyNumberFormat="1" applyFont="1" applyFill="1"/>
    <xf numFmtId="9" fontId="11" fillId="6" borderId="0" xfId="2" applyNumberFormat="1" applyFont="1" applyFill="1"/>
    <xf numFmtId="167" fontId="12" fillId="9" borderId="0" xfId="1" applyNumberFormat="1" applyFont="1" applyFill="1"/>
    <xf numFmtId="0" fontId="22" fillId="0" borderId="0" xfId="0" applyFont="1" applyFill="1" applyBorder="1"/>
    <xf numFmtId="0" fontId="23" fillId="0" borderId="0" xfId="0" applyFont="1" applyFill="1" applyBorder="1"/>
    <xf numFmtId="0" fontId="23" fillId="0" borderId="0" xfId="1" applyNumberFormat="1" applyFont="1" applyFill="1" applyBorder="1" applyAlignment="1">
      <alignment horizontal="left"/>
    </xf>
    <xf numFmtId="0" fontId="24" fillId="0" borderId="0" xfId="0" applyFont="1" applyFill="1" applyBorder="1" applyAlignment="1">
      <alignment horizontal="left"/>
    </xf>
    <xf numFmtId="0" fontId="25" fillId="0" borderId="0" xfId="0" applyFont="1" applyFill="1" applyBorder="1"/>
    <xf numFmtId="0" fontId="26" fillId="0" borderId="0" xfId="0" applyFont="1" applyFill="1" applyBorder="1"/>
    <xf numFmtId="0" fontId="24" fillId="0" borderId="0" xfId="0" applyFont="1" applyFill="1" applyBorder="1" applyAlignment="1">
      <alignment horizontal="right"/>
    </xf>
    <xf numFmtId="165" fontId="27" fillId="0" borderId="0" xfId="2" applyNumberFormat="1" applyFont="1" applyFill="1" applyBorder="1"/>
    <xf numFmtId="9" fontId="24" fillId="0" borderId="0" xfId="2" applyFont="1" applyFill="1" applyBorder="1"/>
    <xf numFmtId="167" fontId="28" fillId="0" borderId="0" xfId="1" applyNumberFormat="1" applyFont="1" applyFill="1" applyBorder="1"/>
    <xf numFmtId="0" fontId="0" fillId="0" borderId="0" xfId="0" applyAlignment="1">
      <alignment horizontal="left" indent="1"/>
    </xf>
    <xf numFmtId="0" fontId="0" fillId="4" borderId="0" xfId="0" applyFill="1"/>
    <xf numFmtId="169" fontId="0" fillId="0" borderId="0" xfId="0" applyNumberFormat="1"/>
    <xf numFmtId="170" fontId="0" fillId="0" borderId="0" xfId="0" applyNumberFormat="1"/>
    <xf numFmtId="165" fontId="0" fillId="0" borderId="0" xfId="0" applyNumberFormat="1"/>
    <xf numFmtId="0" fontId="29" fillId="0" borderId="0" xfId="0" applyFont="1"/>
    <xf numFmtId="0" fontId="30" fillId="0" borderId="0" xfId="0" applyFont="1"/>
    <xf numFmtId="0" fontId="31" fillId="0" borderId="0" xfId="0" applyFont="1"/>
    <xf numFmtId="0" fontId="30" fillId="0" borderId="1" xfId="0" applyFont="1" applyFill="1" applyBorder="1"/>
    <xf numFmtId="0" fontId="32" fillId="0" borderId="4" xfId="0" applyFont="1" applyFill="1" applyBorder="1"/>
    <xf numFmtId="0" fontId="30" fillId="0" borderId="3" xfId="0" applyFont="1" applyFill="1" applyBorder="1"/>
    <xf numFmtId="166" fontId="30" fillId="0" borderId="0" xfId="1" applyNumberFormat="1" applyFont="1" applyBorder="1"/>
    <xf numFmtId="0" fontId="33" fillId="0" borderId="0" xfId="0" applyFont="1" applyFill="1" applyBorder="1"/>
    <xf numFmtId="0" fontId="30" fillId="3" borderId="0" xfId="0" applyFont="1" applyFill="1"/>
    <xf numFmtId="0" fontId="30" fillId="0" borderId="0" xfId="0" applyFont="1" applyFill="1"/>
    <xf numFmtId="0" fontId="34" fillId="0" borderId="0" xfId="0" applyFont="1" applyFill="1"/>
    <xf numFmtId="0" fontId="34" fillId="0" borderId="0" xfId="1" applyNumberFormat="1" applyFont="1" applyFill="1" applyAlignment="1">
      <alignment horizontal="left"/>
    </xf>
    <xf numFmtId="165" fontId="30" fillId="0" borderId="0" xfId="2" applyNumberFormat="1" applyFont="1"/>
    <xf numFmtId="0" fontId="35" fillId="0" borderId="0" xfId="0" applyFont="1" applyFill="1" applyAlignment="1">
      <alignment horizontal="left"/>
    </xf>
    <xf numFmtId="9" fontId="30" fillId="0" borderId="0" xfId="0" applyNumberFormat="1" applyFont="1"/>
    <xf numFmtId="0" fontId="32" fillId="0" borderId="5" xfId="0" applyFont="1" applyFill="1" applyBorder="1"/>
    <xf numFmtId="0" fontId="36" fillId="0" borderId="0" xfId="0" applyFont="1" applyFill="1"/>
    <xf numFmtId="0" fontId="37" fillId="0" borderId="0" xfId="0" applyFont="1" applyFill="1"/>
    <xf numFmtId="165" fontId="38" fillId="0" borderId="0" xfId="2" applyNumberFormat="1" applyFont="1" applyFill="1"/>
    <xf numFmtId="9" fontId="35" fillId="0" borderId="0" xfId="2" applyFont="1" applyFill="1"/>
    <xf numFmtId="167" fontId="40" fillId="0" borderId="0" xfId="1" applyNumberFormat="1" applyFont="1" applyFill="1"/>
    <xf numFmtId="0" fontId="35" fillId="0" borderId="0" xfId="0" applyFont="1" applyFill="1" applyAlignment="1">
      <alignment horizontal="right"/>
    </xf>
    <xf numFmtId="165" fontId="38" fillId="0" borderId="0" xfId="2" applyNumberFormat="1" applyFont="1" applyFill="1" applyAlignment="1">
      <alignment horizontal="right"/>
    </xf>
    <xf numFmtId="9" fontId="35" fillId="0" borderId="0" xfId="2" applyFont="1" applyFill="1" applyAlignment="1">
      <alignment horizontal="right"/>
    </xf>
    <xf numFmtId="0" fontId="41" fillId="0" borderId="0" xfId="0" applyFont="1" applyAlignment="1">
      <alignment horizontal="left" vertical="center"/>
    </xf>
    <xf numFmtId="164" fontId="42" fillId="0" borderId="0" xfId="1" applyFont="1" applyFill="1"/>
    <xf numFmtId="0" fontId="38" fillId="0" borderId="0" xfId="0" applyFont="1"/>
    <xf numFmtId="0" fontId="30" fillId="0" borderId="2" xfId="0" applyFont="1" applyFill="1" applyBorder="1"/>
    <xf numFmtId="168" fontId="30" fillId="4" borderId="0" xfId="0" applyNumberFormat="1" applyFont="1" applyFill="1"/>
    <xf numFmtId="14" fontId="30" fillId="0" borderId="0" xfId="0" applyNumberFormat="1" applyFont="1"/>
    <xf numFmtId="0" fontId="6" fillId="10" borderId="0" xfId="0" applyFont="1" applyFill="1"/>
    <xf numFmtId="0" fontId="6" fillId="10" borderId="0" xfId="1" applyNumberFormat="1" applyFont="1" applyFill="1" applyAlignment="1">
      <alignment horizontal="right"/>
    </xf>
    <xf numFmtId="0" fontId="11" fillId="10" borderId="0" xfId="0" applyFont="1" applyFill="1"/>
    <xf numFmtId="0" fontId="18" fillId="0" borderId="0" xfId="0" applyFont="1" applyFill="1" applyBorder="1" applyAlignment="1">
      <alignment horizontal="center"/>
    </xf>
    <xf numFmtId="166" fontId="14" fillId="0" borderId="0" xfId="1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horizontal="right"/>
    </xf>
    <xf numFmtId="166" fontId="9" fillId="0" borderId="0" xfId="1" applyNumberFormat="1" applyFont="1" applyFill="1" applyAlignment="1">
      <alignment horizontal="center" vertical="center"/>
    </xf>
    <xf numFmtId="166" fontId="35" fillId="0" borderId="0" xfId="1" applyNumberFormat="1" applyFont="1" applyFill="1" applyAlignment="1">
      <alignment horizontal="right" vertical="center"/>
    </xf>
    <xf numFmtId="0" fontId="14" fillId="0" borderId="0" xfId="0" applyFont="1" applyFill="1" applyBorder="1" applyAlignment="1">
      <alignment horizontal="right"/>
    </xf>
    <xf numFmtId="0" fontId="35" fillId="0" borderId="0" xfId="0" applyFont="1" applyFill="1" applyAlignment="1">
      <alignment horizontal="right"/>
    </xf>
    <xf numFmtId="166" fontId="8" fillId="7" borderId="0" xfId="1" applyNumberFormat="1" applyFont="1" applyFill="1" applyAlignment="1">
      <alignment horizontal="center"/>
    </xf>
    <xf numFmtId="166" fontId="24" fillId="0" borderId="0" xfId="0" applyNumberFormat="1" applyFont="1" applyFill="1" applyBorder="1" applyAlignment="1">
      <alignment horizontal="center" vertical="center"/>
    </xf>
    <xf numFmtId="166" fontId="39" fillId="0" borderId="0" xfId="0" applyNumberFormat="1" applyFont="1" applyFill="1" applyAlignment="1">
      <alignment horizontal="left" vertical="center"/>
    </xf>
    <xf numFmtId="0" fontId="24" fillId="0" borderId="0" xfId="0" applyFont="1" applyFill="1" applyBorder="1" applyAlignment="1">
      <alignment horizontal="right"/>
    </xf>
    <xf numFmtId="9" fontId="9" fillId="9" borderId="0" xfId="2" applyFont="1" applyFill="1" applyAlignment="1">
      <alignment horizontal="right" vertical="center"/>
    </xf>
    <xf numFmtId="0" fontId="6" fillId="9" borderId="0" xfId="0" applyFont="1" applyFill="1" applyAlignment="1">
      <alignment horizontal="right"/>
    </xf>
    <xf numFmtId="0" fontId="30" fillId="0" borderId="0" xfId="0" applyFont="1" applyBorder="1" applyAlignment="1">
      <alignment horizontal="center"/>
    </xf>
    <xf numFmtId="0" fontId="9" fillId="5" borderId="0" xfId="0" applyFont="1" applyFill="1" applyAlignment="1">
      <alignment horizontal="right"/>
    </xf>
    <xf numFmtId="166" fontId="24" fillId="0" borderId="0" xfId="1" applyNumberFormat="1" applyFont="1" applyFill="1" applyBorder="1" applyAlignment="1">
      <alignment horizontal="center"/>
    </xf>
    <xf numFmtId="0" fontId="8" fillId="6" borderId="0" xfId="0" applyFont="1" applyFill="1" applyAlignment="1">
      <alignment horizontal="right"/>
    </xf>
    <xf numFmtId="166" fontId="8" fillId="5" borderId="0" xfId="0" applyNumberFormat="1" applyFont="1" applyFill="1" applyAlignment="1">
      <alignment horizontal="center"/>
    </xf>
    <xf numFmtId="166" fontId="8" fillId="6" borderId="0" xfId="1" applyNumberFormat="1" applyFont="1" applyFill="1" applyAlignment="1">
      <alignment horizontal="center"/>
    </xf>
  </cellXfs>
  <cellStyles count="3">
    <cellStyle name="Milliers" xfId="1" builtinId="3"/>
    <cellStyle name="Normal" xfId="0" builtinId="0"/>
    <cellStyle name="Pourcentage" xfId="2" builtinId="5"/>
  </cellStyles>
  <dxfs count="14">
    <dxf>
      <alignment horizontal="center" vertical="center" textRotation="0" wrapText="0" indent="0" justifyLastLine="0" shrinkToFit="0" readingOrder="0"/>
    </dxf>
    <dxf>
      <numFmt numFmtId="0" formatCode="General"/>
    </dxf>
    <dxf>
      <numFmt numFmtId="169" formatCode="[$-409]mmm\-yy;@"/>
    </dxf>
    <dxf>
      <numFmt numFmtId="13" formatCode="0%"/>
    </dxf>
    <dxf>
      <numFmt numFmtId="165" formatCode="0.0%"/>
    </dxf>
    <dxf>
      <numFmt numFmtId="13" formatCode="0%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/>
        <right/>
        <top/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  <border diagonalUp="0" diagonalDown="0" outline="0">
        <left style="thin">
          <color theme="1"/>
        </left>
        <right style="thin">
          <color theme="1"/>
        </right>
        <top style="thin">
          <color theme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 outline="0">
        <left/>
        <right/>
        <top/>
        <bottom style="thin">
          <color theme="0"/>
        </bottom>
      </border>
    </dxf>
    <dxf>
      <border outline="0">
        <bottom style="thin">
          <color theme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border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0070C0"/>
      <color rgb="FF002060"/>
      <color rgb="FFC55A11"/>
      <color rgb="FFBDD7EE"/>
      <color rgb="FFFFC000"/>
      <color rgb="FF38B0C4"/>
      <color rgb="FF61A5DA"/>
      <color rgb="FF222756"/>
      <color rgb="FF65ADE8"/>
      <color rgb="FFFFD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tyles" Target="styles.xml"/><Relationship Id="rId5" Type="http://schemas.openxmlformats.org/officeDocument/2006/relationships/pivotCacheDefinition" Target="pivotCache/pivotCacheDefinition1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3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[Aide-refreshTCD (1).xlsm]Cross Tabulation!Tableau croisé dynamique15</c:name>
    <c:fmtId val="2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5"/>
        <c:spPr>
          <a:solidFill>
            <a:srgbClr val="96D2EB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7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solidFill>
            <a:srgbClr val="10C483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7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61A5DA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7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1"/>
        <c:spPr>
          <a:solidFill>
            <a:srgbClr val="DF5327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solidFill>
            <a:srgbClr val="002060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solidFill>
            <a:srgbClr val="96D2EB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solidFill>
            <a:schemeClr val="accent1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solidFill>
            <a:srgbClr val="FFC000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ysClr val="windowText" lastClr="000000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solidFill>
            <a:srgbClr val="0070C0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solidFill>
            <a:srgbClr val="96D2EB"/>
          </a:solidFill>
          <a:ln w="25400"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solidFill>
            <a:srgbClr val="FFC000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1"/>
        <c:spPr>
          <a:solidFill>
            <a:srgbClr val="0070C0"/>
          </a:solidFill>
          <a:ln w="25400"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2"/>
        <c:spPr>
          <a:solidFill>
            <a:srgbClr val="BDD7EE"/>
          </a:solidFill>
          <a:ln w="25400"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3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0.1204490313621033"/>
          <c:y val="6.6334010021484563E-2"/>
          <c:w val="0.75910193727579345"/>
          <c:h val="0.58840704359241314"/>
        </c:manualLayout>
      </c:layout>
      <c:areaChart>
        <c:grouping val="percentStacked"/>
        <c:varyColors val="0"/>
        <c:ser>
          <c:idx val="0"/>
          <c:order val="0"/>
          <c:tx>
            <c:strRef>
              <c:f>'Cross Tabulation'!$S$28</c:f>
              <c:strCache>
                <c:ptCount val="1"/>
                <c:pt idx="0">
                  <c:v>Organic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dLbls>
            <c:delete val="1"/>
          </c:dLbls>
          <c:cat>
            <c:multiLvlStrRef>
              <c:f>'Cross Tabulation'!$Q$29:$R$34</c:f>
              <c:multiLvlStrCache>
                <c:ptCount val="6"/>
                <c:lvl>
                  <c:pt idx="0">
                    <c:v>Oct</c:v>
                  </c:pt>
                  <c:pt idx="1">
                    <c:v>Nov</c:v>
                  </c:pt>
                  <c:pt idx="2">
                    <c:v>Dec</c:v>
                  </c:pt>
                  <c:pt idx="3">
                    <c:v>Aug</c:v>
                  </c:pt>
                  <c:pt idx="4">
                    <c:v>Sep</c:v>
                  </c:pt>
                  <c:pt idx="5">
                    <c:v>Jan</c:v>
                  </c:pt>
                </c:lvl>
                <c:lvl>
                  <c:pt idx="0">
                    <c:v>2017</c:v>
                  </c:pt>
                  <c:pt idx="5">
                    <c:v>2018</c:v>
                  </c:pt>
                </c:lvl>
              </c:multiLvlStrCache>
            </c:multiLvlStrRef>
          </c:cat>
          <c:val>
            <c:numRef>
              <c:f>'Cross Tabulation'!$S$29:$S$34</c:f>
              <c:numCache>
                <c:formatCode>0%</c:formatCode>
                <c:ptCount val="6"/>
                <c:pt idx="0">
                  <c:v>0.37201785257277942</c:v>
                </c:pt>
                <c:pt idx="1">
                  <c:v>0.37550354200761599</c:v>
                </c:pt>
                <c:pt idx="2">
                  <c:v>#N/A</c:v>
                </c:pt>
                <c:pt idx="3">
                  <c:v>0.35788620713764535</c:v>
                </c:pt>
                <c:pt idx="4">
                  <c:v>0.37083806237100875</c:v>
                </c:pt>
                <c:pt idx="5">
                  <c:v>0.38460739393122656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568-452C-A13F-A892C17408B6}"/>
            </c:ext>
          </c:extLst>
        </c:ser>
        <c:ser>
          <c:idx val="1"/>
          <c:order val="1"/>
          <c:tx>
            <c:strRef>
              <c:f>'Cross Tabulation'!$T$28</c:f>
              <c:strCache>
                <c:ptCount val="1"/>
                <c:pt idx="0">
                  <c:v>Others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dLbls>
            <c:delete val="1"/>
          </c:dLbls>
          <c:cat>
            <c:multiLvlStrRef>
              <c:f>'Cross Tabulation'!$Q$29:$R$34</c:f>
              <c:multiLvlStrCache>
                <c:ptCount val="6"/>
                <c:lvl>
                  <c:pt idx="0">
                    <c:v>Oct</c:v>
                  </c:pt>
                  <c:pt idx="1">
                    <c:v>Nov</c:v>
                  </c:pt>
                  <c:pt idx="2">
                    <c:v>Dec</c:v>
                  </c:pt>
                  <c:pt idx="3">
                    <c:v>Aug</c:v>
                  </c:pt>
                  <c:pt idx="4">
                    <c:v>Sep</c:v>
                  </c:pt>
                  <c:pt idx="5">
                    <c:v>Jan</c:v>
                  </c:pt>
                </c:lvl>
                <c:lvl>
                  <c:pt idx="0">
                    <c:v>2017</c:v>
                  </c:pt>
                  <c:pt idx="5">
                    <c:v>2018</c:v>
                  </c:pt>
                </c:lvl>
              </c:multiLvlStrCache>
            </c:multiLvlStrRef>
          </c:cat>
          <c:val>
            <c:numRef>
              <c:f>'Cross Tabulation'!$T$29:$T$34</c:f>
              <c:numCache>
                <c:formatCode>0%</c:formatCode>
                <c:ptCount val="6"/>
                <c:pt idx="0">
                  <c:v>9.0955219155567979E-2</c:v>
                </c:pt>
                <c:pt idx="1">
                  <c:v>9.4368012199523676E-2</c:v>
                </c:pt>
                <c:pt idx="2">
                  <c:v>#N/A</c:v>
                </c:pt>
                <c:pt idx="3">
                  <c:v>7.525775228889052E-2</c:v>
                </c:pt>
                <c:pt idx="4">
                  <c:v>8.7955487067812088E-2</c:v>
                </c:pt>
                <c:pt idx="5">
                  <c:v>9.2779293848123445E-2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568-452C-A13F-A892C17408B6}"/>
            </c:ext>
          </c:extLst>
        </c:ser>
        <c:ser>
          <c:idx val="2"/>
          <c:order val="2"/>
          <c:tx>
            <c:strRef>
              <c:f>'Cross Tabulation'!$U$28</c:f>
              <c:strCache>
                <c:ptCount val="1"/>
                <c:pt idx="0">
                  <c:v>Direct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dLbls>
            <c:delete val="1"/>
          </c:dLbls>
          <c:cat>
            <c:multiLvlStrRef>
              <c:f>'Cross Tabulation'!$Q$29:$R$34</c:f>
              <c:multiLvlStrCache>
                <c:ptCount val="6"/>
                <c:lvl>
                  <c:pt idx="0">
                    <c:v>Oct</c:v>
                  </c:pt>
                  <c:pt idx="1">
                    <c:v>Nov</c:v>
                  </c:pt>
                  <c:pt idx="2">
                    <c:v>Dec</c:v>
                  </c:pt>
                  <c:pt idx="3">
                    <c:v>Aug</c:v>
                  </c:pt>
                  <c:pt idx="4">
                    <c:v>Sep</c:v>
                  </c:pt>
                  <c:pt idx="5">
                    <c:v>Jan</c:v>
                  </c:pt>
                </c:lvl>
                <c:lvl>
                  <c:pt idx="0">
                    <c:v>2017</c:v>
                  </c:pt>
                  <c:pt idx="5">
                    <c:v>2018</c:v>
                  </c:pt>
                </c:lvl>
              </c:multiLvlStrCache>
            </c:multiLvlStrRef>
          </c:cat>
          <c:val>
            <c:numRef>
              <c:f>'Cross Tabulation'!$U$29:$U$34</c:f>
              <c:numCache>
                <c:formatCode>0%</c:formatCode>
                <c:ptCount val="6"/>
                <c:pt idx="0">
                  <c:v>0.53702840760317228</c:v>
                </c:pt>
                <c:pt idx="1">
                  <c:v>0.53013134491920855</c:v>
                </c:pt>
                <c:pt idx="2">
                  <c:v>#N/A</c:v>
                </c:pt>
                <c:pt idx="3">
                  <c:v>0.56685066233060777</c:v>
                </c:pt>
                <c:pt idx="4">
                  <c:v>0.54118799578000676</c:v>
                </c:pt>
                <c:pt idx="5">
                  <c:v>0.52260629337645714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568-452C-A13F-A892C17408B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axId val="400026432"/>
        <c:axId val="400026760"/>
      </c:areaChart>
      <c:catAx>
        <c:axId val="4000264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8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0026760"/>
        <c:crosses val="autoZero"/>
        <c:auto val="1"/>
        <c:lblAlgn val="ctr"/>
        <c:lblOffset val="100"/>
        <c:noMultiLvlLbl val="0"/>
      </c:catAx>
      <c:valAx>
        <c:axId val="400026760"/>
        <c:scaling>
          <c:orientation val="minMax"/>
        </c:scaling>
        <c:delete val="1"/>
        <c:axPos val="l"/>
        <c:numFmt formatCode="0%" sourceLinked="1"/>
        <c:majorTickMark val="none"/>
        <c:minorTickMark val="none"/>
        <c:tickLblPos val="nextTo"/>
        <c:crossAx val="4000264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"/>
          <c:y val="0.89171654775294262"/>
          <c:w val="1"/>
          <c:h val="0.1082834522470573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[Aide-refreshTCD (1).xlsm]Cross Tabulation!TCD_2</c:name>
    <c:fmtId val="7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5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  <c:pivotFmt>
        <c:idx val="6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4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>
              <c15:layout/>
            </c:ext>
          </c:extLst>
        </c:dLbl>
      </c:pivotFmt>
    </c:pivotFmts>
    <c:plotArea>
      <c:layout/>
      <c:areaChart>
        <c:grouping val="stacked"/>
        <c:varyColors val="0"/>
        <c:ser>
          <c:idx val="0"/>
          <c:order val="0"/>
          <c:tx>
            <c:strRef>
              <c:f>'Cross Tabulation'!$N$19</c:f>
              <c:strCache>
                <c:ptCount val="1"/>
                <c:pt idx="0">
                  <c:v>Organic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'Cross Tabulation'!$L$20:$M$25</c:f>
              <c:multiLvlStrCache>
                <c:ptCount val="5"/>
                <c:lvl>
                  <c:pt idx="0">
                    <c:v>août</c:v>
                  </c:pt>
                  <c:pt idx="1">
                    <c:v>sept</c:v>
                  </c:pt>
                  <c:pt idx="2">
                    <c:v>oct</c:v>
                  </c:pt>
                  <c:pt idx="3">
                    <c:v>nov</c:v>
                  </c:pt>
                  <c:pt idx="4">
                    <c:v>déc</c:v>
                  </c:pt>
                </c:lvl>
                <c:lvl>
                  <c:pt idx="0">
                    <c:v>2017</c:v>
                  </c:pt>
                </c:lvl>
              </c:multiLvlStrCache>
            </c:multiLvlStrRef>
          </c:cat>
          <c:val>
            <c:numRef>
              <c:f>'Cross Tabulation'!$N$20:$N$25</c:f>
              <c:numCache>
                <c:formatCode>0.0%</c:formatCode>
                <c:ptCount val="5"/>
                <c:pt idx="0">
                  <c:v>0.35788620713764535</c:v>
                </c:pt>
                <c:pt idx="1">
                  <c:v>0.37083806237100875</c:v>
                </c:pt>
                <c:pt idx="2">
                  <c:v>0.37201785257277942</c:v>
                </c:pt>
                <c:pt idx="3">
                  <c:v>0.37550354200761599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D5E-4589-A68A-9E88D877A1AB}"/>
            </c:ext>
          </c:extLst>
        </c:ser>
        <c:ser>
          <c:idx val="1"/>
          <c:order val="1"/>
          <c:tx>
            <c:strRef>
              <c:f>'Cross Tabulation'!$O$19</c:f>
              <c:strCache>
                <c:ptCount val="1"/>
                <c:pt idx="0">
                  <c:v>Direct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'Cross Tabulation'!$L$20:$M$25</c:f>
              <c:multiLvlStrCache>
                <c:ptCount val="5"/>
                <c:lvl>
                  <c:pt idx="0">
                    <c:v>août</c:v>
                  </c:pt>
                  <c:pt idx="1">
                    <c:v>sept</c:v>
                  </c:pt>
                  <c:pt idx="2">
                    <c:v>oct</c:v>
                  </c:pt>
                  <c:pt idx="3">
                    <c:v>nov</c:v>
                  </c:pt>
                  <c:pt idx="4">
                    <c:v>déc</c:v>
                  </c:pt>
                </c:lvl>
                <c:lvl>
                  <c:pt idx="0">
                    <c:v>2017</c:v>
                  </c:pt>
                </c:lvl>
              </c:multiLvlStrCache>
            </c:multiLvlStrRef>
          </c:cat>
          <c:val>
            <c:numRef>
              <c:f>'Cross Tabulation'!$O$20:$O$25</c:f>
              <c:numCache>
                <c:formatCode>0.0%</c:formatCode>
                <c:ptCount val="5"/>
                <c:pt idx="0">
                  <c:v>0.56685066233060777</c:v>
                </c:pt>
                <c:pt idx="1">
                  <c:v>0.54118799578000676</c:v>
                </c:pt>
                <c:pt idx="2">
                  <c:v>0.53702840760317228</c:v>
                </c:pt>
                <c:pt idx="3">
                  <c:v>0.53013134491920855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D5E-4589-A68A-9E88D877A1AB}"/>
            </c:ext>
          </c:extLst>
        </c:ser>
        <c:ser>
          <c:idx val="2"/>
          <c:order val="2"/>
          <c:tx>
            <c:strRef>
              <c:f>'Cross Tabulation'!$P$19</c:f>
              <c:strCache>
                <c:ptCount val="1"/>
                <c:pt idx="0">
                  <c:v>Others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multiLvlStrRef>
              <c:f>'Cross Tabulation'!$L$20:$M$25</c:f>
              <c:multiLvlStrCache>
                <c:ptCount val="5"/>
                <c:lvl>
                  <c:pt idx="0">
                    <c:v>août</c:v>
                  </c:pt>
                  <c:pt idx="1">
                    <c:v>sept</c:v>
                  </c:pt>
                  <c:pt idx="2">
                    <c:v>oct</c:v>
                  </c:pt>
                  <c:pt idx="3">
                    <c:v>nov</c:v>
                  </c:pt>
                  <c:pt idx="4">
                    <c:v>déc</c:v>
                  </c:pt>
                </c:lvl>
                <c:lvl>
                  <c:pt idx="0">
                    <c:v>2017</c:v>
                  </c:pt>
                </c:lvl>
              </c:multiLvlStrCache>
            </c:multiLvlStrRef>
          </c:cat>
          <c:val>
            <c:numRef>
              <c:f>'Cross Tabulation'!$P$20:$P$25</c:f>
              <c:numCache>
                <c:formatCode>0.0%</c:formatCode>
                <c:ptCount val="5"/>
                <c:pt idx="0">
                  <c:v>7.525775228889052E-2</c:v>
                </c:pt>
                <c:pt idx="1">
                  <c:v>8.7955487067812088E-2</c:v>
                </c:pt>
                <c:pt idx="2">
                  <c:v>9.0955219155567979E-2</c:v>
                </c:pt>
                <c:pt idx="3">
                  <c:v>9.4368012199523676E-2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D5E-4589-A68A-9E88D877A1A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67498704"/>
        <c:axId val="567506248"/>
      </c:areaChart>
      <c:catAx>
        <c:axId val="5674987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7506248"/>
        <c:crosses val="autoZero"/>
        <c:auto val="1"/>
        <c:lblAlgn val="ctr"/>
        <c:lblOffset val="100"/>
        <c:noMultiLvlLbl val="0"/>
      </c:catAx>
      <c:valAx>
        <c:axId val="5675062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6749870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30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11207</xdr:colOff>
      <xdr:row>0</xdr:row>
      <xdr:rowOff>0</xdr:rowOff>
    </xdr:from>
    <xdr:to>
      <xdr:col>8</xdr:col>
      <xdr:colOff>7327</xdr:colOff>
      <xdr:row>4</xdr:row>
      <xdr:rowOff>95250</xdr:rowOff>
    </xdr:to>
    <xdr:grpSp>
      <xdr:nvGrpSpPr>
        <xdr:cNvPr id="9" name="Grouper 26"/>
        <xdr:cNvGrpSpPr/>
      </xdr:nvGrpSpPr>
      <xdr:grpSpPr>
        <a:xfrm>
          <a:off x="11207" y="0"/>
          <a:ext cx="6092120" cy="980515"/>
          <a:chOff x="0" y="0"/>
          <a:chExt cx="6483791" cy="1386384"/>
        </a:xfrm>
      </xdr:grpSpPr>
      <xdr:sp macro="" textlink="">
        <xdr:nvSpPr>
          <xdr:cNvPr id="10" name="Rectangle 3"/>
          <xdr:cNvSpPr/>
        </xdr:nvSpPr>
        <xdr:spPr>
          <a:xfrm>
            <a:off x="0" y="0"/>
            <a:ext cx="6483791" cy="1386384"/>
          </a:xfrm>
          <a:custGeom>
            <a:avLst/>
            <a:gdLst>
              <a:gd name="connsiteX0" fmla="*/ 0 w 6480000"/>
              <a:gd name="connsiteY0" fmla="*/ 0 h 1440000"/>
              <a:gd name="connsiteX1" fmla="*/ 6480000 w 6480000"/>
              <a:gd name="connsiteY1" fmla="*/ 0 h 1440000"/>
              <a:gd name="connsiteX2" fmla="*/ 6480000 w 6480000"/>
              <a:gd name="connsiteY2" fmla="*/ 1440000 h 1440000"/>
              <a:gd name="connsiteX3" fmla="*/ 0 w 6480000"/>
              <a:gd name="connsiteY3" fmla="*/ 1440000 h 1440000"/>
              <a:gd name="connsiteX4" fmla="*/ 0 w 6480000"/>
              <a:gd name="connsiteY4" fmla="*/ 0 h 1440000"/>
              <a:gd name="connsiteX0" fmla="*/ 0 w 6480000"/>
              <a:gd name="connsiteY0" fmla="*/ 0 h 1440000"/>
              <a:gd name="connsiteX1" fmla="*/ 6480000 w 6480000"/>
              <a:gd name="connsiteY1" fmla="*/ 0 h 1440000"/>
              <a:gd name="connsiteX2" fmla="*/ 5654500 w 6480000"/>
              <a:gd name="connsiteY2" fmla="*/ 424000 h 1440000"/>
              <a:gd name="connsiteX3" fmla="*/ 0 w 6480000"/>
              <a:gd name="connsiteY3" fmla="*/ 1440000 h 1440000"/>
              <a:gd name="connsiteX4" fmla="*/ 0 w 6480000"/>
              <a:gd name="connsiteY4" fmla="*/ 0 h 1440000"/>
              <a:gd name="connsiteX0" fmla="*/ 0 w 6480000"/>
              <a:gd name="connsiteY0" fmla="*/ 0 h 1440000"/>
              <a:gd name="connsiteX1" fmla="*/ 6480000 w 6480000"/>
              <a:gd name="connsiteY1" fmla="*/ 0 h 1440000"/>
              <a:gd name="connsiteX2" fmla="*/ 5591000 w 6480000"/>
              <a:gd name="connsiteY2" fmla="*/ 424000 h 1440000"/>
              <a:gd name="connsiteX3" fmla="*/ 0 w 6480000"/>
              <a:gd name="connsiteY3" fmla="*/ 1440000 h 1440000"/>
              <a:gd name="connsiteX4" fmla="*/ 0 w 6480000"/>
              <a:gd name="connsiteY4" fmla="*/ 0 h 1440000"/>
              <a:gd name="connsiteX0" fmla="*/ 0 w 6480000"/>
              <a:gd name="connsiteY0" fmla="*/ 0 h 1440000"/>
              <a:gd name="connsiteX1" fmla="*/ 6480000 w 6480000"/>
              <a:gd name="connsiteY1" fmla="*/ 0 h 1440000"/>
              <a:gd name="connsiteX2" fmla="*/ 5489400 w 6480000"/>
              <a:gd name="connsiteY2" fmla="*/ 868500 h 1440000"/>
              <a:gd name="connsiteX3" fmla="*/ 0 w 6480000"/>
              <a:gd name="connsiteY3" fmla="*/ 1440000 h 1440000"/>
              <a:gd name="connsiteX4" fmla="*/ 0 w 6480000"/>
              <a:gd name="connsiteY4" fmla="*/ 0 h 1440000"/>
            </a:gdLst>
            <a:ahLst/>
            <a:cxnLst>
              <a:cxn ang="0">
                <a:pos x="connsiteX0" y="connsiteY0"/>
              </a:cxn>
              <a:cxn ang="0">
                <a:pos x="connsiteX1" y="connsiteY1"/>
              </a:cxn>
              <a:cxn ang="0">
                <a:pos x="connsiteX2" y="connsiteY2"/>
              </a:cxn>
              <a:cxn ang="0">
                <a:pos x="connsiteX3" y="connsiteY3"/>
              </a:cxn>
              <a:cxn ang="0">
                <a:pos x="connsiteX4" y="connsiteY4"/>
              </a:cxn>
            </a:cxnLst>
            <a:rect l="l" t="t" r="r" b="b"/>
            <a:pathLst>
              <a:path w="6480000" h="1440000">
                <a:moveTo>
                  <a:pt x="0" y="0"/>
                </a:moveTo>
                <a:lnTo>
                  <a:pt x="6480000" y="0"/>
                </a:lnTo>
                <a:lnTo>
                  <a:pt x="5489400" y="868500"/>
                </a:lnTo>
                <a:lnTo>
                  <a:pt x="0" y="1440000"/>
                </a:lnTo>
                <a:lnTo>
                  <a:pt x="0" y="0"/>
                </a:lnTo>
                <a:close/>
              </a:path>
            </a:pathLst>
          </a:custGeom>
          <a:solidFill>
            <a:srgbClr val="216FB7"/>
          </a:solidFill>
          <a:ln>
            <a:solidFill>
              <a:srgbClr val="216FB7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FR" sz="1100"/>
          </a:p>
        </xdr:txBody>
      </xdr:sp>
      <xdr:sp macro="" textlink="">
        <xdr:nvSpPr>
          <xdr:cNvPr id="11" name="ZoneTexte 10"/>
          <xdr:cNvSpPr txBox="1"/>
        </xdr:nvSpPr>
        <xdr:spPr>
          <a:xfrm>
            <a:off x="2029638" y="196577"/>
            <a:ext cx="2178517" cy="1189807"/>
          </a:xfrm>
          <a:prstGeom prst="rect">
            <a:avLst/>
          </a:prstGeom>
          <a:solidFill>
            <a:schemeClr val="lt1"/>
          </a:solidFill>
          <a:ln w="12700" cmpd="sng">
            <a:solidFill>
              <a:schemeClr val="bg1">
                <a:lumMod val="85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fr-FR" sz="2800">
                <a:solidFill>
                  <a:schemeClr val="tx1">
                    <a:lumMod val="75000"/>
                    <a:lumOff val="25000"/>
                  </a:schemeClr>
                </a:solidFill>
                <a:latin typeface="Century Gothic" charset="0"/>
                <a:ea typeface="Century Gothic" charset="0"/>
                <a:cs typeface="Century Gothic" charset="0"/>
              </a:rPr>
              <a:t>SEO Dashboard</a:t>
            </a:r>
          </a:p>
        </xdr:txBody>
      </xdr:sp>
    </xdr:grpSp>
    <xdr:clientData/>
  </xdr:twoCellAnchor>
  <xdr:twoCellAnchor>
    <xdr:from>
      <xdr:col>0</xdr:col>
      <xdr:colOff>22411</xdr:colOff>
      <xdr:row>5</xdr:row>
      <xdr:rowOff>11206</xdr:rowOff>
    </xdr:from>
    <xdr:to>
      <xdr:col>0</xdr:col>
      <xdr:colOff>322660</xdr:colOff>
      <xdr:row>6</xdr:row>
      <xdr:rowOff>53520</xdr:rowOff>
    </xdr:to>
    <xdr:pic>
      <xdr:nvPicPr>
        <xdr:cNvPr id="12" name="Image 11"/>
        <xdr:cNvPicPr>
          <a:picLocks noChangeAspect="1"/>
        </xdr:cNvPicPr>
      </xdr:nvPicPr>
      <xdr:blipFill>
        <a:blip xmlns:r="http://schemas.openxmlformats.org/officeDocument/2006/relationships" r:embed="rId1" cstate="print">
          <a:alphaModFix amt="80000"/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1" y="1306606"/>
          <a:ext cx="300249" cy="280439"/>
        </a:xfrm>
        <a:prstGeom prst="rect">
          <a:avLst/>
        </a:prstGeom>
      </xdr:spPr>
    </xdr:pic>
    <xdr:clientData/>
  </xdr:twoCellAnchor>
  <xdr:twoCellAnchor>
    <xdr:from>
      <xdr:col>2</xdr:col>
      <xdr:colOff>522995</xdr:colOff>
      <xdr:row>5</xdr:row>
      <xdr:rowOff>117202</xdr:rowOff>
    </xdr:from>
    <xdr:to>
      <xdr:col>5</xdr:col>
      <xdr:colOff>448940</xdr:colOff>
      <xdr:row>15</xdr:row>
      <xdr:rowOff>4331</xdr:rowOff>
    </xdr:to>
    <xdr:grpSp>
      <xdr:nvGrpSpPr>
        <xdr:cNvPr id="20" name="Groupe 19"/>
        <xdr:cNvGrpSpPr/>
      </xdr:nvGrpSpPr>
      <xdr:grpSpPr>
        <a:xfrm>
          <a:off x="1587554" y="1237790"/>
          <a:ext cx="2413651" cy="2397247"/>
          <a:chOff x="3931227" y="4272700"/>
          <a:chExt cx="2605034" cy="2455414"/>
        </a:xfrm>
      </xdr:grpSpPr>
      <xdr:grpSp>
        <xdr:nvGrpSpPr>
          <xdr:cNvPr id="92" name="Grouper 41"/>
          <xdr:cNvGrpSpPr/>
        </xdr:nvGrpSpPr>
        <xdr:grpSpPr>
          <a:xfrm>
            <a:off x="3931227" y="4272700"/>
            <a:ext cx="2605034" cy="2455414"/>
            <a:chOff x="2122706" y="2094843"/>
            <a:chExt cx="4319025" cy="2973690"/>
          </a:xfrm>
        </xdr:grpSpPr>
        <xdr:sp macro="" textlink="">
          <xdr:nvSpPr>
            <xdr:cNvPr id="93" name="Rectangle 92"/>
            <xdr:cNvSpPr/>
          </xdr:nvSpPr>
          <xdr:spPr>
            <a:xfrm>
              <a:off x="2122706" y="2094843"/>
              <a:ext cx="4319025" cy="2973690"/>
            </a:xfrm>
            <a:prstGeom prst="rect">
              <a:avLst/>
            </a:prstGeom>
            <a:solidFill>
              <a:schemeClr val="bg1">
                <a:lumMod val="95000"/>
              </a:schemeClr>
            </a:solidFill>
            <a:ln>
              <a:solidFill>
                <a:schemeClr val="bg1">
                  <a:lumMod val="85000"/>
                </a:schemeClr>
              </a:solidFill>
            </a:ln>
            <a:effectLst/>
          </xdr:spPr>
          <xdr:style>
            <a:lnRef idx="0">
              <a:schemeClr val="accent6"/>
            </a:lnRef>
            <a:fillRef idx="3">
              <a:schemeClr val="accent6"/>
            </a:fillRef>
            <a:effectRef idx="3">
              <a:schemeClr val="accent6"/>
            </a:effectRef>
            <a:fontRef idx="minor">
              <a:schemeClr val="lt1"/>
            </a:fontRef>
          </xdr:style>
          <xdr:txBody>
            <a:bodyPr vertOverflow="clip" horzOverflow="clip" rtlCol="0" anchor="t"/>
            <a:lstStyle/>
            <a:p>
              <a:pPr algn="l"/>
              <a:endParaRPr lang="fr-FR" sz="1100">
                <a:solidFill>
                  <a:schemeClr val="lt1"/>
                </a:solidFill>
              </a:endParaRPr>
            </a:p>
          </xdr:txBody>
        </xdr:sp>
        <xdr:sp macro="" textlink="">
          <xdr:nvSpPr>
            <xdr:cNvPr id="94" name="ZoneTexte 93"/>
            <xdr:cNvSpPr txBox="1"/>
          </xdr:nvSpPr>
          <xdr:spPr>
            <a:xfrm>
              <a:off x="2221336" y="2107459"/>
              <a:ext cx="4165212" cy="570081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fr-FR" sz="1000" b="1">
                  <a:solidFill>
                    <a:schemeClr val="tx1">
                      <a:lumMod val="75000"/>
                      <a:lumOff val="25000"/>
                    </a:schemeClr>
                  </a:solidFill>
                  <a:latin typeface="Century Gothic" charset="0"/>
                  <a:ea typeface="Century Gothic" charset="0"/>
                  <a:cs typeface="Century Gothic" charset="0"/>
                </a:rPr>
                <a:t>Which traffic acquisition chanels bring the most of orders</a:t>
              </a:r>
              <a:r>
                <a:rPr lang="fr-FR" sz="1050" b="1">
                  <a:solidFill>
                    <a:srgbClr val="F6BB11"/>
                  </a:solidFill>
                  <a:latin typeface="Century Gothic" charset="0"/>
                  <a:ea typeface="Century Gothic" charset="0"/>
                  <a:cs typeface="Century Gothic" charset="0"/>
                </a:rPr>
                <a:t>?</a:t>
              </a:r>
            </a:p>
          </xdr:txBody>
        </xdr:sp>
      </xdr:grpSp>
      <xdr:graphicFrame macro="">
        <xdr:nvGraphicFramePr>
          <xdr:cNvPr id="90" name="Graphique 89"/>
          <xdr:cNvGraphicFramePr>
            <a:graphicFrameLocks/>
          </xdr:cNvGraphicFramePr>
        </xdr:nvGraphicFramePr>
        <xdr:xfrm>
          <a:off x="4023435" y="4661739"/>
          <a:ext cx="2444908" cy="1934832"/>
        </xdr:xfrm>
        <a:graphic>
          <a:graphicData uri="http://schemas.openxmlformats.org/drawingml/2006/chart">
            <c:chart xmlns:c="http://schemas.openxmlformats.org/drawingml/2006/chart" xmlns:r="http://schemas.openxmlformats.org/officeDocument/2006/relationships" r:id="rId2"/>
          </a:graphicData>
        </a:graphic>
      </xdr:graphicFrame>
    </xdr:grpSp>
    <xdr:clientData/>
  </xdr:twoCellAnchor>
  <xdr:twoCellAnchor>
    <xdr:from>
      <xdr:col>7</xdr:col>
      <xdr:colOff>619125</xdr:colOff>
      <xdr:row>29</xdr:row>
      <xdr:rowOff>76200</xdr:rowOff>
    </xdr:from>
    <xdr:to>
      <xdr:col>7</xdr:col>
      <xdr:colOff>1085850</xdr:colOff>
      <xdr:row>30</xdr:row>
      <xdr:rowOff>104775</xdr:rowOff>
    </xdr:to>
    <xdr:sp macro="" textlink="'Cross Tabulation'!#REF!">
      <xdr:nvSpPr>
        <xdr:cNvPr id="5" name="Rectangle 4"/>
        <xdr:cNvSpPr/>
      </xdr:nvSpPr>
      <xdr:spPr>
        <a:xfrm>
          <a:off x="5934075" y="7019925"/>
          <a:ext cx="466725" cy="2286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fld id="{6F0D3616-F738-49A7-B9CD-12C3320CF9E0}" type="TxLink">
            <a:rPr lang="en-US" sz="1200" b="0" i="0" u="none" strike="noStrike">
              <a:solidFill>
                <a:schemeClr val="bg1"/>
              </a:solidFill>
              <a:latin typeface="Calibri"/>
            </a:rPr>
            <a:pPr algn="l"/>
            <a:t> (0.00)</a:t>
          </a:fld>
          <a:endParaRPr lang="en-GB" sz="1200">
            <a:solidFill>
              <a:schemeClr val="bg1"/>
            </a:solidFill>
          </a:endParaRPr>
        </a:p>
      </xdr:txBody>
    </xdr:sp>
    <xdr:clientData/>
  </xdr:twoCellAnchor>
  <xdr:twoCellAnchor editAs="oneCell">
    <xdr:from>
      <xdr:col>0</xdr:col>
      <xdr:colOff>104775</xdr:colOff>
      <xdr:row>0</xdr:row>
      <xdr:rowOff>76200</xdr:rowOff>
    </xdr:from>
    <xdr:to>
      <xdr:col>2</xdr:col>
      <xdr:colOff>247650</xdr:colOff>
      <xdr:row>2</xdr:row>
      <xdr:rowOff>147710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76200"/>
          <a:ext cx="1285875" cy="5287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9526</xdr:colOff>
      <xdr:row>6</xdr:row>
      <xdr:rowOff>142875</xdr:rowOff>
    </xdr:from>
    <xdr:to>
      <xdr:col>23</xdr:col>
      <xdr:colOff>304801</xdr:colOff>
      <xdr:row>15</xdr:row>
      <xdr:rowOff>133350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5" name="Country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ountry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640426" y="1285875"/>
              <a:ext cx="3562350" cy="17049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17</xdr:col>
      <xdr:colOff>495299</xdr:colOff>
      <xdr:row>3</xdr:row>
      <xdr:rowOff>0</xdr:rowOff>
    </xdr:from>
    <xdr:to>
      <xdr:col>23</xdr:col>
      <xdr:colOff>685800</xdr:colOff>
      <xdr:row>6</xdr:row>
      <xdr:rowOff>47625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6" name="Customer Type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ustomer Typ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630899" y="571500"/>
              <a:ext cx="3952876" cy="619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23</xdr:col>
      <xdr:colOff>1123949</xdr:colOff>
      <xdr:row>3</xdr:row>
      <xdr:rowOff>0</xdr:rowOff>
    </xdr:from>
    <xdr:to>
      <xdr:col>30</xdr:col>
      <xdr:colOff>752474</xdr:colOff>
      <xdr:row>17</xdr:row>
      <xdr:rowOff>76200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17</xdr:col>
      <xdr:colOff>485775</xdr:colOff>
      <xdr:row>16</xdr:row>
      <xdr:rowOff>114301</xdr:rowOff>
    </xdr:from>
    <xdr:to>
      <xdr:col>21</xdr:col>
      <xdr:colOff>276225</xdr:colOff>
      <xdr:row>21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12" name="Years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Year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621375" y="3162301"/>
              <a:ext cx="1828800" cy="93344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BRUYERE Hugo" refreshedDate="43157.727873495372" createdVersion="6" refreshedVersion="6" minRefreshableVersion="3" recordCount="6">
  <cacheSource type="worksheet">
    <worksheetSource ref="U4:X10" sheet="Cross Tabulation"/>
  </cacheSource>
  <cacheFields count="5">
    <cacheField name="Date" numFmtId="169">
      <sharedItems containsSemiMixedTypes="0" containsNonDate="0" containsDate="1" containsString="0" minDate="2017-08-01T00:00:00" maxDate="2018-01-02T00:00:00" count="6">
        <d v="2017-08-01T00:00:00"/>
        <d v="2017-09-01T00:00:00"/>
        <d v="2017-10-01T00:00:00"/>
        <d v="2017-11-01T00:00:00"/>
        <d v="2017-12-01T00:00:00"/>
        <d v="2018-01-01T00:00:00"/>
      </sharedItems>
      <fieldGroup par="4" base="0">
        <rangePr groupBy="months" startDate="2017-08-01T00:00:00" endDate="2018-01-02T00:00:00"/>
        <groupItems count="14">
          <s v="&lt;8/1/2017"/>
          <s v="Jan"/>
          <s v="Feb"/>
          <s v="Mar"/>
          <s v="Apr"/>
          <s v="May"/>
          <s v="Jun"/>
          <s v="Jul"/>
          <s v="Aug"/>
          <s v="Sep"/>
          <s v="Oct"/>
          <s v="Nov"/>
          <s v="Dec"/>
          <s v="&gt;1/2/2018"/>
        </groupItems>
      </fieldGroup>
    </cacheField>
    <cacheField name="Order Organic" numFmtId="9">
      <sharedItems containsMixedTypes="1" containsNumber="1" minValue="0.35788620713764535" maxValue="0.38460739393122656"/>
    </cacheField>
    <cacheField name="Order Direct" numFmtId="9">
      <sharedItems containsMixedTypes="1" containsNumber="1" minValue="0.52260629337645714" maxValue="0.56685066233060777"/>
    </cacheField>
    <cacheField name="Order Others" numFmtId="9">
      <sharedItems containsMixedTypes="1" containsNumber="1" minValue="7.525775228889052E-2" maxValue="9.4368012199523676E-2"/>
    </cacheField>
    <cacheField name="Years" numFmtId="0" databaseField="0">
      <fieldGroup base="0">
        <rangePr groupBy="years" startDate="2017-08-01T00:00:00" endDate="2018-01-02T00:00:00"/>
        <groupItems count="4">
          <s v="&lt;8/1/2017"/>
          <s v="2017"/>
          <s v="2018"/>
          <s v="&gt;1/2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Jean-Eric Pelouas" refreshedDate="43158.287688773147" createdVersion="6" refreshedVersion="6" minRefreshableVersion="3" recordCount="624">
  <cacheSource type="worksheet">
    <worksheetSource name="T_Historic"/>
  </cacheSource>
  <cacheFields count="14">
    <cacheField name="Date" numFmtId="169">
      <sharedItems containsSemiMixedTypes="0" containsNonDate="0" containsDate="1" containsString="0" minDate="2017-08-01T00:00:00" maxDate="2018-01-02T00:00:00" count="6">
        <d v="2017-08-01T00:00:00"/>
        <d v="2017-09-01T00:00:00"/>
        <d v="2017-10-01T00:00:00"/>
        <d v="2017-11-01T00:00:00"/>
        <d v="2017-12-01T00:00:00"/>
        <d v="2018-01-01T00:00:00"/>
      </sharedItems>
      <fieldGroup par="10" base="0">
        <rangePr groupBy="months" startDate="2017-08-01T00:00:00" endDate="2018-01-02T00:00:00"/>
        <groupItems count="14">
          <s v="&lt;01/08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18"/>
        </groupItems>
      </fieldGroup>
    </cacheField>
    <cacheField name="Date-code" numFmtId="0">
      <sharedItems containsSemiMixedTypes="0" containsString="0" containsNumber="1" containsInteger="1" minValue="201708" maxValue="201801"/>
    </cacheField>
    <cacheField name="Country" numFmtId="0">
      <sharedItems count="26">
        <s v="AT"/>
        <s v="AU"/>
        <s v="BE"/>
        <s v="CH"/>
        <s v="CZ"/>
        <s v="DA"/>
        <s v="DE"/>
        <s v="EN"/>
        <s v="FI"/>
        <s v="FR"/>
        <s v="HK"/>
        <s v="HU"/>
        <s v="IR"/>
        <s v="IT"/>
        <s v="KR"/>
        <s v="LU"/>
        <s v="MY"/>
        <s v="NL"/>
        <s v="NO"/>
        <s v="PL"/>
        <s v="PT"/>
        <s v="SG"/>
        <s v="SK"/>
        <s v="SP"/>
        <s v="SV"/>
        <s v="TH"/>
      </sharedItems>
    </cacheField>
    <cacheField name="Customer Type" numFmtId="0">
      <sharedItems count="4">
        <s v="SMB"/>
        <s v="Corporate"/>
        <s v="Guest"/>
        <s v="Rep"/>
      </sharedItems>
    </cacheField>
    <cacheField name="CODE" numFmtId="0">
      <sharedItems/>
    </cacheField>
    <cacheField name="Transactions" numFmtId="0">
      <sharedItems containsSemiMixedTypes="0" containsString="0" containsNumber="1" containsInteger="1" minValue="0" maxValue="92501"/>
    </cacheField>
    <cacheField name="Organic orders" numFmtId="0">
      <sharedItems containsSemiMixedTypes="0" containsString="0" containsNumber="1" containsInteger="1" minValue="0" maxValue="36271"/>
    </cacheField>
    <cacheField name="Direct orders" numFmtId="0">
      <sharedItems containsSemiMixedTypes="0" containsString="0" containsNumber="1" containsInteger="1" minValue="0" maxValue="55541"/>
    </cacheField>
    <cacheField name="others orders" numFmtId="0">
      <sharedItems containsSemiMixedTypes="0" containsString="0" containsNumber="1" containsInteger="1" minValue="0" maxValue="10802"/>
    </cacheField>
    <cacheField name="Quarters" numFmtId="0" databaseField="0">
      <fieldGroup base="0">
        <rangePr groupBy="quarters" startDate="2017-08-01T00:00:00" endDate="2018-01-02T00:00:00"/>
        <groupItems count="6">
          <s v="&lt;01/08/2017"/>
          <s v="Trimestre1"/>
          <s v="Trimestre2"/>
          <s v="Trimestre3"/>
          <s v="Trimestre4"/>
          <s v="&gt;02/01/2018"/>
        </groupItems>
      </fieldGroup>
    </cacheField>
    <cacheField name="Years" numFmtId="0" databaseField="0">
      <fieldGroup base="0">
        <rangePr groupBy="years" startDate="2017-08-01T00:00:00" endDate="2018-01-02T00:00:00"/>
        <groupItems count="4">
          <s v="&lt;01/08/2017"/>
          <s v="2017"/>
          <s v="2018"/>
          <s v="&gt;02/01/2018"/>
        </groupItems>
      </fieldGroup>
    </cacheField>
    <cacheField name="Champ1" numFmtId="0" formula="'Organic orders' /Transactions" databaseField="0"/>
    <cacheField name="Champ2" numFmtId="0" formula="'Direct orders' /Transactions" databaseField="0"/>
    <cacheField name="Champ3" numFmtId="0" formula="'others orders' /Transactions" databaseField="0"/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n v="0.35788620713764535"/>
    <n v="0.56685066233060777"/>
    <n v="7.525775228889052E-2"/>
  </r>
  <r>
    <x v="1"/>
    <n v="0.37083806237100875"/>
    <n v="0.54118799578000676"/>
    <n v="8.7955487067812088E-2"/>
  </r>
  <r>
    <x v="2"/>
    <n v="0.37201785257277942"/>
    <n v="0.53702840760317228"/>
    <n v="9.0955219155567979E-2"/>
  </r>
  <r>
    <x v="3"/>
    <n v="0.37550354200761599"/>
    <n v="0.53013134491920855"/>
    <n v="9.4368012199523676E-2"/>
  </r>
  <r>
    <x v="4"/>
    <e v="#DIV/0!"/>
    <e v="#DIV/0!"/>
    <e v="#DIV/0!"/>
  </r>
  <r>
    <x v="5"/>
    <n v="0.38460739393122656"/>
    <n v="0.52260629337645714"/>
    <n v="9.2779293848123445E-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624">
  <r>
    <x v="0"/>
    <n v="201708"/>
    <x v="0"/>
    <x v="0"/>
    <s v="201708ATSMB"/>
    <n v="956"/>
    <n v="449"/>
    <n v="442"/>
    <n v="64"/>
  </r>
  <r>
    <x v="0"/>
    <n v="201708"/>
    <x v="0"/>
    <x v="1"/>
    <s v="201708ATCorporate"/>
    <n v="606"/>
    <n v="91"/>
    <n v="487"/>
    <n v="26"/>
  </r>
  <r>
    <x v="0"/>
    <n v="201708"/>
    <x v="0"/>
    <x v="2"/>
    <s v="201708ATGuest"/>
    <n v="0"/>
    <n v="0"/>
    <n v="0"/>
    <n v="0"/>
  </r>
  <r>
    <x v="0"/>
    <n v="201708"/>
    <x v="0"/>
    <x v="3"/>
    <s v="201708ATRep"/>
    <n v="777"/>
    <n v="609"/>
    <n v="168"/>
    <n v="0"/>
  </r>
  <r>
    <x v="0"/>
    <n v="201708"/>
    <x v="1"/>
    <x v="0"/>
    <s v="201708AUSMB"/>
    <n v="4349"/>
    <n v="1870"/>
    <n v="2312"/>
    <n v="167"/>
  </r>
  <r>
    <x v="0"/>
    <n v="201708"/>
    <x v="1"/>
    <x v="1"/>
    <s v="201708AUCorporate"/>
    <n v="14636"/>
    <n v="3961"/>
    <n v="9734"/>
    <n v="941"/>
  </r>
  <r>
    <x v="0"/>
    <n v="201708"/>
    <x v="1"/>
    <x v="2"/>
    <s v="201708AUGuest"/>
    <n v="221"/>
    <n v="19"/>
    <n v="183"/>
    <n v="19"/>
  </r>
  <r>
    <x v="0"/>
    <n v="201708"/>
    <x v="1"/>
    <x v="3"/>
    <s v="201708AURep"/>
    <n v="1786"/>
    <n v="712"/>
    <n v="986"/>
    <n v="88"/>
  </r>
  <r>
    <x v="0"/>
    <n v="201708"/>
    <x v="2"/>
    <x v="0"/>
    <s v="201708BESMB"/>
    <n v="9814"/>
    <n v="5115"/>
    <n v="4262"/>
    <n v="438"/>
  </r>
  <r>
    <x v="0"/>
    <n v="201708"/>
    <x v="2"/>
    <x v="1"/>
    <s v="201708BECorporate"/>
    <n v="15207"/>
    <n v="5579"/>
    <n v="8554"/>
    <n v="1074"/>
  </r>
  <r>
    <x v="0"/>
    <n v="201708"/>
    <x v="2"/>
    <x v="2"/>
    <s v="201708BEGuest"/>
    <n v="114"/>
    <n v="95"/>
    <n v="19"/>
    <n v="0"/>
  </r>
  <r>
    <x v="0"/>
    <n v="201708"/>
    <x v="2"/>
    <x v="3"/>
    <s v="201708BERep"/>
    <n v="206"/>
    <n v="46"/>
    <n v="160"/>
    <n v="0"/>
  </r>
  <r>
    <x v="0"/>
    <n v="201708"/>
    <x v="3"/>
    <x v="0"/>
    <s v="201708CHSMB"/>
    <n v="22332"/>
    <n v="9361"/>
    <n v="12156"/>
    <n v="815"/>
  </r>
  <r>
    <x v="0"/>
    <n v="201708"/>
    <x v="3"/>
    <x v="1"/>
    <s v="201708CHCorporate"/>
    <n v="21323"/>
    <n v="6413"/>
    <n v="12396"/>
    <n v="2514"/>
  </r>
  <r>
    <x v="0"/>
    <n v="201708"/>
    <x v="3"/>
    <x v="2"/>
    <s v="201708CHGuest"/>
    <n v="133"/>
    <n v="46"/>
    <n v="65"/>
    <n v="23"/>
  </r>
  <r>
    <x v="0"/>
    <n v="201708"/>
    <x v="3"/>
    <x v="3"/>
    <s v="201708CHRep"/>
    <n v="0"/>
    <n v="0"/>
    <n v="0"/>
    <n v="0"/>
  </r>
  <r>
    <x v="0"/>
    <n v="201708"/>
    <x v="4"/>
    <x v="0"/>
    <s v="201708CZSMB"/>
    <n v="2274"/>
    <n v="788"/>
    <n v="1367"/>
    <n v="118"/>
  </r>
  <r>
    <x v="0"/>
    <n v="201708"/>
    <x v="4"/>
    <x v="1"/>
    <s v="201708CZCorporate"/>
    <n v="1542"/>
    <n v="354"/>
    <n v="1066"/>
    <n v="123"/>
  </r>
  <r>
    <x v="0"/>
    <n v="201708"/>
    <x v="4"/>
    <x v="2"/>
    <s v="201708CZGuest"/>
    <n v="0"/>
    <n v="0"/>
    <n v="0"/>
    <n v="0"/>
  </r>
  <r>
    <x v="0"/>
    <n v="201708"/>
    <x v="4"/>
    <x v="3"/>
    <s v="201708CZRep"/>
    <n v="2510"/>
    <n v="529"/>
    <n v="1782"/>
    <n v="198"/>
  </r>
  <r>
    <x v="0"/>
    <n v="201708"/>
    <x v="5"/>
    <x v="0"/>
    <s v="201708DASMB"/>
    <n v="4749"/>
    <n v="1866"/>
    <n v="2654"/>
    <n v="229"/>
  </r>
  <r>
    <x v="0"/>
    <n v="201708"/>
    <x v="5"/>
    <x v="1"/>
    <s v="201708DACorporate"/>
    <n v="18372"/>
    <n v="6771"/>
    <n v="10492"/>
    <n v="1108"/>
  </r>
  <r>
    <x v="0"/>
    <n v="201708"/>
    <x v="5"/>
    <x v="2"/>
    <s v="201708DAGuest"/>
    <n v="118"/>
    <n v="34"/>
    <n v="84"/>
    <n v="0"/>
  </r>
  <r>
    <x v="0"/>
    <n v="201708"/>
    <x v="5"/>
    <x v="3"/>
    <s v="201708DARep"/>
    <n v="2148"/>
    <n v="971"/>
    <n v="948"/>
    <n v="229"/>
  </r>
  <r>
    <x v="0"/>
    <n v="201708"/>
    <x v="6"/>
    <x v="0"/>
    <s v="201708DESMB"/>
    <n v="13074"/>
    <n v="5560"/>
    <n v="6977"/>
    <n v="537"/>
  </r>
  <r>
    <x v="0"/>
    <n v="201708"/>
    <x v="6"/>
    <x v="1"/>
    <s v="201708DECorporate"/>
    <n v="33422"/>
    <n v="9186"/>
    <n v="21495"/>
    <n v="2742"/>
  </r>
  <r>
    <x v="0"/>
    <n v="201708"/>
    <x v="6"/>
    <x v="2"/>
    <s v="201708DEGuest"/>
    <n v="152"/>
    <n v="15"/>
    <n v="126"/>
    <n v="11"/>
  </r>
  <r>
    <x v="0"/>
    <n v="201708"/>
    <x v="6"/>
    <x v="3"/>
    <s v="201708DERep"/>
    <n v="34"/>
    <n v="4"/>
    <n v="30"/>
    <n v="0"/>
  </r>
  <r>
    <x v="0"/>
    <n v="201708"/>
    <x v="7"/>
    <x v="0"/>
    <s v="201708ENSMB"/>
    <n v="34256"/>
    <n v="15820"/>
    <n v="17004"/>
    <n v="1432"/>
  </r>
  <r>
    <x v="0"/>
    <n v="201708"/>
    <x v="7"/>
    <x v="1"/>
    <s v="201708ENCorporate"/>
    <n v="84942"/>
    <n v="22203"/>
    <n v="55541"/>
    <n v="7198"/>
  </r>
  <r>
    <x v="0"/>
    <n v="201708"/>
    <x v="7"/>
    <x v="2"/>
    <s v="201708ENGuest"/>
    <n v="103"/>
    <n v="11"/>
    <n v="91"/>
    <n v="0"/>
  </r>
  <r>
    <x v="0"/>
    <n v="201708"/>
    <x v="7"/>
    <x v="3"/>
    <s v="201708ENRep"/>
    <n v="5115"/>
    <n v="762"/>
    <n v="3351"/>
    <n v="1002"/>
  </r>
  <r>
    <x v="0"/>
    <n v="201708"/>
    <x v="8"/>
    <x v="0"/>
    <s v="201708FISMB"/>
    <n v="2125"/>
    <n v="826"/>
    <n v="1226"/>
    <n v="73"/>
  </r>
  <r>
    <x v="0"/>
    <n v="201708"/>
    <x v="8"/>
    <x v="1"/>
    <s v="201708FICorporate"/>
    <n v="5975"/>
    <n v="1691"/>
    <n v="3561"/>
    <n v="724"/>
  </r>
  <r>
    <x v="0"/>
    <n v="201708"/>
    <x v="8"/>
    <x v="2"/>
    <s v="201708FIGuest"/>
    <n v="30"/>
    <n v="4"/>
    <n v="27"/>
    <n v="0"/>
  </r>
  <r>
    <x v="0"/>
    <n v="201708"/>
    <x v="8"/>
    <x v="3"/>
    <s v="201708FIRep"/>
    <n v="358"/>
    <n v="30"/>
    <n v="328"/>
    <n v="0"/>
  </r>
  <r>
    <x v="0"/>
    <n v="201708"/>
    <x v="9"/>
    <x v="0"/>
    <s v="201708FRSMB"/>
    <n v="17789"/>
    <n v="9091"/>
    <n v="7830"/>
    <n v="868"/>
  </r>
  <r>
    <x v="0"/>
    <n v="201708"/>
    <x v="9"/>
    <x v="1"/>
    <s v="201708FRCorporate"/>
    <n v="60717"/>
    <n v="23121"/>
    <n v="31259"/>
    <n v="6337"/>
  </r>
  <r>
    <x v="0"/>
    <n v="201708"/>
    <x v="9"/>
    <x v="2"/>
    <s v="201708FRGuest"/>
    <n v="404"/>
    <n v="164"/>
    <n v="236"/>
    <n v="4"/>
  </r>
  <r>
    <x v="0"/>
    <n v="201708"/>
    <x v="9"/>
    <x v="3"/>
    <s v="201708FRRep"/>
    <n v="4905"/>
    <n v="2083"/>
    <n v="2723"/>
    <n v="99"/>
  </r>
  <r>
    <x v="0"/>
    <n v="201708"/>
    <x v="10"/>
    <x v="0"/>
    <s v="201708HKSMB"/>
    <n v="2487"/>
    <n v="1005"/>
    <n v="1325"/>
    <n v="156"/>
  </r>
  <r>
    <x v="0"/>
    <n v="201708"/>
    <x v="10"/>
    <x v="1"/>
    <s v="201708HKCorporate"/>
    <n v="2057"/>
    <n v="602"/>
    <n v="1390"/>
    <n v="64"/>
  </r>
  <r>
    <x v="0"/>
    <n v="201708"/>
    <x v="10"/>
    <x v="2"/>
    <s v="201708HKGuest"/>
    <n v="0"/>
    <n v="0"/>
    <n v="0"/>
    <n v="0"/>
  </r>
  <r>
    <x v="0"/>
    <n v="201708"/>
    <x v="10"/>
    <x v="3"/>
    <s v="201708HKRep"/>
    <n v="941"/>
    <n v="343"/>
    <n v="560"/>
    <n v="38"/>
  </r>
  <r>
    <x v="0"/>
    <n v="201708"/>
    <x v="11"/>
    <x v="0"/>
    <s v="201708HUSMB"/>
    <n v="1291"/>
    <n v="503"/>
    <n v="746"/>
    <n v="42"/>
  </r>
  <r>
    <x v="0"/>
    <n v="201708"/>
    <x v="11"/>
    <x v="1"/>
    <s v="201708HUCorporate"/>
    <n v="743"/>
    <n v="270"/>
    <n v="358"/>
    <n v="115"/>
  </r>
  <r>
    <x v="0"/>
    <n v="201708"/>
    <x v="11"/>
    <x v="2"/>
    <s v="201708HUGuest"/>
    <n v="0"/>
    <n v="0"/>
    <n v="0"/>
    <n v="0"/>
  </r>
  <r>
    <x v="0"/>
    <n v="201708"/>
    <x v="11"/>
    <x v="3"/>
    <s v="201708HURep"/>
    <n v="1634"/>
    <n v="122"/>
    <n v="1512"/>
    <n v="0"/>
  </r>
  <r>
    <x v="0"/>
    <n v="201708"/>
    <x v="12"/>
    <x v="0"/>
    <s v="201708IRSMB"/>
    <n v="3077"/>
    <n v="1181"/>
    <n v="1779"/>
    <n v="118"/>
  </r>
  <r>
    <x v="0"/>
    <n v="201708"/>
    <x v="12"/>
    <x v="1"/>
    <s v="201708IRCorporate"/>
    <n v="2129"/>
    <n v="571"/>
    <n v="1497"/>
    <n v="61"/>
  </r>
  <r>
    <x v="0"/>
    <n v="201708"/>
    <x v="12"/>
    <x v="2"/>
    <s v="201708IRGuest"/>
    <n v="0"/>
    <n v="0"/>
    <n v="0"/>
    <n v="0"/>
  </r>
  <r>
    <x v="0"/>
    <n v="201708"/>
    <x v="12"/>
    <x v="3"/>
    <s v="201708IRRep"/>
    <n v="0"/>
    <n v="0"/>
    <n v="0"/>
    <n v="0"/>
  </r>
  <r>
    <x v="0"/>
    <n v="201708"/>
    <x v="13"/>
    <x v="0"/>
    <s v="201708ITSMB"/>
    <n v="8135"/>
    <n v="3641"/>
    <n v="4003"/>
    <n v="492"/>
  </r>
  <r>
    <x v="0"/>
    <n v="201708"/>
    <x v="13"/>
    <x v="1"/>
    <s v="201708ITCorporate"/>
    <n v="8816"/>
    <n v="2670"/>
    <n v="5084"/>
    <n v="1062"/>
  </r>
  <r>
    <x v="0"/>
    <n v="201708"/>
    <x v="13"/>
    <x v="2"/>
    <s v="201708ITGuest"/>
    <n v="23"/>
    <n v="0"/>
    <n v="19"/>
    <n v="4"/>
  </r>
  <r>
    <x v="0"/>
    <n v="201708"/>
    <x v="13"/>
    <x v="3"/>
    <s v="201708ITRep"/>
    <n v="4"/>
    <n v="0"/>
    <n v="4"/>
    <n v="0"/>
  </r>
  <r>
    <x v="0"/>
    <n v="201708"/>
    <x v="14"/>
    <x v="0"/>
    <s v="201708KRSMB"/>
    <n v="4966"/>
    <n v="1756"/>
    <n v="2776"/>
    <n v="434"/>
  </r>
  <r>
    <x v="0"/>
    <n v="201708"/>
    <x v="14"/>
    <x v="1"/>
    <s v="201708KRCorporate"/>
    <n v="1790"/>
    <n v="316"/>
    <n v="1322"/>
    <n v="153"/>
  </r>
  <r>
    <x v="0"/>
    <n v="201708"/>
    <x v="14"/>
    <x v="2"/>
    <s v="201708KRGuest"/>
    <n v="23"/>
    <n v="8"/>
    <n v="15"/>
    <n v="0"/>
  </r>
  <r>
    <x v="0"/>
    <n v="201708"/>
    <x v="14"/>
    <x v="3"/>
    <s v="201708KRRep"/>
    <n v="1211"/>
    <n v="248"/>
    <n v="800"/>
    <n v="164"/>
  </r>
  <r>
    <x v="0"/>
    <n v="201708"/>
    <x v="15"/>
    <x v="0"/>
    <s v="201708LUSMB"/>
    <n v="906"/>
    <n v="320"/>
    <n v="541"/>
    <n v="46"/>
  </r>
  <r>
    <x v="0"/>
    <n v="201708"/>
    <x v="15"/>
    <x v="1"/>
    <s v="201708LUCorporate"/>
    <n v="1192"/>
    <n v="625"/>
    <n v="522"/>
    <n v="46"/>
  </r>
  <r>
    <x v="0"/>
    <n v="201708"/>
    <x v="15"/>
    <x v="2"/>
    <s v="201708LUGuest"/>
    <n v="0"/>
    <n v="0"/>
    <n v="0"/>
    <n v="0"/>
  </r>
  <r>
    <x v="0"/>
    <n v="201708"/>
    <x v="15"/>
    <x v="3"/>
    <s v="201708LURep"/>
    <n v="0"/>
    <n v="0"/>
    <n v="0"/>
    <n v="0"/>
  </r>
  <r>
    <x v="0"/>
    <n v="201708"/>
    <x v="16"/>
    <x v="0"/>
    <s v="201708MYSMB"/>
    <n v="1977"/>
    <n v="716"/>
    <n v="1150"/>
    <n v="110"/>
  </r>
  <r>
    <x v="0"/>
    <n v="201708"/>
    <x v="16"/>
    <x v="1"/>
    <s v="201708MYCorporate"/>
    <n v="187"/>
    <n v="99"/>
    <n v="88"/>
    <n v="0"/>
  </r>
  <r>
    <x v="0"/>
    <n v="201708"/>
    <x v="16"/>
    <x v="2"/>
    <s v="201708MYGuest"/>
    <n v="34"/>
    <n v="0"/>
    <n v="34"/>
    <n v="0"/>
  </r>
  <r>
    <x v="0"/>
    <n v="201708"/>
    <x v="16"/>
    <x v="3"/>
    <s v="201708MYRep"/>
    <n v="522"/>
    <n v="175"/>
    <n v="347"/>
    <n v="0"/>
  </r>
  <r>
    <x v="0"/>
    <n v="201708"/>
    <x v="17"/>
    <x v="0"/>
    <s v="201708NLSMB"/>
    <n v="7476"/>
    <n v="2578"/>
    <n v="4540"/>
    <n v="359"/>
  </r>
  <r>
    <x v="0"/>
    <n v="201708"/>
    <x v="17"/>
    <x v="1"/>
    <s v="201708NLCorporate"/>
    <n v="11635"/>
    <n v="2750"/>
    <n v="7952"/>
    <n v="933"/>
  </r>
  <r>
    <x v="0"/>
    <n v="201708"/>
    <x v="17"/>
    <x v="2"/>
    <s v="201708NLGuest"/>
    <n v="42"/>
    <n v="19"/>
    <n v="23"/>
    <n v="0"/>
  </r>
  <r>
    <x v="0"/>
    <n v="201708"/>
    <x v="17"/>
    <x v="3"/>
    <s v="201708NLRep"/>
    <n v="34"/>
    <n v="4"/>
    <n v="27"/>
    <n v="4"/>
  </r>
  <r>
    <x v="0"/>
    <n v="201708"/>
    <x v="18"/>
    <x v="0"/>
    <s v="201708NOSMB"/>
    <n v="2335"/>
    <n v="1063"/>
    <n v="1234"/>
    <n v="38"/>
  </r>
  <r>
    <x v="0"/>
    <n v="201708"/>
    <x v="18"/>
    <x v="1"/>
    <s v="201708NOCorporate"/>
    <n v="5176"/>
    <n v="1203"/>
    <n v="3664"/>
    <n v="308"/>
  </r>
  <r>
    <x v="0"/>
    <n v="201708"/>
    <x v="18"/>
    <x v="2"/>
    <s v="201708NOGuest"/>
    <n v="27"/>
    <n v="11"/>
    <n v="15"/>
    <n v="0"/>
  </r>
  <r>
    <x v="0"/>
    <n v="201708"/>
    <x v="18"/>
    <x v="3"/>
    <s v="201708NORep"/>
    <n v="1348"/>
    <n v="910"/>
    <n v="423"/>
    <n v="15"/>
  </r>
  <r>
    <x v="0"/>
    <n v="201708"/>
    <x v="19"/>
    <x v="0"/>
    <s v="201708PLSMB"/>
    <n v="21502"/>
    <n v="10564"/>
    <n v="9719"/>
    <n v="1219"/>
  </r>
  <r>
    <x v="0"/>
    <n v="201708"/>
    <x v="19"/>
    <x v="1"/>
    <s v="201708PLCorporate"/>
    <n v="26682"/>
    <n v="9791"/>
    <n v="14129"/>
    <n v="2760"/>
  </r>
  <r>
    <x v="0"/>
    <n v="201708"/>
    <x v="19"/>
    <x v="2"/>
    <s v="201708PLGuest"/>
    <n v="316"/>
    <n v="141"/>
    <n v="171"/>
    <n v="4"/>
  </r>
  <r>
    <x v="0"/>
    <n v="201708"/>
    <x v="19"/>
    <x v="3"/>
    <s v="201708PLRep"/>
    <n v="0"/>
    <n v="0"/>
    <n v="0"/>
    <n v="0"/>
  </r>
  <r>
    <x v="0"/>
    <n v="201708"/>
    <x v="20"/>
    <x v="0"/>
    <s v="201708PTSMB"/>
    <n v="229"/>
    <n v="84"/>
    <n v="107"/>
    <n v="38"/>
  </r>
  <r>
    <x v="0"/>
    <n v="201708"/>
    <x v="20"/>
    <x v="1"/>
    <s v="201708PTCorporate"/>
    <n v="236"/>
    <n v="42"/>
    <n v="168"/>
    <n v="27"/>
  </r>
  <r>
    <x v="0"/>
    <n v="201708"/>
    <x v="20"/>
    <x v="2"/>
    <s v="201708PTGuest"/>
    <n v="0"/>
    <n v="0"/>
    <n v="0"/>
    <n v="0"/>
  </r>
  <r>
    <x v="0"/>
    <n v="201708"/>
    <x v="20"/>
    <x v="3"/>
    <s v="201708PTRep"/>
    <n v="61"/>
    <n v="61"/>
    <n v="0"/>
    <n v="0"/>
  </r>
  <r>
    <x v="0"/>
    <n v="201708"/>
    <x v="21"/>
    <x v="0"/>
    <s v="201708SGSMB"/>
    <n v="2087"/>
    <n v="788"/>
    <n v="1203"/>
    <n v="95"/>
  </r>
  <r>
    <x v="0"/>
    <n v="201708"/>
    <x v="21"/>
    <x v="1"/>
    <s v="201708SGCorporate"/>
    <n v="983"/>
    <n v="152"/>
    <n v="807"/>
    <n v="23"/>
  </r>
  <r>
    <x v="0"/>
    <n v="201708"/>
    <x v="21"/>
    <x v="2"/>
    <s v="201708SGGuest"/>
    <n v="0"/>
    <n v="0"/>
    <n v="0"/>
    <n v="0"/>
  </r>
  <r>
    <x v="0"/>
    <n v="201708"/>
    <x v="21"/>
    <x v="3"/>
    <s v="201708SGRep"/>
    <n v="430"/>
    <n v="61"/>
    <n v="305"/>
    <n v="65"/>
  </r>
  <r>
    <x v="0"/>
    <n v="201708"/>
    <x v="22"/>
    <x v="0"/>
    <s v="201708SKSMB"/>
    <n v="1718"/>
    <n v="845"/>
    <n v="807"/>
    <n v="65"/>
  </r>
  <r>
    <x v="0"/>
    <n v="201708"/>
    <x v="22"/>
    <x v="1"/>
    <s v="201708SKCorporate"/>
    <n v="842"/>
    <n v="324"/>
    <n v="457"/>
    <n v="61"/>
  </r>
  <r>
    <x v="0"/>
    <n v="201708"/>
    <x v="22"/>
    <x v="2"/>
    <s v="201708SKGuest"/>
    <n v="0"/>
    <n v="0"/>
    <n v="0"/>
    <n v="0"/>
  </r>
  <r>
    <x v="0"/>
    <n v="201708"/>
    <x v="22"/>
    <x v="3"/>
    <s v="201708SKRep"/>
    <n v="1242"/>
    <n v="404"/>
    <n v="815"/>
    <n v="22"/>
  </r>
  <r>
    <x v="0"/>
    <n v="201708"/>
    <x v="23"/>
    <x v="0"/>
    <s v="201708SPSMB"/>
    <n v="8893"/>
    <n v="4947"/>
    <n v="3622"/>
    <n v="324"/>
  </r>
  <r>
    <x v="0"/>
    <n v="201708"/>
    <x v="23"/>
    <x v="1"/>
    <s v="201708SPCorporate"/>
    <n v="8683"/>
    <n v="3294"/>
    <n v="4589"/>
    <n v="800"/>
  </r>
  <r>
    <x v="0"/>
    <n v="201708"/>
    <x v="23"/>
    <x v="2"/>
    <s v="201708SPGuest"/>
    <n v="328"/>
    <n v="15"/>
    <n v="301"/>
    <n v="12"/>
  </r>
  <r>
    <x v="0"/>
    <n v="201708"/>
    <x v="23"/>
    <x v="3"/>
    <s v="201708SPRep"/>
    <n v="2940"/>
    <n v="613"/>
    <n v="1295"/>
    <n v="1032"/>
  </r>
  <r>
    <x v="0"/>
    <n v="201708"/>
    <x v="24"/>
    <x v="0"/>
    <s v="201708SVSMB"/>
    <n v="4711"/>
    <n v="1805"/>
    <n v="2719"/>
    <n v="186"/>
  </r>
  <r>
    <x v="0"/>
    <n v="201708"/>
    <x v="24"/>
    <x v="1"/>
    <s v="201708SVCorporate"/>
    <n v="11852"/>
    <n v="4102"/>
    <n v="6733"/>
    <n v="1017"/>
  </r>
  <r>
    <x v="0"/>
    <n v="201708"/>
    <x v="24"/>
    <x v="2"/>
    <s v="201708SVGuest"/>
    <n v="11"/>
    <n v="0"/>
    <n v="11"/>
    <n v="0"/>
  </r>
  <r>
    <x v="0"/>
    <n v="201708"/>
    <x v="24"/>
    <x v="3"/>
    <s v="201708SVRep"/>
    <n v="1504"/>
    <n v="240"/>
    <n v="1230"/>
    <n v="34"/>
  </r>
  <r>
    <x v="0"/>
    <n v="201708"/>
    <x v="25"/>
    <x v="0"/>
    <s v="201708THSMB"/>
    <n v="2251"/>
    <n v="1333"/>
    <n v="750"/>
    <n v="167"/>
  </r>
  <r>
    <x v="0"/>
    <n v="201708"/>
    <x v="25"/>
    <x v="1"/>
    <s v="201708THCorporate"/>
    <n v="510"/>
    <n v="65"/>
    <n v="381"/>
    <n v="65"/>
  </r>
  <r>
    <x v="0"/>
    <n v="201708"/>
    <x v="25"/>
    <x v="2"/>
    <s v="201708THGuest"/>
    <n v="0"/>
    <n v="0"/>
    <n v="0"/>
    <n v="0"/>
  </r>
  <r>
    <x v="0"/>
    <n v="201708"/>
    <x v="25"/>
    <x v="3"/>
    <s v="201708THRep"/>
    <n v="0"/>
    <n v="0"/>
    <n v="0"/>
    <n v="0"/>
  </r>
  <r>
    <x v="1"/>
    <n v="201709"/>
    <x v="0"/>
    <x v="0"/>
    <s v="201709ATSMB"/>
    <n v="902"/>
    <n v="375"/>
    <n v="509"/>
    <n v="17"/>
  </r>
  <r>
    <x v="1"/>
    <n v="201709"/>
    <x v="0"/>
    <x v="1"/>
    <s v="201709ATCorporate"/>
    <n v="759"/>
    <n v="112"/>
    <n v="549"/>
    <n v="98"/>
  </r>
  <r>
    <x v="1"/>
    <n v="201709"/>
    <x v="0"/>
    <x v="2"/>
    <s v="201709ATGuest"/>
    <n v="0"/>
    <n v="0"/>
    <n v="0"/>
    <n v="0"/>
  </r>
  <r>
    <x v="1"/>
    <n v="201709"/>
    <x v="0"/>
    <x v="3"/>
    <s v="201709ATRep"/>
    <n v="1071"/>
    <n v="888"/>
    <n v="183"/>
    <n v="0"/>
  </r>
  <r>
    <x v="1"/>
    <n v="201709"/>
    <x v="1"/>
    <x v="0"/>
    <s v="201709AUSMB"/>
    <n v="3910"/>
    <n v="1906"/>
    <n v="1879"/>
    <n v="125"/>
  </r>
  <r>
    <x v="1"/>
    <n v="201709"/>
    <x v="1"/>
    <x v="1"/>
    <s v="201709AUCorporate"/>
    <n v="12016"/>
    <n v="3075"/>
    <n v="7977"/>
    <n v="965"/>
  </r>
  <r>
    <x v="1"/>
    <n v="201709"/>
    <x v="1"/>
    <x v="2"/>
    <s v="201709AUGuest"/>
    <n v="277"/>
    <n v="45"/>
    <n v="121"/>
    <n v="112"/>
  </r>
  <r>
    <x v="1"/>
    <n v="201709"/>
    <x v="1"/>
    <x v="3"/>
    <s v="201709AURep"/>
    <n v="1326"/>
    <n v="424"/>
    <n v="763"/>
    <n v="138"/>
  </r>
  <r>
    <x v="1"/>
    <n v="201709"/>
    <x v="2"/>
    <x v="0"/>
    <s v="201709BESMB"/>
    <n v="11092"/>
    <n v="5781"/>
    <n v="4674"/>
    <n v="638"/>
  </r>
  <r>
    <x v="1"/>
    <n v="201709"/>
    <x v="2"/>
    <x v="1"/>
    <s v="201709BECorporate"/>
    <n v="18712"/>
    <n v="7615"/>
    <n v="9539"/>
    <n v="1558"/>
  </r>
  <r>
    <x v="1"/>
    <n v="201709"/>
    <x v="2"/>
    <x v="2"/>
    <s v="201709BEGuest"/>
    <n v="129"/>
    <n v="89"/>
    <n v="31"/>
    <n v="9"/>
  </r>
  <r>
    <x v="1"/>
    <n v="201709"/>
    <x v="2"/>
    <x v="3"/>
    <s v="201709BERep"/>
    <n v="196"/>
    <n v="94"/>
    <n v="103"/>
    <n v="0"/>
  </r>
  <r>
    <x v="1"/>
    <n v="201709"/>
    <x v="3"/>
    <x v="0"/>
    <s v="201709CHSMB"/>
    <n v="22787"/>
    <n v="10258"/>
    <n v="11780"/>
    <n v="750"/>
  </r>
  <r>
    <x v="1"/>
    <n v="201709"/>
    <x v="3"/>
    <x v="1"/>
    <s v="201709CHCorporate"/>
    <n v="22104"/>
    <n v="7102"/>
    <n v="12315"/>
    <n v="2688"/>
  </r>
  <r>
    <x v="1"/>
    <n v="201709"/>
    <x v="3"/>
    <x v="2"/>
    <s v="201709CHGuest"/>
    <n v="112"/>
    <n v="40"/>
    <n v="71"/>
    <n v="0"/>
  </r>
  <r>
    <x v="1"/>
    <n v="201709"/>
    <x v="3"/>
    <x v="3"/>
    <s v="201709CHRep"/>
    <n v="0"/>
    <n v="0"/>
    <n v="0"/>
    <n v="0"/>
  </r>
  <r>
    <x v="1"/>
    <n v="201709"/>
    <x v="4"/>
    <x v="0"/>
    <s v="201709CZSMB"/>
    <n v="2058"/>
    <n v="719"/>
    <n v="1183"/>
    <n v="156"/>
  </r>
  <r>
    <x v="1"/>
    <n v="201709"/>
    <x v="4"/>
    <x v="1"/>
    <s v="201709CZCorporate"/>
    <n v="1558"/>
    <n v="308"/>
    <n v="1129"/>
    <n v="120"/>
  </r>
  <r>
    <x v="1"/>
    <n v="201709"/>
    <x v="4"/>
    <x v="2"/>
    <s v="201709CZGuest"/>
    <n v="0"/>
    <n v="0"/>
    <n v="0"/>
    <n v="0"/>
  </r>
  <r>
    <x v="1"/>
    <n v="201709"/>
    <x v="4"/>
    <x v="3"/>
    <s v="201709CZRep"/>
    <n v="2750"/>
    <n v="607"/>
    <n v="1803"/>
    <n v="339"/>
  </r>
  <r>
    <x v="1"/>
    <n v="201709"/>
    <x v="5"/>
    <x v="0"/>
    <s v="201709DASMB"/>
    <n v="4986"/>
    <n v="2111"/>
    <n v="2580"/>
    <n v="294"/>
  </r>
  <r>
    <x v="1"/>
    <n v="201709"/>
    <x v="5"/>
    <x v="1"/>
    <s v="201709DACorporate"/>
    <n v="17520"/>
    <n v="6776"/>
    <n v="9490"/>
    <n v="1254"/>
  </r>
  <r>
    <x v="1"/>
    <n v="201709"/>
    <x v="5"/>
    <x v="2"/>
    <s v="201709DAGuest"/>
    <n v="156"/>
    <n v="85"/>
    <n v="71"/>
    <n v="0"/>
  </r>
  <r>
    <x v="1"/>
    <n v="201709"/>
    <x v="5"/>
    <x v="3"/>
    <s v="201709DARep"/>
    <n v="1424"/>
    <n v="723"/>
    <n v="464"/>
    <n v="236"/>
  </r>
  <r>
    <x v="1"/>
    <n v="201709"/>
    <x v="6"/>
    <x v="0"/>
    <s v="201709DESMB"/>
    <n v="13454"/>
    <n v="5839"/>
    <n v="7102"/>
    <n v="514"/>
  </r>
  <r>
    <x v="1"/>
    <n v="201709"/>
    <x v="6"/>
    <x v="1"/>
    <s v="201709DECorporate"/>
    <n v="33072"/>
    <n v="9311"/>
    <n v="20863"/>
    <n v="2897"/>
  </r>
  <r>
    <x v="1"/>
    <n v="201709"/>
    <x v="6"/>
    <x v="2"/>
    <s v="201709DEGuest"/>
    <n v="129"/>
    <n v="22"/>
    <n v="107"/>
    <n v="0"/>
  </r>
  <r>
    <x v="1"/>
    <n v="201709"/>
    <x v="6"/>
    <x v="3"/>
    <s v="201709DERep"/>
    <n v="9"/>
    <n v="0"/>
    <n v="9"/>
    <n v="0"/>
  </r>
  <r>
    <x v="1"/>
    <n v="201709"/>
    <x v="7"/>
    <x v="0"/>
    <s v="201709ENSMB"/>
    <n v="35210"/>
    <n v="16569"/>
    <n v="17208"/>
    <n v="1433"/>
  </r>
  <r>
    <x v="1"/>
    <n v="201709"/>
    <x v="7"/>
    <x v="1"/>
    <s v="201709ENCorporate"/>
    <n v="84547"/>
    <n v="23948"/>
    <n v="52739"/>
    <n v="7860"/>
  </r>
  <r>
    <x v="1"/>
    <n v="201709"/>
    <x v="7"/>
    <x v="2"/>
    <s v="201709ENGuest"/>
    <n v="196"/>
    <n v="18"/>
    <n v="179"/>
    <n v="0"/>
  </r>
  <r>
    <x v="1"/>
    <n v="201709"/>
    <x v="7"/>
    <x v="3"/>
    <s v="201709ENRep"/>
    <n v="5941"/>
    <n v="768"/>
    <n v="3816"/>
    <n v="1357"/>
  </r>
  <r>
    <x v="1"/>
    <n v="201709"/>
    <x v="8"/>
    <x v="0"/>
    <s v="201709FISMB"/>
    <n v="2236"/>
    <n v="893"/>
    <n v="1241"/>
    <n v="103"/>
  </r>
  <r>
    <x v="1"/>
    <n v="201709"/>
    <x v="8"/>
    <x v="1"/>
    <s v="201709FICorporate"/>
    <n v="6785"/>
    <n v="2250"/>
    <n v="3785"/>
    <n v="749"/>
  </r>
  <r>
    <x v="1"/>
    <n v="201709"/>
    <x v="8"/>
    <x v="2"/>
    <s v="201709FIGuest"/>
    <n v="54"/>
    <n v="4"/>
    <n v="49"/>
    <n v="0"/>
  </r>
  <r>
    <x v="1"/>
    <n v="201709"/>
    <x v="8"/>
    <x v="3"/>
    <s v="201709FIRep"/>
    <n v="379"/>
    <n v="0"/>
    <n v="379"/>
    <n v="0"/>
  </r>
  <r>
    <x v="1"/>
    <n v="201709"/>
    <x v="9"/>
    <x v="0"/>
    <s v="201709FRSMB"/>
    <n v="28733"/>
    <n v="15297"/>
    <n v="12039"/>
    <n v="1397"/>
  </r>
  <r>
    <x v="1"/>
    <n v="201709"/>
    <x v="9"/>
    <x v="1"/>
    <s v="201709FRCorporate"/>
    <n v="90756"/>
    <n v="35152"/>
    <n v="45646"/>
    <n v="9959"/>
  </r>
  <r>
    <x v="1"/>
    <n v="201709"/>
    <x v="9"/>
    <x v="2"/>
    <s v="201709FRGuest"/>
    <n v="487"/>
    <n v="165"/>
    <n v="290"/>
    <n v="31"/>
  </r>
  <r>
    <x v="1"/>
    <n v="201709"/>
    <x v="9"/>
    <x v="3"/>
    <s v="201709FRRep"/>
    <n v="13913"/>
    <n v="5513"/>
    <n v="7803"/>
    <n v="599"/>
  </r>
  <r>
    <x v="1"/>
    <n v="201709"/>
    <x v="10"/>
    <x v="0"/>
    <s v="201709HKSMB"/>
    <n v="2593"/>
    <n v="960"/>
    <n v="1495"/>
    <n v="138"/>
  </r>
  <r>
    <x v="1"/>
    <n v="201709"/>
    <x v="10"/>
    <x v="1"/>
    <s v="201709HKCorporate"/>
    <n v="2281"/>
    <n v="835"/>
    <n v="1312"/>
    <n v="134"/>
  </r>
  <r>
    <x v="1"/>
    <n v="201709"/>
    <x v="10"/>
    <x v="2"/>
    <s v="201709HKGuest"/>
    <n v="0"/>
    <n v="0"/>
    <n v="0"/>
    <n v="0"/>
  </r>
  <r>
    <x v="1"/>
    <n v="201709"/>
    <x v="10"/>
    <x v="3"/>
    <s v="201709HKRep"/>
    <n v="933"/>
    <n v="174"/>
    <n v="759"/>
    <n v="0"/>
  </r>
  <r>
    <x v="1"/>
    <n v="201709"/>
    <x v="11"/>
    <x v="0"/>
    <s v="201709HUSMB"/>
    <n v="1361"/>
    <n v="665"/>
    <n v="665"/>
    <n v="31"/>
  </r>
  <r>
    <x v="1"/>
    <n v="201709"/>
    <x v="11"/>
    <x v="1"/>
    <s v="201709HUCorporate"/>
    <n v="701"/>
    <n v="156"/>
    <n v="393"/>
    <n v="152"/>
  </r>
  <r>
    <x v="1"/>
    <n v="201709"/>
    <x v="11"/>
    <x v="2"/>
    <s v="201709HUGuest"/>
    <n v="13"/>
    <n v="13"/>
    <n v="0"/>
    <n v="0"/>
  </r>
  <r>
    <x v="1"/>
    <n v="201709"/>
    <x v="11"/>
    <x v="3"/>
    <s v="201709HURep"/>
    <n v="1152"/>
    <n v="67"/>
    <n v="1085"/>
    <n v="0"/>
  </r>
  <r>
    <x v="1"/>
    <n v="201709"/>
    <x v="12"/>
    <x v="0"/>
    <s v="201709IRSMB"/>
    <n v="3192"/>
    <n v="1402"/>
    <n v="1732"/>
    <n v="58"/>
  </r>
  <r>
    <x v="1"/>
    <n v="201709"/>
    <x v="12"/>
    <x v="1"/>
    <s v="201709IRCorporate"/>
    <n v="2143"/>
    <n v="674"/>
    <n v="1393"/>
    <n v="75"/>
  </r>
  <r>
    <x v="1"/>
    <n v="201709"/>
    <x v="12"/>
    <x v="2"/>
    <s v="201709IRGuest"/>
    <n v="0"/>
    <n v="0"/>
    <n v="0"/>
    <n v="0"/>
  </r>
  <r>
    <x v="1"/>
    <n v="201709"/>
    <x v="12"/>
    <x v="3"/>
    <s v="201709IRRep"/>
    <n v="0"/>
    <n v="0"/>
    <n v="0"/>
    <n v="0"/>
  </r>
  <r>
    <x v="1"/>
    <n v="201709"/>
    <x v="13"/>
    <x v="0"/>
    <s v="201709ITSMB"/>
    <n v="17730"/>
    <n v="8285"/>
    <n v="7785"/>
    <n v="1660"/>
  </r>
  <r>
    <x v="1"/>
    <n v="201709"/>
    <x v="13"/>
    <x v="1"/>
    <s v="201709ITCorporate"/>
    <n v="14302"/>
    <n v="4575"/>
    <n v="7914"/>
    <n v="1812"/>
  </r>
  <r>
    <x v="1"/>
    <n v="201709"/>
    <x v="13"/>
    <x v="2"/>
    <s v="201709ITGuest"/>
    <n v="112"/>
    <n v="18"/>
    <n v="54"/>
    <n v="40"/>
  </r>
  <r>
    <x v="1"/>
    <n v="201709"/>
    <x v="13"/>
    <x v="3"/>
    <s v="201709ITRep"/>
    <n v="67"/>
    <n v="0"/>
    <n v="67"/>
    <n v="0"/>
  </r>
  <r>
    <x v="1"/>
    <n v="201709"/>
    <x v="14"/>
    <x v="0"/>
    <s v="201709KRSMB"/>
    <n v="4339"/>
    <n v="1495"/>
    <n v="2473"/>
    <n v="370"/>
  </r>
  <r>
    <x v="1"/>
    <n v="201709"/>
    <x v="14"/>
    <x v="1"/>
    <s v="201709KRCorporate"/>
    <n v="1781"/>
    <n v="330"/>
    <n v="1330"/>
    <n v="120"/>
  </r>
  <r>
    <x v="1"/>
    <n v="201709"/>
    <x v="14"/>
    <x v="2"/>
    <s v="201709KRGuest"/>
    <n v="27"/>
    <n v="4"/>
    <n v="22"/>
    <n v="0"/>
  </r>
  <r>
    <x v="1"/>
    <n v="201709"/>
    <x v="14"/>
    <x v="3"/>
    <s v="201709KRRep"/>
    <n v="1665"/>
    <n v="437"/>
    <n v="1027"/>
    <n v="201"/>
  </r>
  <r>
    <x v="1"/>
    <n v="201709"/>
    <x v="15"/>
    <x v="0"/>
    <s v="201709LUSMB"/>
    <n v="1321"/>
    <n v="549"/>
    <n v="531"/>
    <n v="241"/>
  </r>
  <r>
    <x v="1"/>
    <n v="201709"/>
    <x v="15"/>
    <x v="1"/>
    <s v="201709LUCorporate"/>
    <n v="1187"/>
    <n v="402"/>
    <n v="571"/>
    <n v="214"/>
  </r>
  <r>
    <x v="1"/>
    <n v="201709"/>
    <x v="15"/>
    <x v="2"/>
    <s v="201709LUGuest"/>
    <n v="0"/>
    <n v="0"/>
    <n v="0"/>
    <n v="0"/>
  </r>
  <r>
    <x v="1"/>
    <n v="201709"/>
    <x v="15"/>
    <x v="3"/>
    <s v="201709LURep"/>
    <n v="0"/>
    <n v="0"/>
    <n v="0"/>
    <n v="0"/>
  </r>
  <r>
    <x v="1"/>
    <n v="201709"/>
    <x v="16"/>
    <x v="0"/>
    <s v="201709MYSMB"/>
    <n v="1594"/>
    <n v="620"/>
    <n v="853"/>
    <n v="120"/>
  </r>
  <r>
    <x v="1"/>
    <n v="201709"/>
    <x v="16"/>
    <x v="1"/>
    <s v="201709MYCorporate"/>
    <n v="129"/>
    <n v="62"/>
    <n v="67"/>
    <n v="0"/>
  </r>
  <r>
    <x v="1"/>
    <n v="201709"/>
    <x v="16"/>
    <x v="2"/>
    <s v="201709MYGuest"/>
    <n v="54"/>
    <n v="18"/>
    <n v="36"/>
    <n v="0"/>
  </r>
  <r>
    <x v="1"/>
    <n v="201709"/>
    <x v="16"/>
    <x v="3"/>
    <s v="201709MYRep"/>
    <n v="420"/>
    <n v="210"/>
    <n v="205"/>
    <n v="4"/>
  </r>
  <r>
    <x v="1"/>
    <n v="201709"/>
    <x v="17"/>
    <x v="0"/>
    <s v="201709NLSMB"/>
    <n v="8575"/>
    <n v="3165"/>
    <n v="4919"/>
    <n v="491"/>
  </r>
  <r>
    <x v="1"/>
    <n v="201709"/>
    <x v="17"/>
    <x v="1"/>
    <s v="201709NLCorporate"/>
    <n v="14270"/>
    <n v="3361"/>
    <n v="9334"/>
    <n v="1576"/>
  </r>
  <r>
    <x v="1"/>
    <n v="201709"/>
    <x v="17"/>
    <x v="2"/>
    <s v="201709NLGuest"/>
    <n v="40"/>
    <n v="0"/>
    <n v="40"/>
    <n v="0"/>
  </r>
  <r>
    <x v="1"/>
    <n v="201709"/>
    <x v="17"/>
    <x v="3"/>
    <s v="201709NLRep"/>
    <n v="45"/>
    <n v="13"/>
    <n v="31"/>
    <n v="0"/>
  </r>
  <r>
    <x v="1"/>
    <n v="201709"/>
    <x v="18"/>
    <x v="0"/>
    <s v="201709NOSMB"/>
    <n v="2428"/>
    <n v="1281"/>
    <n v="1085"/>
    <n v="63"/>
  </r>
  <r>
    <x v="1"/>
    <n v="201709"/>
    <x v="18"/>
    <x v="1"/>
    <s v="201709NOCorporate"/>
    <n v="4950"/>
    <n v="1228"/>
    <n v="3397"/>
    <n v="326"/>
  </r>
  <r>
    <x v="1"/>
    <n v="201709"/>
    <x v="18"/>
    <x v="2"/>
    <s v="201709NOGuest"/>
    <n v="45"/>
    <n v="45"/>
    <n v="0"/>
    <n v="0"/>
  </r>
  <r>
    <x v="1"/>
    <n v="201709"/>
    <x v="18"/>
    <x v="3"/>
    <s v="201709NORep"/>
    <n v="1187"/>
    <n v="906"/>
    <n v="232"/>
    <n v="49"/>
  </r>
  <r>
    <x v="1"/>
    <n v="201709"/>
    <x v="19"/>
    <x v="0"/>
    <s v="201709PLSMB"/>
    <n v="22640"/>
    <n v="9606"/>
    <n v="11342"/>
    <n v="1692"/>
  </r>
  <r>
    <x v="1"/>
    <n v="201709"/>
    <x v="19"/>
    <x v="1"/>
    <s v="201709PLCorporate"/>
    <n v="27764"/>
    <n v="9834"/>
    <n v="14257"/>
    <n v="3674"/>
  </r>
  <r>
    <x v="1"/>
    <n v="201709"/>
    <x v="19"/>
    <x v="2"/>
    <s v="201709PLGuest"/>
    <n v="397"/>
    <n v="58"/>
    <n v="335"/>
    <n v="4"/>
  </r>
  <r>
    <x v="1"/>
    <n v="201709"/>
    <x v="19"/>
    <x v="3"/>
    <s v="201709PLRep"/>
    <n v="0"/>
    <n v="0"/>
    <n v="0"/>
    <n v="0"/>
  </r>
  <r>
    <x v="1"/>
    <n v="201709"/>
    <x v="20"/>
    <x v="0"/>
    <s v="201709PTSMB"/>
    <n v="250"/>
    <n v="107"/>
    <n v="134"/>
    <n v="9"/>
  </r>
  <r>
    <x v="1"/>
    <n v="201709"/>
    <x v="20"/>
    <x v="1"/>
    <s v="201709PTCorporate"/>
    <n v="237"/>
    <n v="80"/>
    <n v="138"/>
    <n v="17"/>
  </r>
  <r>
    <x v="1"/>
    <n v="201709"/>
    <x v="20"/>
    <x v="2"/>
    <s v="201709PTGuest"/>
    <n v="0"/>
    <n v="0"/>
    <n v="0"/>
    <n v="0"/>
  </r>
  <r>
    <x v="1"/>
    <n v="201709"/>
    <x v="20"/>
    <x v="3"/>
    <s v="201709PTRep"/>
    <n v="0"/>
    <n v="0"/>
    <n v="0"/>
    <n v="0"/>
  </r>
  <r>
    <x v="1"/>
    <n v="201709"/>
    <x v="21"/>
    <x v="0"/>
    <s v="201709SGSMB"/>
    <n v="1705"/>
    <n v="683"/>
    <n v="937"/>
    <n v="85"/>
  </r>
  <r>
    <x v="1"/>
    <n v="201709"/>
    <x v="21"/>
    <x v="1"/>
    <s v="201709SGCorporate"/>
    <n v="638"/>
    <n v="143"/>
    <n v="464"/>
    <n v="31"/>
  </r>
  <r>
    <x v="1"/>
    <n v="201709"/>
    <x v="21"/>
    <x v="2"/>
    <s v="201709SGGuest"/>
    <n v="0"/>
    <n v="0"/>
    <n v="0"/>
    <n v="0"/>
  </r>
  <r>
    <x v="1"/>
    <n v="201709"/>
    <x v="21"/>
    <x v="3"/>
    <s v="201709SGRep"/>
    <n v="531"/>
    <n v="107"/>
    <n v="357"/>
    <n v="66"/>
  </r>
  <r>
    <x v="1"/>
    <n v="201709"/>
    <x v="22"/>
    <x v="0"/>
    <s v="201709SKSMB"/>
    <n v="1893"/>
    <n v="1031"/>
    <n v="759"/>
    <n v="102"/>
  </r>
  <r>
    <x v="1"/>
    <n v="201709"/>
    <x v="22"/>
    <x v="1"/>
    <s v="201709SKCorporate"/>
    <n v="897"/>
    <n v="304"/>
    <n v="437"/>
    <n v="156"/>
  </r>
  <r>
    <x v="1"/>
    <n v="201709"/>
    <x v="22"/>
    <x v="2"/>
    <s v="201709SKGuest"/>
    <n v="0"/>
    <n v="0"/>
    <n v="0"/>
    <n v="0"/>
  </r>
  <r>
    <x v="1"/>
    <n v="201709"/>
    <x v="22"/>
    <x v="3"/>
    <s v="201709SKRep"/>
    <n v="982"/>
    <n v="138"/>
    <n v="844"/>
    <n v="0"/>
  </r>
  <r>
    <x v="1"/>
    <n v="201709"/>
    <x v="23"/>
    <x v="0"/>
    <s v="201709SPSMB"/>
    <n v="15275"/>
    <n v="8619"/>
    <n v="5839"/>
    <n v="817"/>
  </r>
  <r>
    <x v="1"/>
    <n v="201709"/>
    <x v="23"/>
    <x v="1"/>
    <s v="201709SPCorporate"/>
    <n v="12601"/>
    <n v="4111"/>
    <n v="7320"/>
    <n v="1169"/>
  </r>
  <r>
    <x v="1"/>
    <n v="201709"/>
    <x v="23"/>
    <x v="2"/>
    <s v="201709SPGuest"/>
    <n v="420"/>
    <n v="4"/>
    <n v="388"/>
    <n v="26"/>
  </r>
  <r>
    <x v="1"/>
    <n v="201709"/>
    <x v="23"/>
    <x v="3"/>
    <s v="201709SPRep"/>
    <n v="10414"/>
    <n v="1768"/>
    <n v="5075"/>
    <n v="3570"/>
  </r>
  <r>
    <x v="1"/>
    <n v="201709"/>
    <x v="24"/>
    <x v="0"/>
    <s v="201709SVSMB"/>
    <n v="5218"/>
    <n v="1982"/>
    <n v="2951"/>
    <n v="286"/>
  </r>
  <r>
    <x v="1"/>
    <n v="201709"/>
    <x v="24"/>
    <x v="1"/>
    <s v="201709SVCorporate"/>
    <n v="11981"/>
    <n v="4120"/>
    <n v="6771"/>
    <n v="1089"/>
  </r>
  <r>
    <x v="1"/>
    <n v="201709"/>
    <x v="24"/>
    <x v="2"/>
    <s v="201709SVGuest"/>
    <n v="4"/>
    <n v="0"/>
    <n v="0"/>
    <n v="4"/>
  </r>
  <r>
    <x v="1"/>
    <n v="201709"/>
    <x v="24"/>
    <x v="3"/>
    <s v="201709SVRep"/>
    <n v="1317"/>
    <n v="165"/>
    <n v="1152"/>
    <n v="0"/>
  </r>
  <r>
    <x v="1"/>
    <n v="201709"/>
    <x v="25"/>
    <x v="0"/>
    <s v="201709THSMB"/>
    <n v="2227"/>
    <n v="1419"/>
    <n v="692"/>
    <n v="116"/>
  </r>
  <r>
    <x v="1"/>
    <n v="201709"/>
    <x v="25"/>
    <x v="1"/>
    <s v="201709THCorporate"/>
    <n v="451"/>
    <n v="18"/>
    <n v="424"/>
    <n v="8"/>
  </r>
  <r>
    <x v="1"/>
    <n v="201709"/>
    <x v="25"/>
    <x v="2"/>
    <s v="201709THGuest"/>
    <n v="13"/>
    <n v="4"/>
    <n v="9"/>
    <n v="0"/>
  </r>
  <r>
    <x v="1"/>
    <n v="201709"/>
    <x v="25"/>
    <x v="3"/>
    <s v="201709THRep"/>
    <n v="0"/>
    <n v="0"/>
    <n v="0"/>
    <n v="0"/>
  </r>
  <r>
    <x v="2"/>
    <n v="201710"/>
    <x v="0"/>
    <x v="0"/>
    <s v="201710ATSMB"/>
    <n v="980"/>
    <n v="499"/>
    <n v="457"/>
    <n v="24"/>
  </r>
  <r>
    <x v="2"/>
    <n v="201710"/>
    <x v="0"/>
    <x v="1"/>
    <s v="201710ATCorporate"/>
    <n v="780"/>
    <n v="131"/>
    <n v="570"/>
    <n v="79"/>
  </r>
  <r>
    <x v="2"/>
    <n v="201710"/>
    <x v="0"/>
    <x v="2"/>
    <s v="201710ATGuest"/>
    <n v="0"/>
    <n v="0"/>
    <n v="0"/>
    <n v="0"/>
  </r>
  <r>
    <x v="2"/>
    <n v="201710"/>
    <x v="0"/>
    <x v="3"/>
    <s v="201710ATRep"/>
    <n v="976"/>
    <n v="850"/>
    <n v="126"/>
    <n v="0"/>
  </r>
  <r>
    <x v="2"/>
    <n v="201710"/>
    <x v="1"/>
    <x v="0"/>
    <s v="201710AUSMB"/>
    <n v="4061"/>
    <n v="1947"/>
    <n v="1979"/>
    <n v="136"/>
  </r>
  <r>
    <x v="2"/>
    <n v="201710"/>
    <x v="1"/>
    <x v="1"/>
    <s v="201710AUCorporate"/>
    <n v="13561"/>
    <n v="4010"/>
    <n v="8403"/>
    <n v="1148"/>
  </r>
  <r>
    <x v="2"/>
    <n v="201710"/>
    <x v="1"/>
    <x v="2"/>
    <s v="201710AUGuest"/>
    <n v="98"/>
    <n v="19"/>
    <n v="75"/>
    <n v="5"/>
  </r>
  <r>
    <x v="2"/>
    <n v="201710"/>
    <x v="1"/>
    <x v="3"/>
    <s v="201710AURep"/>
    <n v="1741"/>
    <n v="471"/>
    <n v="1270"/>
    <n v="0"/>
  </r>
  <r>
    <x v="2"/>
    <n v="201710"/>
    <x v="2"/>
    <x v="0"/>
    <s v="201710BESMB"/>
    <n v="11456"/>
    <n v="5537"/>
    <n v="5541"/>
    <n v="378"/>
  </r>
  <r>
    <x v="2"/>
    <n v="201710"/>
    <x v="2"/>
    <x v="1"/>
    <s v="201710BECorporate"/>
    <n v="19051"/>
    <n v="7469"/>
    <n v="10023"/>
    <n v="1559"/>
  </r>
  <r>
    <x v="2"/>
    <n v="201710"/>
    <x v="2"/>
    <x v="2"/>
    <s v="201710BEGuest"/>
    <n v="205"/>
    <n v="135"/>
    <n v="61"/>
    <n v="10"/>
  </r>
  <r>
    <x v="2"/>
    <n v="201710"/>
    <x v="2"/>
    <x v="3"/>
    <s v="201710BERep"/>
    <n v="145"/>
    <n v="121"/>
    <n v="23"/>
    <n v="0"/>
  </r>
  <r>
    <x v="2"/>
    <n v="201710"/>
    <x v="3"/>
    <x v="0"/>
    <s v="201710CHSMB"/>
    <n v="24088"/>
    <n v="10331"/>
    <n v="12908"/>
    <n v="850"/>
  </r>
  <r>
    <x v="2"/>
    <n v="201710"/>
    <x v="3"/>
    <x v="1"/>
    <s v="201710CHCorporate"/>
    <n v="23668"/>
    <n v="7661"/>
    <n v="12898"/>
    <n v="3109"/>
  </r>
  <r>
    <x v="2"/>
    <n v="201710"/>
    <x v="3"/>
    <x v="2"/>
    <s v="201710CHGuest"/>
    <n v="117"/>
    <n v="47"/>
    <n v="65"/>
    <n v="5"/>
  </r>
  <r>
    <x v="2"/>
    <n v="201710"/>
    <x v="3"/>
    <x v="3"/>
    <s v="201710CHRep"/>
    <n v="14"/>
    <n v="9"/>
    <n v="5"/>
    <n v="0"/>
  </r>
  <r>
    <x v="2"/>
    <n v="201710"/>
    <x v="4"/>
    <x v="0"/>
    <s v="201710CZSMB"/>
    <n v="2465"/>
    <n v="985"/>
    <n v="1270"/>
    <n v="210"/>
  </r>
  <r>
    <x v="2"/>
    <n v="201710"/>
    <x v="4"/>
    <x v="1"/>
    <s v="201710CZCorporate"/>
    <n v="1755"/>
    <n v="392"/>
    <n v="1186"/>
    <n v="177"/>
  </r>
  <r>
    <x v="2"/>
    <n v="201710"/>
    <x v="4"/>
    <x v="2"/>
    <s v="201710CZGuest"/>
    <n v="0"/>
    <n v="0"/>
    <n v="0"/>
    <n v="0"/>
  </r>
  <r>
    <x v="2"/>
    <n v="201710"/>
    <x v="4"/>
    <x v="3"/>
    <s v="201710CZRep"/>
    <n v="2563"/>
    <n v="934"/>
    <n v="1484"/>
    <n v="144"/>
  </r>
  <r>
    <x v="2"/>
    <n v="201710"/>
    <x v="5"/>
    <x v="0"/>
    <s v="201710DASMB"/>
    <n v="5074"/>
    <n v="2054"/>
    <n v="2596"/>
    <n v="425"/>
  </r>
  <r>
    <x v="2"/>
    <n v="201710"/>
    <x v="5"/>
    <x v="1"/>
    <s v="201710DACorporate"/>
    <n v="17436"/>
    <n v="6470"/>
    <n v="9495"/>
    <n v="1470"/>
  </r>
  <r>
    <x v="2"/>
    <n v="201710"/>
    <x v="5"/>
    <x v="2"/>
    <s v="201710DAGuest"/>
    <n v="187"/>
    <n v="70"/>
    <n v="117"/>
    <n v="0"/>
  </r>
  <r>
    <x v="2"/>
    <n v="201710"/>
    <x v="5"/>
    <x v="3"/>
    <s v="201710DARep"/>
    <n v="1246"/>
    <n v="271"/>
    <n v="499"/>
    <n v="476"/>
  </r>
  <r>
    <x v="2"/>
    <n v="201710"/>
    <x v="6"/>
    <x v="0"/>
    <s v="201710DESMB"/>
    <n v="12721"/>
    <n v="5579"/>
    <n v="6526"/>
    <n v="616"/>
  </r>
  <r>
    <x v="2"/>
    <n v="201710"/>
    <x v="6"/>
    <x v="1"/>
    <s v="201710DECorporate"/>
    <n v="31408"/>
    <n v="8594"/>
    <n v="20097"/>
    <n v="2717"/>
  </r>
  <r>
    <x v="2"/>
    <n v="201710"/>
    <x v="6"/>
    <x v="2"/>
    <s v="201710DEGuest"/>
    <n v="117"/>
    <n v="33"/>
    <n v="84"/>
    <n v="0"/>
  </r>
  <r>
    <x v="2"/>
    <n v="201710"/>
    <x v="6"/>
    <x v="3"/>
    <s v="201710DERep"/>
    <n v="9"/>
    <n v="9"/>
    <n v="0"/>
    <n v="0"/>
  </r>
  <r>
    <x v="2"/>
    <n v="201710"/>
    <x v="7"/>
    <x v="0"/>
    <s v="201710ENSMB"/>
    <n v="38494"/>
    <n v="18183"/>
    <n v="18537"/>
    <n v="1774"/>
  </r>
  <r>
    <x v="2"/>
    <n v="201710"/>
    <x v="7"/>
    <x v="1"/>
    <s v="201710ENCorporate"/>
    <n v="87870"/>
    <n v="25068"/>
    <n v="54721"/>
    <n v="8081"/>
  </r>
  <r>
    <x v="2"/>
    <n v="201710"/>
    <x v="7"/>
    <x v="2"/>
    <s v="201710ENGuest"/>
    <n v="219"/>
    <n v="23"/>
    <n v="196"/>
    <n v="0"/>
  </r>
  <r>
    <x v="2"/>
    <n v="201710"/>
    <x v="7"/>
    <x v="3"/>
    <s v="201710ENRep"/>
    <n v="6227"/>
    <n v="1027"/>
    <n v="3375"/>
    <n v="1825"/>
  </r>
  <r>
    <x v="2"/>
    <n v="201710"/>
    <x v="8"/>
    <x v="0"/>
    <s v="201710FISMB"/>
    <n v="2371"/>
    <n v="971"/>
    <n v="1307"/>
    <n v="93"/>
  </r>
  <r>
    <x v="2"/>
    <n v="201710"/>
    <x v="8"/>
    <x v="1"/>
    <s v="201710FICorporate"/>
    <n v="6942"/>
    <n v="2031"/>
    <n v="4038"/>
    <n v="873"/>
  </r>
  <r>
    <x v="2"/>
    <n v="201710"/>
    <x v="8"/>
    <x v="2"/>
    <s v="201710FIGuest"/>
    <n v="33"/>
    <n v="0"/>
    <n v="33"/>
    <n v="0"/>
  </r>
  <r>
    <x v="2"/>
    <n v="201710"/>
    <x v="8"/>
    <x v="3"/>
    <s v="201710FIRep"/>
    <n v="350"/>
    <n v="61"/>
    <n v="257"/>
    <n v="33"/>
  </r>
  <r>
    <x v="2"/>
    <n v="201710"/>
    <x v="9"/>
    <x v="0"/>
    <s v="201710FRSMB"/>
    <n v="30334"/>
    <n v="15732"/>
    <n v="12973"/>
    <n v="1629"/>
  </r>
  <r>
    <x v="2"/>
    <n v="201710"/>
    <x v="9"/>
    <x v="1"/>
    <s v="201710FRCorporate"/>
    <n v="92501"/>
    <n v="35217"/>
    <n v="46481"/>
    <n v="10802"/>
  </r>
  <r>
    <x v="2"/>
    <n v="201710"/>
    <x v="9"/>
    <x v="2"/>
    <s v="201710FRGuest"/>
    <n v="467"/>
    <n v="154"/>
    <n v="294"/>
    <n v="19"/>
  </r>
  <r>
    <x v="2"/>
    <n v="201710"/>
    <x v="9"/>
    <x v="3"/>
    <s v="201710FRRep"/>
    <n v="14341"/>
    <n v="5625"/>
    <n v="8034"/>
    <n v="681"/>
  </r>
  <r>
    <x v="2"/>
    <n v="201710"/>
    <x v="10"/>
    <x v="0"/>
    <s v="201710HKSMB"/>
    <n v="2455"/>
    <n v="924"/>
    <n v="1428"/>
    <n v="102"/>
  </r>
  <r>
    <x v="2"/>
    <n v="201710"/>
    <x v="10"/>
    <x v="1"/>
    <s v="201710HKCorporate"/>
    <n v="2385"/>
    <n v="714"/>
    <n v="1527"/>
    <n v="144"/>
  </r>
  <r>
    <x v="2"/>
    <n v="201710"/>
    <x v="10"/>
    <x v="2"/>
    <s v="201710HKGuest"/>
    <n v="0"/>
    <n v="0"/>
    <n v="0"/>
    <n v="0"/>
  </r>
  <r>
    <x v="2"/>
    <n v="201710"/>
    <x v="10"/>
    <x v="3"/>
    <s v="201710HKRep"/>
    <n v="1060"/>
    <n v="448"/>
    <n v="612"/>
    <n v="0"/>
  </r>
  <r>
    <x v="2"/>
    <n v="201710"/>
    <x v="11"/>
    <x v="0"/>
    <s v="201710HUSMB"/>
    <n v="1508"/>
    <n v="686"/>
    <n v="714"/>
    <n v="108"/>
  </r>
  <r>
    <x v="2"/>
    <n v="201710"/>
    <x v="11"/>
    <x v="1"/>
    <s v="201710HUCorporate"/>
    <n v="710"/>
    <n v="182"/>
    <n v="406"/>
    <n v="121"/>
  </r>
  <r>
    <x v="2"/>
    <n v="201710"/>
    <x v="11"/>
    <x v="2"/>
    <s v="201710HUGuest"/>
    <n v="0"/>
    <n v="0"/>
    <n v="0"/>
    <n v="0"/>
  </r>
  <r>
    <x v="2"/>
    <n v="201710"/>
    <x v="11"/>
    <x v="3"/>
    <s v="201710HURep"/>
    <n v="1228"/>
    <n v="289"/>
    <n v="453"/>
    <n v="485"/>
  </r>
  <r>
    <x v="2"/>
    <n v="201710"/>
    <x v="12"/>
    <x v="0"/>
    <s v="201710IRSMB"/>
    <n v="3263"/>
    <n v="1550"/>
    <n v="1648"/>
    <n v="66"/>
  </r>
  <r>
    <x v="2"/>
    <n v="201710"/>
    <x v="12"/>
    <x v="1"/>
    <s v="201710IRCorporate"/>
    <n v="2129"/>
    <n v="565"/>
    <n v="1513"/>
    <n v="52"/>
  </r>
  <r>
    <x v="2"/>
    <n v="201710"/>
    <x v="12"/>
    <x v="2"/>
    <s v="201710IRGuest"/>
    <n v="0"/>
    <n v="0"/>
    <n v="0"/>
    <n v="0"/>
  </r>
  <r>
    <x v="2"/>
    <n v="201710"/>
    <x v="12"/>
    <x v="3"/>
    <s v="201710IRRep"/>
    <n v="0"/>
    <n v="0"/>
    <n v="0"/>
    <n v="0"/>
  </r>
  <r>
    <x v="2"/>
    <n v="201710"/>
    <x v="13"/>
    <x v="0"/>
    <s v="201710ITSMB"/>
    <n v="18136"/>
    <n v="8524"/>
    <n v="7861"/>
    <n v="1750"/>
  </r>
  <r>
    <x v="2"/>
    <n v="201710"/>
    <x v="13"/>
    <x v="1"/>
    <s v="201710ITCorporate"/>
    <n v="14845"/>
    <n v="4383"/>
    <n v="8646"/>
    <n v="1816"/>
  </r>
  <r>
    <x v="2"/>
    <n v="201710"/>
    <x v="13"/>
    <x v="2"/>
    <s v="201710ITGuest"/>
    <n v="145"/>
    <n v="0"/>
    <n v="75"/>
    <n v="70"/>
  </r>
  <r>
    <x v="2"/>
    <n v="201710"/>
    <x v="13"/>
    <x v="3"/>
    <s v="201710ITRep"/>
    <n v="168"/>
    <n v="0"/>
    <n v="168"/>
    <n v="0"/>
  </r>
  <r>
    <x v="2"/>
    <n v="201710"/>
    <x v="14"/>
    <x v="0"/>
    <s v="201710KRSMB"/>
    <n v="3758"/>
    <n v="1344"/>
    <n v="2217"/>
    <n v="196"/>
  </r>
  <r>
    <x v="2"/>
    <n v="201710"/>
    <x v="14"/>
    <x v="1"/>
    <s v="201710KRCorporate"/>
    <n v="1657"/>
    <n v="336"/>
    <n v="1139"/>
    <n v="182"/>
  </r>
  <r>
    <x v="2"/>
    <n v="201710"/>
    <x v="14"/>
    <x v="2"/>
    <s v="201710KRGuest"/>
    <n v="28"/>
    <n v="14"/>
    <n v="14"/>
    <n v="0"/>
  </r>
  <r>
    <x v="2"/>
    <n v="201710"/>
    <x v="14"/>
    <x v="3"/>
    <s v="201710KRRep"/>
    <n v="1139"/>
    <n v="411"/>
    <n v="504"/>
    <n v="224"/>
  </r>
  <r>
    <x v="2"/>
    <n v="201710"/>
    <x v="15"/>
    <x v="0"/>
    <s v="201710LUSMB"/>
    <n v="1106"/>
    <n v="420"/>
    <n v="518"/>
    <n v="168"/>
  </r>
  <r>
    <x v="2"/>
    <n v="201710"/>
    <x v="15"/>
    <x v="1"/>
    <s v="201710LUCorporate"/>
    <n v="1176"/>
    <n v="182"/>
    <n v="728"/>
    <n v="266"/>
  </r>
  <r>
    <x v="2"/>
    <n v="201710"/>
    <x v="15"/>
    <x v="2"/>
    <s v="201710LUGuest"/>
    <n v="0"/>
    <n v="0"/>
    <n v="0"/>
    <n v="0"/>
  </r>
  <r>
    <x v="2"/>
    <n v="201710"/>
    <x v="15"/>
    <x v="3"/>
    <s v="201710LURep"/>
    <n v="0"/>
    <n v="0"/>
    <n v="0"/>
    <n v="0"/>
  </r>
  <r>
    <x v="2"/>
    <n v="201710"/>
    <x v="16"/>
    <x v="0"/>
    <s v="201710MYSMB"/>
    <n v="1741"/>
    <n v="719"/>
    <n v="817"/>
    <n v="205"/>
  </r>
  <r>
    <x v="2"/>
    <n v="201710"/>
    <x v="16"/>
    <x v="1"/>
    <s v="201710MYCorporate"/>
    <n v="121"/>
    <n v="61"/>
    <n v="61"/>
    <n v="0"/>
  </r>
  <r>
    <x v="2"/>
    <n v="201710"/>
    <x v="16"/>
    <x v="2"/>
    <s v="201710MYGuest"/>
    <n v="47"/>
    <n v="5"/>
    <n v="42"/>
    <n v="0"/>
  </r>
  <r>
    <x v="2"/>
    <n v="201710"/>
    <x v="16"/>
    <x v="3"/>
    <s v="201710MYRep"/>
    <n v="499"/>
    <n v="201"/>
    <n v="266"/>
    <n v="33"/>
  </r>
  <r>
    <x v="2"/>
    <n v="201710"/>
    <x v="17"/>
    <x v="0"/>
    <s v="201710NLSMB"/>
    <n v="8940"/>
    <n v="3590"/>
    <n v="4598"/>
    <n v="751"/>
  </r>
  <r>
    <x v="2"/>
    <n v="201710"/>
    <x v="17"/>
    <x v="1"/>
    <s v="201710NLCorporate"/>
    <n v="14714"/>
    <n v="3431"/>
    <n v="9607"/>
    <n v="1676"/>
  </r>
  <r>
    <x v="2"/>
    <n v="201710"/>
    <x v="17"/>
    <x v="2"/>
    <s v="201710NLGuest"/>
    <n v="51"/>
    <n v="19"/>
    <n v="28"/>
    <n v="5"/>
  </r>
  <r>
    <x v="2"/>
    <n v="201710"/>
    <x v="17"/>
    <x v="3"/>
    <s v="201710NLRep"/>
    <n v="33"/>
    <n v="5"/>
    <n v="28"/>
    <n v="0"/>
  </r>
  <r>
    <x v="2"/>
    <n v="201710"/>
    <x v="18"/>
    <x v="0"/>
    <s v="201710NOSMB"/>
    <n v="2549"/>
    <n v="1237"/>
    <n v="1069"/>
    <n v="242"/>
  </r>
  <r>
    <x v="2"/>
    <n v="201710"/>
    <x v="18"/>
    <x v="1"/>
    <s v="201710NOCorporate"/>
    <n v="5280"/>
    <n v="1513"/>
    <n v="3314"/>
    <n v="453"/>
  </r>
  <r>
    <x v="2"/>
    <n v="201710"/>
    <x v="18"/>
    <x v="2"/>
    <s v="201710NOGuest"/>
    <n v="28"/>
    <n v="28"/>
    <n v="0"/>
    <n v="0"/>
  </r>
  <r>
    <x v="2"/>
    <n v="201710"/>
    <x v="18"/>
    <x v="3"/>
    <s v="201710NORep"/>
    <n v="1228"/>
    <n v="224"/>
    <n v="803"/>
    <n v="201"/>
  </r>
  <r>
    <x v="2"/>
    <n v="201710"/>
    <x v="19"/>
    <x v="0"/>
    <s v="201710PLSMB"/>
    <n v="24914"/>
    <n v="11717"/>
    <n v="12035"/>
    <n v="1163"/>
  </r>
  <r>
    <x v="2"/>
    <n v="201710"/>
    <x v="19"/>
    <x v="1"/>
    <s v="201710PLCorporate"/>
    <n v="29321"/>
    <n v="11064"/>
    <n v="14588"/>
    <n v="3669"/>
  </r>
  <r>
    <x v="2"/>
    <n v="201710"/>
    <x v="19"/>
    <x v="2"/>
    <s v="201710PLGuest"/>
    <n v="210"/>
    <n v="37"/>
    <n v="163"/>
    <n v="10"/>
  </r>
  <r>
    <x v="2"/>
    <n v="201710"/>
    <x v="19"/>
    <x v="3"/>
    <s v="201710PLRep"/>
    <n v="0"/>
    <n v="0"/>
    <n v="0"/>
    <n v="0"/>
  </r>
  <r>
    <x v="2"/>
    <n v="201710"/>
    <x v="20"/>
    <x v="0"/>
    <s v="201710PTSMB"/>
    <n v="224"/>
    <n v="159"/>
    <n v="51"/>
    <n v="14"/>
  </r>
  <r>
    <x v="2"/>
    <n v="201710"/>
    <x v="20"/>
    <x v="1"/>
    <s v="201710PTCorporate"/>
    <n v="257"/>
    <n v="70"/>
    <n v="159"/>
    <n v="28"/>
  </r>
  <r>
    <x v="2"/>
    <n v="201710"/>
    <x v="20"/>
    <x v="2"/>
    <s v="201710PTGuest"/>
    <n v="0"/>
    <n v="0"/>
    <n v="0"/>
    <n v="0"/>
  </r>
  <r>
    <x v="2"/>
    <n v="201710"/>
    <x v="20"/>
    <x v="3"/>
    <s v="201710PTRep"/>
    <n v="317"/>
    <n v="103"/>
    <n v="215"/>
    <n v="0"/>
  </r>
  <r>
    <x v="2"/>
    <n v="201710"/>
    <x v="21"/>
    <x v="0"/>
    <s v="201710SGSMB"/>
    <n v="2040"/>
    <n v="859"/>
    <n v="1046"/>
    <n v="136"/>
  </r>
  <r>
    <x v="2"/>
    <n v="201710"/>
    <x v="21"/>
    <x v="1"/>
    <s v="201710SGCorporate"/>
    <n v="938"/>
    <n v="266"/>
    <n v="630"/>
    <n v="42"/>
  </r>
  <r>
    <x v="2"/>
    <n v="201710"/>
    <x v="21"/>
    <x v="2"/>
    <s v="201710SGGuest"/>
    <n v="5"/>
    <n v="0"/>
    <n v="5"/>
    <n v="0"/>
  </r>
  <r>
    <x v="2"/>
    <n v="201710"/>
    <x v="21"/>
    <x v="3"/>
    <s v="201710SGRep"/>
    <n v="257"/>
    <n v="28"/>
    <n v="145"/>
    <n v="84"/>
  </r>
  <r>
    <x v="2"/>
    <n v="201710"/>
    <x v="22"/>
    <x v="0"/>
    <s v="201710SKSMB"/>
    <n v="2217"/>
    <n v="1050"/>
    <n v="985"/>
    <n v="182"/>
  </r>
  <r>
    <x v="2"/>
    <n v="201710"/>
    <x v="22"/>
    <x v="1"/>
    <s v="201710SKCorporate"/>
    <n v="1181"/>
    <n v="378"/>
    <n v="640"/>
    <n v="163"/>
  </r>
  <r>
    <x v="2"/>
    <n v="201710"/>
    <x v="22"/>
    <x v="2"/>
    <s v="201710SKGuest"/>
    <n v="0"/>
    <n v="0"/>
    <n v="0"/>
    <n v="0"/>
  </r>
  <r>
    <x v="2"/>
    <n v="201710"/>
    <x v="22"/>
    <x v="3"/>
    <s v="201710SKRep"/>
    <n v="1475"/>
    <n v="579"/>
    <n v="896"/>
    <n v="0"/>
  </r>
  <r>
    <x v="2"/>
    <n v="201710"/>
    <x v="23"/>
    <x v="0"/>
    <s v="201710SPSMB"/>
    <n v="16656"/>
    <n v="9425"/>
    <n v="6358"/>
    <n v="873"/>
  </r>
  <r>
    <x v="2"/>
    <n v="201710"/>
    <x v="23"/>
    <x v="1"/>
    <s v="201710SPCorporate"/>
    <n v="13944"/>
    <n v="4696"/>
    <n v="8160"/>
    <n v="1088"/>
  </r>
  <r>
    <x v="2"/>
    <n v="201710"/>
    <x v="23"/>
    <x v="2"/>
    <s v="201710SPGuest"/>
    <n v="607"/>
    <n v="9"/>
    <n v="551"/>
    <n v="47"/>
  </r>
  <r>
    <x v="2"/>
    <n v="201710"/>
    <x v="23"/>
    <x v="3"/>
    <s v="201710SPRep"/>
    <n v="10055"/>
    <n v="1839"/>
    <n v="4748"/>
    <n v="3468"/>
  </r>
  <r>
    <x v="2"/>
    <n v="201710"/>
    <x v="24"/>
    <x v="0"/>
    <s v="201710SVSMB"/>
    <n v="5490"/>
    <n v="2250"/>
    <n v="2862"/>
    <n v="378"/>
  </r>
  <r>
    <x v="2"/>
    <n v="201710"/>
    <x v="24"/>
    <x v="1"/>
    <s v="201710SVCorporate"/>
    <n v="13216"/>
    <n v="4678"/>
    <n v="7418"/>
    <n v="1121"/>
  </r>
  <r>
    <x v="2"/>
    <n v="201710"/>
    <x v="24"/>
    <x v="2"/>
    <s v="201710SVGuest"/>
    <n v="0"/>
    <n v="0"/>
    <n v="0"/>
    <n v="0"/>
  </r>
  <r>
    <x v="2"/>
    <n v="201710"/>
    <x v="24"/>
    <x v="3"/>
    <s v="201710SVRep"/>
    <n v="1723"/>
    <n v="42"/>
    <n v="1517"/>
    <n v="163"/>
  </r>
  <r>
    <x v="2"/>
    <n v="201710"/>
    <x v="25"/>
    <x v="0"/>
    <s v="201710THSMB"/>
    <n v="2311"/>
    <n v="1470"/>
    <n v="668"/>
    <n v="172"/>
  </r>
  <r>
    <x v="2"/>
    <n v="201710"/>
    <x v="25"/>
    <x v="1"/>
    <s v="201710THCorporate"/>
    <n v="425"/>
    <n v="33"/>
    <n v="373"/>
    <n v="19"/>
  </r>
  <r>
    <x v="2"/>
    <n v="201710"/>
    <x v="25"/>
    <x v="2"/>
    <s v="201710THGuest"/>
    <n v="0"/>
    <n v="0"/>
    <n v="0"/>
    <n v="0"/>
  </r>
  <r>
    <x v="2"/>
    <n v="201710"/>
    <x v="25"/>
    <x v="3"/>
    <s v="201710THRep"/>
    <n v="0"/>
    <n v="0"/>
    <n v="0"/>
    <n v="0"/>
  </r>
  <r>
    <x v="3"/>
    <n v="201711"/>
    <x v="0"/>
    <x v="0"/>
    <s v="201711ATSMB"/>
    <n v="1045"/>
    <n v="394"/>
    <n v="593"/>
    <n v="58"/>
  </r>
  <r>
    <x v="3"/>
    <n v="201711"/>
    <x v="0"/>
    <x v="1"/>
    <s v="201711ATCorporate"/>
    <n v="709"/>
    <n v="146"/>
    <n v="486"/>
    <n v="78"/>
  </r>
  <r>
    <x v="3"/>
    <n v="201711"/>
    <x v="0"/>
    <x v="2"/>
    <s v="201711ATGuest"/>
    <n v="10"/>
    <n v="0"/>
    <n v="10"/>
    <n v="0"/>
  </r>
  <r>
    <x v="3"/>
    <n v="201711"/>
    <x v="0"/>
    <x v="3"/>
    <s v="201711ATRep"/>
    <n v="1380"/>
    <n v="1249"/>
    <n v="117"/>
    <n v="15"/>
  </r>
  <r>
    <x v="3"/>
    <n v="201711"/>
    <x v="1"/>
    <x v="0"/>
    <s v="201711AUSMB"/>
    <n v="3877"/>
    <n v="1822"/>
    <n v="1876"/>
    <n v="180"/>
  </r>
  <r>
    <x v="3"/>
    <n v="201711"/>
    <x v="1"/>
    <x v="1"/>
    <s v="201711AUCorporate"/>
    <n v="13012"/>
    <n v="3717"/>
    <n v="8216"/>
    <n v="1079"/>
  </r>
  <r>
    <x v="3"/>
    <n v="201711"/>
    <x v="1"/>
    <x v="2"/>
    <s v="201711AUGuest"/>
    <n v="136"/>
    <n v="0"/>
    <n v="136"/>
    <n v="0"/>
  </r>
  <r>
    <x v="3"/>
    <n v="201711"/>
    <x v="1"/>
    <x v="3"/>
    <s v="201711AURep"/>
    <n v="1312"/>
    <n v="277"/>
    <n v="1035"/>
    <n v="0"/>
  </r>
  <r>
    <x v="3"/>
    <n v="201711"/>
    <x v="2"/>
    <x v="0"/>
    <s v="201711BESMB"/>
    <n v="11520"/>
    <n v="5685"/>
    <n v="5359"/>
    <n v="477"/>
  </r>
  <r>
    <x v="3"/>
    <n v="201711"/>
    <x v="2"/>
    <x v="1"/>
    <s v="201711BECorporate"/>
    <n v="17434"/>
    <n v="6963"/>
    <n v="9042"/>
    <n v="1429"/>
  </r>
  <r>
    <x v="3"/>
    <n v="201711"/>
    <x v="2"/>
    <x v="2"/>
    <s v="201711BEGuest"/>
    <n v="384"/>
    <n v="350"/>
    <n v="24"/>
    <n v="10"/>
  </r>
  <r>
    <x v="3"/>
    <n v="201711"/>
    <x v="2"/>
    <x v="3"/>
    <s v="201711BERep"/>
    <n v="131"/>
    <n v="49"/>
    <n v="63"/>
    <n v="19"/>
  </r>
  <r>
    <x v="3"/>
    <n v="201711"/>
    <x v="3"/>
    <x v="0"/>
    <s v="201711CHSMB"/>
    <n v="26010"/>
    <n v="11331"/>
    <n v="13449"/>
    <n v="1229"/>
  </r>
  <r>
    <x v="3"/>
    <n v="201711"/>
    <x v="3"/>
    <x v="1"/>
    <s v="201711CHCorporate"/>
    <n v="24363"/>
    <n v="7308"/>
    <n v="13911"/>
    <n v="3144"/>
  </r>
  <r>
    <x v="3"/>
    <n v="201711"/>
    <x v="3"/>
    <x v="2"/>
    <s v="201711CHGuest"/>
    <n v="112"/>
    <n v="39"/>
    <n v="68"/>
    <n v="5"/>
  </r>
  <r>
    <x v="3"/>
    <n v="201711"/>
    <x v="3"/>
    <x v="3"/>
    <s v="201711CHRep"/>
    <n v="0"/>
    <n v="0"/>
    <n v="0"/>
    <n v="0"/>
  </r>
  <r>
    <x v="3"/>
    <n v="201711"/>
    <x v="4"/>
    <x v="0"/>
    <s v="201711CZSMB"/>
    <n v="2352"/>
    <n v="865"/>
    <n v="1283"/>
    <n v="204"/>
  </r>
  <r>
    <x v="3"/>
    <n v="201711"/>
    <x v="4"/>
    <x v="1"/>
    <s v="201711CZCorporate"/>
    <n v="1842"/>
    <n v="403"/>
    <n v="1161"/>
    <n v="277"/>
  </r>
  <r>
    <x v="3"/>
    <n v="201711"/>
    <x v="4"/>
    <x v="2"/>
    <s v="201711CZGuest"/>
    <n v="0"/>
    <n v="0"/>
    <n v="0"/>
    <n v="0"/>
  </r>
  <r>
    <x v="3"/>
    <n v="201711"/>
    <x v="4"/>
    <x v="3"/>
    <s v="201711CZRep"/>
    <n v="3134"/>
    <n v="1064"/>
    <n v="1122"/>
    <n v="948"/>
  </r>
  <r>
    <x v="3"/>
    <n v="201711"/>
    <x v="5"/>
    <x v="0"/>
    <s v="201711DASMB"/>
    <n v="5806"/>
    <n v="2420"/>
    <n v="2906"/>
    <n v="481"/>
  </r>
  <r>
    <x v="3"/>
    <n v="201711"/>
    <x v="5"/>
    <x v="1"/>
    <s v="201711DACorporate"/>
    <n v="18945"/>
    <n v="6773"/>
    <n v="10694"/>
    <n v="1477"/>
  </r>
  <r>
    <x v="3"/>
    <n v="201711"/>
    <x v="5"/>
    <x v="2"/>
    <s v="201711DAGuest"/>
    <n v="262"/>
    <n v="92"/>
    <n v="165"/>
    <n v="5"/>
  </r>
  <r>
    <x v="3"/>
    <n v="201711"/>
    <x v="5"/>
    <x v="3"/>
    <s v="201711DARep"/>
    <n v="1429"/>
    <n v="360"/>
    <n v="622"/>
    <n v="447"/>
  </r>
  <r>
    <x v="3"/>
    <n v="201711"/>
    <x v="6"/>
    <x v="0"/>
    <s v="201711DESMB"/>
    <n v="14927"/>
    <n v="6438"/>
    <n v="7852"/>
    <n v="637"/>
  </r>
  <r>
    <x v="3"/>
    <n v="201711"/>
    <x v="6"/>
    <x v="1"/>
    <s v="201711DECorporate"/>
    <n v="38502"/>
    <n v="10787"/>
    <n v="24212"/>
    <n v="3503"/>
  </r>
  <r>
    <x v="3"/>
    <n v="201711"/>
    <x v="6"/>
    <x v="2"/>
    <s v="201711DEGuest"/>
    <n v="126"/>
    <n v="39"/>
    <n v="87"/>
    <n v="0"/>
  </r>
  <r>
    <x v="3"/>
    <n v="201711"/>
    <x v="6"/>
    <x v="3"/>
    <s v="201711DERep"/>
    <n v="24"/>
    <n v="10"/>
    <n v="15"/>
    <n v="0"/>
  </r>
  <r>
    <x v="3"/>
    <n v="201711"/>
    <x v="7"/>
    <x v="0"/>
    <s v="201711ENSMB"/>
    <n v="38643"/>
    <n v="18027"/>
    <n v="18639"/>
    <n v="1977"/>
  </r>
  <r>
    <x v="3"/>
    <n v="201711"/>
    <x v="7"/>
    <x v="1"/>
    <s v="201711ENCorporate"/>
    <n v="87898"/>
    <n v="24892"/>
    <n v="54901"/>
    <n v="8105"/>
  </r>
  <r>
    <x v="3"/>
    <n v="201711"/>
    <x v="7"/>
    <x v="2"/>
    <s v="201711ENGuest"/>
    <n v="224"/>
    <n v="39"/>
    <n v="180"/>
    <n v="5"/>
  </r>
  <r>
    <x v="3"/>
    <n v="201711"/>
    <x v="7"/>
    <x v="3"/>
    <s v="201711ENRep"/>
    <n v="6462"/>
    <n v="996"/>
    <n v="3596"/>
    <n v="1870"/>
  </r>
  <r>
    <x v="3"/>
    <n v="201711"/>
    <x v="8"/>
    <x v="0"/>
    <s v="201711FISMB"/>
    <n v="2672"/>
    <n v="1220"/>
    <n v="1331"/>
    <n v="122"/>
  </r>
  <r>
    <x v="3"/>
    <n v="201711"/>
    <x v="8"/>
    <x v="1"/>
    <s v="201711FICorporate"/>
    <n v="7128"/>
    <n v="2094"/>
    <n v="4096"/>
    <n v="938"/>
  </r>
  <r>
    <x v="3"/>
    <n v="201711"/>
    <x v="8"/>
    <x v="2"/>
    <s v="201711FIGuest"/>
    <n v="44"/>
    <n v="0"/>
    <n v="44"/>
    <n v="0"/>
  </r>
  <r>
    <x v="3"/>
    <n v="201711"/>
    <x v="8"/>
    <x v="3"/>
    <s v="201711FIRep"/>
    <n v="238"/>
    <n v="204"/>
    <n v="0"/>
    <n v="34"/>
  </r>
  <r>
    <x v="3"/>
    <n v="201711"/>
    <x v="9"/>
    <x v="0"/>
    <s v="201711FRSMB"/>
    <n v="29469"/>
    <n v="15412"/>
    <n v="12478"/>
    <n v="1580"/>
  </r>
  <r>
    <x v="3"/>
    <n v="201711"/>
    <x v="9"/>
    <x v="1"/>
    <s v="201711FRCorporate"/>
    <n v="91377"/>
    <n v="34780"/>
    <n v="45844"/>
    <n v="10753"/>
  </r>
  <r>
    <x v="3"/>
    <n v="201711"/>
    <x v="9"/>
    <x v="2"/>
    <s v="201711FRGuest"/>
    <n v="544"/>
    <n v="126"/>
    <n v="389"/>
    <n v="29"/>
  </r>
  <r>
    <x v="3"/>
    <n v="201711"/>
    <x v="9"/>
    <x v="3"/>
    <s v="201711FRRep"/>
    <n v="14227"/>
    <n v="5559"/>
    <n v="6875"/>
    <n v="1793"/>
  </r>
  <r>
    <x v="3"/>
    <n v="201711"/>
    <x v="10"/>
    <x v="0"/>
    <s v="201711HKSMB"/>
    <n v="2638"/>
    <n v="865"/>
    <n v="1594"/>
    <n v="180"/>
  </r>
  <r>
    <x v="3"/>
    <n v="201711"/>
    <x v="10"/>
    <x v="1"/>
    <s v="201711HKCorporate"/>
    <n v="2750"/>
    <n v="1030"/>
    <n v="1565"/>
    <n v="156"/>
  </r>
  <r>
    <x v="3"/>
    <n v="201711"/>
    <x v="10"/>
    <x v="2"/>
    <s v="201711HKGuest"/>
    <n v="0"/>
    <n v="0"/>
    <n v="0"/>
    <n v="0"/>
  </r>
  <r>
    <x v="3"/>
    <n v="201711"/>
    <x v="10"/>
    <x v="3"/>
    <s v="201711HKRep"/>
    <n v="714"/>
    <n v="214"/>
    <n v="500"/>
    <n v="0"/>
  </r>
  <r>
    <x v="3"/>
    <n v="201711"/>
    <x v="11"/>
    <x v="0"/>
    <s v="201711HUSMB"/>
    <n v="1914"/>
    <n v="943"/>
    <n v="816"/>
    <n v="156"/>
  </r>
  <r>
    <x v="3"/>
    <n v="201711"/>
    <x v="11"/>
    <x v="1"/>
    <s v="201711HUCorporate"/>
    <n v="690"/>
    <n v="160"/>
    <n v="442"/>
    <n v="87"/>
  </r>
  <r>
    <x v="3"/>
    <n v="201711"/>
    <x v="11"/>
    <x v="2"/>
    <s v="201711HUGuest"/>
    <n v="0"/>
    <n v="0"/>
    <n v="0"/>
    <n v="0"/>
  </r>
  <r>
    <x v="3"/>
    <n v="201711"/>
    <x v="11"/>
    <x v="3"/>
    <s v="201711HURep"/>
    <n v="1803"/>
    <n v="977"/>
    <n v="418"/>
    <n v="408"/>
  </r>
  <r>
    <x v="3"/>
    <n v="201711"/>
    <x v="12"/>
    <x v="0"/>
    <s v="201711IRSMB"/>
    <n v="2891"/>
    <n v="943"/>
    <n v="1880"/>
    <n v="68"/>
  </r>
  <r>
    <x v="3"/>
    <n v="201711"/>
    <x v="12"/>
    <x v="1"/>
    <s v="201711IRCorporate"/>
    <n v="2308"/>
    <n v="573"/>
    <n v="1647"/>
    <n v="87"/>
  </r>
  <r>
    <x v="3"/>
    <n v="201711"/>
    <x v="12"/>
    <x v="2"/>
    <s v="201711IRGuest"/>
    <n v="0"/>
    <n v="0"/>
    <n v="0"/>
    <n v="0"/>
  </r>
  <r>
    <x v="3"/>
    <n v="201711"/>
    <x v="12"/>
    <x v="3"/>
    <s v="201711IRRep"/>
    <n v="0"/>
    <n v="0"/>
    <n v="0"/>
    <n v="0"/>
  </r>
  <r>
    <x v="3"/>
    <n v="201711"/>
    <x v="13"/>
    <x v="0"/>
    <s v="201711ITSMB"/>
    <n v="18406"/>
    <n v="9004"/>
    <n v="7410"/>
    <n v="1992"/>
  </r>
  <r>
    <x v="3"/>
    <n v="201711"/>
    <x v="13"/>
    <x v="1"/>
    <s v="201711ITCorporate"/>
    <n v="14776"/>
    <n v="4286"/>
    <n v="9067"/>
    <n v="1424"/>
  </r>
  <r>
    <x v="3"/>
    <n v="201711"/>
    <x v="13"/>
    <x v="2"/>
    <s v="201711ITGuest"/>
    <n v="102"/>
    <n v="15"/>
    <n v="53"/>
    <n v="34"/>
  </r>
  <r>
    <x v="3"/>
    <n v="201711"/>
    <x v="13"/>
    <x v="3"/>
    <s v="201711ITRep"/>
    <n v="112"/>
    <n v="0"/>
    <n v="112"/>
    <n v="0"/>
  </r>
  <r>
    <x v="3"/>
    <n v="201711"/>
    <x v="14"/>
    <x v="0"/>
    <s v="201711KRSMB"/>
    <n v="4742"/>
    <n v="1594"/>
    <n v="2634"/>
    <n v="515"/>
  </r>
  <r>
    <x v="3"/>
    <n v="201711"/>
    <x v="14"/>
    <x v="1"/>
    <s v="201711KRCorporate"/>
    <n v="1910"/>
    <n v="549"/>
    <n v="1244"/>
    <n v="117"/>
  </r>
  <r>
    <x v="3"/>
    <n v="201711"/>
    <x v="14"/>
    <x v="2"/>
    <s v="201711KRGuest"/>
    <n v="34"/>
    <n v="24"/>
    <n v="10"/>
    <n v="0"/>
  </r>
  <r>
    <x v="3"/>
    <n v="201711"/>
    <x v="14"/>
    <x v="3"/>
    <s v="201711KRRep"/>
    <n v="1288"/>
    <n v="505"/>
    <n v="583"/>
    <n v="199"/>
  </r>
  <r>
    <x v="3"/>
    <n v="201711"/>
    <x v="15"/>
    <x v="0"/>
    <s v="201711LUSMB"/>
    <n v="1040"/>
    <n v="379"/>
    <n v="510"/>
    <n v="151"/>
  </r>
  <r>
    <x v="3"/>
    <n v="201711"/>
    <x v="15"/>
    <x v="1"/>
    <s v="201711LUCorporate"/>
    <n v="792"/>
    <n v="316"/>
    <n v="389"/>
    <n v="87"/>
  </r>
  <r>
    <x v="3"/>
    <n v="201711"/>
    <x v="15"/>
    <x v="2"/>
    <s v="201711LUGuest"/>
    <n v="10"/>
    <n v="0"/>
    <n v="5"/>
    <n v="5"/>
  </r>
  <r>
    <x v="3"/>
    <n v="201711"/>
    <x v="15"/>
    <x v="3"/>
    <s v="201711LURep"/>
    <n v="0"/>
    <n v="0"/>
    <n v="0"/>
    <n v="0"/>
  </r>
  <r>
    <x v="3"/>
    <n v="201711"/>
    <x v="16"/>
    <x v="0"/>
    <s v="201711MYSMB"/>
    <n v="1905"/>
    <n v="763"/>
    <n v="899"/>
    <n v="243"/>
  </r>
  <r>
    <x v="3"/>
    <n v="201711"/>
    <x v="16"/>
    <x v="1"/>
    <s v="201711MYCorporate"/>
    <n v="63"/>
    <n v="5"/>
    <n v="58"/>
    <n v="0"/>
  </r>
  <r>
    <x v="3"/>
    <n v="201711"/>
    <x v="16"/>
    <x v="2"/>
    <s v="201711MYGuest"/>
    <n v="39"/>
    <n v="15"/>
    <n v="15"/>
    <n v="10"/>
  </r>
  <r>
    <x v="3"/>
    <n v="201711"/>
    <x v="16"/>
    <x v="3"/>
    <s v="201711MYRep"/>
    <n v="539"/>
    <n v="155"/>
    <n v="326"/>
    <n v="58"/>
  </r>
  <r>
    <x v="3"/>
    <n v="201711"/>
    <x v="17"/>
    <x v="0"/>
    <s v="201711NLSMB"/>
    <n v="9732"/>
    <n v="3664"/>
    <n v="5398"/>
    <n v="670"/>
  </r>
  <r>
    <x v="3"/>
    <n v="201711"/>
    <x v="17"/>
    <x v="1"/>
    <s v="201711NLCorporate"/>
    <n v="14504"/>
    <n v="3464"/>
    <n v="9310"/>
    <n v="1729"/>
  </r>
  <r>
    <x v="3"/>
    <n v="201711"/>
    <x v="17"/>
    <x v="2"/>
    <s v="201711NLGuest"/>
    <n v="15"/>
    <n v="0"/>
    <n v="15"/>
    <n v="0"/>
  </r>
  <r>
    <x v="3"/>
    <n v="201711"/>
    <x v="17"/>
    <x v="3"/>
    <s v="201711NLRep"/>
    <n v="121"/>
    <n v="19"/>
    <n v="97"/>
    <n v="5"/>
  </r>
  <r>
    <x v="3"/>
    <n v="201711"/>
    <x v="18"/>
    <x v="0"/>
    <s v="201711NOSMB"/>
    <n v="2517"/>
    <n v="1161"/>
    <n v="1040"/>
    <n v="316"/>
  </r>
  <r>
    <x v="3"/>
    <n v="201711"/>
    <x v="18"/>
    <x v="1"/>
    <s v="201711NOCorporate"/>
    <n v="5651"/>
    <n v="1671"/>
    <n v="3508"/>
    <n v="471"/>
  </r>
  <r>
    <x v="3"/>
    <n v="201711"/>
    <x v="18"/>
    <x v="2"/>
    <s v="201711NOGuest"/>
    <n v="24"/>
    <n v="24"/>
    <n v="0"/>
    <n v="0"/>
  </r>
  <r>
    <x v="3"/>
    <n v="201711"/>
    <x v="18"/>
    <x v="3"/>
    <s v="201711NORep"/>
    <n v="1506"/>
    <n v="690"/>
    <n v="428"/>
    <n v="389"/>
  </r>
  <r>
    <x v="3"/>
    <n v="201711"/>
    <x v="19"/>
    <x v="0"/>
    <s v="201711PLSMB"/>
    <n v="23891"/>
    <n v="11584"/>
    <n v="11248"/>
    <n v="1059"/>
  </r>
  <r>
    <x v="3"/>
    <n v="201711"/>
    <x v="19"/>
    <x v="1"/>
    <s v="201711PLCorporate"/>
    <n v="27876"/>
    <n v="10840"/>
    <n v="13304"/>
    <n v="3731"/>
  </r>
  <r>
    <x v="3"/>
    <n v="201711"/>
    <x v="19"/>
    <x v="2"/>
    <s v="201711PLGuest"/>
    <n v="224"/>
    <n v="58"/>
    <n v="160"/>
    <n v="5"/>
  </r>
  <r>
    <x v="3"/>
    <n v="201711"/>
    <x v="19"/>
    <x v="3"/>
    <s v="201711PLRep"/>
    <n v="0"/>
    <n v="0"/>
    <n v="0"/>
    <n v="0"/>
  </r>
  <r>
    <x v="3"/>
    <n v="201711"/>
    <x v="20"/>
    <x v="0"/>
    <s v="201711PTSMB"/>
    <n v="253"/>
    <n v="146"/>
    <n v="92"/>
    <n v="15"/>
  </r>
  <r>
    <x v="3"/>
    <n v="201711"/>
    <x v="20"/>
    <x v="1"/>
    <s v="201711PTCorporate"/>
    <n v="214"/>
    <n v="92"/>
    <n v="107"/>
    <n v="15"/>
  </r>
  <r>
    <x v="3"/>
    <n v="201711"/>
    <x v="20"/>
    <x v="2"/>
    <s v="201711PTGuest"/>
    <n v="0"/>
    <n v="0"/>
    <n v="0"/>
    <n v="0"/>
  </r>
  <r>
    <x v="3"/>
    <n v="201711"/>
    <x v="20"/>
    <x v="3"/>
    <s v="201711PTRep"/>
    <n v="316"/>
    <n v="29"/>
    <n v="97"/>
    <n v="189"/>
  </r>
  <r>
    <x v="3"/>
    <n v="201711"/>
    <x v="21"/>
    <x v="0"/>
    <s v="201711SGSMB"/>
    <n v="2148"/>
    <n v="1011"/>
    <n v="1016"/>
    <n v="121"/>
  </r>
  <r>
    <x v="3"/>
    <n v="201711"/>
    <x v="21"/>
    <x v="1"/>
    <s v="201711SGCorporate"/>
    <n v="996"/>
    <n v="209"/>
    <n v="748"/>
    <n v="39"/>
  </r>
  <r>
    <x v="3"/>
    <n v="201711"/>
    <x v="21"/>
    <x v="2"/>
    <s v="201711SGGuest"/>
    <n v="5"/>
    <n v="5"/>
    <n v="0"/>
    <n v="0"/>
  </r>
  <r>
    <x v="3"/>
    <n v="201711"/>
    <x v="21"/>
    <x v="3"/>
    <s v="201711SGRep"/>
    <n v="705"/>
    <n v="374"/>
    <n v="233"/>
    <n v="98"/>
  </r>
  <r>
    <x v="3"/>
    <n v="201711"/>
    <x v="22"/>
    <x v="0"/>
    <s v="201711SKSMB"/>
    <n v="1871"/>
    <n v="899"/>
    <n v="782"/>
    <n v="189"/>
  </r>
  <r>
    <x v="3"/>
    <n v="201711"/>
    <x v="22"/>
    <x v="1"/>
    <s v="201711SKCorporate"/>
    <n v="1074"/>
    <n v="330"/>
    <n v="544"/>
    <n v="199"/>
  </r>
  <r>
    <x v="3"/>
    <n v="201711"/>
    <x v="22"/>
    <x v="2"/>
    <s v="201711SKGuest"/>
    <n v="0"/>
    <n v="0"/>
    <n v="0"/>
    <n v="0"/>
  </r>
  <r>
    <x v="3"/>
    <n v="201711"/>
    <x v="22"/>
    <x v="3"/>
    <s v="201711SKRep"/>
    <n v="1705"/>
    <n v="724"/>
    <n v="773"/>
    <n v="209"/>
  </r>
  <r>
    <x v="3"/>
    <n v="201711"/>
    <x v="23"/>
    <x v="0"/>
    <s v="201711SPSMB"/>
    <n v="16117"/>
    <n v="9086"/>
    <n v="6273"/>
    <n v="758"/>
  </r>
  <r>
    <x v="3"/>
    <n v="201711"/>
    <x v="23"/>
    <x v="1"/>
    <s v="201711SPCorporate"/>
    <n v="14086"/>
    <n v="4937"/>
    <n v="7750"/>
    <n v="1399"/>
  </r>
  <r>
    <x v="3"/>
    <n v="201711"/>
    <x v="23"/>
    <x v="2"/>
    <s v="201711SPGuest"/>
    <n v="539"/>
    <n v="0"/>
    <n v="491"/>
    <n v="48"/>
  </r>
  <r>
    <x v="3"/>
    <n v="201711"/>
    <x v="23"/>
    <x v="3"/>
    <s v="201711SPRep"/>
    <n v="11156"/>
    <n v="3926"/>
    <n v="4524"/>
    <n v="2707"/>
  </r>
  <r>
    <x v="3"/>
    <n v="201711"/>
    <x v="24"/>
    <x v="0"/>
    <s v="201711SVSMB"/>
    <n v="5510"/>
    <n v="2177"/>
    <n v="2979"/>
    <n v="355"/>
  </r>
  <r>
    <x v="3"/>
    <n v="201711"/>
    <x v="24"/>
    <x v="1"/>
    <s v="201711SVCorporate"/>
    <n v="13032"/>
    <n v="4742"/>
    <n v="7186"/>
    <n v="1102"/>
  </r>
  <r>
    <x v="3"/>
    <n v="201711"/>
    <x v="24"/>
    <x v="2"/>
    <s v="201711SVGuest"/>
    <n v="5"/>
    <n v="0"/>
    <n v="5"/>
    <n v="0"/>
  </r>
  <r>
    <x v="3"/>
    <n v="201711"/>
    <x v="24"/>
    <x v="3"/>
    <s v="201711SVRep"/>
    <n v="1594"/>
    <n v="165"/>
    <n v="1229"/>
    <n v="199"/>
  </r>
  <r>
    <x v="3"/>
    <n v="201711"/>
    <x v="25"/>
    <x v="0"/>
    <s v="201711THSMB"/>
    <n v="2668"/>
    <n v="1531"/>
    <n v="943"/>
    <n v="194"/>
  </r>
  <r>
    <x v="3"/>
    <n v="201711"/>
    <x v="25"/>
    <x v="1"/>
    <s v="201711THCorporate"/>
    <n v="632"/>
    <n v="243"/>
    <n v="384"/>
    <n v="5"/>
  </r>
  <r>
    <x v="3"/>
    <n v="201711"/>
    <x v="25"/>
    <x v="2"/>
    <s v="201711THGuest"/>
    <n v="0"/>
    <n v="0"/>
    <n v="0"/>
    <n v="0"/>
  </r>
  <r>
    <x v="3"/>
    <n v="201711"/>
    <x v="25"/>
    <x v="3"/>
    <s v="201711THRep"/>
    <n v="0"/>
    <n v="0"/>
    <n v="0"/>
    <n v="0"/>
  </r>
  <r>
    <x v="4"/>
    <n v="201712"/>
    <x v="0"/>
    <x v="0"/>
    <s v="201712ATSMB"/>
    <n v="0"/>
    <n v="0"/>
    <n v="0"/>
    <n v="0"/>
  </r>
  <r>
    <x v="4"/>
    <n v="201712"/>
    <x v="0"/>
    <x v="1"/>
    <s v="201712ATCorporate"/>
    <n v="0"/>
    <n v="0"/>
    <n v="0"/>
    <n v="0"/>
  </r>
  <r>
    <x v="4"/>
    <n v="201712"/>
    <x v="0"/>
    <x v="2"/>
    <s v="201712ATGuest"/>
    <n v="0"/>
    <n v="0"/>
    <n v="0"/>
    <n v="0"/>
  </r>
  <r>
    <x v="4"/>
    <n v="201712"/>
    <x v="0"/>
    <x v="3"/>
    <s v="201712ATRep"/>
    <n v="0"/>
    <n v="0"/>
    <n v="0"/>
    <n v="0"/>
  </r>
  <r>
    <x v="4"/>
    <n v="201712"/>
    <x v="1"/>
    <x v="0"/>
    <s v="201712AUSMB"/>
    <n v="0"/>
    <n v="0"/>
    <n v="0"/>
    <n v="0"/>
  </r>
  <r>
    <x v="4"/>
    <n v="201712"/>
    <x v="1"/>
    <x v="1"/>
    <s v="201712AUCorporate"/>
    <n v="0"/>
    <n v="0"/>
    <n v="0"/>
    <n v="0"/>
  </r>
  <r>
    <x v="4"/>
    <n v="201712"/>
    <x v="1"/>
    <x v="2"/>
    <s v="201712AUGuest"/>
    <n v="0"/>
    <n v="0"/>
    <n v="0"/>
    <n v="0"/>
  </r>
  <r>
    <x v="4"/>
    <n v="201712"/>
    <x v="1"/>
    <x v="3"/>
    <s v="201712AURep"/>
    <n v="0"/>
    <n v="0"/>
    <n v="0"/>
    <n v="0"/>
  </r>
  <r>
    <x v="4"/>
    <n v="201712"/>
    <x v="2"/>
    <x v="0"/>
    <s v="201712BESMB"/>
    <n v="0"/>
    <n v="0"/>
    <n v="0"/>
    <n v="0"/>
  </r>
  <r>
    <x v="4"/>
    <n v="201712"/>
    <x v="2"/>
    <x v="1"/>
    <s v="201712BECorporate"/>
    <n v="0"/>
    <n v="0"/>
    <n v="0"/>
    <n v="0"/>
  </r>
  <r>
    <x v="4"/>
    <n v="201712"/>
    <x v="2"/>
    <x v="2"/>
    <s v="201712BEGuest"/>
    <n v="0"/>
    <n v="0"/>
    <n v="0"/>
    <n v="0"/>
  </r>
  <r>
    <x v="4"/>
    <n v="201712"/>
    <x v="2"/>
    <x v="3"/>
    <s v="201712BERep"/>
    <n v="0"/>
    <n v="0"/>
    <n v="0"/>
    <n v="0"/>
  </r>
  <r>
    <x v="4"/>
    <n v="201712"/>
    <x v="3"/>
    <x v="0"/>
    <s v="201712CHSMB"/>
    <n v="0"/>
    <n v="0"/>
    <n v="0"/>
    <n v="0"/>
  </r>
  <r>
    <x v="4"/>
    <n v="201712"/>
    <x v="3"/>
    <x v="1"/>
    <s v="201712CHCorporate"/>
    <n v="0"/>
    <n v="0"/>
    <n v="0"/>
    <n v="0"/>
  </r>
  <r>
    <x v="4"/>
    <n v="201712"/>
    <x v="3"/>
    <x v="2"/>
    <s v="201712CHGuest"/>
    <n v="0"/>
    <n v="0"/>
    <n v="0"/>
    <n v="0"/>
  </r>
  <r>
    <x v="4"/>
    <n v="201712"/>
    <x v="3"/>
    <x v="3"/>
    <s v="201712CHRep"/>
    <n v="0"/>
    <n v="0"/>
    <n v="0"/>
    <n v="0"/>
  </r>
  <r>
    <x v="4"/>
    <n v="201712"/>
    <x v="4"/>
    <x v="0"/>
    <s v="201712CZSMB"/>
    <n v="0"/>
    <n v="0"/>
    <n v="0"/>
    <n v="0"/>
  </r>
  <r>
    <x v="4"/>
    <n v="201712"/>
    <x v="4"/>
    <x v="1"/>
    <s v="201712CZCorporate"/>
    <n v="0"/>
    <n v="0"/>
    <n v="0"/>
    <n v="0"/>
  </r>
  <r>
    <x v="4"/>
    <n v="201712"/>
    <x v="4"/>
    <x v="2"/>
    <s v="201712CZGuest"/>
    <n v="0"/>
    <n v="0"/>
    <n v="0"/>
    <n v="0"/>
  </r>
  <r>
    <x v="4"/>
    <n v="201712"/>
    <x v="4"/>
    <x v="3"/>
    <s v="201712CZRep"/>
    <n v="0"/>
    <n v="0"/>
    <n v="0"/>
    <n v="0"/>
  </r>
  <r>
    <x v="4"/>
    <n v="201712"/>
    <x v="5"/>
    <x v="0"/>
    <s v="201712DASMB"/>
    <n v="0"/>
    <n v="0"/>
    <n v="0"/>
    <n v="0"/>
  </r>
  <r>
    <x v="4"/>
    <n v="201712"/>
    <x v="5"/>
    <x v="1"/>
    <s v="201712DACorporate"/>
    <n v="0"/>
    <n v="0"/>
    <n v="0"/>
    <n v="0"/>
  </r>
  <r>
    <x v="4"/>
    <n v="201712"/>
    <x v="5"/>
    <x v="2"/>
    <s v="201712DAGuest"/>
    <n v="0"/>
    <n v="0"/>
    <n v="0"/>
    <n v="0"/>
  </r>
  <r>
    <x v="4"/>
    <n v="201712"/>
    <x v="5"/>
    <x v="3"/>
    <s v="201712DARep"/>
    <n v="0"/>
    <n v="0"/>
    <n v="0"/>
    <n v="0"/>
  </r>
  <r>
    <x v="4"/>
    <n v="201712"/>
    <x v="6"/>
    <x v="0"/>
    <s v="201712DESMB"/>
    <n v="0"/>
    <n v="0"/>
    <n v="0"/>
    <n v="0"/>
  </r>
  <r>
    <x v="4"/>
    <n v="201712"/>
    <x v="6"/>
    <x v="1"/>
    <s v="201712DECorporate"/>
    <n v="0"/>
    <n v="0"/>
    <n v="0"/>
    <n v="0"/>
  </r>
  <r>
    <x v="4"/>
    <n v="201712"/>
    <x v="6"/>
    <x v="2"/>
    <s v="201712DEGuest"/>
    <n v="0"/>
    <n v="0"/>
    <n v="0"/>
    <n v="0"/>
  </r>
  <r>
    <x v="4"/>
    <n v="201712"/>
    <x v="6"/>
    <x v="3"/>
    <s v="201712DERep"/>
    <n v="0"/>
    <n v="0"/>
    <n v="0"/>
    <n v="0"/>
  </r>
  <r>
    <x v="4"/>
    <n v="201712"/>
    <x v="7"/>
    <x v="0"/>
    <s v="201712ENSMB"/>
    <n v="0"/>
    <n v="0"/>
    <n v="0"/>
    <n v="0"/>
  </r>
  <r>
    <x v="4"/>
    <n v="201712"/>
    <x v="7"/>
    <x v="1"/>
    <s v="201712ENCorporate"/>
    <n v="0"/>
    <n v="0"/>
    <n v="0"/>
    <n v="0"/>
  </r>
  <r>
    <x v="4"/>
    <n v="201712"/>
    <x v="7"/>
    <x v="2"/>
    <s v="201712ENGuest"/>
    <n v="0"/>
    <n v="0"/>
    <n v="0"/>
    <n v="0"/>
  </r>
  <r>
    <x v="4"/>
    <n v="201712"/>
    <x v="7"/>
    <x v="3"/>
    <s v="201712ENRep"/>
    <n v="0"/>
    <n v="0"/>
    <n v="0"/>
    <n v="0"/>
  </r>
  <r>
    <x v="4"/>
    <n v="201712"/>
    <x v="8"/>
    <x v="0"/>
    <s v="201712FISMB"/>
    <n v="0"/>
    <n v="0"/>
    <n v="0"/>
    <n v="0"/>
  </r>
  <r>
    <x v="4"/>
    <n v="201712"/>
    <x v="8"/>
    <x v="1"/>
    <s v="201712FICorporate"/>
    <n v="0"/>
    <n v="0"/>
    <n v="0"/>
    <n v="0"/>
  </r>
  <r>
    <x v="4"/>
    <n v="201712"/>
    <x v="8"/>
    <x v="2"/>
    <s v="201712FIGuest"/>
    <n v="0"/>
    <n v="0"/>
    <n v="0"/>
    <n v="0"/>
  </r>
  <r>
    <x v="4"/>
    <n v="201712"/>
    <x v="8"/>
    <x v="3"/>
    <s v="201712FIRep"/>
    <n v="0"/>
    <n v="0"/>
    <n v="0"/>
    <n v="0"/>
  </r>
  <r>
    <x v="4"/>
    <n v="201712"/>
    <x v="9"/>
    <x v="0"/>
    <s v="201712FRSMB"/>
    <n v="0"/>
    <n v="0"/>
    <n v="0"/>
    <n v="0"/>
  </r>
  <r>
    <x v="4"/>
    <n v="201712"/>
    <x v="9"/>
    <x v="1"/>
    <s v="201712FRCorporate"/>
    <n v="0"/>
    <n v="0"/>
    <n v="0"/>
    <n v="0"/>
  </r>
  <r>
    <x v="4"/>
    <n v="201712"/>
    <x v="9"/>
    <x v="2"/>
    <s v="201712FRGuest"/>
    <n v="0"/>
    <n v="0"/>
    <n v="0"/>
    <n v="0"/>
  </r>
  <r>
    <x v="4"/>
    <n v="201712"/>
    <x v="9"/>
    <x v="3"/>
    <s v="201712FRRep"/>
    <n v="0"/>
    <n v="0"/>
    <n v="0"/>
    <n v="0"/>
  </r>
  <r>
    <x v="4"/>
    <n v="201712"/>
    <x v="10"/>
    <x v="0"/>
    <s v="201712HKSMB"/>
    <n v="0"/>
    <n v="0"/>
    <n v="0"/>
    <n v="0"/>
  </r>
  <r>
    <x v="4"/>
    <n v="201712"/>
    <x v="10"/>
    <x v="1"/>
    <s v="201712HKCorporate"/>
    <n v="0"/>
    <n v="0"/>
    <n v="0"/>
    <n v="0"/>
  </r>
  <r>
    <x v="4"/>
    <n v="201712"/>
    <x v="10"/>
    <x v="2"/>
    <s v="201712HKGuest"/>
    <n v="0"/>
    <n v="0"/>
    <n v="0"/>
    <n v="0"/>
  </r>
  <r>
    <x v="4"/>
    <n v="201712"/>
    <x v="10"/>
    <x v="3"/>
    <s v="201712HKRep"/>
    <n v="0"/>
    <n v="0"/>
    <n v="0"/>
    <n v="0"/>
  </r>
  <r>
    <x v="4"/>
    <n v="201712"/>
    <x v="11"/>
    <x v="0"/>
    <s v="201712HUSMB"/>
    <n v="0"/>
    <n v="0"/>
    <n v="0"/>
    <n v="0"/>
  </r>
  <r>
    <x v="4"/>
    <n v="201712"/>
    <x v="11"/>
    <x v="1"/>
    <s v="201712HUCorporate"/>
    <n v="0"/>
    <n v="0"/>
    <n v="0"/>
    <n v="0"/>
  </r>
  <r>
    <x v="4"/>
    <n v="201712"/>
    <x v="11"/>
    <x v="2"/>
    <s v="201712HUGuest"/>
    <n v="0"/>
    <n v="0"/>
    <n v="0"/>
    <n v="0"/>
  </r>
  <r>
    <x v="4"/>
    <n v="201712"/>
    <x v="11"/>
    <x v="3"/>
    <s v="201712HURep"/>
    <n v="0"/>
    <n v="0"/>
    <n v="0"/>
    <n v="0"/>
  </r>
  <r>
    <x v="4"/>
    <n v="201712"/>
    <x v="12"/>
    <x v="0"/>
    <s v="201712IRSMB"/>
    <n v="0"/>
    <n v="0"/>
    <n v="0"/>
    <n v="0"/>
  </r>
  <r>
    <x v="4"/>
    <n v="201712"/>
    <x v="12"/>
    <x v="1"/>
    <s v="201712IRCorporate"/>
    <n v="0"/>
    <n v="0"/>
    <n v="0"/>
    <n v="0"/>
  </r>
  <r>
    <x v="4"/>
    <n v="201712"/>
    <x v="12"/>
    <x v="2"/>
    <s v="201712IRGuest"/>
    <n v="0"/>
    <n v="0"/>
    <n v="0"/>
    <n v="0"/>
  </r>
  <r>
    <x v="4"/>
    <n v="201712"/>
    <x v="12"/>
    <x v="3"/>
    <s v="201712IRRep"/>
    <n v="0"/>
    <n v="0"/>
    <n v="0"/>
    <n v="0"/>
  </r>
  <r>
    <x v="4"/>
    <n v="201712"/>
    <x v="13"/>
    <x v="0"/>
    <s v="201712ITSMB"/>
    <n v="0"/>
    <n v="0"/>
    <n v="0"/>
    <n v="0"/>
  </r>
  <r>
    <x v="4"/>
    <n v="201712"/>
    <x v="13"/>
    <x v="1"/>
    <s v="201712ITCorporate"/>
    <n v="0"/>
    <n v="0"/>
    <n v="0"/>
    <n v="0"/>
  </r>
  <r>
    <x v="4"/>
    <n v="201712"/>
    <x v="13"/>
    <x v="2"/>
    <s v="201712ITGuest"/>
    <n v="0"/>
    <n v="0"/>
    <n v="0"/>
    <n v="0"/>
  </r>
  <r>
    <x v="4"/>
    <n v="201712"/>
    <x v="13"/>
    <x v="3"/>
    <s v="201712ITRep"/>
    <n v="0"/>
    <n v="0"/>
    <n v="0"/>
    <n v="0"/>
  </r>
  <r>
    <x v="4"/>
    <n v="201712"/>
    <x v="14"/>
    <x v="0"/>
    <s v="201712KRSMB"/>
    <n v="0"/>
    <n v="0"/>
    <n v="0"/>
    <n v="0"/>
  </r>
  <r>
    <x v="4"/>
    <n v="201712"/>
    <x v="14"/>
    <x v="1"/>
    <s v="201712KRCorporate"/>
    <n v="0"/>
    <n v="0"/>
    <n v="0"/>
    <n v="0"/>
  </r>
  <r>
    <x v="4"/>
    <n v="201712"/>
    <x v="14"/>
    <x v="2"/>
    <s v="201712KRGuest"/>
    <n v="0"/>
    <n v="0"/>
    <n v="0"/>
    <n v="0"/>
  </r>
  <r>
    <x v="4"/>
    <n v="201712"/>
    <x v="14"/>
    <x v="3"/>
    <s v="201712KRRep"/>
    <n v="0"/>
    <n v="0"/>
    <n v="0"/>
    <n v="0"/>
  </r>
  <r>
    <x v="4"/>
    <n v="201712"/>
    <x v="15"/>
    <x v="0"/>
    <s v="201712LUSMB"/>
    <n v="0"/>
    <n v="0"/>
    <n v="0"/>
    <n v="0"/>
  </r>
  <r>
    <x v="4"/>
    <n v="201712"/>
    <x v="15"/>
    <x v="1"/>
    <s v="201712LUCorporate"/>
    <n v="0"/>
    <n v="0"/>
    <n v="0"/>
    <n v="0"/>
  </r>
  <r>
    <x v="4"/>
    <n v="201712"/>
    <x v="15"/>
    <x v="2"/>
    <s v="201712LUGuest"/>
    <n v="0"/>
    <n v="0"/>
    <n v="0"/>
    <n v="0"/>
  </r>
  <r>
    <x v="4"/>
    <n v="201712"/>
    <x v="15"/>
    <x v="3"/>
    <s v="201712LURep"/>
    <n v="0"/>
    <n v="0"/>
    <n v="0"/>
    <n v="0"/>
  </r>
  <r>
    <x v="4"/>
    <n v="201712"/>
    <x v="16"/>
    <x v="0"/>
    <s v="201712MYSMB"/>
    <n v="0"/>
    <n v="0"/>
    <n v="0"/>
    <n v="0"/>
  </r>
  <r>
    <x v="4"/>
    <n v="201712"/>
    <x v="16"/>
    <x v="1"/>
    <s v="201712MYCorporate"/>
    <n v="0"/>
    <n v="0"/>
    <n v="0"/>
    <n v="0"/>
  </r>
  <r>
    <x v="4"/>
    <n v="201712"/>
    <x v="16"/>
    <x v="2"/>
    <s v="201712MYGuest"/>
    <n v="0"/>
    <n v="0"/>
    <n v="0"/>
    <n v="0"/>
  </r>
  <r>
    <x v="4"/>
    <n v="201712"/>
    <x v="16"/>
    <x v="3"/>
    <s v="201712MYRep"/>
    <n v="0"/>
    <n v="0"/>
    <n v="0"/>
    <n v="0"/>
  </r>
  <r>
    <x v="4"/>
    <n v="201712"/>
    <x v="17"/>
    <x v="0"/>
    <s v="201712NLSMB"/>
    <n v="0"/>
    <n v="0"/>
    <n v="0"/>
    <n v="0"/>
  </r>
  <r>
    <x v="4"/>
    <n v="201712"/>
    <x v="17"/>
    <x v="1"/>
    <s v="201712NLCorporate"/>
    <n v="0"/>
    <n v="0"/>
    <n v="0"/>
    <n v="0"/>
  </r>
  <r>
    <x v="4"/>
    <n v="201712"/>
    <x v="17"/>
    <x v="2"/>
    <s v="201712NLGuest"/>
    <n v="0"/>
    <n v="0"/>
    <n v="0"/>
    <n v="0"/>
  </r>
  <r>
    <x v="4"/>
    <n v="201712"/>
    <x v="17"/>
    <x v="3"/>
    <s v="201712NLRep"/>
    <n v="0"/>
    <n v="0"/>
    <n v="0"/>
    <n v="0"/>
  </r>
  <r>
    <x v="4"/>
    <n v="201712"/>
    <x v="18"/>
    <x v="0"/>
    <s v="201712NOSMB"/>
    <n v="0"/>
    <n v="0"/>
    <n v="0"/>
    <n v="0"/>
  </r>
  <r>
    <x v="4"/>
    <n v="201712"/>
    <x v="18"/>
    <x v="1"/>
    <s v="201712NOCorporate"/>
    <n v="0"/>
    <n v="0"/>
    <n v="0"/>
    <n v="0"/>
  </r>
  <r>
    <x v="4"/>
    <n v="201712"/>
    <x v="18"/>
    <x v="2"/>
    <s v="201712NOGuest"/>
    <n v="0"/>
    <n v="0"/>
    <n v="0"/>
    <n v="0"/>
  </r>
  <r>
    <x v="4"/>
    <n v="201712"/>
    <x v="18"/>
    <x v="3"/>
    <s v="201712NORep"/>
    <n v="0"/>
    <n v="0"/>
    <n v="0"/>
    <n v="0"/>
  </r>
  <r>
    <x v="4"/>
    <n v="201712"/>
    <x v="19"/>
    <x v="0"/>
    <s v="201712PLSMB"/>
    <n v="0"/>
    <n v="0"/>
    <n v="0"/>
    <n v="0"/>
  </r>
  <r>
    <x v="4"/>
    <n v="201712"/>
    <x v="19"/>
    <x v="1"/>
    <s v="201712PLCorporate"/>
    <n v="0"/>
    <n v="0"/>
    <n v="0"/>
    <n v="0"/>
  </r>
  <r>
    <x v="4"/>
    <n v="201712"/>
    <x v="19"/>
    <x v="2"/>
    <s v="201712PLGuest"/>
    <n v="0"/>
    <n v="0"/>
    <n v="0"/>
    <n v="0"/>
  </r>
  <r>
    <x v="4"/>
    <n v="201712"/>
    <x v="19"/>
    <x v="3"/>
    <s v="201712PLRep"/>
    <n v="0"/>
    <n v="0"/>
    <n v="0"/>
    <n v="0"/>
  </r>
  <r>
    <x v="4"/>
    <n v="201712"/>
    <x v="20"/>
    <x v="0"/>
    <s v="201712PTSMB"/>
    <n v="0"/>
    <n v="0"/>
    <n v="0"/>
    <n v="0"/>
  </r>
  <r>
    <x v="4"/>
    <n v="201712"/>
    <x v="20"/>
    <x v="1"/>
    <s v="201712PTCorporate"/>
    <n v="0"/>
    <n v="0"/>
    <n v="0"/>
    <n v="0"/>
  </r>
  <r>
    <x v="4"/>
    <n v="201712"/>
    <x v="20"/>
    <x v="2"/>
    <s v="201712PTGuest"/>
    <n v="0"/>
    <n v="0"/>
    <n v="0"/>
    <n v="0"/>
  </r>
  <r>
    <x v="4"/>
    <n v="201712"/>
    <x v="20"/>
    <x v="3"/>
    <s v="201712PTRep"/>
    <n v="0"/>
    <n v="0"/>
    <n v="0"/>
    <n v="0"/>
  </r>
  <r>
    <x v="4"/>
    <n v="201712"/>
    <x v="21"/>
    <x v="0"/>
    <s v="201712SGSMB"/>
    <n v="0"/>
    <n v="0"/>
    <n v="0"/>
    <n v="0"/>
  </r>
  <r>
    <x v="4"/>
    <n v="201712"/>
    <x v="21"/>
    <x v="1"/>
    <s v="201712SGCorporate"/>
    <n v="0"/>
    <n v="0"/>
    <n v="0"/>
    <n v="0"/>
  </r>
  <r>
    <x v="4"/>
    <n v="201712"/>
    <x v="21"/>
    <x v="2"/>
    <s v="201712SGGuest"/>
    <n v="0"/>
    <n v="0"/>
    <n v="0"/>
    <n v="0"/>
  </r>
  <r>
    <x v="4"/>
    <n v="201712"/>
    <x v="21"/>
    <x v="3"/>
    <s v="201712SGRep"/>
    <n v="0"/>
    <n v="0"/>
    <n v="0"/>
    <n v="0"/>
  </r>
  <r>
    <x v="4"/>
    <n v="201712"/>
    <x v="22"/>
    <x v="0"/>
    <s v="201712SKSMB"/>
    <n v="0"/>
    <n v="0"/>
    <n v="0"/>
    <n v="0"/>
  </r>
  <r>
    <x v="4"/>
    <n v="201712"/>
    <x v="22"/>
    <x v="1"/>
    <s v="201712SKCorporate"/>
    <n v="0"/>
    <n v="0"/>
    <n v="0"/>
    <n v="0"/>
  </r>
  <r>
    <x v="4"/>
    <n v="201712"/>
    <x v="22"/>
    <x v="2"/>
    <s v="201712SKGuest"/>
    <n v="0"/>
    <n v="0"/>
    <n v="0"/>
    <n v="0"/>
  </r>
  <r>
    <x v="4"/>
    <n v="201712"/>
    <x v="22"/>
    <x v="3"/>
    <s v="201712SKRep"/>
    <n v="0"/>
    <n v="0"/>
    <n v="0"/>
    <n v="0"/>
  </r>
  <r>
    <x v="4"/>
    <n v="201712"/>
    <x v="23"/>
    <x v="0"/>
    <s v="201712SPSMB"/>
    <n v="0"/>
    <n v="0"/>
    <n v="0"/>
    <n v="0"/>
  </r>
  <r>
    <x v="4"/>
    <n v="201712"/>
    <x v="23"/>
    <x v="1"/>
    <s v="201712SPCorporate"/>
    <n v="0"/>
    <n v="0"/>
    <n v="0"/>
    <n v="0"/>
  </r>
  <r>
    <x v="4"/>
    <n v="201712"/>
    <x v="23"/>
    <x v="2"/>
    <s v="201712SPGuest"/>
    <n v="0"/>
    <n v="0"/>
    <n v="0"/>
    <n v="0"/>
  </r>
  <r>
    <x v="4"/>
    <n v="201712"/>
    <x v="23"/>
    <x v="3"/>
    <s v="201712SPRep"/>
    <n v="0"/>
    <n v="0"/>
    <n v="0"/>
    <n v="0"/>
  </r>
  <r>
    <x v="4"/>
    <n v="201712"/>
    <x v="24"/>
    <x v="0"/>
    <s v="201712SVSMB"/>
    <n v="0"/>
    <n v="0"/>
    <n v="0"/>
    <n v="0"/>
  </r>
  <r>
    <x v="4"/>
    <n v="201712"/>
    <x v="24"/>
    <x v="1"/>
    <s v="201712SVCorporate"/>
    <n v="0"/>
    <n v="0"/>
    <n v="0"/>
    <n v="0"/>
  </r>
  <r>
    <x v="4"/>
    <n v="201712"/>
    <x v="24"/>
    <x v="2"/>
    <s v="201712SVGuest"/>
    <n v="0"/>
    <n v="0"/>
    <n v="0"/>
    <n v="0"/>
  </r>
  <r>
    <x v="4"/>
    <n v="201712"/>
    <x v="24"/>
    <x v="3"/>
    <s v="201712SVRep"/>
    <n v="0"/>
    <n v="0"/>
    <n v="0"/>
    <n v="0"/>
  </r>
  <r>
    <x v="4"/>
    <n v="201712"/>
    <x v="25"/>
    <x v="0"/>
    <s v="201712THSMB"/>
    <n v="0"/>
    <n v="0"/>
    <n v="0"/>
    <n v="0"/>
  </r>
  <r>
    <x v="4"/>
    <n v="201712"/>
    <x v="25"/>
    <x v="1"/>
    <s v="201712THCorporate"/>
    <n v="0"/>
    <n v="0"/>
    <n v="0"/>
    <n v="0"/>
  </r>
  <r>
    <x v="4"/>
    <n v="201712"/>
    <x v="25"/>
    <x v="2"/>
    <s v="201712THGuest"/>
    <n v="0"/>
    <n v="0"/>
    <n v="0"/>
    <n v="0"/>
  </r>
  <r>
    <x v="4"/>
    <n v="201712"/>
    <x v="25"/>
    <x v="3"/>
    <s v="201712THRep"/>
    <n v="0"/>
    <n v="0"/>
    <n v="0"/>
    <n v="0"/>
  </r>
  <r>
    <x v="5"/>
    <n v="201801"/>
    <x v="0"/>
    <x v="0"/>
    <s v="201801ATSMB"/>
    <n v="1115"/>
    <n v="447"/>
    <n v="607"/>
    <n v="62"/>
  </r>
  <r>
    <x v="5"/>
    <n v="201801"/>
    <x v="0"/>
    <x v="1"/>
    <s v="201801ATCorporate"/>
    <n v="730"/>
    <n v="175"/>
    <n v="504"/>
    <n v="51"/>
  </r>
  <r>
    <x v="5"/>
    <n v="201801"/>
    <x v="0"/>
    <x v="2"/>
    <s v="201801ATGuest"/>
    <n v="0"/>
    <n v="0"/>
    <n v="0"/>
    <n v="0"/>
  </r>
  <r>
    <x v="5"/>
    <n v="201801"/>
    <x v="0"/>
    <x v="3"/>
    <s v="201801ATRep"/>
    <n v="1177"/>
    <n v="689"/>
    <n v="488"/>
    <n v="0"/>
  </r>
  <r>
    <x v="5"/>
    <n v="201801"/>
    <x v="1"/>
    <x v="0"/>
    <s v="201801AUSMB"/>
    <n v="3675"/>
    <n v="1676"/>
    <n v="1887"/>
    <n v="113"/>
  </r>
  <r>
    <x v="5"/>
    <n v="201801"/>
    <x v="1"/>
    <x v="1"/>
    <s v="201801AUCorporate"/>
    <n v="11427"/>
    <n v="2930"/>
    <n v="7680"/>
    <n v="817"/>
  </r>
  <r>
    <x v="5"/>
    <n v="201801"/>
    <x v="1"/>
    <x v="2"/>
    <s v="201801AUGuest"/>
    <n v="82"/>
    <n v="0"/>
    <n v="82"/>
    <n v="0"/>
  </r>
  <r>
    <x v="5"/>
    <n v="201801"/>
    <x v="1"/>
    <x v="3"/>
    <s v="201801AURep"/>
    <n v="1023"/>
    <n v="231"/>
    <n v="792"/>
    <n v="0"/>
  </r>
  <r>
    <x v="5"/>
    <n v="201801"/>
    <x v="2"/>
    <x v="0"/>
    <s v="201801BESMB"/>
    <n v="11962"/>
    <n v="6086"/>
    <n v="5140"/>
    <n v="736"/>
  </r>
  <r>
    <x v="5"/>
    <n v="201801"/>
    <x v="2"/>
    <x v="1"/>
    <s v="201801BECorporate"/>
    <n v="19606"/>
    <n v="8369"/>
    <n v="9911"/>
    <n v="1326"/>
  </r>
  <r>
    <x v="5"/>
    <n v="201801"/>
    <x v="2"/>
    <x v="2"/>
    <s v="201801BEGuest"/>
    <n v="344"/>
    <n v="226"/>
    <n v="93"/>
    <n v="26"/>
  </r>
  <r>
    <x v="5"/>
    <n v="201801"/>
    <x v="2"/>
    <x v="3"/>
    <s v="201801BERep"/>
    <n v="303"/>
    <n v="134"/>
    <n v="164"/>
    <n v="5"/>
  </r>
  <r>
    <x v="5"/>
    <n v="201801"/>
    <x v="3"/>
    <x v="0"/>
    <s v="201801CHSMB"/>
    <n v="27070"/>
    <n v="12275"/>
    <n v="13412"/>
    <n v="1383"/>
  </r>
  <r>
    <x v="5"/>
    <n v="201801"/>
    <x v="3"/>
    <x v="1"/>
    <s v="201801CHCorporate"/>
    <n v="25785"/>
    <n v="8364"/>
    <n v="14265"/>
    <n v="3156"/>
  </r>
  <r>
    <x v="5"/>
    <n v="201801"/>
    <x v="3"/>
    <x v="2"/>
    <s v="201801CHGuest"/>
    <n v="129"/>
    <n v="26"/>
    <n v="103"/>
    <n v="0"/>
  </r>
  <r>
    <x v="5"/>
    <n v="201801"/>
    <x v="3"/>
    <x v="3"/>
    <s v="201801CHRep"/>
    <n v="10"/>
    <n v="0"/>
    <n v="10"/>
    <n v="0"/>
  </r>
  <r>
    <x v="5"/>
    <n v="201801"/>
    <x v="4"/>
    <x v="0"/>
    <s v="201801CZSMB"/>
    <n v="2216"/>
    <n v="853"/>
    <n v="1100"/>
    <n v="262"/>
  </r>
  <r>
    <x v="5"/>
    <n v="201801"/>
    <x v="4"/>
    <x v="1"/>
    <s v="201801CZCorporate"/>
    <n v="1722"/>
    <n v="519"/>
    <n v="987"/>
    <n v="216"/>
  </r>
  <r>
    <x v="5"/>
    <n v="201801"/>
    <x v="4"/>
    <x v="2"/>
    <s v="201801CZGuest"/>
    <n v="0"/>
    <n v="0"/>
    <n v="0"/>
    <n v="0"/>
  </r>
  <r>
    <x v="5"/>
    <n v="201801"/>
    <x v="4"/>
    <x v="3"/>
    <s v="201801CZRep"/>
    <n v="2925"/>
    <n v="1552"/>
    <n v="1157"/>
    <n v="216"/>
  </r>
  <r>
    <x v="5"/>
    <n v="201801"/>
    <x v="5"/>
    <x v="0"/>
    <s v="201801DASMB"/>
    <n v="7371"/>
    <n v="3115"/>
    <n v="3619"/>
    <n v="637"/>
  </r>
  <r>
    <x v="5"/>
    <n v="201801"/>
    <x v="5"/>
    <x v="1"/>
    <s v="201801DACorporate"/>
    <n v="17293"/>
    <n v="6338"/>
    <n v="9232"/>
    <n v="1721"/>
  </r>
  <r>
    <x v="5"/>
    <n v="201801"/>
    <x v="5"/>
    <x v="2"/>
    <s v="201801DAGuest"/>
    <n v="175"/>
    <n v="46"/>
    <n v="123"/>
    <n v="5"/>
  </r>
  <r>
    <x v="5"/>
    <n v="201801"/>
    <x v="5"/>
    <x v="3"/>
    <s v="201801DARep"/>
    <n v="1105"/>
    <n v="432"/>
    <n v="370"/>
    <n v="303"/>
  </r>
  <r>
    <x v="5"/>
    <n v="201801"/>
    <x v="6"/>
    <x v="0"/>
    <s v="201801DESMB"/>
    <n v="16151"/>
    <n v="6724"/>
    <n v="8703"/>
    <n v="725"/>
  </r>
  <r>
    <x v="5"/>
    <n v="201801"/>
    <x v="6"/>
    <x v="1"/>
    <s v="201801DECorporate"/>
    <n v="40954"/>
    <n v="12337"/>
    <n v="25014"/>
    <n v="3603"/>
  </r>
  <r>
    <x v="5"/>
    <n v="201801"/>
    <x v="6"/>
    <x v="2"/>
    <s v="201801DEGuest"/>
    <n v="206"/>
    <n v="67"/>
    <n v="134"/>
    <n v="5"/>
  </r>
  <r>
    <x v="5"/>
    <n v="201801"/>
    <x v="6"/>
    <x v="3"/>
    <s v="201801DERep"/>
    <n v="51"/>
    <n v="0"/>
    <n v="51"/>
    <n v="0"/>
  </r>
  <r>
    <x v="5"/>
    <n v="201801"/>
    <x v="7"/>
    <x v="0"/>
    <s v="201801ENSMB"/>
    <n v="40430"/>
    <n v="18146"/>
    <n v="20140"/>
    <n v="2143"/>
  </r>
  <r>
    <x v="5"/>
    <n v="201801"/>
    <x v="7"/>
    <x v="1"/>
    <s v="201801ENCorporate"/>
    <n v="86442"/>
    <n v="26931"/>
    <n v="51492"/>
    <n v="8019"/>
  </r>
  <r>
    <x v="5"/>
    <n v="201801"/>
    <x v="7"/>
    <x v="2"/>
    <s v="201801ENGuest"/>
    <n v="200"/>
    <n v="36"/>
    <n v="164"/>
    <n v="0"/>
  </r>
  <r>
    <x v="5"/>
    <n v="201801"/>
    <x v="7"/>
    <x v="3"/>
    <s v="201801ENRep"/>
    <n v="5670"/>
    <n v="1013"/>
    <n v="2935"/>
    <n v="1723"/>
  </r>
  <r>
    <x v="5"/>
    <n v="201801"/>
    <x v="8"/>
    <x v="0"/>
    <s v="201801FISMB"/>
    <n v="2755"/>
    <n v="1038"/>
    <n v="1619"/>
    <n v="98"/>
  </r>
  <r>
    <x v="5"/>
    <n v="201801"/>
    <x v="8"/>
    <x v="1"/>
    <s v="201801FICorporate"/>
    <n v="7217"/>
    <n v="2174"/>
    <n v="4133"/>
    <n v="910"/>
  </r>
  <r>
    <x v="5"/>
    <n v="201801"/>
    <x v="8"/>
    <x v="2"/>
    <s v="201801FIGuest"/>
    <n v="46"/>
    <n v="5"/>
    <n v="41"/>
    <n v="0"/>
  </r>
  <r>
    <x v="5"/>
    <n v="201801"/>
    <x v="8"/>
    <x v="3"/>
    <s v="201801FIRep"/>
    <n v="175"/>
    <n v="164"/>
    <n v="10"/>
    <n v="0"/>
  </r>
  <r>
    <x v="5"/>
    <n v="201801"/>
    <x v="9"/>
    <x v="0"/>
    <s v="201801FRSMB"/>
    <n v="31640"/>
    <n v="17118"/>
    <n v="12856"/>
    <n v="1666"/>
  </r>
  <r>
    <x v="5"/>
    <n v="201801"/>
    <x v="9"/>
    <x v="1"/>
    <s v="201801FRCorporate"/>
    <n v="90591"/>
    <n v="36271"/>
    <n v="44686"/>
    <n v="9633"/>
  </r>
  <r>
    <x v="5"/>
    <n v="201801"/>
    <x v="9"/>
    <x v="2"/>
    <s v="201801FRGuest"/>
    <n v="452"/>
    <n v="87"/>
    <n v="355"/>
    <n v="10"/>
  </r>
  <r>
    <x v="5"/>
    <n v="201801"/>
    <x v="9"/>
    <x v="3"/>
    <s v="201801FRRep"/>
    <n v="14049"/>
    <n v="4883"/>
    <n v="7305"/>
    <n v="1860"/>
  </r>
  <r>
    <x v="5"/>
    <n v="201801"/>
    <x v="10"/>
    <x v="0"/>
    <s v="201801HKSMB"/>
    <n v="2822"/>
    <n v="833"/>
    <n v="1851"/>
    <n v="139"/>
  </r>
  <r>
    <x v="5"/>
    <n v="201801"/>
    <x v="10"/>
    <x v="1"/>
    <s v="201801HKCorporate"/>
    <n v="2868"/>
    <n v="694"/>
    <n v="1871"/>
    <n v="304"/>
  </r>
  <r>
    <x v="5"/>
    <n v="201801"/>
    <x v="10"/>
    <x v="2"/>
    <s v="201801HKGuest"/>
    <n v="0"/>
    <n v="0"/>
    <n v="0"/>
    <n v="0"/>
  </r>
  <r>
    <x v="5"/>
    <n v="201801"/>
    <x v="10"/>
    <x v="3"/>
    <s v="201801HKRep"/>
    <n v="1121"/>
    <n v="200"/>
    <n v="920"/>
    <n v="0"/>
  </r>
  <r>
    <x v="5"/>
    <n v="201801"/>
    <x v="11"/>
    <x v="0"/>
    <s v="201801HUSMB"/>
    <n v="2108"/>
    <n v="1085"/>
    <n v="905"/>
    <n v="118"/>
  </r>
  <r>
    <x v="5"/>
    <n v="201801"/>
    <x v="11"/>
    <x v="1"/>
    <s v="201801HUCorporate"/>
    <n v="786"/>
    <n v="211"/>
    <n v="437"/>
    <n v="139"/>
  </r>
  <r>
    <x v="5"/>
    <n v="201801"/>
    <x v="11"/>
    <x v="2"/>
    <s v="201801HUGuest"/>
    <n v="5"/>
    <n v="0"/>
    <n v="5"/>
    <n v="0"/>
  </r>
  <r>
    <x v="5"/>
    <n v="201801"/>
    <x v="11"/>
    <x v="3"/>
    <s v="201801HURep"/>
    <n v="2118"/>
    <n v="776"/>
    <n v="864"/>
    <n v="478"/>
  </r>
  <r>
    <x v="5"/>
    <n v="201801"/>
    <x v="12"/>
    <x v="0"/>
    <s v="201801IRSMB"/>
    <n v="3449"/>
    <n v="1563"/>
    <n v="1820"/>
    <n v="67"/>
  </r>
  <r>
    <x v="5"/>
    <n v="201801"/>
    <x v="12"/>
    <x v="1"/>
    <s v="201801IRCorporate"/>
    <n v="2452"/>
    <n v="689"/>
    <n v="1686"/>
    <n v="77"/>
  </r>
  <r>
    <x v="5"/>
    <n v="201801"/>
    <x v="12"/>
    <x v="2"/>
    <s v="201801IRGuest"/>
    <n v="0"/>
    <n v="0"/>
    <n v="0"/>
    <n v="0"/>
  </r>
  <r>
    <x v="5"/>
    <n v="201801"/>
    <x v="12"/>
    <x v="3"/>
    <s v="201801IRRep"/>
    <n v="5"/>
    <n v="5"/>
    <n v="0"/>
    <n v="0"/>
  </r>
  <r>
    <x v="5"/>
    <n v="201801"/>
    <x v="13"/>
    <x v="0"/>
    <s v="201801ITSMB"/>
    <n v="18794"/>
    <n v="8461"/>
    <n v="8122"/>
    <n v="2211"/>
  </r>
  <r>
    <x v="5"/>
    <n v="201801"/>
    <x v="13"/>
    <x v="1"/>
    <s v="201801ITCorporate"/>
    <n v="15468"/>
    <n v="5449"/>
    <n v="8590"/>
    <n v="1428"/>
  </r>
  <r>
    <x v="5"/>
    <n v="201801"/>
    <x v="13"/>
    <x v="2"/>
    <s v="201801ITGuest"/>
    <n v="149"/>
    <n v="21"/>
    <n v="77"/>
    <n v="51"/>
  </r>
  <r>
    <x v="5"/>
    <n v="201801"/>
    <x v="13"/>
    <x v="3"/>
    <s v="201801ITRep"/>
    <n v="87"/>
    <n v="0"/>
    <n v="87"/>
    <n v="0"/>
  </r>
  <r>
    <x v="5"/>
    <n v="201801"/>
    <x v="14"/>
    <x v="0"/>
    <s v="201801KRSMB"/>
    <n v="4354"/>
    <n v="1491"/>
    <n v="2545"/>
    <n v="318"/>
  </r>
  <r>
    <x v="5"/>
    <n v="201801"/>
    <x v="14"/>
    <x v="1"/>
    <s v="201801KRCorporate"/>
    <n v="2000"/>
    <n v="427"/>
    <n v="1429"/>
    <n v="144"/>
  </r>
  <r>
    <x v="5"/>
    <n v="201801"/>
    <x v="14"/>
    <x v="2"/>
    <s v="201801KRGuest"/>
    <n v="31"/>
    <n v="21"/>
    <n v="10"/>
    <n v="0"/>
  </r>
  <r>
    <x v="5"/>
    <n v="201801"/>
    <x v="14"/>
    <x v="3"/>
    <s v="201801KRRep"/>
    <n v="879"/>
    <n v="308"/>
    <n v="370"/>
    <n v="200"/>
  </r>
  <r>
    <x v="5"/>
    <n v="201801"/>
    <x v="15"/>
    <x v="0"/>
    <s v="201801LUSMB"/>
    <n v="1146"/>
    <n v="560"/>
    <n v="560"/>
    <n v="25"/>
  </r>
  <r>
    <x v="5"/>
    <n v="201801"/>
    <x v="15"/>
    <x v="1"/>
    <s v="201801LUCorporate"/>
    <n v="848"/>
    <n v="231"/>
    <n v="565"/>
    <n v="51"/>
  </r>
  <r>
    <x v="5"/>
    <n v="201801"/>
    <x v="15"/>
    <x v="2"/>
    <s v="201801LUGuest"/>
    <n v="36"/>
    <n v="0"/>
    <n v="0"/>
    <n v="36"/>
  </r>
  <r>
    <x v="5"/>
    <n v="201801"/>
    <x v="15"/>
    <x v="3"/>
    <s v="201801LURep"/>
    <n v="0"/>
    <n v="0"/>
    <n v="0"/>
    <n v="0"/>
  </r>
  <r>
    <x v="5"/>
    <n v="201801"/>
    <x v="16"/>
    <x v="0"/>
    <s v="201801MYSMB"/>
    <n v="2144"/>
    <n v="894"/>
    <n v="1044"/>
    <n v="205"/>
  </r>
  <r>
    <x v="5"/>
    <n v="201801"/>
    <x v="16"/>
    <x v="1"/>
    <s v="201801MYCorporate"/>
    <n v="41"/>
    <n v="5"/>
    <n v="36"/>
    <n v="0"/>
  </r>
  <r>
    <x v="5"/>
    <n v="201801"/>
    <x v="16"/>
    <x v="2"/>
    <s v="201801MYGuest"/>
    <n v="21"/>
    <n v="5"/>
    <n v="0"/>
    <n v="15"/>
  </r>
  <r>
    <x v="5"/>
    <n v="201801"/>
    <x v="16"/>
    <x v="3"/>
    <s v="201801MYRep"/>
    <n v="581"/>
    <n v="87"/>
    <n v="303"/>
    <n v="191"/>
  </r>
  <r>
    <x v="5"/>
    <n v="201801"/>
    <x v="17"/>
    <x v="0"/>
    <s v="201801NLSMB"/>
    <n v="10255"/>
    <n v="3737"/>
    <n v="6025"/>
    <n v="493"/>
  </r>
  <r>
    <x v="5"/>
    <n v="201801"/>
    <x v="17"/>
    <x v="1"/>
    <s v="201801NLCorporate"/>
    <n v="15406"/>
    <n v="4719"/>
    <n v="9443"/>
    <n v="1244"/>
  </r>
  <r>
    <x v="5"/>
    <n v="201801"/>
    <x v="17"/>
    <x v="2"/>
    <s v="201801NLGuest"/>
    <n v="51"/>
    <n v="21"/>
    <n v="31"/>
    <n v="0"/>
  </r>
  <r>
    <x v="5"/>
    <n v="201801"/>
    <x v="17"/>
    <x v="3"/>
    <s v="201801NLRep"/>
    <n v="87"/>
    <n v="41"/>
    <n v="46"/>
    <n v="0"/>
  </r>
  <r>
    <x v="5"/>
    <n v="201801"/>
    <x v="18"/>
    <x v="0"/>
    <s v="201801NOSMB"/>
    <n v="3876"/>
    <n v="1552"/>
    <n v="1743"/>
    <n v="581"/>
  </r>
  <r>
    <x v="5"/>
    <n v="201801"/>
    <x v="18"/>
    <x v="1"/>
    <s v="201801NOCorporate"/>
    <n v="4945"/>
    <n v="1347"/>
    <n v="3167"/>
    <n v="431"/>
  </r>
  <r>
    <x v="5"/>
    <n v="201801"/>
    <x v="18"/>
    <x v="2"/>
    <s v="201801NOGuest"/>
    <n v="36"/>
    <n v="36"/>
    <n v="0"/>
    <n v="0"/>
  </r>
  <r>
    <x v="5"/>
    <n v="201801"/>
    <x v="18"/>
    <x v="3"/>
    <s v="201801NORep"/>
    <n v="1691"/>
    <n v="1383"/>
    <n v="308"/>
    <n v="0"/>
  </r>
  <r>
    <x v="5"/>
    <n v="201801"/>
    <x v="19"/>
    <x v="0"/>
    <s v="201801PLSMB"/>
    <n v="26905"/>
    <n v="10492"/>
    <n v="13545"/>
    <n v="2869"/>
  </r>
  <r>
    <x v="5"/>
    <n v="201801"/>
    <x v="19"/>
    <x v="1"/>
    <s v="201801PLCorporate"/>
    <n v="28041"/>
    <n v="10995"/>
    <n v="12897"/>
    <n v="4149"/>
  </r>
  <r>
    <x v="5"/>
    <n v="201801"/>
    <x v="19"/>
    <x v="2"/>
    <s v="201801PLGuest"/>
    <n v="437"/>
    <n v="93"/>
    <n v="288"/>
    <n v="56"/>
  </r>
  <r>
    <x v="5"/>
    <n v="201801"/>
    <x v="19"/>
    <x v="3"/>
    <s v="201801PLRep"/>
    <n v="0"/>
    <n v="0"/>
    <n v="0"/>
    <n v="0"/>
  </r>
  <r>
    <x v="5"/>
    <n v="201801"/>
    <x v="20"/>
    <x v="0"/>
    <s v="201801PTSMB"/>
    <n v="298"/>
    <n v="87"/>
    <n v="185"/>
    <n v="26"/>
  </r>
  <r>
    <x v="5"/>
    <n v="201801"/>
    <x v="20"/>
    <x v="1"/>
    <s v="201801PTCorporate"/>
    <n v="247"/>
    <n v="41"/>
    <n v="185"/>
    <n v="20"/>
  </r>
  <r>
    <x v="5"/>
    <n v="201801"/>
    <x v="20"/>
    <x v="2"/>
    <s v="201801PTGuest"/>
    <n v="0"/>
    <n v="0"/>
    <n v="0"/>
    <n v="0"/>
  </r>
  <r>
    <x v="5"/>
    <n v="201801"/>
    <x v="20"/>
    <x v="3"/>
    <s v="201801PTRep"/>
    <n v="154"/>
    <n v="5"/>
    <n v="149"/>
    <n v="0"/>
  </r>
  <r>
    <x v="5"/>
    <n v="201801"/>
    <x v="21"/>
    <x v="0"/>
    <s v="201801SGSMB"/>
    <n v="2282"/>
    <n v="869"/>
    <n v="1100"/>
    <n v="313"/>
  </r>
  <r>
    <x v="5"/>
    <n v="201801"/>
    <x v="21"/>
    <x v="1"/>
    <s v="201801SGCorporate"/>
    <n v="1193"/>
    <n v="267"/>
    <n v="730"/>
    <n v="196"/>
  </r>
  <r>
    <x v="5"/>
    <n v="201801"/>
    <x v="21"/>
    <x v="2"/>
    <s v="201801SGGuest"/>
    <n v="0"/>
    <n v="0"/>
    <n v="0"/>
    <n v="0"/>
  </r>
  <r>
    <x v="5"/>
    <n v="201801"/>
    <x v="21"/>
    <x v="3"/>
    <s v="201801SGRep"/>
    <n v="663"/>
    <n v="72"/>
    <n v="591"/>
    <n v="0"/>
  </r>
  <r>
    <x v="5"/>
    <n v="201801"/>
    <x v="22"/>
    <x v="0"/>
    <s v="201801SKSMB"/>
    <n v="2313"/>
    <n v="1285"/>
    <n v="848"/>
    <n v="179"/>
  </r>
  <r>
    <x v="5"/>
    <n v="201801"/>
    <x v="22"/>
    <x v="1"/>
    <s v="201801SKCorporate"/>
    <n v="1059"/>
    <n v="375"/>
    <n v="422"/>
    <n v="262"/>
  </r>
  <r>
    <x v="5"/>
    <n v="201801"/>
    <x v="22"/>
    <x v="2"/>
    <s v="201801SKGuest"/>
    <n v="0"/>
    <n v="0"/>
    <n v="0"/>
    <n v="0"/>
  </r>
  <r>
    <x v="5"/>
    <n v="201801"/>
    <x v="22"/>
    <x v="3"/>
    <s v="201801SKRep"/>
    <n v="925"/>
    <n v="509"/>
    <n v="406"/>
    <n v="10"/>
  </r>
  <r>
    <x v="5"/>
    <n v="201801"/>
    <x v="23"/>
    <x v="0"/>
    <s v="201801SPSMB"/>
    <n v="17940"/>
    <n v="10451"/>
    <n v="6708"/>
    <n v="781"/>
  </r>
  <r>
    <x v="5"/>
    <n v="201801"/>
    <x v="23"/>
    <x v="1"/>
    <s v="201801SPCorporate"/>
    <n v="18228"/>
    <n v="6647"/>
    <n v="10291"/>
    <n v="1290"/>
  </r>
  <r>
    <x v="5"/>
    <n v="201801"/>
    <x v="23"/>
    <x v="2"/>
    <s v="201801SPGuest"/>
    <n v="740"/>
    <n v="21"/>
    <n v="704"/>
    <n v="15"/>
  </r>
  <r>
    <x v="5"/>
    <n v="201801"/>
    <x v="23"/>
    <x v="3"/>
    <s v="201801SPRep"/>
    <n v="11998"/>
    <n v="3922"/>
    <n v="4606"/>
    <n v="3470"/>
  </r>
  <r>
    <x v="5"/>
    <n v="201801"/>
    <x v="24"/>
    <x v="0"/>
    <s v="201801SVSMB"/>
    <n v="6580"/>
    <n v="2627"/>
    <n v="3357"/>
    <n v="596"/>
  </r>
  <r>
    <x v="5"/>
    <n v="201801"/>
    <x v="24"/>
    <x v="1"/>
    <s v="201801SVCorporate"/>
    <n v="12666"/>
    <n v="4668"/>
    <n v="7022"/>
    <n v="976"/>
  </r>
  <r>
    <x v="5"/>
    <n v="201801"/>
    <x v="24"/>
    <x v="2"/>
    <s v="201801SVGuest"/>
    <n v="10"/>
    <n v="5"/>
    <n v="0"/>
    <n v="5"/>
  </r>
  <r>
    <x v="5"/>
    <n v="201801"/>
    <x v="24"/>
    <x v="3"/>
    <s v="201801SVRep"/>
    <n v="1563"/>
    <n v="458"/>
    <n v="751"/>
    <n v="355"/>
  </r>
  <r>
    <x v="5"/>
    <n v="201801"/>
    <x v="25"/>
    <x v="0"/>
    <s v="201801THSMB"/>
    <n v="2601"/>
    <n v="1707"/>
    <n v="745"/>
    <n v="149"/>
  </r>
  <r>
    <x v="5"/>
    <n v="201801"/>
    <x v="25"/>
    <x v="1"/>
    <s v="201801THCorporate"/>
    <n v="586"/>
    <n v="57"/>
    <n v="529"/>
    <n v="0"/>
  </r>
  <r>
    <x v="5"/>
    <n v="201801"/>
    <x v="25"/>
    <x v="2"/>
    <s v="201801THGuest"/>
    <n v="5"/>
    <n v="0"/>
    <n v="5"/>
    <n v="0"/>
  </r>
  <r>
    <x v="5"/>
    <n v="201801"/>
    <x v="25"/>
    <x v="3"/>
    <s v="201801THRep"/>
    <n v="0"/>
    <n v="0"/>
    <n v="0"/>
    <n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2" cacheId="14" applyNumberFormats="0" applyBorderFormats="0" applyFontFormats="0" applyPatternFormats="0" applyAlignmentFormats="0" applyWidthHeightFormats="1" dataCaption="Values" showError="1" updatedVersion="6" minRefreshableVersion="3" itemPrintTitles="1" createdVersion="6" indent="0" compact="0" compactData="0" multipleFieldFilters="0" chartFormat="8">
  <location ref="L19:P25" firstHeaderRow="0" firstDataRow="1" firstDataCol="2"/>
  <pivotFields count="14">
    <pivotField axis="axisRow" compact="0" numFmtId="169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compact="0" outline="0" showAll="0">
      <items count="5">
        <item x="1"/>
        <item x="2"/>
        <item x="3"/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4">
        <item x="1"/>
        <item h="1" x="2"/>
        <item h="1" x="0"/>
        <item h="1" x="3"/>
      </items>
    </pivotField>
    <pivotField dataField="1" compact="0" outline="0" dragToRow="0" dragToCol="0" dragToPage="0" showAll="0" defaultSubtotal="0"/>
    <pivotField dataField="1" compact="0" outline="0" dragToRow="0" dragToCol="0" dragToPage="0" showAll="0" defaultSubtotal="0"/>
    <pivotField dataField="1" compact="0" outline="0" dragToRow="0" dragToCol="0" dragToPage="0" showAll="0" defaultSubtotal="0"/>
  </pivotFields>
  <rowFields count="2">
    <field x="10"/>
    <field x="0"/>
  </rowFields>
  <rowItems count="6">
    <i>
      <x/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-2"/>
  </colFields>
  <colItems count="3">
    <i>
      <x/>
    </i>
    <i i="1">
      <x v="1"/>
    </i>
    <i i="2">
      <x v="2"/>
    </i>
  </colItems>
  <dataFields count="3">
    <dataField name="Organic" fld="11" baseField="0" baseItem="8" numFmtId="165"/>
    <dataField name="Direct" fld="12" baseField="0" baseItem="8" numFmtId="165"/>
    <dataField name="Others" fld="13" baseField="0" baseItem="10" numFmtId="165"/>
  </dataFields>
  <chartFormats count="12">
    <chartFormat chart="5" format="6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5" format="7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5" format="8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3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3" format="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3" format="5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6" format="9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6" format="10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6" format="11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7" format="1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7" format="13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7" format="14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CD_1" cacheId="14" applyNumberFormats="0" applyBorderFormats="0" applyFontFormats="0" applyPatternFormats="0" applyAlignmentFormats="0" applyWidthHeightFormats="1" dataCaption="Values" showError="1" updatedVersion="6" minRefreshableVersion="3" itemPrintTitles="1" createdVersion="6" indent="0" compact="0" compactData="0" multipleFieldFilters="0">
  <location ref="L4:Q10" firstHeaderRow="0" firstDataRow="1" firstDataCol="2"/>
  <pivotFields count="14">
    <pivotField axis="axisRow" compact="0" numFmtId="169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>
      <items count="27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t="default"/>
      </items>
    </pivotField>
    <pivotField compact="0" outline="0" showAll="0">
      <items count="5">
        <item x="1"/>
        <item x="2"/>
        <item x="3"/>
        <item x="0"/>
        <item t="default"/>
      </items>
    </pivotField>
    <pivotField compact="0" outline="0" showAll="0"/>
    <pivotField dataField="1" compact="0" outline="0" showAll="0"/>
    <pivotField dataField="1" compact="0" outline="0" showAll="0"/>
    <pivotField dataField="1" compact="0" outline="0" showAll="0"/>
    <pivotField dataField="1" compact="0" outline="0" showAll="0"/>
    <pivotField compact="0" outline="0" showAll="0" defaultSubtotal="0">
      <items count="6">
        <item x="0"/>
        <item x="1"/>
        <item x="2"/>
        <item x="3"/>
        <item x="4"/>
        <item x="5"/>
      </items>
    </pivotField>
    <pivotField axis="axisRow" compact="0" outline="0" showAll="0" defaultSubtotal="0">
      <items count="4">
        <item x="1"/>
        <item h="1" x="2"/>
        <item h="1" x="0"/>
        <item h="1" x="3"/>
      </items>
    </pivotField>
    <pivotField compact="0" outline="0" dragToRow="0" dragToCol="0" dragToPage="0" showAll="0" defaultSubtotal="0"/>
    <pivotField compact="0" outline="0" dragToRow="0" dragToCol="0" dragToPage="0" showAll="0" defaultSubtotal="0"/>
    <pivotField compact="0" outline="0" dragToRow="0" dragToCol="0" dragToPage="0" showAll="0" defaultSubtotal="0"/>
  </pivotFields>
  <rowFields count="2">
    <field x="10"/>
    <field x="0"/>
  </rowFields>
  <rowItems count="6">
    <i>
      <x/>
      <x v="8"/>
    </i>
    <i r="1">
      <x v="9"/>
    </i>
    <i r="1">
      <x v="10"/>
    </i>
    <i r="1">
      <x v="11"/>
    </i>
    <i r="1">
      <x v="12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ransactions " fld="5" baseField="0" baseItem="0"/>
    <dataField name="others orders " fld="8" baseField="0" baseItem="0"/>
    <dataField name="Direct orders " fld="7" baseField="0" baseItem="0"/>
    <dataField name="Organic orders 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15" cacheId="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compact="0" compactData="0" multipleFieldFilters="0" chartFormat="3">
  <location ref="Q28:U34" firstHeaderRow="0" firstDataRow="1" firstDataCol="2"/>
  <pivotFields count="5">
    <pivotField axis="axisRow" compact="0" outline="0" showAll="0" sortType="ascending" defaultSubtotal="0">
      <items count="14">
        <item x="10"/>
        <item x="11"/>
        <item x="12"/>
        <item x="3"/>
        <item x="0"/>
        <item x="13"/>
        <item x="4"/>
        <item x="8"/>
        <item x="2"/>
        <item x="1"/>
        <item x="7"/>
        <item x="6"/>
        <item x="5"/>
        <item x="9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axis="axisRow" compact="0" outline="0" showAll="0" defaultSubtotal="0">
      <items count="4">
        <item x="1"/>
        <item x="0"/>
        <item x="2"/>
        <item x="3"/>
      </items>
    </pivotField>
  </pivotFields>
  <rowFields count="2">
    <field x="4"/>
    <field x="0"/>
  </rowFields>
  <rowItems count="6">
    <i>
      <x/>
      <x/>
    </i>
    <i r="1">
      <x v="1"/>
    </i>
    <i r="1">
      <x v="2"/>
    </i>
    <i r="1">
      <x v="7"/>
    </i>
    <i r="1">
      <x v="13"/>
    </i>
    <i>
      <x v="2"/>
      <x v="9"/>
    </i>
  </rowItems>
  <colFields count="1">
    <field x="-2"/>
  </colFields>
  <colItems count="3">
    <i>
      <x/>
    </i>
    <i i="1">
      <x v="1"/>
    </i>
    <i i="2">
      <x v="2"/>
    </i>
  </colItems>
  <dataFields count="3">
    <dataField name="Organic" fld="1" baseField="0" baseItem="1"/>
    <dataField name="Others" fld="3" baseField="0" baseItem="1"/>
    <dataField name="Direct" fld="2" baseField="0" baseItem="1"/>
  </dataFields>
  <formats count="3">
    <format dxfId="5">
      <pivotArea outline="0" collapsedLevelsAreSubtotals="1" fieldPosition="0"/>
    </format>
    <format dxfId="4">
      <pivotArea outline="0" collapsedLevelsAreSubtotals="1" fieldPosition="0"/>
    </format>
    <format dxfId="3">
      <pivotArea outline="0" collapsedLevelsAreSubtotals="1" fieldPosition="0"/>
    </format>
  </formats>
  <chartFormats count="3">
    <chartFormat chart="2" format="3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2" format="34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2" format="35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ountry" sourceName="Country">
  <pivotTables>
    <pivotTable tabId="14" name="TCD_1"/>
    <pivotTable tabId="14" name="TCD_2"/>
  </pivotTables>
  <data>
    <tabular pivotCacheId="2">
      <items count="26">
        <i x="0" s="1"/>
        <i x="1" s="1"/>
        <i x="2" s="1"/>
        <i x="3" s="1"/>
        <i x="4" s="1"/>
        <i x="5" s="1"/>
        <i x="6" s="1"/>
        <i x="7" s="1"/>
        <i x="8" s="1"/>
        <i x="9" s="1"/>
        <i x="10" s="1"/>
        <i x="11" s="1"/>
        <i x="12" s="1"/>
        <i x="13" s="1"/>
        <i x="14" s="1"/>
        <i x="15" s="1"/>
        <i x="16" s="1"/>
        <i x="17" s="1"/>
        <i x="18" s="1"/>
        <i x="19" s="1"/>
        <i x="20" s="1"/>
        <i x="21" s="1"/>
        <i x="22" s="1"/>
        <i x="23" s="1"/>
        <i x="24" s="1"/>
        <i x="25" s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Customer_Type" sourceName="Customer Type">
  <pivotTables>
    <pivotTable tabId="14" name="TCD_1"/>
    <pivotTable tabId="14" name="TCD_2"/>
  </pivotTables>
  <data>
    <tabular pivotCacheId="2">
      <items count="4">
        <i x="1" s="1"/>
        <i x="2" s="1"/>
        <i x="3" s="1"/>
        <i x="0" s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Years" sourceName="Years">
  <pivotTables>
    <pivotTable tabId="14" name="TCD_1"/>
    <pivotTable tabId="14" name="TCD_2"/>
  </pivotTables>
  <data>
    <tabular pivotCacheId="2">
      <items count="4">
        <i x="1" s="1"/>
        <i x="2"/>
        <i x="0" nd="1"/>
        <i x="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Country" cache="Segment_Country" caption="Country" columnCount="6" rowHeight="241300"/>
  <slicer name="Customer Type" cache="Segment_Customer_Type" caption="Customer Type" columnCount="4" rowHeight="241300"/>
  <slicer name="Years" cache="Segment_Years" caption="Years" rowHeight="241300"/>
</slicers>
</file>

<file path=xl/tables/table1.xml><?xml version="1.0" encoding="utf-8"?>
<table xmlns="http://schemas.openxmlformats.org/spreadsheetml/2006/main" id="1" name="Table2" displayName="Table2" ref="K2:L13" headerRowCount="0" totalsRowShown="0" headerRowDxfId="13" dataDxfId="11" headerRowBorderDxfId="12" tableBorderDxfId="10">
  <tableColumns count="2">
    <tableColumn id="1" name="Month" headerRowDxfId="9" dataDxfId="8"/>
    <tableColumn id="2" name="Column1" headerRowDxfId="7" dataDxfId="6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id="2" name="T_Historic" displayName="T_Historic" ref="A2:I626" totalsRowShown="0">
  <autoFilter ref="A2:I626"/>
  <tableColumns count="9">
    <tableColumn id="1" name="Date" dataDxfId="2">
      <calculatedColumnFormula>DATE(LEFT(B3,4),RIGHT(B3,2),1)</calculatedColumnFormula>
    </tableColumn>
    <tableColumn id="2" name="Date-code" dataDxfId="1"/>
    <tableColumn id="3" name="Country" dataDxfId="0"/>
    <tableColumn id="4" name="Customer Type"/>
    <tableColumn id="5" name="CODE">
      <calculatedColumnFormula>CONCATENATE(B3,C3,D3)</calculatedColumnFormula>
    </tableColumn>
    <tableColumn id="6" name="Transactions"/>
    <tableColumn id="7" name="Organic orders"/>
    <tableColumn id="8" name="Direct orders"/>
    <tableColumn id="9" name="others order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B6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92" customWidth="1"/>
  </cols>
  <sheetData>
    <row r="2" spans="1:2" x14ac:dyDescent="0.25">
      <c r="A2" s="1" t="s">
        <v>0</v>
      </c>
      <c r="B2" t="s">
        <v>36</v>
      </c>
    </row>
    <row r="3" spans="1:2" x14ac:dyDescent="0.25">
      <c r="A3" s="1" t="s">
        <v>1</v>
      </c>
      <c r="B3" t="s">
        <v>36</v>
      </c>
    </row>
    <row r="4" spans="1:2" x14ac:dyDescent="0.25">
      <c r="A4" s="1" t="s">
        <v>2</v>
      </c>
      <c r="B4" t="s">
        <v>36</v>
      </c>
    </row>
    <row r="5" spans="1:2" x14ac:dyDescent="0.25">
      <c r="A5" s="1" t="s">
        <v>3</v>
      </c>
    </row>
    <row r="6" spans="1:2" x14ac:dyDescent="0.25">
      <c r="A6" s="1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AC66"/>
  <sheetViews>
    <sheetView showGridLines="0" zoomScale="85" zoomScaleNormal="85" zoomScaleSheetLayoutView="100" workbookViewId="0">
      <selection activeCell="H5" sqref="H5"/>
    </sheetView>
  </sheetViews>
  <sheetFormatPr baseColWidth="10" defaultColWidth="11.42578125" defaultRowHeight="15" x14ac:dyDescent="0.25"/>
  <cols>
    <col min="1" max="1" width="8.7109375" customWidth="1"/>
    <col min="2" max="2" width="7.140625" customWidth="1"/>
    <col min="3" max="4" width="11.42578125" customWidth="1"/>
    <col min="5" max="5" width="14.42578125" customWidth="1"/>
    <col min="6" max="6" width="16" customWidth="1"/>
    <col min="7" max="7" width="4.85546875" customWidth="1"/>
    <col min="8" max="8" width="17.28515625" customWidth="1"/>
    <col min="9" max="9" width="11.42578125" customWidth="1"/>
    <col min="10" max="10" width="9.7109375" customWidth="1"/>
    <col min="11" max="11" width="13.140625" customWidth="1"/>
    <col min="12" max="12" width="20.85546875" customWidth="1"/>
    <col min="13" max="14" width="13" customWidth="1"/>
    <col min="15" max="15" width="13.28515625" customWidth="1"/>
    <col min="16" max="16" width="11.42578125" customWidth="1"/>
    <col min="17" max="17" width="9.42578125" customWidth="1"/>
    <col min="18" max="18" width="16.140625" bestFit="1" customWidth="1"/>
    <col min="20" max="20" width="22.42578125" bestFit="1" customWidth="1"/>
    <col min="21" max="21" width="11.140625" bestFit="1" customWidth="1"/>
    <col min="24" max="24" width="15.42578125" customWidth="1"/>
    <col min="25" max="25" width="18" customWidth="1"/>
    <col min="26" max="26" width="14" customWidth="1"/>
    <col min="27" max="27" width="12.85546875" bestFit="1" customWidth="1"/>
  </cols>
  <sheetData>
    <row r="1" spans="1:29" x14ac:dyDescent="0.25">
      <c r="I1" s="72" t="s">
        <v>471</v>
      </c>
      <c r="J1" s="73"/>
      <c r="K1" s="73" t="s">
        <v>152</v>
      </c>
      <c r="L1" s="118"/>
      <c r="M1" s="118"/>
      <c r="N1" s="73"/>
      <c r="O1" s="73" t="s">
        <v>40</v>
      </c>
      <c r="P1" s="57"/>
      <c r="Q1" s="57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</row>
    <row r="2" spans="1:29" ht="21" x14ac:dyDescent="0.35">
      <c r="I2" s="73">
        <v>2017</v>
      </c>
      <c r="J2" s="74"/>
      <c r="K2" s="75" t="s">
        <v>477</v>
      </c>
      <c r="L2" s="76">
        <v>1</v>
      </c>
      <c r="M2" s="73"/>
      <c r="N2" s="73" t="str">
        <f>INDEX(O2:O28,L2,1)</f>
        <v>(All)</v>
      </c>
      <c r="O2" s="73" t="s">
        <v>467</v>
      </c>
      <c r="P2" s="57"/>
      <c r="Q2" s="57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</row>
    <row r="3" spans="1:29" x14ac:dyDescent="0.25">
      <c r="I3" s="73">
        <v>2018</v>
      </c>
      <c r="J3" s="73"/>
      <c r="K3" s="77" t="s">
        <v>479</v>
      </c>
      <c r="L3" s="76"/>
      <c r="M3" s="78"/>
      <c r="N3" s="73"/>
      <c r="O3" s="79" t="s">
        <v>5</v>
      </c>
      <c r="P3" s="57"/>
      <c r="Q3" s="57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</row>
    <row r="4" spans="1:29" ht="18.75" customHeight="1" x14ac:dyDescent="0.25">
      <c r="I4" s="73"/>
      <c r="J4" s="73"/>
      <c r="K4" s="75" t="s">
        <v>480</v>
      </c>
      <c r="L4" s="99"/>
      <c r="M4" s="78"/>
      <c r="N4" s="73"/>
      <c r="O4" s="79" t="s">
        <v>16</v>
      </c>
      <c r="P4" s="57"/>
      <c r="Q4" s="57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</row>
    <row r="5" spans="1:29" ht="18.75" customHeight="1" x14ac:dyDescent="0.25">
      <c r="A5" s="18"/>
      <c r="B5" s="18"/>
      <c r="H5" s="35"/>
      <c r="I5" s="80"/>
      <c r="J5" s="73"/>
      <c r="K5" s="77" t="s">
        <v>481</v>
      </c>
      <c r="L5" s="76"/>
      <c r="M5" s="78"/>
      <c r="N5" s="73"/>
      <c r="O5" s="79" t="s">
        <v>28</v>
      </c>
      <c r="P5" s="57"/>
      <c r="Q5" s="57"/>
      <c r="R5" s="34"/>
      <c r="S5" s="8"/>
      <c r="T5" s="8"/>
      <c r="U5" s="8"/>
      <c r="V5" s="8"/>
      <c r="W5" s="8"/>
      <c r="X5" s="8"/>
      <c r="Y5" s="8"/>
      <c r="Z5" s="8"/>
      <c r="AA5" s="8"/>
      <c r="AB5" s="8"/>
      <c r="AC5" s="8"/>
    </row>
    <row r="6" spans="1:29" ht="18.75" customHeight="1" x14ac:dyDescent="0.3">
      <c r="A6" s="68"/>
      <c r="B6" s="100">
        <f>DATE(B7,MONTH(1&amp;B8)-1,1)</f>
        <v>43252</v>
      </c>
      <c r="E6" s="33"/>
      <c r="F6" s="18"/>
      <c r="I6" s="73"/>
      <c r="J6" s="73"/>
      <c r="K6" s="75" t="s">
        <v>478</v>
      </c>
      <c r="L6" s="76"/>
      <c r="M6" s="73"/>
      <c r="N6" s="73"/>
      <c r="O6" s="79" t="s">
        <v>34</v>
      </c>
      <c r="P6" s="57"/>
      <c r="Q6" s="57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</row>
    <row r="7" spans="1:29" ht="18.75" customHeight="1" x14ac:dyDescent="0.25">
      <c r="A7" s="102" t="s">
        <v>471</v>
      </c>
      <c r="B7" s="103">
        <v>2018</v>
      </c>
      <c r="C7" s="18"/>
      <c r="D7" s="18"/>
      <c r="E7" s="32"/>
      <c r="F7" s="18"/>
      <c r="I7" s="81"/>
      <c r="J7" s="81"/>
      <c r="K7" s="77" t="s">
        <v>482</v>
      </c>
      <c r="L7" s="76"/>
      <c r="M7" s="73"/>
      <c r="N7" s="73"/>
      <c r="O7" s="79" t="s">
        <v>13</v>
      </c>
      <c r="P7" s="57"/>
      <c r="Q7" s="57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</row>
    <row r="8" spans="1:29" ht="21.75" customHeight="1" x14ac:dyDescent="0.25">
      <c r="A8" s="104" t="s">
        <v>152</v>
      </c>
      <c r="B8" s="103" t="s">
        <v>483</v>
      </c>
      <c r="E8" s="30"/>
      <c r="I8" s="82"/>
      <c r="J8" s="83"/>
      <c r="K8" s="75" t="s">
        <v>483</v>
      </c>
      <c r="L8" s="76"/>
      <c r="M8" s="84"/>
      <c r="N8" s="73"/>
      <c r="O8" s="79" t="s">
        <v>25</v>
      </c>
      <c r="P8" s="58"/>
      <c r="Q8" s="5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</row>
    <row r="9" spans="1:29" ht="19.5" customHeight="1" x14ac:dyDescent="0.25">
      <c r="A9" s="50"/>
      <c r="B9" s="9"/>
      <c r="I9" s="82"/>
      <c r="J9" s="85"/>
      <c r="K9" s="77" t="s">
        <v>472</v>
      </c>
      <c r="L9" s="76"/>
      <c r="M9" s="86"/>
      <c r="N9" s="73"/>
      <c r="O9" s="79" t="s">
        <v>27</v>
      </c>
      <c r="P9" s="58"/>
      <c r="Q9" s="60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</row>
    <row r="10" spans="1:29" ht="22.5" customHeight="1" x14ac:dyDescent="0.25">
      <c r="A10" s="50"/>
      <c r="B10" s="9"/>
      <c r="I10" s="82"/>
      <c r="J10" s="73"/>
      <c r="K10" s="75" t="s">
        <v>473</v>
      </c>
      <c r="L10" s="76"/>
      <c r="M10" s="73"/>
      <c r="N10" s="73"/>
      <c r="O10" s="79" t="s">
        <v>19</v>
      </c>
      <c r="P10" s="58"/>
      <c r="Q10" s="60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</row>
    <row r="11" spans="1:29" ht="18.75" customHeight="1" x14ac:dyDescent="0.25">
      <c r="A11" s="10"/>
      <c r="B11" s="10"/>
      <c r="I11" s="81"/>
      <c r="J11" s="73"/>
      <c r="K11" s="77" t="s">
        <v>474</v>
      </c>
      <c r="L11" s="76"/>
      <c r="M11" s="73"/>
      <c r="N11" s="73"/>
      <c r="O11" s="79" t="s">
        <v>14</v>
      </c>
      <c r="P11" s="57"/>
      <c r="Q11" s="57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</row>
    <row r="12" spans="1:29" ht="21.75" customHeight="1" x14ac:dyDescent="0.25">
      <c r="A12" s="122"/>
      <c r="B12" s="122"/>
      <c r="I12" s="81"/>
      <c r="J12" s="73"/>
      <c r="K12" s="75" t="s">
        <v>475</v>
      </c>
      <c r="L12" s="76"/>
      <c r="M12" s="73"/>
      <c r="N12" s="73"/>
      <c r="O12" s="79" t="s">
        <v>23</v>
      </c>
      <c r="P12" s="57"/>
      <c r="Q12" s="57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</row>
    <row r="13" spans="1:29" ht="18.75" customHeight="1" x14ac:dyDescent="0.25">
      <c r="A13" s="119"/>
      <c r="B13" s="119"/>
      <c r="I13" s="81"/>
      <c r="J13" s="73"/>
      <c r="K13" s="77" t="s">
        <v>476</v>
      </c>
      <c r="L13" s="87"/>
      <c r="M13" s="73"/>
      <c r="N13" s="73"/>
      <c r="O13" s="79" t="s">
        <v>18</v>
      </c>
      <c r="P13" s="57"/>
      <c r="Q13" s="57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</row>
    <row r="14" spans="1:29" ht="21.75" customHeight="1" x14ac:dyDescent="0.25">
      <c r="A14" s="11"/>
      <c r="B14" s="54"/>
      <c r="I14" s="88"/>
      <c r="J14" s="73"/>
      <c r="K14" s="73"/>
      <c r="L14" s="73"/>
      <c r="M14" s="73"/>
      <c r="N14" s="73"/>
      <c r="O14" s="79" t="s">
        <v>22</v>
      </c>
      <c r="P14" s="61"/>
      <c r="Q14" s="57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</row>
    <row r="15" spans="1:29" x14ac:dyDescent="0.25">
      <c r="A15" s="12"/>
      <c r="B15" s="12"/>
      <c r="I15" s="81"/>
      <c r="J15" s="81"/>
      <c r="K15" s="73"/>
      <c r="L15" s="73"/>
      <c r="M15" s="73"/>
      <c r="N15" s="73"/>
      <c r="O15" s="79" t="s">
        <v>11</v>
      </c>
      <c r="P15" s="57"/>
      <c r="Q15" s="57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</row>
    <row r="16" spans="1:29" ht="18" x14ac:dyDescent="0.25">
      <c r="A16" s="123"/>
      <c r="B16" s="123"/>
      <c r="I16" s="73"/>
      <c r="J16" s="81"/>
      <c r="K16" s="101"/>
      <c r="L16" s="73"/>
      <c r="M16" s="73"/>
      <c r="N16" s="79" t="s">
        <v>21</v>
      </c>
      <c r="O16" s="120"/>
      <c r="P16" s="120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</row>
    <row r="17" spans="1:29" ht="18.75" customHeight="1" x14ac:dyDescent="0.3">
      <c r="A17" s="121"/>
      <c r="B17" s="121"/>
      <c r="I17" s="89"/>
      <c r="J17" s="90"/>
      <c r="K17" s="73"/>
      <c r="L17" s="73"/>
      <c r="M17" s="73"/>
      <c r="N17" s="73"/>
      <c r="O17" s="79" t="s">
        <v>15</v>
      </c>
      <c r="P17" s="62"/>
      <c r="Q17" s="63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 x14ac:dyDescent="0.25">
      <c r="A18" s="13"/>
      <c r="B18" s="55"/>
      <c r="I18" s="88"/>
      <c r="J18" s="73"/>
      <c r="K18" s="73"/>
      <c r="L18" s="73"/>
      <c r="M18" s="73"/>
      <c r="N18" s="73"/>
      <c r="O18" s="79" t="s">
        <v>32</v>
      </c>
      <c r="P18" s="61"/>
      <c r="Q18" s="64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 x14ac:dyDescent="0.25">
      <c r="A19" s="14"/>
      <c r="B19" s="14"/>
      <c r="I19" s="81"/>
      <c r="J19" s="81"/>
      <c r="K19" s="73"/>
      <c r="L19" s="73"/>
      <c r="M19" s="73"/>
      <c r="N19" s="73"/>
      <c r="O19" s="79" t="s">
        <v>33</v>
      </c>
      <c r="P19" s="57"/>
      <c r="Q19" s="57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</row>
    <row r="20" spans="1:29" ht="18" x14ac:dyDescent="0.25">
      <c r="A20" s="112"/>
      <c r="B20" s="112"/>
      <c r="I20" s="114"/>
      <c r="J20" s="114"/>
      <c r="K20" s="73"/>
      <c r="L20" s="73"/>
      <c r="M20" s="73"/>
      <c r="N20" s="73"/>
      <c r="O20" s="79" t="s">
        <v>30</v>
      </c>
      <c r="P20" s="113"/>
      <c r="Q20" s="113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</row>
    <row r="21" spans="1:29" ht="18.75" customHeight="1" x14ac:dyDescent="0.3">
      <c r="A21" s="15"/>
      <c r="B21" s="16"/>
      <c r="I21" s="111"/>
      <c r="J21" s="111"/>
      <c r="K21" s="73"/>
      <c r="L21" s="73"/>
      <c r="M21" s="73"/>
      <c r="N21" s="73"/>
      <c r="O21" s="79" t="s">
        <v>17</v>
      </c>
      <c r="P21" s="115"/>
      <c r="Q21" s="115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</row>
    <row r="22" spans="1:29" x14ac:dyDescent="0.25">
      <c r="A22" s="17"/>
      <c r="B22" s="53"/>
      <c r="I22" s="88"/>
      <c r="J22" s="90"/>
      <c r="K22" s="73"/>
      <c r="L22" s="73"/>
      <c r="M22" s="73"/>
      <c r="N22" s="73"/>
      <c r="O22" s="79" t="s">
        <v>29</v>
      </c>
      <c r="P22" s="61"/>
      <c r="Q22" s="64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</row>
    <row r="23" spans="1:29" x14ac:dyDescent="0.25">
      <c r="A23" s="51"/>
      <c r="B23" s="51"/>
      <c r="I23" s="81"/>
      <c r="J23" s="81"/>
      <c r="K23" s="73"/>
      <c r="L23" s="73"/>
      <c r="M23" s="73"/>
      <c r="N23" s="73"/>
      <c r="O23" s="79" t="s">
        <v>26</v>
      </c>
      <c r="P23" s="57"/>
      <c r="Q23" s="57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</row>
    <row r="24" spans="1:29" ht="18" x14ac:dyDescent="0.25">
      <c r="A24" s="116"/>
      <c r="B24" s="116"/>
      <c r="I24" s="88"/>
      <c r="J24" s="91"/>
      <c r="K24" s="73"/>
      <c r="L24" s="73"/>
      <c r="M24" s="73"/>
      <c r="N24" s="73"/>
      <c r="O24" s="79" t="s">
        <v>31</v>
      </c>
      <c r="P24" s="61"/>
      <c r="Q24" s="65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</row>
    <row r="25" spans="1:29" ht="18" x14ac:dyDescent="0.25">
      <c r="A25" s="117"/>
      <c r="B25" s="117"/>
      <c r="C25" s="31"/>
      <c r="I25" s="111"/>
      <c r="J25" s="111"/>
      <c r="K25" s="73"/>
      <c r="L25" s="73"/>
      <c r="M25" s="73"/>
      <c r="N25" s="73"/>
      <c r="O25" s="79" t="s">
        <v>20</v>
      </c>
      <c r="P25" s="115"/>
      <c r="Q25" s="115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</row>
    <row r="26" spans="1:29" x14ac:dyDescent="0.25">
      <c r="A26" s="52"/>
      <c r="B26" s="56"/>
      <c r="I26" s="88"/>
      <c r="J26" s="92"/>
      <c r="K26" s="73"/>
      <c r="L26" s="73"/>
      <c r="M26" s="73"/>
      <c r="N26" s="73"/>
      <c r="O26" s="79" t="s">
        <v>24</v>
      </c>
      <c r="P26" s="61"/>
      <c r="Q26" s="66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</row>
    <row r="27" spans="1:29" ht="18.75" customHeight="1" x14ac:dyDescent="0.3">
      <c r="A27" s="38"/>
      <c r="B27" s="38"/>
      <c r="H27" s="18"/>
      <c r="I27" s="81"/>
      <c r="J27" s="81"/>
      <c r="K27" s="73"/>
      <c r="L27" s="73"/>
      <c r="M27" s="73"/>
      <c r="N27" s="73"/>
      <c r="O27" s="79" t="s">
        <v>35</v>
      </c>
      <c r="P27" s="57"/>
      <c r="Q27" s="57"/>
      <c r="R27" s="8"/>
      <c r="S27" s="8"/>
      <c r="T27" s="8"/>
      <c r="U27" s="105"/>
      <c r="V27" s="105"/>
      <c r="W27" s="105"/>
      <c r="X27" s="8"/>
      <c r="Y27" s="8"/>
      <c r="Z27" s="8"/>
      <c r="AA27" s="8"/>
      <c r="AB27" s="8"/>
      <c r="AC27" s="8"/>
    </row>
    <row r="28" spans="1:29" ht="23.25" x14ac:dyDescent="0.3">
      <c r="A28" s="39"/>
      <c r="B28" s="40"/>
      <c r="D28" s="30"/>
      <c r="H28" s="18"/>
      <c r="I28" s="109"/>
      <c r="J28" s="109"/>
      <c r="K28" s="73"/>
      <c r="L28" s="73"/>
      <c r="M28" s="73"/>
      <c r="N28" s="73"/>
      <c r="O28" s="79" t="s">
        <v>12</v>
      </c>
      <c r="P28" s="106"/>
      <c r="Q28" s="106"/>
      <c r="R28" s="8"/>
      <c r="S28" s="8"/>
      <c r="T28" s="8"/>
      <c r="U28" s="29"/>
      <c r="V28" s="29"/>
      <c r="W28" s="29"/>
      <c r="X28" s="8"/>
      <c r="Y28" s="8"/>
      <c r="Z28" s="8"/>
      <c r="AA28" s="8"/>
      <c r="AB28" s="8"/>
      <c r="AC28" s="8"/>
    </row>
    <row r="29" spans="1:29" ht="21" x14ac:dyDescent="0.35">
      <c r="A29" s="107"/>
      <c r="B29" s="107"/>
      <c r="H29" s="28"/>
      <c r="I29" s="93"/>
      <c r="J29" s="93"/>
      <c r="K29" s="73"/>
      <c r="L29" s="73"/>
      <c r="M29" s="73"/>
      <c r="N29" s="73"/>
      <c r="O29" s="73"/>
      <c r="P29" s="24"/>
      <c r="Q29" s="27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</row>
    <row r="30" spans="1:29" ht="15.75" x14ac:dyDescent="0.25">
      <c r="A30" s="39"/>
      <c r="B30" s="41"/>
      <c r="H30" s="26"/>
      <c r="I30" s="88"/>
      <c r="J30" s="94"/>
      <c r="K30" s="73"/>
      <c r="L30" s="73"/>
      <c r="M30" s="73"/>
      <c r="N30" s="73"/>
      <c r="O30" s="73"/>
      <c r="P30" s="21"/>
      <c r="Q30" s="25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</row>
    <row r="31" spans="1:29" ht="18.75" customHeight="1" x14ac:dyDescent="0.25">
      <c r="A31" s="38"/>
      <c r="B31" s="38"/>
      <c r="H31" s="18"/>
      <c r="I31" s="81"/>
      <c r="J31" s="81"/>
      <c r="K31" s="73"/>
      <c r="L31" s="73"/>
      <c r="M31" s="73"/>
      <c r="N31" s="73"/>
      <c r="O31" s="79" t="s">
        <v>41</v>
      </c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</row>
    <row r="32" spans="1:29" ht="18" x14ac:dyDescent="0.25">
      <c r="A32" s="108"/>
      <c r="B32" s="108"/>
      <c r="H32" s="18"/>
      <c r="I32" s="93"/>
      <c r="J32" s="95"/>
      <c r="K32" s="73"/>
      <c r="L32" s="73">
        <v>1</v>
      </c>
      <c r="M32" s="73"/>
      <c r="N32" s="73" t="str">
        <f>INDEX($O$32:$O$36,L32,1)</f>
        <v>(All)</v>
      </c>
      <c r="O32" s="79" t="s">
        <v>467</v>
      </c>
      <c r="P32" s="24"/>
      <c r="Q32" s="23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</row>
    <row r="33" spans="1:29" ht="21" x14ac:dyDescent="0.25">
      <c r="A33" s="42"/>
      <c r="B33" s="43"/>
      <c r="H33" s="22"/>
      <c r="I33" s="111"/>
      <c r="J33" s="111"/>
      <c r="K33" s="96"/>
      <c r="L33" s="73"/>
      <c r="M33" s="73"/>
      <c r="N33" s="73"/>
      <c r="O33" s="73" t="s">
        <v>6</v>
      </c>
      <c r="P33" s="110"/>
      <c r="Q33" s="110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</row>
    <row r="34" spans="1:29" x14ac:dyDescent="0.25">
      <c r="A34" s="39"/>
      <c r="B34" s="44"/>
      <c r="H34" s="18"/>
      <c r="I34" s="88"/>
      <c r="J34" s="97"/>
      <c r="K34" s="98"/>
      <c r="L34" s="73"/>
      <c r="M34" s="73"/>
      <c r="N34" s="73"/>
      <c r="O34" s="73" t="s">
        <v>7</v>
      </c>
      <c r="P34" s="21"/>
      <c r="Q34" s="20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</row>
    <row r="35" spans="1:29" x14ac:dyDescent="0.25">
      <c r="A35" s="38"/>
      <c r="B35" s="38"/>
      <c r="H35" s="18"/>
      <c r="I35" s="81"/>
      <c r="J35" s="81"/>
      <c r="K35" s="73"/>
      <c r="L35" s="73"/>
      <c r="M35" s="73"/>
      <c r="N35" s="73"/>
      <c r="O35" s="73" t="s">
        <v>8</v>
      </c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</row>
    <row r="36" spans="1:29" x14ac:dyDescent="0.25">
      <c r="A36" s="42"/>
      <c r="B36" s="45"/>
      <c r="H36" s="18"/>
      <c r="I36" s="81"/>
      <c r="J36" s="81"/>
      <c r="K36" s="73"/>
      <c r="L36" s="73"/>
      <c r="M36" s="73"/>
      <c r="N36" s="73"/>
      <c r="O36" s="73" t="s">
        <v>9</v>
      </c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</row>
    <row r="66" ht="30" customHeight="1" x14ac:dyDescent="0.25"/>
  </sheetData>
  <mergeCells count="22">
    <mergeCell ref="L1:M1"/>
    <mergeCell ref="A13:B13"/>
    <mergeCell ref="O16:P16"/>
    <mergeCell ref="A17:B17"/>
    <mergeCell ref="A12:B12"/>
    <mergeCell ref="A16:B16"/>
    <mergeCell ref="A20:B20"/>
    <mergeCell ref="P20:Q20"/>
    <mergeCell ref="I20:J20"/>
    <mergeCell ref="I25:J25"/>
    <mergeCell ref="I21:J21"/>
    <mergeCell ref="P21:Q21"/>
    <mergeCell ref="A24:B24"/>
    <mergeCell ref="A25:B25"/>
    <mergeCell ref="P25:Q25"/>
    <mergeCell ref="U27:W27"/>
    <mergeCell ref="P28:Q28"/>
    <mergeCell ref="A29:B29"/>
    <mergeCell ref="A32:B32"/>
    <mergeCell ref="I28:J28"/>
    <mergeCell ref="P33:Q33"/>
    <mergeCell ref="I33:J33"/>
  </mergeCells>
  <conditionalFormatting sqref="B22">
    <cfRule type="iconSet" priority="15">
      <iconSet iconSet="3ArrowsGray">
        <cfvo type="percent" val="0"/>
        <cfvo type="num" val="0"/>
        <cfvo type="num" val="0"/>
      </iconSet>
    </cfRule>
  </conditionalFormatting>
  <conditionalFormatting sqref="B34">
    <cfRule type="iconSet" priority="16">
      <iconSet iconSet="3ArrowsGray">
        <cfvo type="percent" val="0"/>
        <cfvo type="num" val="0"/>
        <cfvo type="num" val="0"/>
      </iconSet>
    </cfRule>
  </conditionalFormatting>
  <conditionalFormatting sqref="B26">
    <cfRule type="iconSet" priority="17">
      <iconSet iconSet="3ArrowsGray">
        <cfvo type="percent" val="0"/>
        <cfvo type="num" val="0"/>
        <cfvo type="num" val="0"/>
      </iconSet>
    </cfRule>
  </conditionalFormatting>
  <conditionalFormatting sqref="B30">
    <cfRule type="iconSet" priority="14">
      <iconSet iconSet="3ArrowsGray">
        <cfvo type="percent" val="0"/>
        <cfvo type="num" val="0"/>
        <cfvo type="num" val="0"/>
      </iconSet>
    </cfRule>
  </conditionalFormatting>
  <conditionalFormatting sqref="J17">
    <cfRule type="iconSet" priority="10">
      <iconSet iconSet="3ArrowsGray">
        <cfvo type="percent" val="0"/>
        <cfvo type="num" val="0"/>
        <cfvo type="num" val="0"/>
      </iconSet>
    </cfRule>
  </conditionalFormatting>
  <conditionalFormatting sqref="J30">
    <cfRule type="iconSet" priority="11">
      <iconSet iconSet="3ArrowsGray">
        <cfvo type="percent" val="0"/>
        <cfvo type="num" val="0"/>
        <cfvo type="num" val="0"/>
      </iconSet>
    </cfRule>
  </conditionalFormatting>
  <conditionalFormatting sqref="J22">
    <cfRule type="iconSet" priority="12">
      <iconSet iconSet="3ArrowsGray">
        <cfvo type="percent" val="0"/>
        <cfvo type="num" val="0"/>
        <cfvo type="num" val="0"/>
      </iconSet>
    </cfRule>
  </conditionalFormatting>
  <conditionalFormatting sqref="J26">
    <cfRule type="iconSet" priority="9">
      <iconSet iconSet="3ArrowsGray">
        <cfvo type="percent" val="0"/>
        <cfvo type="num" val="0"/>
        <cfvo type="num" val="0"/>
      </iconSet>
    </cfRule>
  </conditionalFormatting>
  <conditionalFormatting sqref="J34">
    <cfRule type="iconSet" priority="8">
      <iconSet iconSet="3ArrowsGray">
        <cfvo type="percent" val="0"/>
        <cfvo type="num" val="0"/>
        <cfvo type="num" val="0" gte="0"/>
      </iconSet>
    </cfRule>
  </conditionalFormatting>
  <conditionalFormatting sqref="Q18">
    <cfRule type="iconSet" priority="5">
      <iconSet iconSet="3ArrowsGray">
        <cfvo type="percent" val="0"/>
        <cfvo type="num" val="0"/>
        <cfvo type="num" val="0"/>
      </iconSet>
    </cfRule>
  </conditionalFormatting>
  <conditionalFormatting sqref="Q30">
    <cfRule type="iconSet" priority="6">
      <iconSet iconSet="3ArrowsGray">
        <cfvo type="percent" val="0"/>
        <cfvo type="num" val="0"/>
        <cfvo type="num" val="0"/>
      </iconSet>
    </cfRule>
  </conditionalFormatting>
  <conditionalFormatting sqref="Q22">
    <cfRule type="iconSet" priority="7">
      <iconSet iconSet="3ArrowsGray">
        <cfvo type="percent" val="0"/>
        <cfvo type="num" val="0"/>
        <cfvo type="num" val="0"/>
      </iconSet>
    </cfRule>
  </conditionalFormatting>
  <conditionalFormatting sqref="Q26">
    <cfRule type="iconSet" priority="4">
      <iconSet iconSet="3ArrowsGray">
        <cfvo type="percent" val="0"/>
        <cfvo type="num" val="0"/>
        <cfvo type="num" val="0"/>
      </iconSet>
    </cfRule>
  </conditionalFormatting>
  <conditionalFormatting sqref="Q34">
    <cfRule type="iconSet" priority="3">
      <iconSet iconSet="3ArrowsGray">
        <cfvo type="percent" val="0"/>
        <cfvo type="num" val="0"/>
        <cfvo type="num" val="0" gte="0"/>
      </iconSet>
    </cfRule>
  </conditionalFormatting>
  <conditionalFormatting sqref="B14">
    <cfRule type="iconSet" priority="2">
      <iconSet iconSet="3ArrowsGray">
        <cfvo type="percent" val="0"/>
        <cfvo type="num" val="0"/>
        <cfvo type="num" val="0"/>
      </iconSet>
    </cfRule>
  </conditionalFormatting>
  <conditionalFormatting sqref="B18">
    <cfRule type="iconSet" priority="1">
      <iconSet iconSet="3ArrowsGray">
        <cfvo type="percent" val="0"/>
        <cfvo type="num" val="0"/>
        <cfvo type="num" val="0"/>
      </iconSet>
    </cfRule>
  </conditionalFormatting>
  <dataValidations count="2">
    <dataValidation type="list" allowBlank="1" showInputMessage="1" showErrorMessage="1" sqref="B7">
      <formula1>$I$2:$I$3</formula1>
    </dataValidation>
    <dataValidation type="list" allowBlank="1" showInputMessage="1" showErrorMessage="1" sqref="B8">
      <formula1>$K$2:$K$13</formula1>
    </dataValidation>
  </dataValidations>
  <pageMargins left="0" right="0" top="0" bottom="0" header="0" footer="0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626"/>
  <sheetViews>
    <sheetView workbookViewId="0">
      <pane xSplit="5" ySplit="2" topLeftCell="F602" activePane="bottomRight" state="frozen"/>
      <selection pane="topRight" activeCell="E1" sqref="E1"/>
      <selection pane="bottomLeft" activeCell="A3" sqref="A3"/>
      <selection pane="bottomRight" activeCell="F610" sqref="F610"/>
    </sheetView>
  </sheetViews>
  <sheetFormatPr baseColWidth="10" defaultColWidth="11.42578125" defaultRowHeight="15" x14ac:dyDescent="0.25"/>
  <cols>
    <col min="1" max="1" width="7.28515625" bestFit="1" customWidth="1"/>
    <col min="2" max="2" width="12.28515625" customWidth="1"/>
    <col min="4" max="4" width="16.42578125" customWidth="1"/>
    <col min="6" max="6" width="14.140625" customWidth="1"/>
    <col min="7" max="7" width="16" customWidth="1"/>
    <col min="8" max="8" width="14.5703125" customWidth="1"/>
    <col min="9" max="9" width="15" customWidth="1"/>
    <col min="48" max="48" width="18.5703125" customWidth="1"/>
    <col min="49" max="49" width="17" customWidth="1"/>
    <col min="50" max="50" width="19.28515625" customWidth="1"/>
  </cols>
  <sheetData>
    <row r="1" spans="1:9" x14ac:dyDescent="0.25">
      <c r="C1" s="46"/>
      <c r="G1" s="36"/>
      <c r="H1" s="36" t="s">
        <v>37</v>
      </c>
      <c r="I1" s="36"/>
    </row>
    <row r="2" spans="1:9" x14ac:dyDescent="0.25">
      <c r="A2" t="s">
        <v>39</v>
      </c>
      <c r="B2" t="s">
        <v>468</v>
      </c>
      <c r="C2" s="46" t="s">
        <v>40</v>
      </c>
      <c r="D2" t="s">
        <v>41</v>
      </c>
      <c r="E2" t="s">
        <v>38</v>
      </c>
      <c r="F2" t="s">
        <v>37</v>
      </c>
      <c r="G2" t="s">
        <v>47</v>
      </c>
      <c r="H2" t="s">
        <v>46</v>
      </c>
      <c r="I2" t="s">
        <v>45</v>
      </c>
    </row>
    <row r="3" spans="1:9" x14ac:dyDescent="0.25">
      <c r="A3" s="69">
        <f>DATE(LEFT(B3,4),RIGHT(B3,2),1)</f>
        <v>42948</v>
      </c>
      <c r="B3">
        <v>201708</v>
      </c>
      <c r="C3" s="46" t="s">
        <v>11</v>
      </c>
      <c r="D3" t="s">
        <v>6</v>
      </c>
      <c r="E3" t="s">
        <v>361</v>
      </c>
      <c r="F3">
        <v>956</v>
      </c>
      <c r="G3">
        <v>449</v>
      </c>
      <c r="H3">
        <v>442</v>
      </c>
      <c r="I3">
        <v>64</v>
      </c>
    </row>
    <row r="4" spans="1:9" x14ac:dyDescent="0.25">
      <c r="A4" s="69">
        <f t="shared" ref="A4:A67" si="0">DATE(LEFT(B4,4),RIGHT(B4,2),1)</f>
        <v>42948</v>
      </c>
      <c r="B4">
        <v>201708</v>
      </c>
      <c r="C4" s="46" t="s">
        <v>11</v>
      </c>
      <c r="D4" t="s">
        <v>42</v>
      </c>
      <c r="E4" t="s">
        <v>387</v>
      </c>
      <c r="F4">
        <v>606</v>
      </c>
      <c r="G4">
        <v>91</v>
      </c>
      <c r="H4">
        <v>487</v>
      </c>
      <c r="I4">
        <v>26</v>
      </c>
    </row>
    <row r="5" spans="1:9" x14ac:dyDescent="0.25">
      <c r="A5" s="69">
        <f t="shared" si="0"/>
        <v>42948</v>
      </c>
      <c r="B5">
        <v>201708</v>
      </c>
      <c r="C5" s="46" t="s">
        <v>11</v>
      </c>
      <c r="D5" t="s">
        <v>43</v>
      </c>
      <c r="E5" t="s">
        <v>388</v>
      </c>
      <c r="F5">
        <v>0</v>
      </c>
      <c r="G5">
        <v>0</v>
      </c>
      <c r="H5">
        <v>0</v>
      </c>
      <c r="I5">
        <v>0</v>
      </c>
    </row>
    <row r="6" spans="1:9" x14ac:dyDescent="0.25">
      <c r="A6" s="69">
        <f t="shared" si="0"/>
        <v>42948</v>
      </c>
      <c r="B6">
        <v>201708</v>
      </c>
      <c r="C6" s="46" t="s">
        <v>11</v>
      </c>
      <c r="D6" t="s">
        <v>44</v>
      </c>
      <c r="E6" t="s">
        <v>389</v>
      </c>
      <c r="F6">
        <v>777</v>
      </c>
      <c r="G6">
        <v>609</v>
      </c>
      <c r="H6">
        <v>168</v>
      </c>
      <c r="I6">
        <v>0</v>
      </c>
    </row>
    <row r="7" spans="1:9" x14ac:dyDescent="0.25">
      <c r="A7" s="69">
        <f t="shared" si="0"/>
        <v>42948</v>
      </c>
      <c r="B7">
        <v>201708</v>
      </c>
      <c r="C7" s="46" t="s">
        <v>12</v>
      </c>
      <c r="D7" t="s">
        <v>6</v>
      </c>
      <c r="E7" t="s">
        <v>362</v>
      </c>
      <c r="F7">
        <v>4349</v>
      </c>
      <c r="G7">
        <v>1870</v>
      </c>
      <c r="H7">
        <v>2312</v>
      </c>
      <c r="I7">
        <v>167</v>
      </c>
    </row>
    <row r="8" spans="1:9" x14ac:dyDescent="0.25">
      <c r="A8" s="69">
        <f t="shared" si="0"/>
        <v>42948</v>
      </c>
      <c r="B8">
        <v>201708</v>
      </c>
      <c r="C8" s="46" t="s">
        <v>12</v>
      </c>
      <c r="D8" t="s">
        <v>42</v>
      </c>
      <c r="E8" t="s">
        <v>390</v>
      </c>
      <c r="F8">
        <v>14636</v>
      </c>
      <c r="G8">
        <v>3961</v>
      </c>
      <c r="H8">
        <v>9734</v>
      </c>
      <c r="I8">
        <v>941</v>
      </c>
    </row>
    <row r="9" spans="1:9" x14ac:dyDescent="0.25">
      <c r="A9" s="69">
        <f t="shared" si="0"/>
        <v>42948</v>
      </c>
      <c r="B9">
        <v>201708</v>
      </c>
      <c r="C9" s="46" t="s">
        <v>12</v>
      </c>
      <c r="D9" t="s">
        <v>43</v>
      </c>
      <c r="E9" t="s">
        <v>391</v>
      </c>
      <c r="F9">
        <v>221</v>
      </c>
      <c r="G9">
        <v>19</v>
      </c>
      <c r="H9">
        <v>183</v>
      </c>
      <c r="I9">
        <v>19</v>
      </c>
    </row>
    <row r="10" spans="1:9" x14ac:dyDescent="0.25">
      <c r="A10" s="69">
        <f t="shared" si="0"/>
        <v>42948</v>
      </c>
      <c r="B10">
        <v>201708</v>
      </c>
      <c r="C10" s="46" t="s">
        <v>12</v>
      </c>
      <c r="D10" t="s">
        <v>44</v>
      </c>
      <c r="E10" t="s">
        <v>392</v>
      </c>
      <c r="F10">
        <v>1786</v>
      </c>
      <c r="G10">
        <v>712</v>
      </c>
      <c r="H10">
        <v>986</v>
      </c>
      <c r="I10">
        <v>88</v>
      </c>
    </row>
    <row r="11" spans="1:9" x14ac:dyDescent="0.25">
      <c r="A11" s="69">
        <f t="shared" si="0"/>
        <v>42948</v>
      </c>
      <c r="B11">
        <v>201708</v>
      </c>
      <c r="C11" s="46" t="s">
        <v>13</v>
      </c>
      <c r="D11" t="s">
        <v>6</v>
      </c>
      <c r="E11" t="s">
        <v>363</v>
      </c>
      <c r="F11">
        <v>9814</v>
      </c>
      <c r="G11">
        <v>5115</v>
      </c>
      <c r="H11">
        <v>4262</v>
      </c>
      <c r="I11">
        <v>438</v>
      </c>
    </row>
    <row r="12" spans="1:9" x14ac:dyDescent="0.25">
      <c r="A12" s="69">
        <f t="shared" si="0"/>
        <v>42948</v>
      </c>
      <c r="B12">
        <v>201708</v>
      </c>
      <c r="C12" s="46" t="s">
        <v>13</v>
      </c>
      <c r="D12" t="s">
        <v>42</v>
      </c>
      <c r="E12" t="s">
        <v>393</v>
      </c>
      <c r="F12">
        <v>15207</v>
      </c>
      <c r="G12">
        <v>5579</v>
      </c>
      <c r="H12">
        <v>8554</v>
      </c>
      <c r="I12">
        <v>1074</v>
      </c>
    </row>
    <row r="13" spans="1:9" x14ac:dyDescent="0.25">
      <c r="A13" s="69">
        <f t="shared" si="0"/>
        <v>42948</v>
      </c>
      <c r="B13">
        <v>201708</v>
      </c>
      <c r="C13" s="46" t="s">
        <v>13</v>
      </c>
      <c r="D13" t="s">
        <v>43</v>
      </c>
      <c r="E13" t="s">
        <v>394</v>
      </c>
      <c r="F13">
        <v>114</v>
      </c>
      <c r="G13">
        <v>95</v>
      </c>
      <c r="H13">
        <v>19</v>
      </c>
      <c r="I13">
        <v>0</v>
      </c>
    </row>
    <row r="14" spans="1:9" x14ac:dyDescent="0.25">
      <c r="A14" s="69">
        <f t="shared" si="0"/>
        <v>42948</v>
      </c>
      <c r="B14">
        <v>201708</v>
      </c>
      <c r="C14" s="46" t="s">
        <v>13</v>
      </c>
      <c r="D14" t="s">
        <v>44</v>
      </c>
      <c r="E14" t="s">
        <v>395</v>
      </c>
      <c r="F14">
        <v>206</v>
      </c>
      <c r="G14">
        <v>46</v>
      </c>
      <c r="H14">
        <v>160</v>
      </c>
      <c r="I14">
        <v>0</v>
      </c>
    </row>
    <row r="15" spans="1:9" x14ac:dyDescent="0.25">
      <c r="A15" s="69">
        <f t="shared" si="0"/>
        <v>42948</v>
      </c>
      <c r="B15">
        <v>201708</v>
      </c>
      <c r="C15" s="46" t="s">
        <v>14</v>
      </c>
      <c r="D15" t="s">
        <v>6</v>
      </c>
      <c r="E15" t="s">
        <v>364</v>
      </c>
      <c r="F15">
        <v>22332</v>
      </c>
      <c r="G15">
        <v>9361</v>
      </c>
      <c r="H15">
        <v>12156</v>
      </c>
      <c r="I15">
        <v>815</v>
      </c>
    </row>
    <row r="16" spans="1:9" x14ac:dyDescent="0.25">
      <c r="A16" s="69">
        <f t="shared" si="0"/>
        <v>42948</v>
      </c>
      <c r="B16">
        <v>201708</v>
      </c>
      <c r="C16" s="46" t="s">
        <v>14</v>
      </c>
      <c r="D16" t="s">
        <v>42</v>
      </c>
      <c r="E16" t="s">
        <v>396</v>
      </c>
      <c r="F16">
        <v>21323</v>
      </c>
      <c r="G16">
        <v>6413</v>
      </c>
      <c r="H16">
        <v>12396</v>
      </c>
      <c r="I16">
        <v>2514</v>
      </c>
    </row>
    <row r="17" spans="1:9" x14ac:dyDescent="0.25">
      <c r="A17" s="69">
        <f t="shared" si="0"/>
        <v>42948</v>
      </c>
      <c r="B17">
        <v>201708</v>
      </c>
      <c r="C17" s="46" t="s">
        <v>14</v>
      </c>
      <c r="D17" t="s">
        <v>43</v>
      </c>
      <c r="E17" t="s">
        <v>397</v>
      </c>
      <c r="F17">
        <v>133</v>
      </c>
      <c r="G17">
        <v>46</v>
      </c>
      <c r="H17">
        <v>65</v>
      </c>
      <c r="I17">
        <v>23</v>
      </c>
    </row>
    <row r="18" spans="1:9" x14ac:dyDescent="0.25">
      <c r="A18" s="69">
        <f t="shared" si="0"/>
        <v>42948</v>
      </c>
      <c r="B18">
        <v>201708</v>
      </c>
      <c r="C18" s="46" t="s">
        <v>14</v>
      </c>
      <c r="D18" t="s">
        <v>44</v>
      </c>
      <c r="E18" t="s">
        <v>398</v>
      </c>
      <c r="F18">
        <v>0</v>
      </c>
      <c r="G18">
        <v>0</v>
      </c>
      <c r="H18">
        <v>0</v>
      </c>
      <c r="I18">
        <v>0</v>
      </c>
    </row>
    <row r="19" spans="1:9" x14ac:dyDescent="0.25">
      <c r="A19" s="69">
        <f t="shared" si="0"/>
        <v>42948</v>
      </c>
      <c r="B19">
        <v>201708</v>
      </c>
      <c r="C19" s="46" t="s">
        <v>15</v>
      </c>
      <c r="D19" t="s">
        <v>6</v>
      </c>
      <c r="E19" t="s">
        <v>365</v>
      </c>
      <c r="F19">
        <v>2274</v>
      </c>
      <c r="G19">
        <v>788</v>
      </c>
      <c r="H19">
        <v>1367</v>
      </c>
      <c r="I19">
        <v>118</v>
      </c>
    </row>
    <row r="20" spans="1:9" x14ac:dyDescent="0.25">
      <c r="A20" s="69">
        <f t="shared" si="0"/>
        <v>42948</v>
      </c>
      <c r="B20">
        <v>201708</v>
      </c>
      <c r="C20" s="46" t="s">
        <v>15</v>
      </c>
      <c r="D20" t="s">
        <v>42</v>
      </c>
      <c r="E20" t="s">
        <v>399</v>
      </c>
      <c r="F20">
        <v>1542</v>
      </c>
      <c r="G20">
        <v>354</v>
      </c>
      <c r="H20">
        <v>1066</v>
      </c>
      <c r="I20">
        <v>123</v>
      </c>
    </row>
    <row r="21" spans="1:9" x14ac:dyDescent="0.25">
      <c r="A21" s="69">
        <f t="shared" si="0"/>
        <v>42948</v>
      </c>
      <c r="B21">
        <v>201708</v>
      </c>
      <c r="C21" s="46" t="s">
        <v>15</v>
      </c>
      <c r="D21" t="s">
        <v>43</v>
      </c>
      <c r="E21" t="s">
        <v>400</v>
      </c>
      <c r="F21">
        <v>0</v>
      </c>
      <c r="G21">
        <v>0</v>
      </c>
      <c r="H21">
        <v>0</v>
      </c>
      <c r="I21">
        <v>0</v>
      </c>
    </row>
    <row r="22" spans="1:9" x14ac:dyDescent="0.25">
      <c r="A22" s="69">
        <f t="shared" si="0"/>
        <v>42948</v>
      </c>
      <c r="B22">
        <v>201708</v>
      </c>
      <c r="C22" s="46" t="s">
        <v>15</v>
      </c>
      <c r="D22" t="s">
        <v>44</v>
      </c>
      <c r="E22" t="s">
        <v>401</v>
      </c>
      <c r="F22">
        <v>2510</v>
      </c>
      <c r="G22">
        <v>529</v>
      </c>
      <c r="H22">
        <v>1782</v>
      </c>
      <c r="I22">
        <v>198</v>
      </c>
    </row>
    <row r="23" spans="1:9" x14ac:dyDescent="0.25">
      <c r="A23" s="69">
        <f t="shared" si="0"/>
        <v>42948</v>
      </c>
      <c r="B23">
        <v>201708</v>
      </c>
      <c r="C23" s="46" t="s">
        <v>16</v>
      </c>
      <c r="D23" t="s">
        <v>6</v>
      </c>
      <c r="E23" t="s">
        <v>366</v>
      </c>
      <c r="F23">
        <v>4749</v>
      </c>
      <c r="G23">
        <v>1866</v>
      </c>
      <c r="H23">
        <v>2654</v>
      </c>
      <c r="I23">
        <v>229</v>
      </c>
    </row>
    <row r="24" spans="1:9" x14ac:dyDescent="0.25">
      <c r="A24" s="69">
        <f t="shared" si="0"/>
        <v>42948</v>
      </c>
      <c r="B24">
        <v>201708</v>
      </c>
      <c r="C24" s="46" t="s">
        <v>16</v>
      </c>
      <c r="D24" t="s">
        <v>42</v>
      </c>
      <c r="E24" t="s">
        <v>402</v>
      </c>
      <c r="F24">
        <v>18372</v>
      </c>
      <c r="G24">
        <v>6771</v>
      </c>
      <c r="H24">
        <v>10492</v>
      </c>
      <c r="I24">
        <v>1108</v>
      </c>
    </row>
    <row r="25" spans="1:9" x14ac:dyDescent="0.25">
      <c r="A25" s="69">
        <f t="shared" si="0"/>
        <v>42948</v>
      </c>
      <c r="B25">
        <v>201708</v>
      </c>
      <c r="C25" s="46" t="s">
        <v>16</v>
      </c>
      <c r="D25" t="s">
        <v>43</v>
      </c>
      <c r="E25" t="s">
        <v>403</v>
      </c>
      <c r="F25">
        <v>118</v>
      </c>
      <c r="G25">
        <v>34</v>
      </c>
      <c r="H25">
        <v>84</v>
      </c>
      <c r="I25">
        <v>0</v>
      </c>
    </row>
    <row r="26" spans="1:9" x14ac:dyDescent="0.25">
      <c r="A26" s="69">
        <f t="shared" si="0"/>
        <v>42948</v>
      </c>
      <c r="B26">
        <v>201708</v>
      </c>
      <c r="C26" s="46" t="s">
        <v>16</v>
      </c>
      <c r="D26" t="s">
        <v>44</v>
      </c>
      <c r="E26" t="s">
        <v>404</v>
      </c>
      <c r="F26">
        <v>2148</v>
      </c>
      <c r="G26">
        <v>971</v>
      </c>
      <c r="H26">
        <v>948</v>
      </c>
      <c r="I26">
        <v>229</v>
      </c>
    </row>
    <row r="27" spans="1:9" x14ac:dyDescent="0.25">
      <c r="A27" s="69">
        <f t="shared" si="0"/>
        <v>42948</v>
      </c>
      <c r="B27">
        <v>201708</v>
      </c>
      <c r="C27" s="46" t="s">
        <v>17</v>
      </c>
      <c r="D27" t="s">
        <v>6</v>
      </c>
      <c r="E27" t="s">
        <v>367</v>
      </c>
      <c r="F27">
        <v>13074</v>
      </c>
      <c r="G27">
        <v>5560</v>
      </c>
      <c r="H27">
        <v>6977</v>
      </c>
      <c r="I27">
        <v>537</v>
      </c>
    </row>
    <row r="28" spans="1:9" x14ac:dyDescent="0.25">
      <c r="A28" s="69">
        <f t="shared" si="0"/>
        <v>42948</v>
      </c>
      <c r="B28">
        <v>201708</v>
      </c>
      <c r="C28" s="46" t="s">
        <v>17</v>
      </c>
      <c r="D28" t="s">
        <v>42</v>
      </c>
      <c r="E28" t="s">
        <v>405</v>
      </c>
      <c r="F28">
        <v>33422</v>
      </c>
      <c r="G28">
        <v>9186</v>
      </c>
      <c r="H28">
        <v>21495</v>
      </c>
      <c r="I28">
        <v>2742</v>
      </c>
    </row>
    <row r="29" spans="1:9" x14ac:dyDescent="0.25">
      <c r="A29" s="69">
        <f t="shared" si="0"/>
        <v>42948</v>
      </c>
      <c r="B29">
        <v>201708</v>
      </c>
      <c r="C29" s="46" t="s">
        <v>17</v>
      </c>
      <c r="D29" t="s">
        <v>43</v>
      </c>
      <c r="E29" t="s">
        <v>406</v>
      </c>
      <c r="F29">
        <v>152</v>
      </c>
      <c r="G29">
        <v>15</v>
      </c>
      <c r="H29">
        <v>126</v>
      </c>
      <c r="I29">
        <v>11</v>
      </c>
    </row>
    <row r="30" spans="1:9" x14ac:dyDescent="0.25">
      <c r="A30" s="69">
        <f t="shared" si="0"/>
        <v>42948</v>
      </c>
      <c r="B30">
        <v>201708</v>
      </c>
      <c r="C30" s="46" t="s">
        <v>17</v>
      </c>
      <c r="D30" t="s">
        <v>44</v>
      </c>
      <c r="E30" t="s">
        <v>407</v>
      </c>
      <c r="F30">
        <v>34</v>
      </c>
      <c r="G30">
        <v>4</v>
      </c>
      <c r="H30">
        <v>30</v>
      </c>
      <c r="I30">
        <v>0</v>
      </c>
    </row>
    <row r="31" spans="1:9" x14ac:dyDescent="0.25">
      <c r="A31" s="69">
        <f t="shared" si="0"/>
        <v>42948</v>
      </c>
      <c r="B31">
        <v>201708</v>
      </c>
      <c r="C31" s="46" t="s">
        <v>18</v>
      </c>
      <c r="D31" t="s">
        <v>6</v>
      </c>
      <c r="E31" t="s">
        <v>368</v>
      </c>
      <c r="F31">
        <v>34256</v>
      </c>
      <c r="G31">
        <v>15820</v>
      </c>
      <c r="H31">
        <v>17004</v>
      </c>
      <c r="I31">
        <v>1432</v>
      </c>
    </row>
    <row r="32" spans="1:9" x14ac:dyDescent="0.25">
      <c r="A32" s="69">
        <f t="shared" si="0"/>
        <v>42948</v>
      </c>
      <c r="B32">
        <v>201708</v>
      </c>
      <c r="C32" s="46" t="s">
        <v>18</v>
      </c>
      <c r="D32" t="s">
        <v>42</v>
      </c>
      <c r="E32" t="s">
        <v>408</v>
      </c>
      <c r="F32">
        <v>84942</v>
      </c>
      <c r="G32">
        <v>22203</v>
      </c>
      <c r="H32">
        <v>55541</v>
      </c>
      <c r="I32">
        <v>7198</v>
      </c>
    </row>
    <row r="33" spans="1:9" x14ac:dyDescent="0.25">
      <c r="A33" s="69">
        <f t="shared" si="0"/>
        <v>42948</v>
      </c>
      <c r="B33">
        <v>201708</v>
      </c>
      <c r="C33" s="46" t="s">
        <v>18</v>
      </c>
      <c r="D33" t="s">
        <v>43</v>
      </c>
      <c r="E33" t="s">
        <v>409</v>
      </c>
      <c r="F33">
        <v>103</v>
      </c>
      <c r="G33">
        <v>11</v>
      </c>
      <c r="H33">
        <v>91</v>
      </c>
      <c r="I33">
        <v>0</v>
      </c>
    </row>
    <row r="34" spans="1:9" x14ac:dyDescent="0.25">
      <c r="A34" s="69">
        <f t="shared" si="0"/>
        <v>42948</v>
      </c>
      <c r="B34">
        <v>201708</v>
      </c>
      <c r="C34" s="46" t="s">
        <v>18</v>
      </c>
      <c r="D34" t="s">
        <v>44</v>
      </c>
      <c r="E34" t="s">
        <v>410</v>
      </c>
      <c r="F34">
        <v>5115</v>
      </c>
      <c r="G34">
        <v>762</v>
      </c>
      <c r="H34">
        <v>3351</v>
      </c>
      <c r="I34">
        <v>1002</v>
      </c>
    </row>
    <row r="35" spans="1:9" x14ac:dyDescent="0.25">
      <c r="A35" s="69">
        <f t="shared" si="0"/>
        <v>42948</v>
      </c>
      <c r="B35">
        <v>201708</v>
      </c>
      <c r="C35" s="46" t="s">
        <v>19</v>
      </c>
      <c r="D35" t="s">
        <v>6</v>
      </c>
      <c r="E35" t="s">
        <v>369</v>
      </c>
      <c r="F35">
        <v>2125</v>
      </c>
      <c r="G35">
        <v>826</v>
      </c>
      <c r="H35">
        <v>1226</v>
      </c>
      <c r="I35">
        <v>73</v>
      </c>
    </row>
    <row r="36" spans="1:9" x14ac:dyDescent="0.25">
      <c r="A36" s="69">
        <f t="shared" si="0"/>
        <v>42948</v>
      </c>
      <c r="B36">
        <v>201708</v>
      </c>
      <c r="C36" s="46" t="s">
        <v>19</v>
      </c>
      <c r="D36" t="s">
        <v>42</v>
      </c>
      <c r="E36" t="s">
        <v>411</v>
      </c>
      <c r="F36">
        <v>5975</v>
      </c>
      <c r="G36">
        <v>1691</v>
      </c>
      <c r="H36">
        <v>3561</v>
      </c>
      <c r="I36">
        <v>724</v>
      </c>
    </row>
    <row r="37" spans="1:9" x14ac:dyDescent="0.25">
      <c r="A37" s="69">
        <f t="shared" si="0"/>
        <v>42948</v>
      </c>
      <c r="B37">
        <v>201708</v>
      </c>
      <c r="C37" s="46" t="s">
        <v>19</v>
      </c>
      <c r="D37" t="s">
        <v>43</v>
      </c>
      <c r="E37" t="s">
        <v>412</v>
      </c>
      <c r="F37">
        <v>30</v>
      </c>
      <c r="G37">
        <v>4</v>
      </c>
      <c r="H37">
        <v>27</v>
      </c>
      <c r="I37">
        <v>0</v>
      </c>
    </row>
    <row r="38" spans="1:9" x14ac:dyDescent="0.25">
      <c r="A38" s="69">
        <f t="shared" si="0"/>
        <v>42948</v>
      </c>
      <c r="B38">
        <v>201708</v>
      </c>
      <c r="C38" s="46" t="s">
        <v>19</v>
      </c>
      <c r="D38" t="s">
        <v>44</v>
      </c>
      <c r="E38" t="s">
        <v>413</v>
      </c>
      <c r="F38">
        <v>358</v>
      </c>
      <c r="G38">
        <v>30</v>
      </c>
      <c r="H38">
        <v>328</v>
      </c>
      <c r="I38">
        <v>0</v>
      </c>
    </row>
    <row r="39" spans="1:9" x14ac:dyDescent="0.25">
      <c r="A39" s="69">
        <f t="shared" si="0"/>
        <v>42948</v>
      </c>
      <c r="B39">
        <v>201708</v>
      </c>
      <c r="C39" s="46" t="s">
        <v>5</v>
      </c>
      <c r="D39" t="s">
        <v>6</v>
      </c>
      <c r="E39" t="s">
        <v>370</v>
      </c>
      <c r="F39">
        <v>17789</v>
      </c>
      <c r="G39">
        <v>9091</v>
      </c>
      <c r="H39">
        <v>7830</v>
      </c>
      <c r="I39">
        <v>868</v>
      </c>
    </row>
    <row r="40" spans="1:9" x14ac:dyDescent="0.25">
      <c r="A40" s="69">
        <f t="shared" si="0"/>
        <v>42948</v>
      </c>
      <c r="B40">
        <v>201708</v>
      </c>
      <c r="C40" s="46" t="s">
        <v>5</v>
      </c>
      <c r="D40" t="s">
        <v>42</v>
      </c>
      <c r="E40" t="s">
        <v>414</v>
      </c>
      <c r="F40">
        <v>60717</v>
      </c>
      <c r="G40">
        <v>23121</v>
      </c>
      <c r="H40">
        <v>31259</v>
      </c>
      <c r="I40">
        <v>6337</v>
      </c>
    </row>
    <row r="41" spans="1:9" x14ac:dyDescent="0.25">
      <c r="A41" s="69">
        <f t="shared" si="0"/>
        <v>42948</v>
      </c>
      <c r="B41">
        <v>201708</v>
      </c>
      <c r="C41" s="46" t="s">
        <v>5</v>
      </c>
      <c r="D41" t="s">
        <v>43</v>
      </c>
      <c r="E41" t="s">
        <v>415</v>
      </c>
      <c r="F41">
        <v>404</v>
      </c>
      <c r="G41">
        <v>164</v>
      </c>
      <c r="H41">
        <v>236</v>
      </c>
      <c r="I41">
        <v>4</v>
      </c>
    </row>
    <row r="42" spans="1:9" x14ac:dyDescent="0.25">
      <c r="A42" s="69">
        <f t="shared" si="0"/>
        <v>42948</v>
      </c>
      <c r="B42">
        <v>201708</v>
      </c>
      <c r="C42" s="46" t="s">
        <v>5</v>
      </c>
      <c r="D42" t="s">
        <v>44</v>
      </c>
      <c r="E42" t="s">
        <v>416</v>
      </c>
      <c r="F42">
        <v>4905</v>
      </c>
      <c r="G42">
        <v>2083</v>
      </c>
      <c r="H42">
        <v>2723</v>
      </c>
      <c r="I42">
        <v>99</v>
      </c>
    </row>
    <row r="43" spans="1:9" x14ac:dyDescent="0.25">
      <c r="A43" s="69">
        <f t="shared" si="0"/>
        <v>42948</v>
      </c>
      <c r="B43">
        <v>201708</v>
      </c>
      <c r="C43" s="46" t="s">
        <v>20</v>
      </c>
      <c r="D43" t="s">
        <v>6</v>
      </c>
      <c r="E43" t="s">
        <v>371</v>
      </c>
      <c r="F43">
        <v>2487</v>
      </c>
      <c r="G43">
        <v>1005</v>
      </c>
      <c r="H43">
        <v>1325</v>
      </c>
      <c r="I43">
        <v>156</v>
      </c>
    </row>
    <row r="44" spans="1:9" x14ac:dyDescent="0.25">
      <c r="A44" s="69">
        <f t="shared" si="0"/>
        <v>42948</v>
      </c>
      <c r="B44">
        <v>201708</v>
      </c>
      <c r="C44" s="46" t="s">
        <v>20</v>
      </c>
      <c r="D44" t="s">
        <v>42</v>
      </c>
      <c r="E44" t="s">
        <v>417</v>
      </c>
      <c r="F44">
        <v>2057</v>
      </c>
      <c r="G44">
        <v>602</v>
      </c>
      <c r="H44">
        <v>1390</v>
      </c>
      <c r="I44">
        <v>64</v>
      </c>
    </row>
    <row r="45" spans="1:9" x14ac:dyDescent="0.25">
      <c r="A45" s="69">
        <f t="shared" si="0"/>
        <v>42948</v>
      </c>
      <c r="B45">
        <v>201708</v>
      </c>
      <c r="C45" s="46" t="s">
        <v>20</v>
      </c>
      <c r="D45" t="s">
        <v>43</v>
      </c>
      <c r="E45" t="s">
        <v>418</v>
      </c>
      <c r="F45">
        <v>0</v>
      </c>
      <c r="G45">
        <v>0</v>
      </c>
      <c r="H45">
        <v>0</v>
      </c>
      <c r="I45">
        <v>0</v>
      </c>
    </row>
    <row r="46" spans="1:9" x14ac:dyDescent="0.25">
      <c r="A46" s="69">
        <f t="shared" si="0"/>
        <v>42948</v>
      </c>
      <c r="B46">
        <v>201708</v>
      </c>
      <c r="C46" s="46" t="s">
        <v>20</v>
      </c>
      <c r="D46" t="s">
        <v>44</v>
      </c>
      <c r="E46" t="s">
        <v>419</v>
      </c>
      <c r="F46">
        <v>941</v>
      </c>
      <c r="G46">
        <v>343</v>
      </c>
      <c r="H46">
        <v>560</v>
      </c>
      <c r="I46">
        <v>38</v>
      </c>
    </row>
    <row r="47" spans="1:9" x14ac:dyDescent="0.25">
      <c r="A47" s="69">
        <f t="shared" si="0"/>
        <v>42948</v>
      </c>
      <c r="B47">
        <v>201708</v>
      </c>
      <c r="C47" s="46" t="s">
        <v>21</v>
      </c>
      <c r="D47" t="s">
        <v>6</v>
      </c>
      <c r="E47" t="s">
        <v>372</v>
      </c>
      <c r="F47">
        <v>1291</v>
      </c>
      <c r="G47">
        <v>503</v>
      </c>
      <c r="H47">
        <v>746</v>
      </c>
      <c r="I47">
        <v>42</v>
      </c>
    </row>
    <row r="48" spans="1:9" x14ac:dyDescent="0.25">
      <c r="A48" s="69">
        <f t="shared" si="0"/>
        <v>42948</v>
      </c>
      <c r="B48">
        <v>201708</v>
      </c>
      <c r="C48" s="46" t="s">
        <v>21</v>
      </c>
      <c r="D48" t="s">
        <v>42</v>
      </c>
      <c r="E48" t="s">
        <v>420</v>
      </c>
      <c r="F48">
        <v>743</v>
      </c>
      <c r="G48">
        <v>270</v>
      </c>
      <c r="H48">
        <v>358</v>
      </c>
      <c r="I48">
        <v>115</v>
      </c>
    </row>
    <row r="49" spans="1:9" x14ac:dyDescent="0.25">
      <c r="A49" s="69">
        <f t="shared" si="0"/>
        <v>42948</v>
      </c>
      <c r="B49">
        <v>201708</v>
      </c>
      <c r="C49" s="46" t="s">
        <v>21</v>
      </c>
      <c r="D49" t="s">
        <v>43</v>
      </c>
      <c r="E49" t="s">
        <v>421</v>
      </c>
      <c r="F49">
        <v>0</v>
      </c>
      <c r="G49">
        <v>0</v>
      </c>
      <c r="H49">
        <v>0</v>
      </c>
      <c r="I49">
        <v>0</v>
      </c>
    </row>
    <row r="50" spans="1:9" x14ac:dyDescent="0.25">
      <c r="A50" s="69">
        <f t="shared" si="0"/>
        <v>42948</v>
      </c>
      <c r="B50">
        <v>201708</v>
      </c>
      <c r="C50" s="46" t="s">
        <v>21</v>
      </c>
      <c r="D50" t="s">
        <v>44</v>
      </c>
      <c r="E50" t="s">
        <v>422</v>
      </c>
      <c r="F50">
        <v>1634</v>
      </c>
      <c r="G50">
        <v>122</v>
      </c>
      <c r="H50">
        <v>1512</v>
      </c>
      <c r="I50">
        <v>0</v>
      </c>
    </row>
    <row r="51" spans="1:9" x14ac:dyDescent="0.25">
      <c r="A51" s="69">
        <f t="shared" si="0"/>
        <v>42948</v>
      </c>
      <c r="B51">
        <v>201708</v>
      </c>
      <c r="C51" s="46" t="s">
        <v>22</v>
      </c>
      <c r="D51" t="s">
        <v>6</v>
      </c>
      <c r="E51" t="s">
        <v>373</v>
      </c>
      <c r="F51">
        <v>3077</v>
      </c>
      <c r="G51">
        <v>1181</v>
      </c>
      <c r="H51">
        <v>1779</v>
      </c>
      <c r="I51">
        <v>118</v>
      </c>
    </row>
    <row r="52" spans="1:9" x14ac:dyDescent="0.25">
      <c r="A52" s="69">
        <f t="shared" si="0"/>
        <v>42948</v>
      </c>
      <c r="B52">
        <v>201708</v>
      </c>
      <c r="C52" s="46" t="s">
        <v>22</v>
      </c>
      <c r="D52" t="s">
        <v>42</v>
      </c>
      <c r="E52" t="s">
        <v>423</v>
      </c>
      <c r="F52">
        <v>2129</v>
      </c>
      <c r="G52">
        <v>571</v>
      </c>
      <c r="H52">
        <v>1497</v>
      </c>
      <c r="I52">
        <v>61</v>
      </c>
    </row>
    <row r="53" spans="1:9" x14ac:dyDescent="0.25">
      <c r="A53" s="69">
        <f t="shared" si="0"/>
        <v>42948</v>
      </c>
      <c r="B53">
        <v>201708</v>
      </c>
      <c r="C53" s="46" t="s">
        <v>22</v>
      </c>
      <c r="D53" t="s">
        <v>43</v>
      </c>
      <c r="E53" t="s">
        <v>424</v>
      </c>
      <c r="F53">
        <v>0</v>
      </c>
      <c r="G53">
        <v>0</v>
      </c>
      <c r="H53">
        <v>0</v>
      </c>
      <c r="I53">
        <v>0</v>
      </c>
    </row>
    <row r="54" spans="1:9" x14ac:dyDescent="0.25">
      <c r="A54" s="69">
        <f t="shared" si="0"/>
        <v>42948</v>
      </c>
      <c r="B54">
        <v>201708</v>
      </c>
      <c r="C54" s="46" t="s">
        <v>22</v>
      </c>
      <c r="D54" t="s">
        <v>44</v>
      </c>
      <c r="E54" t="s">
        <v>425</v>
      </c>
      <c r="F54">
        <v>0</v>
      </c>
      <c r="G54">
        <v>0</v>
      </c>
      <c r="H54">
        <v>0</v>
      </c>
      <c r="I54">
        <v>0</v>
      </c>
    </row>
    <row r="55" spans="1:9" x14ac:dyDescent="0.25">
      <c r="A55" s="69">
        <f t="shared" si="0"/>
        <v>42948</v>
      </c>
      <c r="B55">
        <v>201708</v>
      </c>
      <c r="C55" s="46" t="s">
        <v>23</v>
      </c>
      <c r="D55" t="s">
        <v>6</v>
      </c>
      <c r="E55" t="s">
        <v>374</v>
      </c>
      <c r="F55">
        <v>8135</v>
      </c>
      <c r="G55">
        <v>3641</v>
      </c>
      <c r="H55">
        <v>4003</v>
      </c>
      <c r="I55">
        <v>492</v>
      </c>
    </row>
    <row r="56" spans="1:9" x14ac:dyDescent="0.25">
      <c r="A56" s="69">
        <f t="shared" si="0"/>
        <v>42948</v>
      </c>
      <c r="B56">
        <v>201708</v>
      </c>
      <c r="C56" s="46" t="s">
        <v>23</v>
      </c>
      <c r="D56" t="s">
        <v>42</v>
      </c>
      <c r="E56" t="s">
        <v>426</v>
      </c>
      <c r="F56">
        <v>8816</v>
      </c>
      <c r="G56">
        <v>2670</v>
      </c>
      <c r="H56">
        <v>5084</v>
      </c>
      <c r="I56">
        <v>1062</v>
      </c>
    </row>
    <row r="57" spans="1:9" x14ac:dyDescent="0.25">
      <c r="A57" s="69">
        <f t="shared" si="0"/>
        <v>42948</v>
      </c>
      <c r="B57">
        <v>201708</v>
      </c>
      <c r="C57" s="46" t="s">
        <v>23</v>
      </c>
      <c r="D57" t="s">
        <v>43</v>
      </c>
      <c r="E57" t="s">
        <v>427</v>
      </c>
      <c r="F57">
        <v>23</v>
      </c>
      <c r="G57">
        <v>0</v>
      </c>
      <c r="H57">
        <v>19</v>
      </c>
      <c r="I57">
        <v>4</v>
      </c>
    </row>
    <row r="58" spans="1:9" x14ac:dyDescent="0.25">
      <c r="A58" s="69">
        <f t="shared" si="0"/>
        <v>42948</v>
      </c>
      <c r="B58">
        <v>201708</v>
      </c>
      <c r="C58" s="46" t="s">
        <v>23</v>
      </c>
      <c r="D58" t="s">
        <v>44</v>
      </c>
      <c r="E58" t="s">
        <v>428</v>
      </c>
      <c r="F58">
        <v>4</v>
      </c>
      <c r="G58">
        <v>0</v>
      </c>
      <c r="H58">
        <v>4</v>
      </c>
      <c r="I58">
        <v>0</v>
      </c>
    </row>
    <row r="59" spans="1:9" x14ac:dyDescent="0.25">
      <c r="A59" s="69">
        <f t="shared" si="0"/>
        <v>42948</v>
      </c>
      <c r="B59">
        <v>201708</v>
      </c>
      <c r="C59" s="46" t="s">
        <v>24</v>
      </c>
      <c r="D59" t="s">
        <v>6</v>
      </c>
      <c r="E59" t="s">
        <v>375</v>
      </c>
      <c r="F59">
        <v>4966</v>
      </c>
      <c r="G59">
        <v>1756</v>
      </c>
      <c r="H59">
        <v>2776</v>
      </c>
      <c r="I59">
        <v>434</v>
      </c>
    </row>
    <row r="60" spans="1:9" x14ac:dyDescent="0.25">
      <c r="A60" s="69">
        <f t="shared" si="0"/>
        <v>42948</v>
      </c>
      <c r="B60">
        <v>201708</v>
      </c>
      <c r="C60" s="46" t="s">
        <v>24</v>
      </c>
      <c r="D60" t="s">
        <v>42</v>
      </c>
      <c r="E60" t="s">
        <v>429</v>
      </c>
      <c r="F60">
        <v>1790</v>
      </c>
      <c r="G60">
        <v>316</v>
      </c>
      <c r="H60">
        <v>1322</v>
      </c>
      <c r="I60">
        <v>153</v>
      </c>
    </row>
    <row r="61" spans="1:9" x14ac:dyDescent="0.25">
      <c r="A61" s="69">
        <f t="shared" si="0"/>
        <v>42948</v>
      </c>
      <c r="B61">
        <v>201708</v>
      </c>
      <c r="C61" s="46" t="s">
        <v>24</v>
      </c>
      <c r="D61" t="s">
        <v>43</v>
      </c>
      <c r="E61" t="s">
        <v>430</v>
      </c>
      <c r="F61">
        <v>23</v>
      </c>
      <c r="G61">
        <v>8</v>
      </c>
      <c r="H61">
        <v>15</v>
      </c>
      <c r="I61">
        <v>0</v>
      </c>
    </row>
    <row r="62" spans="1:9" x14ac:dyDescent="0.25">
      <c r="A62" s="69">
        <f t="shared" si="0"/>
        <v>42948</v>
      </c>
      <c r="B62">
        <v>201708</v>
      </c>
      <c r="C62" s="46" t="s">
        <v>24</v>
      </c>
      <c r="D62" t="s">
        <v>44</v>
      </c>
      <c r="E62" t="s">
        <v>431</v>
      </c>
      <c r="F62">
        <v>1211</v>
      </c>
      <c r="G62">
        <v>248</v>
      </c>
      <c r="H62">
        <v>800</v>
      </c>
      <c r="I62">
        <v>164</v>
      </c>
    </row>
    <row r="63" spans="1:9" x14ac:dyDescent="0.25">
      <c r="A63" s="69">
        <f t="shared" si="0"/>
        <v>42948</v>
      </c>
      <c r="B63">
        <v>201708</v>
      </c>
      <c r="C63" s="46" t="s">
        <v>25</v>
      </c>
      <c r="D63" t="s">
        <v>6</v>
      </c>
      <c r="E63" t="s">
        <v>376</v>
      </c>
      <c r="F63">
        <v>906</v>
      </c>
      <c r="G63">
        <v>320</v>
      </c>
      <c r="H63">
        <v>541</v>
      </c>
      <c r="I63">
        <v>46</v>
      </c>
    </row>
    <row r="64" spans="1:9" x14ac:dyDescent="0.25">
      <c r="A64" s="69">
        <f t="shared" si="0"/>
        <v>42948</v>
      </c>
      <c r="B64">
        <v>201708</v>
      </c>
      <c r="C64" s="46" t="s">
        <v>25</v>
      </c>
      <c r="D64" t="s">
        <v>42</v>
      </c>
      <c r="E64" t="s">
        <v>432</v>
      </c>
      <c r="F64">
        <v>1192</v>
      </c>
      <c r="G64">
        <v>625</v>
      </c>
      <c r="H64">
        <v>522</v>
      </c>
      <c r="I64">
        <v>46</v>
      </c>
    </row>
    <row r="65" spans="1:9" x14ac:dyDescent="0.25">
      <c r="A65" s="69">
        <f t="shared" si="0"/>
        <v>42948</v>
      </c>
      <c r="B65">
        <v>201708</v>
      </c>
      <c r="C65" s="46" t="s">
        <v>25</v>
      </c>
      <c r="D65" t="s">
        <v>43</v>
      </c>
      <c r="E65" t="s">
        <v>433</v>
      </c>
      <c r="F65">
        <v>0</v>
      </c>
      <c r="G65">
        <v>0</v>
      </c>
      <c r="H65">
        <v>0</v>
      </c>
      <c r="I65">
        <v>0</v>
      </c>
    </row>
    <row r="66" spans="1:9" x14ac:dyDescent="0.25">
      <c r="A66" s="69">
        <f t="shared" si="0"/>
        <v>42948</v>
      </c>
      <c r="B66">
        <v>201708</v>
      </c>
      <c r="C66" s="46" t="s">
        <v>25</v>
      </c>
      <c r="D66" t="s">
        <v>44</v>
      </c>
      <c r="E66" t="s">
        <v>434</v>
      </c>
      <c r="F66">
        <v>0</v>
      </c>
      <c r="G66">
        <v>0</v>
      </c>
      <c r="H66">
        <v>0</v>
      </c>
      <c r="I66">
        <v>0</v>
      </c>
    </row>
    <row r="67" spans="1:9" x14ac:dyDescent="0.25">
      <c r="A67" s="69">
        <f t="shared" si="0"/>
        <v>42948</v>
      </c>
      <c r="B67">
        <v>201708</v>
      </c>
      <c r="C67" s="46" t="s">
        <v>26</v>
      </c>
      <c r="D67" t="s">
        <v>6</v>
      </c>
      <c r="E67" t="s">
        <v>377</v>
      </c>
      <c r="F67">
        <v>1977</v>
      </c>
      <c r="G67">
        <v>716</v>
      </c>
      <c r="H67">
        <v>1150</v>
      </c>
      <c r="I67">
        <v>110</v>
      </c>
    </row>
    <row r="68" spans="1:9" x14ac:dyDescent="0.25">
      <c r="A68" s="69">
        <f t="shared" ref="A68:A131" si="1">DATE(LEFT(B68,4),RIGHT(B68,2),1)</f>
        <v>42948</v>
      </c>
      <c r="B68">
        <v>201708</v>
      </c>
      <c r="C68" s="46" t="s">
        <v>26</v>
      </c>
      <c r="D68" t="s">
        <v>42</v>
      </c>
      <c r="E68" t="s">
        <v>435</v>
      </c>
      <c r="F68">
        <v>187</v>
      </c>
      <c r="G68">
        <v>99</v>
      </c>
      <c r="H68">
        <v>88</v>
      </c>
      <c r="I68">
        <v>0</v>
      </c>
    </row>
    <row r="69" spans="1:9" x14ac:dyDescent="0.25">
      <c r="A69" s="69">
        <f t="shared" si="1"/>
        <v>42948</v>
      </c>
      <c r="B69">
        <v>201708</v>
      </c>
      <c r="C69" s="46" t="s">
        <v>26</v>
      </c>
      <c r="D69" t="s">
        <v>43</v>
      </c>
      <c r="E69" t="s">
        <v>436</v>
      </c>
      <c r="F69">
        <v>34</v>
      </c>
      <c r="G69">
        <v>0</v>
      </c>
      <c r="H69">
        <v>34</v>
      </c>
      <c r="I69">
        <v>0</v>
      </c>
    </row>
    <row r="70" spans="1:9" x14ac:dyDescent="0.25">
      <c r="A70" s="69">
        <f t="shared" si="1"/>
        <v>42948</v>
      </c>
      <c r="B70">
        <v>201708</v>
      </c>
      <c r="C70" s="46" t="s">
        <v>26</v>
      </c>
      <c r="D70" t="s">
        <v>44</v>
      </c>
      <c r="E70" t="s">
        <v>437</v>
      </c>
      <c r="F70">
        <v>522</v>
      </c>
      <c r="G70">
        <v>175</v>
      </c>
      <c r="H70">
        <v>347</v>
      </c>
      <c r="I70">
        <v>0</v>
      </c>
    </row>
    <row r="71" spans="1:9" x14ac:dyDescent="0.25">
      <c r="A71" s="69">
        <f t="shared" si="1"/>
        <v>42948</v>
      </c>
      <c r="B71">
        <v>201708</v>
      </c>
      <c r="C71" s="46" t="s">
        <v>27</v>
      </c>
      <c r="D71" t="s">
        <v>6</v>
      </c>
      <c r="E71" t="s">
        <v>378</v>
      </c>
      <c r="F71">
        <v>7476</v>
      </c>
      <c r="G71">
        <v>2578</v>
      </c>
      <c r="H71">
        <v>4540</v>
      </c>
      <c r="I71">
        <v>359</v>
      </c>
    </row>
    <row r="72" spans="1:9" x14ac:dyDescent="0.25">
      <c r="A72" s="69">
        <f t="shared" si="1"/>
        <v>42948</v>
      </c>
      <c r="B72">
        <v>201708</v>
      </c>
      <c r="C72" s="46" t="s">
        <v>27</v>
      </c>
      <c r="D72" t="s">
        <v>42</v>
      </c>
      <c r="E72" t="s">
        <v>438</v>
      </c>
      <c r="F72">
        <v>11635</v>
      </c>
      <c r="G72">
        <v>2750</v>
      </c>
      <c r="H72">
        <v>7952</v>
      </c>
      <c r="I72">
        <v>933</v>
      </c>
    </row>
    <row r="73" spans="1:9" x14ac:dyDescent="0.25">
      <c r="A73" s="69">
        <f t="shared" si="1"/>
        <v>42948</v>
      </c>
      <c r="B73">
        <v>201708</v>
      </c>
      <c r="C73" s="46" t="s">
        <v>27</v>
      </c>
      <c r="D73" t="s">
        <v>43</v>
      </c>
      <c r="E73" t="s">
        <v>439</v>
      </c>
      <c r="F73">
        <v>42</v>
      </c>
      <c r="G73">
        <v>19</v>
      </c>
      <c r="H73">
        <v>23</v>
      </c>
      <c r="I73">
        <v>0</v>
      </c>
    </row>
    <row r="74" spans="1:9" x14ac:dyDescent="0.25">
      <c r="A74" s="69">
        <f t="shared" si="1"/>
        <v>42948</v>
      </c>
      <c r="B74">
        <v>201708</v>
      </c>
      <c r="C74" s="46" t="s">
        <v>27</v>
      </c>
      <c r="D74" t="s">
        <v>44</v>
      </c>
      <c r="E74" t="s">
        <v>440</v>
      </c>
      <c r="F74">
        <v>34</v>
      </c>
      <c r="G74">
        <v>4</v>
      </c>
      <c r="H74">
        <v>27</v>
      </c>
      <c r="I74">
        <v>4</v>
      </c>
    </row>
    <row r="75" spans="1:9" x14ac:dyDescent="0.25">
      <c r="A75" s="69">
        <f t="shared" si="1"/>
        <v>42948</v>
      </c>
      <c r="B75">
        <v>201708</v>
      </c>
      <c r="C75" s="46" t="s">
        <v>28</v>
      </c>
      <c r="D75" t="s">
        <v>6</v>
      </c>
      <c r="E75" t="s">
        <v>379</v>
      </c>
      <c r="F75">
        <v>2335</v>
      </c>
      <c r="G75">
        <v>1063</v>
      </c>
      <c r="H75">
        <v>1234</v>
      </c>
      <c r="I75">
        <v>38</v>
      </c>
    </row>
    <row r="76" spans="1:9" x14ac:dyDescent="0.25">
      <c r="A76" s="69">
        <f t="shared" si="1"/>
        <v>42948</v>
      </c>
      <c r="B76">
        <v>201708</v>
      </c>
      <c r="C76" s="46" t="s">
        <v>28</v>
      </c>
      <c r="D76" t="s">
        <v>42</v>
      </c>
      <c r="E76" t="s">
        <v>441</v>
      </c>
      <c r="F76">
        <v>5176</v>
      </c>
      <c r="G76">
        <v>1203</v>
      </c>
      <c r="H76">
        <v>3664</v>
      </c>
      <c r="I76">
        <v>308</v>
      </c>
    </row>
    <row r="77" spans="1:9" x14ac:dyDescent="0.25">
      <c r="A77" s="69">
        <f t="shared" si="1"/>
        <v>42948</v>
      </c>
      <c r="B77">
        <v>201708</v>
      </c>
      <c r="C77" s="46" t="s">
        <v>28</v>
      </c>
      <c r="D77" t="s">
        <v>43</v>
      </c>
      <c r="E77" t="s">
        <v>442</v>
      </c>
      <c r="F77">
        <v>27</v>
      </c>
      <c r="G77">
        <v>11</v>
      </c>
      <c r="H77">
        <v>15</v>
      </c>
      <c r="I77">
        <v>0</v>
      </c>
    </row>
    <row r="78" spans="1:9" x14ac:dyDescent="0.25">
      <c r="A78" s="69">
        <f t="shared" si="1"/>
        <v>42948</v>
      </c>
      <c r="B78">
        <v>201708</v>
      </c>
      <c r="C78" s="46" t="s">
        <v>28</v>
      </c>
      <c r="D78" t="s">
        <v>44</v>
      </c>
      <c r="E78" t="s">
        <v>443</v>
      </c>
      <c r="F78">
        <v>1348</v>
      </c>
      <c r="G78">
        <v>910</v>
      </c>
      <c r="H78">
        <v>423</v>
      </c>
      <c r="I78">
        <v>15</v>
      </c>
    </row>
    <row r="79" spans="1:9" x14ac:dyDescent="0.25">
      <c r="A79" s="69">
        <f t="shared" si="1"/>
        <v>42948</v>
      </c>
      <c r="B79">
        <v>201708</v>
      </c>
      <c r="C79" s="46" t="s">
        <v>29</v>
      </c>
      <c r="D79" t="s">
        <v>6</v>
      </c>
      <c r="E79" t="s">
        <v>380</v>
      </c>
      <c r="F79">
        <v>21502</v>
      </c>
      <c r="G79">
        <v>10564</v>
      </c>
      <c r="H79">
        <v>9719</v>
      </c>
      <c r="I79">
        <v>1219</v>
      </c>
    </row>
    <row r="80" spans="1:9" x14ac:dyDescent="0.25">
      <c r="A80" s="69">
        <f t="shared" si="1"/>
        <v>42948</v>
      </c>
      <c r="B80">
        <v>201708</v>
      </c>
      <c r="C80" s="46" t="s">
        <v>29</v>
      </c>
      <c r="D80" t="s">
        <v>42</v>
      </c>
      <c r="E80" t="s">
        <v>444</v>
      </c>
      <c r="F80">
        <v>26682</v>
      </c>
      <c r="G80">
        <v>9791</v>
      </c>
      <c r="H80">
        <v>14129</v>
      </c>
      <c r="I80">
        <v>2760</v>
      </c>
    </row>
    <row r="81" spans="1:9" x14ac:dyDescent="0.25">
      <c r="A81" s="69">
        <f t="shared" si="1"/>
        <v>42948</v>
      </c>
      <c r="B81">
        <v>201708</v>
      </c>
      <c r="C81" s="46" t="s">
        <v>29</v>
      </c>
      <c r="D81" t="s">
        <v>43</v>
      </c>
      <c r="E81" t="s">
        <v>445</v>
      </c>
      <c r="F81">
        <v>316</v>
      </c>
      <c r="G81">
        <v>141</v>
      </c>
      <c r="H81">
        <v>171</v>
      </c>
      <c r="I81">
        <v>4</v>
      </c>
    </row>
    <row r="82" spans="1:9" x14ac:dyDescent="0.25">
      <c r="A82" s="69">
        <f t="shared" si="1"/>
        <v>42948</v>
      </c>
      <c r="B82">
        <v>201708</v>
      </c>
      <c r="C82" s="46" t="s">
        <v>29</v>
      </c>
      <c r="D82" t="s">
        <v>44</v>
      </c>
      <c r="E82" t="s">
        <v>446</v>
      </c>
      <c r="F82">
        <v>0</v>
      </c>
      <c r="G82">
        <v>0</v>
      </c>
      <c r="H82">
        <v>0</v>
      </c>
      <c r="I82">
        <v>0</v>
      </c>
    </row>
    <row r="83" spans="1:9" x14ac:dyDescent="0.25">
      <c r="A83" s="69">
        <f t="shared" si="1"/>
        <v>42948</v>
      </c>
      <c r="B83">
        <v>201708</v>
      </c>
      <c r="C83" s="46" t="s">
        <v>30</v>
      </c>
      <c r="D83" t="s">
        <v>6</v>
      </c>
      <c r="E83" t="s">
        <v>381</v>
      </c>
      <c r="F83">
        <v>229</v>
      </c>
      <c r="G83">
        <v>84</v>
      </c>
      <c r="H83">
        <v>107</v>
      </c>
      <c r="I83">
        <v>38</v>
      </c>
    </row>
    <row r="84" spans="1:9" x14ac:dyDescent="0.25">
      <c r="A84" s="69">
        <f t="shared" si="1"/>
        <v>42948</v>
      </c>
      <c r="B84">
        <v>201708</v>
      </c>
      <c r="C84" s="46" t="s">
        <v>30</v>
      </c>
      <c r="D84" t="s">
        <v>42</v>
      </c>
      <c r="E84" t="s">
        <v>447</v>
      </c>
      <c r="F84">
        <v>236</v>
      </c>
      <c r="G84">
        <v>42</v>
      </c>
      <c r="H84">
        <v>168</v>
      </c>
      <c r="I84">
        <v>27</v>
      </c>
    </row>
    <row r="85" spans="1:9" x14ac:dyDescent="0.25">
      <c r="A85" s="69">
        <f t="shared" si="1"/>
        <v>42948</v>
      </c>
      <c r="B85">
        <v>201708</v>
      </c>
      <c r="C85" s="46" t="s">
        <v>30</v>
      </c>
      <c r="D85" t="s">
        <v>43</v>
      </c>
      <c r="E85" t="s">
        <v>448</v>
      </c>
      <c r="F85">
        <v>0</v>
      </c>
      <c r="G85">
        <v>0</v>
      </c>
      <c r="H85">
        <v>0</v>
      </c>
      <c r="I85">
        <v>0</v>
      </c>
    </row>
    <row r="86" spans="1:9" x14ac:dyDescent="0.25">
      <c r="A86" s="69">
        <f t="shared" si="1"/>
        <v>42948</v>
      </c>
      <c r="B86">
        <v>201708</v>
      </c>
      <c r="C86" s="46" t="s">
        <v>30</v>
      </c>
      <c r="D86" t="s">
        <v>44</v>
      </c>
      <c r="E86" t="s">
        <v>449</v>
      </c>
      <c r="F86">
        <v>61</v>
      </c>
      <c r="G86">
        <v>61</v>
      </c>
      <c r="H86">
        <v>0</v>
      </c>
      <c r="I86">
        <v>0</v>
      </c>
    </row>
    <row r="87" spans="1:9" x14ac:dyDescent="0.25">
      <c r="A87" s="69">
        <f t="shared" si="1"/>
        <v>42948</v>
      </c>
      <c r="B87">
        <v>201708</v>
      </c>
      <c r="C87" s="46" t="s">
        <v>31</v>
      </c>
      <c r="D87" t="s">
        <v>6</v>
      </c>
      <c r="E87" t="s">
        <v>382</v>
      </c>
      <c r="F87">
        <v>2087</v>
      </c>
      <c r="G87">
        <v>788</v>
      </c>
      <c r="H87">
        <v>1203</v>
      </c>
      <c r="I87">
        <v>95</v>
      </c>
    </row>
    <row r="88" spans="1:9" x14ac:dyDescent="0.25">
      <c r="A88" s="69">
        <f t="shared" si="1"/>
        <v>42948</v>
      </c>
      <c r="B88">
        <v>201708</v>
      </c>
      <c r="C88" s="46" t="s">
        <v>31</v>
      </c>
      <c r="D88" t="s">
        <v>42</v>
      </c>
      <c r="E88" t="s">
        <v>450</v>
      </c>
      <c r="F88">
        <v>983</v>
      </c>
      <c r="G88">
        <v>152</v>
      </c>
      <c r="H88">
        <v>807</v>
      </c>
      <c r="I88">
        <v>23</v>
      </c>
    </row>
    <row r="89" spans="1:9" x14ac:dyDescent="0.25">
      <c r="A89" s="69">
        <f t="shared" si="1"/>
        <v>42948</v>
      </c>
      <c r="B89">
        <v>201708</v>
      </c>
      <c r="C89" s="46" t="s">
        <v>31</v>
      </c>
      <c r="D89" t="s">
        <v>43</v>
      </c>
      <c r="E89" t="s">
        <v>451</v>
      </c>
      <c r="F89">
        <v>0</v>
      </c>
      <c r="G89">
        <v>0</v>
      </c>
      <c r="H89">
        <v>0</v>
      </c>
      <c r="I89">
        <v>0</v>
      </c>
    </row>
    <row r="90" spans="1:9" x14ac:dyDescent="0.25">
      <c r="A90" s="69">
        <f t="shared" si="1"/>
        <v>42948</v>
      </c>
      <c r="B90">
        <v>201708</v>
      </c>
      <c r="C90" s="46" t="s">
        <v>31</v>
      </c>
      <c r="D90" t="s">
        <v>44</v>
      </c>
      <c r="E90" t="s">
        <v>452</v>
      </c>
      <c r="F90">
        <v>430</v>
      </c>
      <c r="G90">
        <v>61</v>
      </c>
      <c r="H90">
        <v>305</v>
      </c>
      <c r="I90">
        <v>65</v>
      </c>
    </row>
    <row r="91" spans="1:9" x14ac:dyDescent="0.25">
      <c r="A91" s="69">
        <f t="shared" si="1"/>
        <v>42948</v>
      </c>
      <c r="B91">
        <v>201708</v>
      </c>
      <c r="C91" s="46" t="s">
        <v>32</v>
      </c>
      <c r="D91" t="s">
        <v>6</v>
      </c>
      <c r="E91" t="s">
        <v>383</v>
      </c>
      <c r="F91">
        <v>1718</v>
      </c>
      <c r="G91">
        <v>845</v>
      </c>
      <c r="H91">
        <v>807</v>
      </c>
      <c r="I91">
        <v>65</v>
      </c>
    </row>
    <row r="92" spans="1:9" x14ac:dyDescent="0.25">
      <c r="A92" s="69">
        <f t="shared" si="1"/>
        <v>42948</v>
      </c>
      <c r="B92">
        <v>201708</v>
      </c>
      <c r="C92" s="46" t="s">
        <v>32</v>
      </c>
      <c r="D92" t="s">
        <v>42</v>
      </c>
      <c r="E92" t="s">
        <v>453</v>
      </c>
      <c r="F92">
        <v>842</v>
      </c>
      <c r="G92">
        <v>324</v>
      </c>
      <c r="H92">
        <v>457</v>
      </c>
      <c r="I92">
        <v>61</v>
      </c>
    </row>
    <row r="93" spans="1:9" x14ac:dyDescent="0.25">
      <c r="A93" s="69">
        <f t="shared" si="1"/>
        <v>42948</v>
      </c>
      <c r="B93">
        <v>201708</v>
      </c>
      <c r="C93" s="46" t="s">
        <v>32</v>
      </c>
      <c r="D93" t="s">
        <v>43</v>
      </c>
      <c r="E93" t="s">
        <v>454</v>
      </c>
      <c r="F93">
        <v>0</v>
      </c>
      <c r="G93">
        <v>0</v>
      </c>
      <c r="H93">
        <v>0</v>
      </c>
      <c r="I93">
        <v>0</v>
      </c>
    </row>
    <row r="94" spans="1:9" x14ac:dyDescent="0.25">
      <c r="A94" s="69">
        <f t="shared" si="1"/>
        <v>42948</v>
      </c>
      <c r="B94">
        <v>201708</v>
      </c>
      <c r="C94" s="46" t="s">
        <v>32</v>
      </c>
      <c r="D94" t="s">
        <v>44</v>
      </c>
      <c r="E94" t="s">
        <v>455</v>
      </c>
      <c r="F94">
        <v>1242</v>
      </c>
      <c r="G94">
        <v>404</v>
      </c>
      <c r="H94">
        <v>815</v>
      </c>
      <c r="I94">
        <v>22</v>
      </c>
    </row>
    <row r="95" spans="1:9" x14ac:dyDescent="0.25">
      <c r="A95" s="69">
        <f t="shared" si="1"/>
        <v>42948</v>
      </c>
      <c r="B95">
        <v>201708</v>
      </c>
      <c r="C95" s="46" t="s">
        <v>33</v>
      </c>
      <c r="D95" t="s">
        <v>6</v>
      </c>
      <c r="E95" t="s">
        <v>384</v>
      </c>
      <c r="F95">
        <v>8893</v>
      </c>
      <c r="G95">
        <v>4947</v>
      </c>
      <c r="H95">
        <v>3622</v>
      </c>
      <c r="I95">
        <v>324</v>
      </c>
    </row>
    <row r="96" spans="1:9" x14ac:dyDescent="0.25">
      <c r="A96" s="69">
        <f t="shared" si="1"/>
        <v>42948</v>
      </c>
      <c r="B96">
        <v>201708</v>
      </c>
      <c r="C96" s="46" t="s">
        <v>33</v>
      </c>
      <c r="D96" t="s">
        <v>42</v>
      </c>
      <c r="E96" t="s">
        <v>456</v>
      </c>
      <c r="F96">
        <v>8683</v>
      </c>
      <c r="G96">
        <v>3294</v>
      </c>
      <c r="H96">
        <v>4589</v>
      </c>
      <c r="I96">
        <v>800</v>
      </c>
    </row>
    <row r="97" spans="1:9" x14ac:dyDescent="0.25">
      <c r="A97" s="69">
        <f t="shared" si="1"/>
        <v>42948</v>
      </c>
      <c r="B97">
        <v>201708</v>
      </c>
      <c r="C97" s="46" t="s">
        <v>33</v>
      </c>
      <c r="D97" t="s">
        <v>43</v>
      </c>
      <c r="E97" t="s">
        <v>457</v>
      </c>
      <c r="F97">
        <v>328</v>
      </c>
      <c r="G97">
        <v>15</v>
      </c>
      <c r="H97">
        <v>301</v>
      </c>
      <c r="I97">
        <v>12</v>
      </c>
    </row>
    <row r="98" spans="1:9" x14ac:dyDescent="0.25">
      <c r="A98" s="69">
        <f t="shared" si="1"/>
        <v>42948</v>
      </c>
      <c r="B98">
        <v>201708</v>
      </c>
      <c r="C98" s="46" t="s">
        <v>33</v>
      </c>
      <c r="D98" t="s">
        <v>44</v>
      </c>
      <c r="E98" t="s">
        <v>458</v>
      </c>
      <c r="F98">
        <v>2940</v>
      </c>
      <c r="G98">
        <v>613</v>
      </c>
      <c r="H98">
        <v>1295</v>
      </c>
      <c r="I98">
        <v>1032</v>
      </c>
    </row>
    <row r="99" spans="1:9" x14ac:dyDescent="0.25">
      <c r="A99" s="69">
        <f t="shared" si="1"/>
        <v>42948</v>
      </c>
      <c r="B99">
        <v>201708</v>
      </c>
      <c r="C99" s="46" t="s">
        <v>34</v>
      </c>
      <c r="D99" t="s">
        <v>6</v>
      </c>
      <c r="E99" t="s">
        <v>385</v>
      </c>
      <c r="F99">
        <v>4711</v>
      </c>
      <c r="G99">
        <v>1805</v>
      </c>
      <c r="H99">
        <v>2719</v>
      </c>
      <c r="I99">
        <v>186</v>
      </c>
    </row>
    <row r="100" spans="1:9" x14ac:dyDescent="0.25">
      <c r="A100" s="69">
        <f t="shared" si="1"/>
        <v>42948</v>
      </c>
      <c r="B100">
        <v>201708</v>
      </c>
      <c r="C100" s="46" t="s">
        <v>34</v>
      </c>
      <c r="D100" t="s">
        <v>42</v>
      </c>
      <c r="E100" t="s">
        <v>459</v>
      </c>
      <c r="F100">
        <v>11852</v>
      </c>
      <c r="G100">
        <v>4102</v>
      </c>
      <c r="H100">
        <v>6733</v>
      </c>
      <c r="I100">
        <v>1017</v>
      </c>
    </row>
    <row r="101" spans="1:9" x14ac:dyDescent="0.25">
      <c r="A101" s="69">
        <f t="shared" si="1"/>
        <v>42948</v>
      </c>
      <c r="B101">
        <v>201708</v>
      </c>
      <c r="C101" s="46" t="s">
        <v>34</v>
      </c>
      <c r="D101" t="s">
        <v>43</v>
      </c>
      <c r="E101" t="s">
        <v>460</v>
      </c>
      <c r="F101">
        <v>11</v>
      </c>
      <c r="G101">
        <v>0</v>
      </c>
      <c r="H101">
        <v>11</v>
      </c>
      <c r="I101">
        <v>0</v>
      </c>
    </row>
    <row r="102" spans="1:9" x14ac:dyDescent="0.25">
      <c r="A102" s="69">
        <f t="shared" si="1"/>
        <v>42948</v>
      </c>
      <c r="B102">
        <v>201708</v>
      </c>
      <c r="C102" s="46" t="s">
        <v>34</v>
      </c>
      <c r="D102" t="s">
        <v>44</v>
      </c>
      <c r="E102" t="s">
        <v>461</v>
      </c>
      <c r="F102">
        <v>1504</v>
      </c>
      <c r="G102">
        <v>240</v>
      </c>
      <c r="H102">
        <v>1230</v>
      </c>
      <c r="I102">
        <v>34</v>
      </c>
    </row>
    <row r="103" spans="1:9" x14ac:dyDescent="0.25">
      <c r="A103" s="69">
        <f t="shared" si="1"/>
        <v>42948</v>
      </c>
      <c r="B103">
        <v>201708</v>
      </c>
      <c r="C103" s="46" t="s">
        <v>35</v>
      </c>
      <c r="D103" t="s">
        <v>6</v>
      </c>
      <c r="E103" t="s">
        <v>386</v>
      </c>
      <c r="F103">
        <v>2251</v>
      </c>
      <c r="G103">
        <v>1333</v>
      </c>
      <c r="H103">
        <v>750</v>
      </c>
      <c r="I103">
        <v>167</v>
      </c>
    </row>
    <row r="104" spans="1:9" x14ac:dyDescent="0.25">
      <c r="A104" s="69">
        <f t="shared" si="1"/>
        <v>42948</v>
      </c>
      <c r="B104">
        <v>201708</v>
      </c>
      <c r="C104" s="46" t="s">
        <v>35</v>
      </c>
      <c r="D104" t="s">
        <v>42</v>
      </c>
      <c r="E104" t="s">
        <v>462</v>
      </c>
      <c r="F104">
        <v>510</v>
      </c>
      <c r="G104">
        <v>65</v>
      </c>
      <c r="H104">
        <v>381</v>
      </c>
      <c r="I104">
        <v>65</v>
      </c>
    </row>
    <row r="105" spans="1:9" x14ac:dyDescent="0.25">
      <c r="A105" s="69">
        <f t="shared" si="1"/>
        <v>42948</v>
      </c>
      <c r="B105">
        <v>201708</v>
      </c>
      <c r="C105" s="46" t="s">
        <v>35</v>
      </c>
      <c r="D105" t="s">
        <v>43</v>
      </c>
      <c r="E105" t="s">
        <v>463</v>
      </c>
      <c r="F105">
        <v>0</v>
      </c>
      <c r="G105">
        <v>0</v>
      </c>
      <c r="H105">
        <v>0</v>
      </c>
      <c r="I105">
        <v>0</v>
      </c>
    </row>
    <row r="106" spans="1:9" x14ac:dyDescent="0.25">
      <c r="A106" s="69">
        <f t="shared" si="1"/>
        <v>42948</v>
      </c>
      <c r="B106">
        <v>201708</v>
      </c>
      <c r="C106" s="46" t="s">
        <v>35</v>
      </c>
      <c r="D106" t="s">
        <v>44</v>
      </c>
      <c r="E106" t="s">
        <v>464</v>
      </c>
      <c r="F106">
        <v>0</v>
      </c>
      <c r="G106">
        <v>0</v>
      </c>
      <c r="H106">
        <v>0</v>
      </c>
      <c r="I106">
        <v>0</v>
      </c>
    </row>
    <row r="107" spans="1:9" x14ac:dyDescent="0.25">
      <c r="A107" s="69">
        <f t="shared" si="1"/>
        <v>42979</v>
      </c>
      <c r="B107" s="2">
        <v>201709</v>
      </c>
      <c r="C107" s="3" t="s">
        <v>11</v>
      </c>
      <c r="D107" t="s">
        <v>6</v>
      </c>
      <c r="E107" t="s">
        <v>257</v>
      </c>
      <c r="F107">
        <v>902</v>
      </c>
      <c r="G107">
        <v>375</v>
      </c>
      <c r="H107">
        <v>509</v>
      </c>
      <c r="I107">
        <v>17</v>
      </c>
    </row>
    <row r="108" spans="1:9" x14ac:dyDescent="0.25">
      <c r="A108" s="69">
        <f t="shared" si="1"/>
        <v>42979</v>
      </c>
      <c r="B108" s="2">
        <v>201709</v>
      </c>
      <c r="C108" s="3" t="s">
        <v>11</v>
      </c>
      <c r="D108" t="s">
        <v>42</v>
      </c>
      <c r="E108" t="s">
        <v>283</v>
      </c>
      <c r="F108">
        <v>759</v>
      </c>
      <c r="G108">
        <v>112</v>
      </c>
      <c r="H108">
        <v>549</v>
      </c>
      <c r="I108">
        <v>98</v>
      </c>
    </row>
    <row r="109" spans="1:9" x14ac:dyDescent="0.25">
      <c r="A109" s="69">
        <f t="shared" si="1"/>
        <v>42979</v>
      </c>
      <c r="B109" s="2">
        <v>201709</v>
      </c>
      <c r="C109" s="3" t="s">
        <v>11</v>
      </c>
      <c r="D109" t="s">
        <v>43</v>
      </c>
      <c r="E109" t="s">
        <v>284</v>
      </c>
      <c r="F109">
        <v>0</v>
      </c>
      <c r="G109">
        <v>0</v>
      </c>
      <c r="H109">
        <v>0</v>
      </c>
      <c r="I109">
        <v>0</v>
      </c>
    </row>
    <row r="110" spans="1:9" x14ac:dyDescent="0.25">
      <c r="A110" s="69">
        <f t="shared" si="1"/>
        <v>42979</v>
      </c>
      <c r="B110" s="2">
        <v>201709</v>
      </c>
      <c r="C110" s="3" t="s">
        <v>11</v>
      </c>
      <c r="D110" t="s">
        <v>44</v>
      </c>
      <c r="E110" t="s">
        <v>285</v>
      </c>
      <c r="F110">
        <v>1071</v>
      </c>
      <c r="G110">
        <v>888</v>
      </c>
      <c r="H110">
        <v>183</v>
      </c>
      <c r="I110">
        <v>0</v>
      </c>
    </row>
    <row r="111" spans="1:9" x14ac:dyDescent="0.25">
      <c r="A111" s="69">
        <f t="shared" si="1"/>
        <v>42979</v>
      </c>
      <c r="B111" s="2">
        <v>201709</v>
      </c>
      <c r="C111" s="3" t="s">
        <v>12</v>
      </c>
      <c r="D111" t="s">
        <v>6</v>
      </c>
      <c r="E111" t="s">
        <v>258</v>
      </c>
      <c r="F111">
        <v>3910</v>
      </c>
      <c r="G111">
        <v>1906</v>
      </c>
      <c r="H111">
        <v>1879</v>
      </c>
      <c r="I111">
        <v>125</v>
      </c>
    </row>
    <row r="112" spans="1:9" x14ac:dyDescent="0.25">
      <c r="A112" s="69">
        <f t="shared" si="1"/>
        <v>42979</v>
      </c>
      <c r="B112" s="2">
        <v>201709</v>
      </c>
      <c r="C112" s="3" t="s">
        <v>12</v>
      </c>
      <c r="D112" t="s">
        <v>42</v>
      </c>
      <c r="E112" t="s">
        <v>286</v>
      </c>
      <c r="F112">
        <v>12016</v>
      </c>
      <c r="G112">
        <v>3075</v>
      </c>
      <c r="H112">
        <v>7977</v>
      </c>
      <c r="I112">
        <v>965</v>
      </c>
    </row>
    <row r="113" spans="1:9" x14ac:dyDescent="0.25">
      <c r="A113" s="69">
        <f t="shared" si="1"/>
        <v>42979</v>
      </c>
      <c r="B113" s="2">
        <v>201709</v>
      </c>
      <c r="C113" s="3" t="s">
        <v>12</v>
      </c>
      <c r="D113" t="s">
        <v>43</v>
      </c>
      <c r="E113" t="s">
        <v>287</v>
      </c>
      <c r="F113">
        <v>277</v>
      </c>
      <c r="G113">
        <v>45</v>
      </c>
      <c r="H113">
        <v>121</v>
      </c>
      <c r="I113">
        <v>112</v>
      </c>
    </row>
    <row r="114" spans="1:9" x14ac:dyDescent="0.25">
      <c r="A114" s="69">
        <f t="shared" si="1"/>
        <v>42979</v>
      </c>
      <c r="B114" s="2">
        <v>201709</v>
      </c>
      <c r="C114" s="3" t="s">
        <v>12</v>
      </c>
      <c r="D114" t="s">
        <v>44</v>
      </c>
      <c r="E114" t="s">
        <v>288</v>
      </c>
      <c r="F114">
        <v>1326</v>
      </c>
      <c r="G114">
        <v>424</v>
      </c>
      <c r="H114">
        <v>763</v>
      </c>
      <c r="I114">
        <v>138</v>
      </c>
    </row>
    <row r="115" spans="1:9" x14ac:dyDescent="0.25">
      <c r="A115" s="69">
        <f t="shared" si="1"/>
        <v>42979</v>
      </c>
      <c r="B115" s="2">
        <v>201709</v>
      </c>
      <c r="C115" s="3" t="s">
        <v>13</v>
      </c>
      <c r="D115" t="s">
        <v>6</v>
      </c>
      <c r="E115" t="s">
        <v>259</v>
      </c>
      <c r="F115">
        <v>11092</v>
      </c>
      <c r="G115">
        <v>5781</v>
      </c>
      <c r="H115">
        <v>4674</v>
      </c>
      <c r="I115">
        <v>638</v>
      </c>
    </row>
    <row r="116" spans="1:9" x14ac:dyDescent="0.25">
      <c r="A116" s="69">
        <f t="shared" si="1"/>
        <v>42979</v>
      </c>
      <c r="B116" s="2">
        <v>201709</v>
      </c>
      <c r="C116" s="3" t="s">
        <v>13</v>
      </c>
      <c r="D116" t="s">
        <v>42</v>
      </c>
      <c r="E116" t="s">
        <v>289</v>
      </c>
      <c r="F116">
        <v>18712</v>
      </c>
      <c r="G116">
        <v>7615</v>
      </c>
      <c r="H116">
        <v>9539</v>
      </c>
      <c r="I116">
        <v>1558</v>
      </c>
    </row>
    <row r="117" spans="1:9" x14ac:dyDescent="0.25">
      <c r="A117" s="69">
        <f t="shared" si="1"/>
        <v>42979</v>
      </c>
      <c r="B117" s="2">
        <v>201709</v>
      </c>
      <c r="C117" s="3" t="s">
        <v>13</v>
      </c>
      <c r="D117" t="s">
        <v>43</v>
      </c>
      <c r="E117" t="s">
        <v>290</v>
      </c>
      <c r="F117">
        <v>129</v>
      </c>
      <c r="G117">
        <v>89</v>
      </c>
      <c r="H117">
        <v>31</v>
      </c>
      <c r="I117">
        <v>9</v>
      </c>
    </row>
    <row r="118" spans="1:9" x14ac:dyDescent="0.25">
      <c r="A118" s="69">
        <f t="shared" si="1"/>
        <v>42979</v>
      </c>
      <c r="B118" s="2">
        <v>201709</v>
      </c>
      <c r="C118" s="3" t="s">
        <v>13</v>
      </c>
      <c r="D118" t="s">
        <v>44</v>
      </c>
      <c r="E118" t="s">
        <v>291</v>
      </c>
      <c r="F118">
        <v>196</v>
      </c>
      <c r="G118">
        <v>94</v>
      </c>
      <c r="H118">
        <v>103</v>
      </c>
      <c r="I118">
        <v>0</v>
      </c>
    </row>
    <row r="119" spans="1:9" x14ac:dyDescent="0.25">
      <c r="A119" s="69">
        <f t="shared" si="1"/>
        <v>42979</v>
      </c>
      <c r="B119" s="2">
        <v>201709</v>
      </c>
      <c r="C119" s="3" t="s">
        <v>14</v>
      </c>
      <c r="D119" t="s">
        <v>6</v>
      </c>
      <c r="E119" t="s">
        <v>260</v>
      </c>
      <c r="F119">
        <v>22787</v>
      </c>
      <c r="G119">
        <v>10258</v>
      </c>
      <c r="H119">
        <v>11780</v>
      </c>
      <c r="I119">
        <v>750</v>
      </c>
    </row>
    <row r="120" spans="1:9" x14ac:dyDescent="0.25">
      <c r="A120" s="69">
        <f t="shared" si="1"/>
        <v>42979</v>
      </c>
      <c r="B120" s="2">
        <v>201709</v>
      </c>
      <c r="C120" s="3" t="s">
        <v>14</v>
      </c>
      <c r="D120" t="s">
        <v>42</v>
      </c>
      <c r="E120" t="s">
        <v>292</v>
      </c>
      <c r="F120">
        <v>22104</v>
      </c>
      <c r="G120">
        <v>7102</v>
      </c>
      <c r="H120">
        <v>12315</v>
      </c>
      <c r="I120">
        <v>2688</v>
      </c>
    </row>
    <row r="121" spans="1:9" x14ac:dyDescent="0.25">
      <c r="A121" s="69">
        <f t="shared" si="1"/>
        <v>42979</v>
      </c>
      <c r="B121" s="2">
        <v>201709</v>
      </c>
      <c r="C121" s="3" t="s">
        <v>14</v>
      </c>
      <c r="D121" t="s">
        <v>43</v>
      </c>
      <c r="E121" t="s">
        <v>293</v>
      </c>
      <c r="F121">
        <v>112</v>
      </c>
      <c r="G121">
        <v>40</v>
      </c>
      <c r="H121">
        <v>71</v>
      </c>
      <c r="I121">
        <v>0</v>
      </c>
    </row>
    <row r="122" spans="1:9" x14ac:dyDescent="0.25">
      <c r="A122" s="69">
        <f t="shared" si="1"/>
        <v>42979</v>
      </c>
      <c r="B122" s="2">
        <v>201709</v>
      </c>
      <c r="C122" s="3" t="s">
        <v>14</v>
      </c>
      <c r="D122" t="s">
        <v>44</v>
      </c>
      <c r="E122" t="s">
        <v>294</v>
      </c>
      <c r="F122">
        <v>0</v>
      </c>
      <c r="G122">
        <v>0</v>
      </c>
      <c r="H122">
        <v>0</v>
      </c>
      <c r="I122">
        <v>0</v>
      </c>
    </row>
    <row r="123" spans="1:9" x14ac:dyDescent="0.25">
      <c r="A123" s="69">
        <f t="shared" si="1"/>
        <v>42979</v>
      </c>
      <c r="B123" s="2">
        <v>201709</v>
      </c>
      <c r="C123" s="3" t="s">
        <v>15</v>
      </c>
      <c r="D123" t="s">
        <v>6</v>
      </c>
      <c r="E123" t="s">
        <v>261</v>
      </c>
      <c r="F123">
        <v>2058</v>
      </c>
      <c r="G123">
        <v>719</v>
      </c>
      <c r="H123">
        <v>1183</v>
      </c>
      <c r="I123">
        <v>156</v>
      </c>
    </row>
    <row r="124" spans="1:9" x14ac:dyDescent="0.25">
      <c r="A124" s="69">
        <f t="shared" si="1"/>
        <v>42979</v>
      </c>
      <c r="B124" s="2">
        <v>201709</v>
      </c>
      <c r="C124" s="3" t="s">
        <v>15</v>
      </c>
      <c r="D124" t="s">
        <v>42</v>
      </c>
      <c r="E124" t="s">
        <v>295</v>
      </c>
      <c r="F124">
        <v>1558</v>
      </c>
      <c r="G124">
        <v>308</v>
      </c>
      <c r="H124">
        <v>1129</v>
      </c>
      <c r="I124">
        <v>120</v>
      </c>
    </row>
    <row r="125" spans="1:9" x14ac:dyDescent="0.25">
      <c r="A125" s="69">
        <f t="shared" si="1"/>
        <v>42979</v>
      </c>
      <c r="B125" s="2">
        <v>201709</v>
      </c>
      <c r="C125" s="3" t="s">
        <v>15</v>
      </c>
      <c r="D125" t="s">
        <v>43</v>
      </c>
      <c r="E125" t="s">
        <v>296</v>
      </c>
      <c r="F125">
        <v>0</v>
      </c>
      <c r="G125">
        <v>0</v>
      </c>
      <c r="H125">
        <v>0</v>
      </c>
      <c r="I125">
        <v>0</v>
      </c>
    </row>
    <row r="126" spans="1:9" x14ac:dyDescent="0.25">
      <c r="A126" s="69">
        <f t="shared" si="1"/>
        <v>42979</v>
      </c>
      <c r="B126" s="2">
        <v>201709</v>
      </c>
      <c r="C126" s="3" t="s">
        <v>15</v>
      </c>
      <c r="D126" t="s">
        <v>44</v>
      </c>
      <c r="E126" t="s">
        <v>297</v>
      </c>
      <c r="F126">
        <v>2750</v>
      </c>
      <c r="G126">
        <v>607</v>
      </c>
      <c r="H126">
        <v>1803</v>
      </c>
      <c r="I126">
        <v>339</v>
      </c>
    </row>
    <row r="127" spans="1:9" x14ac:dyDescent="0.25">
      <c r="A127" s="69">
        <f t="shared" si="1"/>
        <v>42979</v>
      </c>
      <c r="B127" s="2">
        <v>201709</v>
      </c>
      <c r="C127" s="3" t="s">
        <v>16</v>
      </c>
      <c r="D127" t="s">
        <v>6</v>
      </c>
      <c r="E127" t="s">
        <v>262</v>
      </c>
      <c r="F127">
        <v>4986</v>
      </c>
      <c r="G127">
        <v>2111</v>
      </c>
      <c r="H127">
        <v>2580</v>
      </c>
      <c r="I127">
        <v>294</v>
      </c>
    </row>
    <row r="128" spans="1:9" x14ac:dyDescent="0.25">
      <c r="A128" s="69">
        <f t="shared" si="1"/>
        <v>42979</v>
      </c>
      <c r="B128" s="2">
        <v>201709</v>
      </c>
      <c r="C128" s="3" t="s">
        <v>16</v>
      </c>
      <c r="D128" t="s">
        <v>42</v>
      </c>
      <c r="E128" t="s">
        <v>298</v>
      </c>
      <c r="F128">
        <v>17520</v>
      </c>
      <c r="G128">
        <v>6776</v>
      </c>
      <c r="H128">
        <v>9490</v>
      </c>
      <c r="I128">
        <v>1254</v>
      </c>
    </row>
    <row r="129" spans="1:9" x14ac:dyDescent="0.25">
      <c r="A129" s="69">
        <f t="shared" si="1"/>
        <v>42979</v>
      </c>
      <c r="B129" s="2">
        <v>201709</v>
      </c>
      <c r="C129" s="3" t="s">
        <v>16</v>
      </c>
      <c r="D129" t="s">
        <v>43</v>
      </c>
      <c r="E129" t="s">
        <v>299</v>
      </c>
      <c r="F129">
        <v>156</v>
      </c>
      <c r="G129">
        <v>85</v>
      </c>
      <c r="H129">
        <v>71</v>
      </c>
      <c r="I129">
        <v>0</v>
      </c>
    </row>
    <row r="130" spans="1:9" x14ac:dyDescent="0.25">
      <c r="A130" s="69">
        <f t="shared" si="1"/>
        <v>42979</v>
      </c>
      <c r="B130" s="2">
        <v>201709</v>
      </c>
      <c r="C130" s="3" t="s">
        <v>16</v>
      </c>
      <c r="D130" t="s">
        <v>44</v>
      </c>
      <c r="E130" t="s">
        <v>300</v>
      </c>
      <c r="F130">
        <v>1424</v>
      </c>
      <c r="G130">
        <v>723</v>
      </c>
      <c r="H130">
        <v>464</v>
      </c>
      <c r="I130">
        <v>236</v>
      </c>
    </row>
    <row r="131" spans="1:9" x14ac:dyDescent="0.25">
      <c r="A131" s="69">
        <f t="shared" si="1"/>
        <v>42979</v>
      </c>
      <c r="B131" s="2">
        <v>201709</v>
      </c>
      <c r="C131" s="3" t="s">
        <v>17</v>
      </c>
      <c r="D131" t="s">
        <v>6</v>
      </c>
      <c r="E131" t="s">
        <v>263</v>
      </c>
      <c r="F131">
        <v>13454</v>
      </c>
      <c r="G131">
        <v>5839</v>
      </c>
      <c r="H131">
        <v>7102</v>
      </c>
      <c r="I131">
        <v>514</v>
      </c>
    </row>
    <row r="132" spans="1:9" x14ac:dyDescent="0.25">
      <c r="A132" s="69">
        <f t="shared" ref="A132:A195" si="2">DATE(LEFT(B132,4),RIGHT(B132,2),1)</f>
        <v>42979</v>
      </c>
      <c r="B132" s="2">
        <v>201709</v>
      </c>
      <c r="C132" s="3" t="s">
        <v>17</v>
      </c>
      <c r="D132" t="s">
        <v>42</v>
      </c>
      <c r="E132" t="s">
        <v>301</v>
      </c>
      <c r="F132">
        <v>33072</v>
      </c>
      <c r="G132">
        <v>9311</v>
      </c>
      <c r="H132">
        <v>20863</v>
      </c>
      <c r="I132">
        <v>2897</v>
      </c>
    </row>
    <row r="133" spans="1:9" x14ac:dyDescent="0.25">
      <c r="A133" s="69">
        <f t="shared" si="2"/>
        <v>42979</v>
      </c>
      <c r="B133" s="2">
        <v>201709</v>
      </c>
      <c r="C133" s="3" t="s">
        <v>17</v>
      </c>
      <c r="D133" t="s">
        <v>43</v>
      </c>
      <c r="E133" t="s">
        <v>302</v>
      </c>
      <c r="F133">
        <v>129</v>
      </c>
      <c r="G133">
        <v>22</v>
      </c>
      <c r="H133">
        <v>107</v>
      </c>
      <c r="I133">
        <v>0</v>
      </c>
    </row>
    <row r="134" spans="1:9" x14ac:dyDescent="0.25">
      <c r="A134" s="69">
        <f t="shared" si="2"/>
        <v>42979</v>
      </c>
      <c r="B134" s="2">
        <v>201709</v>
      </c>
      <c r="C134" s="3" t="s">
        <v>17</v>
      </c>
      <c r="D134" t="s">
        <v>44</v>
      </c>
      <c r="E134" t="s">
        <v>303</v>
      </c>
      <c r="F134">
        <v>9</v>
      </c>
      <c r="G134">
        <v>0</v>
      </c>
      <c r="H134">
        <v>9</v>
      </c>
      <c r="I134">
        <v>0</v>
      </c>
    </row>
    <row r="135" spans="1:9" x14ac:dyDescent="0.25">
      <c r="A135" s="69">
        <f t="shared" si="2"/>
        <v>42979</v>
      </c>
      <c r="B135" s="2">
        <v>201709</v>
      </c>
      <c r="C135" s="3" t="s">
        <v>18</v>
      </c>
      <c r="D135" t="s">
        <v>6</v>
      </c>
      <c r="E135" t="s">
        <v>264</v>
      </c>
      <c r="F135">
        <v>35210</v>
      </c>
      <c r="G135">
        <v>16569</v>
      </c>
      <c r="H135">
        <v>17208</v>
      </c>
      <c r="I135">
        <v>1433</v>
      </c>
    </row>
    <row r="136" spans="1:9" x14ac:dyDescent="0.25">
      <c r="A136" s="69">
        <f t="shared" si="2"/>
        <v>42979</v>
      </c>
      <c r="B136" s="2">
        <v>201709</v>
      </c>
      <c r="C136" s="3" t="s">
        <v>18</v>
      </c>
      <c r="D136" t="s">
        <v>42</v>
      </c>
      <c r="E136" t="s">
        <v>304</v>
      </c>
      <c r="F136">
        <v>84547</v>
      </c>
      <c r="G136">
        <v>23948</v>
      </c>
      <c r="H136">
        <v>52739</v>
      </c>
      <c r="I136">
        <v>7860</v>
      </c>
    </row>
    <row r="137" spans="1:9" x14ac:dyDescent="0.25">
      <c r="A137" s="69">
        <f t="shared" si="2"/>
        <v>42979</v>
      </c>
      <c r="B137" s="2">
        <v>201709</v>
      </c>
      <c r="C137" s="3" t="s">
        <v>18</v>
      </c>
      <c r="D137" t="s">
        <v>43</v>
      </c>
      <c r="E137" t="s">
        <v>305</v>
      </c>
      <c r="F137">
        <v>196</v>
      </c>
      <c r="G137">
        <v>18</v>
      </c>
      <c r="H137">
        <v>179</v>
      </c>
      <c r="I137">
        <v>0</v>
      </c>
    </row>
    <row r="138" spans="1:9" x14ac:dyDescent="0.25">
      <c r="A138" s="69">
        <f t="shared" si="2"/>
        <v>42979</v>
      </c>
      <c r="B138" s="2">
        <v>201709</v>
      </c>
      <c r="C138" s="3" t="s">
        <v>18</v>
      </c>
      <c r="D138" t="s">
        <v>44</v>
      </c>
      <c r="E138" t="s">
        <v>306</v>
      </c>
      <c r="F138">
        <v>5941</v>
      </c>
      <c r="G138">
        <v>768</v>
      </c>
      <c r="H138">
        <v>3816</v>
      </c>
      <c r="I138">
        <v>1357</v>
      </c>
    </row>
    <row r="139" spans="1:9" x14ac:dyDescent="0.25">
      <c r="A139" s="69">
        <f t="shared" si="2"/>
        <v>42979</v>
      </c>
      <c r="B139" s="2">
        <v>201709</v>
      </c>
      <c r="C139" s="3" t="s">
        <v>19</v>
      </c>
      <c r="D139" t="s">
        <v>6</v>
      </c>
      <c r="E139" t="s">
        <v>265</v>
      </c>
      <c r="F139">
        <v>2236</v>
      </c>
      <c r="G139">
        <v>893</v>
      </c>
      <c r="H139">
        <v>1241</v>
      </c>
      <c r="I139">
        <v>103</v>
      </c>
    </row>
    <row r="140" spans="1:9" x14ac:dyDescent="0.25">
      <c r="A140" s="69">
        <f t="shared" si="2"/>
        <v>42979</v>
      </c>
      <c r="B140" s="2">
        <v>201709</v>
      </c>
      <c r="C140" s="3" t="s">
        <v>19</v>
      </c>
      <c r="D140" t="s">
        <v>42</v>
      </c>
      <c r="E140" t="s">
        <v>307</v>
      </c>
      <c r="F140">
        <v>6785</v>
      </c>
      <c r="G140">
        <v>2250</v>
      </c>
      <c r="H140">
        <v>3785</v>
      </c>
      <c r="I140">
        <v>749</v>
      </c>
    </row>
    <row r="141" spans="1:9" x14ac:dyDescent="0.25">
      <c r="A141" s="69">
        <f t="shared" si="2"/>
        <v>42979</v>
      </c>
      <c r="B141" s="2">
        <v>201709</v>
      </c>
      <c r="C141" s="3" t="s">
        <v>19</v>
      </c>
      <c r="D141" t="s">
        <v>43</v>
      </c>
      <c r="E141" t="s">
        <v>308</v>
      </c>
      <c r="F141">
        <v>54</v>
      </c>
      <c r="G141">
        <v>4</v>
      </c>
      <c r="H141">
        <v>49</v>
      </c>
      <c r="I141">
        <v>0</v>
      </c>
    </row>
    <row r="142" spans="1:9" x14ac:dyDescent="0.25">
      <c r="A142" s="69">
        <f t="shared" si="2"/>
        <v>42979</v>
      </c>
      <c r="B142" s="2">
        <v>201709</v>
      </c>
      <c r="C142" s="3" t="s">
        <v>19</v>
      </c>
      <c r="D142" t="s">
        <v>44</v>
      </c>
      <c r="E142" t="s">
        <v>309</v>
      </c>
      <c r="F142">
        <v>379</v>
      </c>
      <c r="G142">
        <v>0</v>
      </c>
      <c r="H142">
        <v>379</v>
      </c>
      <c r="I142">
        <v>0</v>
      </c>
    </row>
    <row r="143" spans="1:9" x14ac:dyDescent="0.25">
      <c r="A143" s="69">
        <f t="shared" si="2"/>
        <v>42979</v>
      </c>
      <c r="B143" s="2">
        <v>201709</v>
      </c>
      <c r="C143" s="3" t="s">
        <v>5</v>
      </c>
      <c r="D143" t="s">
        <v>6</v>
      </c>
      <c r="E143" t="s">
        <v>266</v>
      </c>
      <c r="F143">
        <v>28733</v>
      </c>
      <c r="G143">
        <v>15297</v>
      </c>
      <c r="H143">
        <v>12039</v>
      </c>
      <c r="I143">
        <v>1397</v>
      </c>
    </row>
    <row r="144" spans="1:9" x14ac:dyDescent="0.25">
      <c r="A144" s="69">
        <f t="shared" si="2"/>
        <v>42979</v>
      </c>
      <c r="B144" s="2">
        <v>201709</v>
      </c>
      <c r="C144" s="3" t="s">
        <v>5</v>
      </c>
      <c r="D144" t="s">
        <v>42</v>
      </c>
      <c r="E144" t="s">
        <v>310</v>
      </c>
      <c r="F144">
        <v>90756</v>
      </c>
      <c r="G144">
        <v>35152</v>
      </c>
      <c r="H144">
        <v>45646</v>
      </c>
      <c r="I144">
        <v>9959</v>
      </c>
    </row>
    <row r="145" spans="1:9" x14ac:dyDescent="0.25">
      <c r="A145" s="69">
        <f t="shared" si="2"/>
        <v>42979</v>
      </c>
      <c r="B145" s="2">
        <v>201709</v>
      </c>
      <c r="C145" s="3" t="s">
        <v>5</v>
      </c>
      <c r="D145" t="s">
        <v>43</v>
      </c>
      <c r="E145" t="s">
        <v>311</v>
      </c>
      <c r="F145">
        <v>487</v>
      </c>
      <c r="G145">
        <v>165</v>
      </c>
      <c r="H145">
        <v>290</v>
      </c>
      <c r="I145">
        <v>31</v>
      </c>
    </row>
    <row r="146" spans="1:9" x14ac:dyDescent="0.25">
      <c r="A146" s="69">
        <f t="shared" si="2"/>
        <v>42979</v>
      </c>
      <c r="B146" s="2">
        <v>201709</v>
      </c>
      <c r="C146" s="3" t="s">
        <v>5</v>
      </c>
      <c r="D146" t="s">
        <v>44</v>
      </c>
      <c r="E146" t="s">
        <v>312</v>
      </c>
      <c r="F146">
        <v>13913</v>
      </c>
      <c r="G146">
        <v>5513</v>
      </c>
      <c r="H146">
        <v>7803</v>
      </c>
      <c r="I146">
        <v>599</v>
      </c>
    </row>
    <row r="147" spans="1:9" x14ac:dyDescent="0.25">
      <c r="A147" s="69">
        <f t="shared" si="2"/>
        <v>42979</v>
      </c>
      <c r="B147" s="2">
        <v>201709</v>
      </c>
      <c r="C147" s="3" t="s">
        <v>20</v>
      </c>
      <c r="D147" t="s">
        <v>6</v>
      </c>
      <c r="E147" t="s">
        <v>267</v>
      </c>
      <c r="F147">
        <v>2593</v>
      </c>
      <c r="G147">
        <v>960</v>
      </c>
      <c r="H147">
        <v>1495</v>
      </c>
      <c r="I147">
        <v>138</v>
      </c>
    </row>
    <row r="148" spans="1:9" x14ac:dyDescent="0.25">
      <c r="A148" s="69">
        <f t="shared" si="2"/>
        <v>42979</v>
      </c>
      <c r="B148" s="2">
        <v>201709</v>
      </c>
      <c r="C148" s="3" t="s">
        <v>20</v>
      </c>
      <c r="D148" t="s">
        <v>42</v>
      </c>
      <c r="E148" t="s">
        <v>313</v>
      </c>
      <c r="F148">
        <v>2281</v>
      </c>
      <c r="G148">
        <v>835</v>
      </c>
      <c r="H148">
        <v>1312</v>
      </c>
      <c r="I148">
        <v>134</v>
      </c>
    </row>
    <row r="149" spans="1:9" x14ac:dyDescent="0.25">
      <c r="A149" s="69">
        <f t="shared" si="2"/>
        <v>42979</v>
      </c>
      <c r="B149" s="2">
        <v>201709</v>
      </c>
      <c r="C149" s="3" t="s">
        <v>20</v>
      </c>
      <c r="D149" t="s">
        <v>43</v>
      </c>
      <c r="E149" t="s">
        <v>314</v>
      </c>
      <c r="F149">
        <v>0</v>
      </c>
      <c r="G149">
        <v>0</v>
      </c>
      <c r="H149">
        <v>0</v>
      </c>
      <c r="I149">
        <v>0</v>
      </c>
    </row>
    <row r="150" spans="1:9" x14ac:dyDescent="0.25">
      <c r="A150" s="69">
        <f t="shared" si="2"/>
        <v>42979</v>
      </c>
      <c r="B150" s="2">
        <v>201709</v>
      </c>
      <c r="C150" s="3" t="s">
        <v>20</v>
      </c>
      <c r="D150" t="s">
        <v>44</v>
      </c>
      <c r="E150" t="s">
        <v>315</v>
      </c>
      <c r="F150">
        <v>933</v>
      </c>
      <c r="G150">
        <v>174</v>
      </c>
      <c r="H150">
        <v>759</v>
      </c>
      <c r="I150">
        <v>0</v>
      </c>
    </row>
    <row r="151" spans="1:9" x14ac:dyDescent="0.25">
      <c r="A151" s="69">
        <f t="shared" si="2"/>
        <v>42979</v>
      </c>
      <c r="B151" s="2">
        <v>201709</v>
      </c>
      <c r="C151" s="3" t="s">
        <v>21</v>
      </c>
      <c r="D151" t="s">
        <v>6</v>
      </c>
      <c r="E151" t="s">
        <v>268</v>
      </c>
      <c r="F151">
        <v>1361</v>
      </c>
      <c r="G151">
        <v>665</v>
      </c>
      <c r="H151">
        <v>665</v>
      </c>
      <c r="I151">
        <v>31</v>
      </c>
    </row>
    <row r="152" spans="1:9" x14ac:dyDescent="0.25">
      <c r="A152" s="69">
        <f t="shared" si="2"/>
        <v>42979</v>
      </c>
      <c r="B152" s="2">
        <v>201709</v>
      </c>
      <c r="C152" s="3" t="s">
        <v>21</v>
      </c>
      <c r="D152" t="s">
        <v>42</v>
      </c>
      <c r="E152" t="s">
        <v>316</v>
      </c>
      <c r="F152">
        <v>701</v>
      </c>
      <c r="G152">
        <v>156</v>
      </c>
      <c r="H152">
        <v>393</v>
      </c>
      <c r="I152">
        <v>152</v>
      </c>
    </row>
    <row r="153" spans="1:9" x14ac:dyDescent="0.25">
      <c r="A153" s="69">
        <f t="shared" si="2"/>
        <v>42979</v>
      </c>
      <c r="B153" s="2">
        <v>201709</v>
      </c>
      <c r="C153" s="3" t="s">
        <v>21</v>
      </c>
      <c r="D153" t="s">
        <v>43</v>
      </c>
      <c r="E153" t="s">
        <v>317</v>
      </c>
      <c r="F153">
        <v>13</v>
      </c>
      <c r="G153">
        <v>13</v>
      </c>
      <c r="H153">
        <v>0</v>
      </c>
      <c r="I153">
        <v>0</v>
      </c>
    </row>
    <row r="154" spans="1:9" x14ac:dyDescent="0.25">
      <c r="A154" s="69">
        <f t="shared" si="2"/>
        <v>42979</v>
      </c>
      <c r="B154" s="2">
        <v>201709</v>
      </c>
      <c r="C154" s="3" t="s">
        <v>21</v>
      </c>
      <c r="D154" t="s">
        <v>44</v>
      </c>
      <c r="E154" t="s">
        <v>318</v>
      </c>
      <c r="F154">
        <v>1152</v>
      </c>
      <c r="G154">
        <v>67</v>
      </c>
      <c r="H154">
        <v>1085</v>
      </c>
      <c r="I154">
        <v>0</v>
      </c>
    </row>
    <row r="155" spans="1:9" x14ac:dyDescent="0.25">
      <c r="A155" s="69">
        <f t="shared" si="2"/>
        <v>42979</v>
      </c>
      <c r="B155" s="2">
        <v>201709</v>
      </c>
      <c r="C155" s="3" t="s">
        <v>22</v>
      </c>
      <c r="D155" t="s">
        <v>6</v>
      </c>
      <c r="E155" t="s">
        <v>269</v>
      </c>
      <c r="F155">
        <v>3192</v>
      </c>
      <c r="G155">
        <v>1402</v>
      </c>
      <c r="H155">
        <v>1732</v>
      </c>
      <c r="I155">
        <v>58</v>
      </c>
    </row>
    <row r="156" spans="1:9" x14ac:dyDescent="0.25">
      <c r="A156" s="69">
        <f t="shared" si="2"/>
        <v>42979</v>
      </c>
      <c r="B156" s="2">
        <v>201709</v>
      </c>
      <c r="C156" s="3" t="s">
        <v>22</v>
      </c>
      <c r="D156" t="s">
        <v>42</v>
      </c>
      <c r="E156" t="s">
        <v>319</v>
      </c>
      <c r="F156">
        <v>2143</v>
      </c>
      <c r="G156">
        <v>674</v>
      </c>
      <c r="H156">
        <v>1393</v>
      </c>
      <c r="I156">
        <v>75</v>
      </c>
    </row>
    <row r="157" spans="1:9" x14ac:dyDescent="0.25">
      <c r="A157" s="69">
        <f t="shared" si="2"/>
        <v>42979</v>
      </c>
      <c r="B157" s="2">
        <v>201709</v>
      </c>
      <c r="C157" s="3" t="s">
        <v>22</v>
      </c>
      <c r="D157" t="s">
        <v>43</v>
      </c>
      <c r="E157" t="s">
        <v>320</v>
      </c>
      <c r="F157">
        <v>0</v>
      </c>
      <c r="G157">
        <v>0</v>
      </c>
      <c r="H157">
        <v>0</v>
      </c>
      <c r="I157">
        <v>0</v>
      </c>
    </row>
    <row r="158" spans="1:9" x14ac:dyDescent="0.25">
      <c r="A158" s="69">
        <f t="shared" si="2"/>
        <v>42979</v>
      </c>
      <c r="B158" s="2">
        <v>201709</v>
      </c>
      <c r="C158" s="3" t="s">
        <v>22</v>
      </c>
      <c r="D158" t="s">
        <v>44</v>
      </c>
      <c r="E158" t="s">
        <v>321</v>
      </c>
      <c r="F158">
        <v>0</v>
      </c>
      <c r="G158">
        <v>0</v>
      </c>
      <c r="H158">
        <v>0</v>
      </c>
      <c r="I158">
        <v>0</v>
      </c>
    </row>
    <row r="159" spans="1:9" x14ac:dyDescent="0.25">
      <c r="A159" s="69">
        <f t="shared" si="2"/>
        <v>42979</v>
      </c>
      <c r="B159" s="2">
        <v>201709</v>
      </c>
      <c r="C159" s="3" t="s">
        <v>23</v>
      </c>
      <c r="D159" t="s">
        <v>6</v>
      </c>
      <c r="E159" t="s">
        <v>270</v>
      </c>
      <c r="F159">
        <v>17730</v>
      </c>
      <c r="G159">
        <v>8285</v>
      </c>
      <c r="H159">
        <v>7785</v>
      </c>
      <c r="I159">
        <v>1660</v>
      </c>
    </row>
    <row r="160" spans="1:9" x14ac:dyDescent="0.25">
      <c r="A160" s="69">
        <f t="shared" si="2"/>
        <v>42979</v>
      </c>
      <c r="B160" s="2">
        <v>201709</v>
      </c>
      <c r="C160" s="3" t="s">
        <v>23</v>
      </c>
      <c r="D160" t="s">
        <v>42</v>
      </c>
      <c r="E160" t="s">
        <v>322</v>
      </c>
      <c r="F160">
        <v>14302</v>
      </c>
      <c r="G160">
        <v>4575</v>
      </c>
      <c r="H160">
        <v>7914</v>
      </c>
      <c r="I160">
        <v>1812</v>
      </c>
    </row>
    <row r="161" spans="1:9" x14ac:dyDescent="0.25">
      <c r="A161" s="69">
        <f t="shared" si="2"/>
        <v>42979</v>
      </c>
      <c r="B161" s="2">
        <v>201709</v>
      </c>
      <c r="C161" s="3" t="s">
        <v>23</v>
      </c>
      <c r="D161" t="s">
        <v>43</v>
      </c>
      <c r="E161" t="s">
        <v>323</v>
      </c>
      <c r="F161">
        <v>112</v>
      </c>
      <c r="G161">
        <v>18</v>
      </c>
      <c r="H161">
        <v>54</v>
      </c>
      <c r="I161">
        <v>40</v>
      </c>
    </row>
    <row r="162" spans="1:9" x14ac:dyDescent="0.25">
      <c r="A162" s="69">
        <f t="shared" si="2"/>
        <v>42979</v>
      </c>
      <c r="B162" s="2">
        <v>201709</v>
      </c>
      <c r="C162" s="3" t="s">
        <v>23</v>
      </c>
      <c r="D162" t="s">
        <v>44</v>
      </c>
      <c r="E162" t="s">
        <v>324</v>
      </c>
      <c r="F162">
        <v>67</v>
      </c>
      <c r="G162">
        <v>0</v>
      </c>
      <c r="H162">
        <v>67</v>
      </c>
      <c r="I162">
        <v>0</v>
      </c>
    </row>
    <row r="163" spans="1:9" x14ac:dyDescent="0.25">
      <c r="A163" s="69">
        <f t="shared" si="2"/>
        <v>42979</v>
      </c>
      <c r="B163" s="2">
        <v>201709</v>
      </c>
      <c r="C163" s="3" t="s">
        <v>24</v>
      </c>
      <c r="D163" t="s">
        <v>6</v>
      </c>
      <c r="E163" t="s">
        <v>271</v>
      </c>
      <c r="F163">
        <v>4339</v>
      </c>
      <c r="G163">
        <v>1495</v>
      </c>
      <c r="H163">
        <v>2473</v>
      </c>
      <c r="I163">
        <v>370</v>
      </c>
    </row>
    <row r="164" spans="1:9" x14ac:dyDescent="0.25">
      <c r="A164" s="69">
        <f t="shared" si="2"/>
        <v>42979</v>
      </c>
      <c r="B164" s="2">
        <v>201709</v>
      </c>
      <c r="C164" s="3" t="s">
        <v>24</v>
      </c>
      <c r="D164" t="s">
        <v>42</v>
      </c>
      <c r="E164" t="s">
        <v>325</v>
      </c>
      <c r="F164">
        <v>1781</v>
      </c>
      <c r="G164">
        <v>330</v>
      </c>
      <c r="H164">
        <v>1330</v>
      </c>
      <c r="I164">
        <v>120</v>
      </c>
    </row>
    <row r="165" spans="1:9" x14ac:dyDescent="0.25">
      <c r="A165" s="69">
        <f t="shared" si="2"/>
        <v>42979</v>
      </c>
      <c r="B165" s="2">
        <v>201709</v>
      </c>
      <c r="C165" s="3" t="s">
        <v>24</v>
      </c>
      <c r="D165" t="s">
        <v>43</v>
      </c>
      <c r="E165" t="s">
        <v>326</v>
      </c>
      <c r="F165">
        <v>27</v>
      </c>
      <c r="G165">
        <v>4</v>
      </c>
      <c r="H165">
        <v>22</v>
      </c>
      <c r="I165">
        <v>0</v>
      </c>
    </row>
    <row r="166" spans="1:9" x14ac:dyDescent="0.25">
      <c r="A166" s="69">
        <f t="shared" si="2"/>
        <v>42979</v>
      </c>
      <c r="B166" s="2">
        <v>201709</v>
      </c>
      <c r="C166" s="3" t="s">
        <v>24</v>
      </c>
      <c r="D166" t="s">
        <v>44</v>
      </c>
      <c r="E166" t="s">
        <v>327</v>
      </c>
      <c r="F166">
        <v>1665</v>
      </c>
      <c r="G166">
        <v>437</v>
      </c>
      <c r="H166">
        <v>1027</v>
      </c>
      <c r="I166">
        <v>201</v>
      </c>
    </row>
    <row r="167" spans="1:9" x14ac:dyDescent="0.25">
      <c r="A167" s="69">
        <f t="shared" si="2"/>
        <v>42979</v>
      </c>
      <c r="B167" s="2">
        <v>201709</v>
      </c>
      <c r="C167" s="3" t="s">
        <v>25</v>
      </c>
      <c r="D167" t="s">
        <v>6</v>
      </c>
      <c r="E167" t="s">
        <v>272</v>
      </c>
      <c r="F167">
        <v>1321</v>
      </c>
      <c r="G167">
        <v>549</v>
      </c>
      <c r="H167">
        <v>531</v>
      </c>
      <c r="I167">
        <v>241</v>
      </c>
    </row>
    <row r="168" spans="1:9" x14ac:dyDescent="0.25">
      <c r="A168" s="69">
        <f t="shared" si="2"/>
        <v>42979</v>
      </c>
      <c r="B168" s="2">
        <v>201709</v>
      </c>
      <c r="C168" s="3" t="s">
        <v>25</v>
      </c>
      <c r="D168" t="s">
        <v>42</v>
      </c>
      <c r="E168" t="s">
        <v>328</v>
      </c>
      <c r="F168">
        <v>1187</v>
      </c>
      <c r="G168">
        <v>402</v>
      </c>
      <c r="H168">
        <v>571</v>
      </c>
      <c r="I168">
        <v>214</v>
      </c>
    </row>
    <row r="169" spans="1:9" x14ac:dyDescent="0.25">
      <c r="A169" s="69">
        <f t="shared" si="2"/>
        <v>42979</v>
      </c>
      <c r="B169" s="2">
        <v>201709</v>
      </c>
      <c r="C169" s="3" t="s">
        <v>25</v>
      </c>
      <c r="D169" t="s">
        <v>43</v>
      </c>
      <c r="E169" t="s">
        <v>329</v>
      </c>
      <c r="F169">
        <v>0</v>
      </c>
      <c r="G169">
        <v>0</v>
      </c>
      <c r="H169">
        <v>0</v>
      </c>
      <c r="I169">
        <v>0</v>
      </c>
    </row>
    <row r="170" spans="1:9" x14ac:dyDescent="0.25">
      <c r="A170" s="69">
        <f t="shared" si="2"/>
        <v>42979</v>
      </c>
      <c r="B170" s="2">
        <v>201709</v>
      </c>
      <c r="C170" s="3" t="s">
        <v>25</v>
      </c>
      <c r="D170" t="s">
        <v>44</v>
      </c>
      <c r="E170" t="s">
        <v>330</v>
      </c>
      <c r="F170">
        <v>0</v>
      </c>
      <c r="G170">
        <v>0</v>
      </c>
      <c r="H170">
        <v>0</v>
      </c>
      <c r="I170">
        <v>0</v>
      </c>
    </row>
    <row r="171" spans="1:9" x14ac:dyDescent="0.25">
      <c r="A171" s="69">
        <f t="shared" si="2"/>
        <v>42979</v>
      </c>
      <c r="B171" s="2">
        <v>201709</v>
      </c>
      <c r="C171" s="3" t="s">
        <v>26</v>
      </c>
      <c r="D171" t="s">
        <v>6</v>
      </c>
      <c r="E171" t="s">
        <v>273</v>
      </c>
      <c r="F171">
        <v>1594</v>
      </c>
      <c r="G171">
        <v>620</v>
      </c>
      <c r="H171">
        <v>853</v>
      </c>
      <c r="I171">
        <v>120</v>
      </c>
    </row>
    <row r="172" spans="1:9" x14ac:dyDescent="0.25">
      <c r="A172" s="69">
        <f t="shared" si="2"/>
        <v>42979</v>
      </c>
      <c r="B172" s="2">
        <v>201709</v>
      </c>
      <c r="C172" s="3" t="s">
        <v>26</v>
      </c>
      <c r="D172" t="s">
        <v>42</v>
      </c>
      <c r="E172" t="s">
        <v>331</v>
      </c>
      <c r="F172">
        <v>129</v>
      </c>
      <c r="G172">
        <v>62</v>
      </c>
      <c r="H172">
        <v>67</v>
      </c>
      <c r="I172">
        <v>0</v>
      </c>
    </row>
    <row r="173" spans="1:9" x14ac:dyDescent="0.25">
      <c r="A173" s="69">
        <f t="shared" si="2"/>
        <v>42979</v>
      </c>
      <c r="B173" s="2">
        <v>201709</v>
      </c>
      <c r="C173" s="3" t="s">
        <v>26</v>
      </c>
      <c r="D173" t="s">
        <v>43</v>
      </c>
      <c r="E173" t="s">
        <v>332</v>
      </c>
      <c r="F173">
        <v>54</v>
      </c>
      <c r="G173">
        <v>18</v>
      </c>
      <c r="H173">
        <v>36</v>
      </c>
      <c r="I173">
        <v>0</v>
      </c>
    </row>
    <row r="174" spans="1:9" x14ac:dyDescent="0.25">
      <c r="A174" s="69">
        <f t="shared" si="2"/>
        <v>42979</v>
      </c>
      <c r="B174" s="2">
        <v>201709</v>
      </c>
      <c r="C174" s="3" t="s">
        <v>26</v>
      </c>
      <c r="D174" t="s">
        <v>44</v>
      </c>
      <c r="E174" t="s">
        <v>333</v>
      </c>
      <c r="F174">
        <v>420</v>
      </c>
      <c r="G174">
        <v>210</v>
      </c>
      <c r="H174">
        <v>205</v>
      </c>
      <c r="I174">
        <v>4</v>
      </c>
    </row>
    <row r="175" spans="1:9" x14ac:dyDescent="0.25">
      <c r="A175" s="69">
        <f t="shared" si="2"/>
        <v>42979</v>
      </c>
      <c r="B175" s="2">
        <v>201709</v>
      </c>
      <c r="C175" s="3" t="s">
        <v>27</v>
      </c>
      <c r="D175" t="s">
        <v>6</v>
      </c>
      <c r="E175" t="s">
        <v>274</v>
      </c>
      <c r="F175">
        <v>8575</v>
      </c>
      <c r="G175">
        <v>3165</v>
      </c>
      <c r="H175">
        <v>4919</v>
      </c>
      <c r="I175">
        <v>491</v>
      </c>
    </row>
    <row r="176" spans="1:9" x14ac:dyDescent="0.25">
      <c r="A176" s="69">
        <f t="shared" si="2"/>
        <v>42979</v>
      </c>
      <c r="B176" s="2">
        <v>201709</v>
      </c>
      <c r="C176" s="3" t="s">
        <v>27</v>
      </c>
      <c r="D176" t="s">
        <v>42</v>
      </c>
      <c r="E176" t="s">
        <v>334</v>
      </c>
      <c r="F176">
        <v>14270</v>
      </c>
      <c r="G176">
        <v>3361</v>
      </c>
      <c r="H176">
        <v>9334</v>
      </c>
      <c r="I176">
        <v>1576</v>
      </c>
    </row>
    <row r="177" spans="1:9" x14ac:dyDescent="0.25">
      <c r="A177" s="69">
        <f t="shared" si="2"/>
        <v>42979</v>
      </c>
      <c r="B177" s="2">
        <v>201709</v>
      </c>
      <c r="C177" s="3" t="s">
        <v>27</v>
      </c>
      <c r="D177" t="s">
        <v>43</v>
      </c>
      <c r="E177" t="s">
        <v>335</v>
      </c>
      <c r="F177">
        <v>40</v>
      </c>
      <c r="G177">
        <v>0</v>
      </c>
      <c r="H177">
        <v>40</v>
      </c>
      <c r="I177">
        <v>0</v>
      </c>
    </row>
    <row r="178" spans="1:9" x14ac:dyDescent="0.25">
      <c r="A178" s="69">
        <f t="shared" si="2"/>
        <v>42979</v>
      </c>
      <c r="B178" s="2">
        <v>201709</v>
      </c>
      <c r="C178" s="3" t="s">
        <v>27</v>
      </c>
      <c r="D178" t="s">
        <v>44</v>
      </c>
      <c r="E178" t="s">
        <v>336</v>
      </c>
      <c r="F178">
        <v>45</v>
      </c>
      <c r="G178">
        <v>13</v>
      </c>
      <c r="H178">
        <v>31</v>
      </c>
      <c r="I178">
        <v>0</v>
      </c>
    </row>
    <row r="179" spans="1:9" x14ac:dyDescent="0.25">
      <c r="A179" s="69">
        <f t="shared" si="2"/>
        <v>42979</v>
      </c>
      <c r="B179" s="2">
        <v>201709</v>
      </c>
      <c r="C179" s="3" t="s">
        <v>28</v>
      </c>
      <c r="D179" t="s">
        <v>6</v>
      </c>
      <c r="E179" t="s">
        <v>275</v>
      </c>
      <c r="F179">
        <v>2428</v>
      </c>
      <c r="G179">
        <v>1281</v>
      </c>
      <c r="H179">
        <v>1085</v>
      </c>
      <c r="I179">
        <v>63</v>
      </c>
    </row>
    <row r="180" spans="1:9" x14ac:dyDescent="0.25">
      <c r="A180" s="69">
        <f t="shared" si="2"/>
        <v>42979</v>
      </c>
      <c r="B180" s="2">
        <v>201709</v>
      </c>
      <c r="C180" s="3" t="s">
        <v>28</v>
      </c>
      <c r="D180" t="s">
        <v>42</v>
      </c>
      <c r="E180" t="s">
        <v>337</v>
      </c>
      <c r="F180">
        <v>4950</v>
      </c>
      <c r="G180">
        <v>1228</v>
      </c>
      <c r="H180">
        <v>3397</v>
      </c>
      <c r="I180">
        <v>326</v>
      </c>
    </row>
    <row r="181" spans="1:9" x14ac:dyDescent="0.25">
      <c r="A181" s="69">
        <f t="shared" si="2"/>
        <v>42979</v>
      </c>
      <c r="B181" s="2">
        <v>201709</v>
      </c>
      <c r="C181" s="3" t="s">
        <v>28</v>
      </c>
      <c r="D181" t="s">
        <v>43</v>
      </c>
      <c r="E181" t="s">
        <v>338</v>
      </c>
      <c r="F181">
        <v>45</v>
      </c>
      <c r="G181">
        <v>45</v>
      </c>
      <c r="H181">
        <v>0</v>
      </c>
      <c r="I181">
        <v>0</v>
      </c>
    </row>
    <row r="182" spans="1:9" x14ac:dyDescent="0.25">
      <c r="A182" s="69">
        <f t="shared" si="2"/>
        <v>42979</v>
      </c>
      <c r="B182" s="2">
        <v>201709</v>
      </c>
      <c r="C182" s="3" t="s">
        <v>28</v>
      </c>
      <c r="D182" t="s">
        <v>44</v>
      </c>
      <c r="E182" t="s">
        <v>339</v>
      </c>
      <c r="F182">
        <v>1187</v>
      </c>
      <c r="G182">
        <v>906</v>
      </c>
      <c r="H182">
        <v>232</v>
      </c>
      <c r="I182">
        <v>49</v>
      </c>
    </row>
    <row r="183" spans="1:9" x14ac:dyDescent="0.25">
      <c r="A183" s="69">
        <f t="shared" si="2"/>
        <v>42979</v>
      </c>
      <c r="B183" s="2">
        <v>201709</v>
      </c>
      <c r="C183" s="3" t="s">
        <v>29</v>
      </c>
      <c r="D183" t="s">
        <v>6</v>
      </c>
      <c r="E183" t="s">
        <v>276</v>
      </c>
      <c r="F183">
        <v>22640</v>
      </c>
      <c r="G183">
        <v>9606</v>
      </c>
      <c r="H183">
        <v>11342</v>
      </c>
      <c r="I183">
        <v>1692</v>
      </c>
    </row>
    <row r="184" spans="1:9" x14ac:dyDescent="0.25">
      <c r="A184" s="69">
        <f t="shared" si="2"/>
        <v>42979</v>
      </c>
      <c r="B184" s="2">
        <v>201709</v>
      </c>
      <c r="C184" s="3" t="s">
        <v>29</v>
      </c>
      <c r="D184" t="s">
        <v>42</v>
      </c>
      <c r="E184" t="s">
        <v>340</v>
      </c>
      <c r="F184">
        <v>27764</v>
      </c>
      <c r="G184">
        <v>9834</v>
      </c>
      <c r="H184">
        <v>14257</v>
      </c>
      <c r="I184">
        <v>3674</v>
      </c>
    </row>
    <row r="185" spans="1:9" x14ac:dyDescent="0.25">
      <c r="A185" s="69">
        <f t="shared" si="2"/>
        <v>42979</v>
      </c>
      <c r="B185" s="2">
        <v>201709</v>
      </c>
      <c r="C185" s="3" t="s">
        <v>29</v>
      </c>
      <c r="D185" t="s">
        <v>43</v>
      </c>
      <c r="E185" t="s">
        <v>341</v>
      </c>
      <c r="F185">
        <v>397</v>
      </c>
      <c r="G185">
        <v>58</v>
      </c>
      <c r="H185">
        <v>335</v>
      </c>
      <c r="I185">
        <v>4</v>
      </c>
    </row>
    <row r="186" spans="1:9" x14ac:dyDescent="0.25">
      <c r="A186" s="69">
        <f t="shared" si="2"/>
        <v>42979</v>
      </c>
      <c r="B186" s="2">
        <v>201709</v>
      </c>
      <c r="C186" s="3" t="s">
        <v>29</v>
      </c>
      <c r="D186" t="s">
        <v>44</v>
      </c>
      <c r="E186" t="s">
        <v>342</v>
      </c>
      <c r="F186">
        <v>0</v>
      </c>
      <c r="G186">
        <v>0</v>
      </c>
      <c r="H186">
        <v>0</v>
      </c>
      <c r="I186">
        <v>0</v>
      </c>
    </row>
    <row r="187" spans="1:9" x14ac:dyDescent="0.25">
      <c r="A187" s="69">
        <f t="shared" si="2"/>
        <v>42979</v>
      </c>
      <c r="B187" s="2">
        <v>201709</v>
      </c>
      <c r="C187" s="3" t="s">
        <v>30</v>
      </c>
      <c r="D187" t="s">
        <v>6</v>
      </c>
      <c r="E187" t="s">
        <v>277</v>
      </c>
      <c r="F187">
        <v>250</v>
      </c>
      <c r="G187">
        <v>107</v>
      </c>
      <c r="H187">
        <v>134</v>
      </c>
      <c r="I187">
        <v>9</v>
      </c>
    </row>
    <row r="188" spans="1:9" x14ac:dyDescent="0.25">
      <c r="A188" s="69">
        <f t="shared" si="2"/>
        <v>42979</v>
      </c>
      <c r="B188" s="2">
        <v>201709</v>
      </c>
      <c r="C188" s="3" t="s">
        <v>30</v>
      </c>
      <c r="D188" t="s">
        <v>42</v>
      </c>
      <c r="E188" t="s">
        <v>343</v>
      </c>
      <c r="F188">
        <v>237</v>
      </c>
      <c r="G188">
        <v>80</v>
      </c>
      <c r="H188">
        <v>138</v>
      </c>
      <c r="I188">
        <v>17</v>
      </c>
    </row>
    <row r="189" spans="1:9" x14ac:dyDescent="0.25">
      <c r="A189" s="69">
        <f t="shared" si="2"/>
        <v>42979</v>
      </c>
      <c r="B189" s="2">
        <v>201709</v>
      </c>
      <c r="C189" s="3" t="s">
        <v>30</v>
      </c>
      <c r="D189" t="s">
        <v>43</v>
      </c>
      <c r="E189" t="s">
        <v>344</v>
      </c>
      <c r="F189">
        <v>0</v>
      </c>
      <c r="G189">
        <v>0</v>
      </c>
      <c r="H189">
        <v>0</v>
      </c>
      <c r="I189">
        <v>0</v>
      </c>
    </row>
    <row r="190" spans="1:9" x14ac:dyDescent="0.25">
      <c r="A190" s="69">
        <f t="shared" si="2"/>
        <v>42979</v>
      </c>
      <c r="B190" s="2">
        <v>201709</v>
      </c>
      <c r="C190" s="3" t="s">
        <v>30</v>
      </c>
      <c r="D190" t="s">
        <v>44</v>
      </c>
      <c r="E190" t="s">
        <v>345</v>
      </c>
      <c r="F190">
        <v>0</v>
      </c>
      <c r="G190">
        <v>0</v>
      </c>
      <c r="H190">
        <v>0</v>
      </c>
      <c r="I190">
        <v>0</v>
      </c>
    </row>
    <row r="191" spans="1:9" x14ac:dyDescent="0.25">
      <c r="A191" s="69">
        <f t="shared" si="2"/>
        <v>42979</v>
      </c>
      <c r="B191" s="2">
        <v>201709</v>
      </c>
      <c r="C191" s="3" t="s">
        <v>31</v>
      </c>
      <c r="D191" t="s">
        <v>6</v>
      </c>
      <c r="E191" t="s">
        <v>278</v>
      </c>
      <c r="F191">
        <v>1705</v>
      </c>
      <c r="G191">
        <v>683</v>
      </c>
      <c r="H191">
        <v>937</v>
      </c>
      <c r="I191">
        <v>85</v>
      </c>
    </row>
    <row r="192" spans="1:9" x14ac:dyDescent="0.25">
      <c r="A192" s="69">
        <f t="shared" si="2"/>
        <v>42979</v>
      </c>
      <c r="B192" s="2">
        <v>201709</v>
      </c>
      <c r="C192" s="3" t="s">
        <v>31</v>
      </c>
      <c r="D192" t="s">
        <v>42</v>
      </c>
      <c r="E192" t="s">
        <v>346</v>
      </c>
      <c r="F192">
        <v>638</v>
      </c>
      <c r="G192">
        <v>143</v>
      </c>
      <c r="H192">
        <v>464</v>
      </c>
      <c r="I192">
        <v>31</v>
      </c>
    </row>
    <row r="193" spans="1:9" x14ac:dyDescent="0.25">
      <c r="A193" s="69">
        <f t="shared" si="2"/>
        <v>42979</v>
      </c>
      <c r="B193" s="2">
        <v>201709</v>
      </c>
      <c r="C193" s="3" t="s">
        <v>31</v>
      </c>
      <c r="D193" t="s">
        <v>43</v>
      </c>
      <c r="E193" t="s">
        <v>347</v>
      </c>
      <c r="F193">
        <v>0</v>
      </c>
      <c r="G193">
        <v>0</v>
      </c>
      <c r="H193">
        <v>0</v>
      </c>
      <c r="I193">
        <v>0</v>
      </c>
    </row>
    <row r="194" spans="1:9" x14ac:dyDescent="0.25">
      <c r="A194" s="69">
        <f t="shared" si="2"/>
        <v>42979</v>
      </c>
      <c r="B194" s="2">
        <v>201709</v>
      </c>
      <c r="C194" s="3" t="s">
        <v>31</v>
      </c>
      <c r="D194" t="s">
        <v>44</v>
      </c>
      <c r="E194" t="s">
        <v>348</v>
      </c>
      <c r="F194">
        <v>531</v>
      </c>
      <c r="G194">
        <v>107</v>
      </c>
      <c r="H194">
        <v>357</v>
      </c>
      <c r="I194">
        <v>66</v>
      </c>
    </row>
    <row r="195" spans="1:9" x14ac:dyDescent="0.25">
      <c r="A195" s="69">
        <f t="shared" si="2"/>
        <v>42979</v>
      </c>
      <c r="B195" s="2">
        <v>201709</v>
      </c>
      <c r="C195" s="3" t="s">
        <v>32</v>
      </c>
      <c r="D195" t="s">
        <v>6</v>
      </c>
      <c r="E195" t="s">
        <v>279</v>
      </c>
      <c r="F195">
        <v>1893</v>
      </c>
      <c r="G195">
        <v>1031</v>
      </c>
      <c r="H195">
        <v>759</v>
      </c>
      <c r="I195">
        <v>102</v>
      </c>
    </row>
    <row r="196" spans="1:9" x14ac:dyDescent="0.25">
      <c r="A196" s="69">
        <f t="shared" ref="A196:A259" si="3">DATE(LEFT(B196,4),RIGHT(B196,2),1)</f>
        <v>42979</v>
      </c>
      <c r="B196" s="2">
        <v>201709</v>
      </c>
      <c r="C196" s="3" t="s">
        <v>32</v>
      </c>
      <c r="D196" t="s">
        <v>42</v>
      </c>
      <c r="E196" t="s">
        <v>349</v>
      </c>
      <c r="F196">
        <v>897</v>
      </c>
      <c r="G196">
        <v>304</v>
      </c>
      <c r="H196">
        <v>437</v>
      </c>
      <c r="I196">
        <v>156</v>
      </c>
    </row>
    <row r="197" spans="1:9" x14ac:dyDescent="0.25">
      <c r="A197" s="69">
        <f t="shared" si="3"/>
        <v>42979</v>
      </c>
      <c r="B197" s="2">
        <v>201709</v>
      </c>
      <c r="C197" s="3" t="s">
        <v>32</v>
      </c>
      <c r="D197" t="s">
        <v>43</v>
      </c>
      <c r="E197" t="s">
        <v>350</v>
      </c>
      <c r="F197">
        <v>0</v>
      </c>
      <c r="G197">
        <v>0</v>
      </c>
      <c r="H197">
        <v>0</v>
      </c>
      <c r="I197">
        <v>0</v>
      </c>
    </row>
    <row r="198" spans="1:9" x14ac:dyDescent="0.25">
      <c r="A198" s="69">
        <f t="shared" si="3"/>
        <v>42979</v>
      </c>
      <c r="B198" s="2">
        <v>201709</v>
      </c>
      <c r="C198" s="3" t="s">
        <v>32</v>
      </c>
      <c r="D198" t="s">
        <v>44</v>
      </c>
      <c r="E198" t="s">
        <v>351</v>
      </c>
      <c r="F198">
        <v>982</v>
      </c>
      <c r="G198">
        <v>138</v>
      </c>
      <c r="H198">
        <v>844</v>
      </c>
      <c r="I198">
        <v>0</v>
      </c>
    </row>
    <row r="199" spans="1:9" x14ac:dyDescent="0.25">
      <c r="A199" s="69">
        <f t="shared" si="3"/>
        <v>42979</v>
      </c>
      <c r="B199" s="2">
        <v>201709</v>
      </c>
      <c r="C199" s="3" t="s">
        <v>33</v>
      </c>
      <c r="D199" t="s">
        <v>6</v>
      </c>
      <c r="E199" t="s">
        <v>280</v>
      </c>
      <c r="F199">
        <v>15275</v>
      </c>
      <c r="G199">
        <v>8619</v>
      </c>
      <c r="H199">
        <v>5839</v>
      </c>
      <c r="I199">
        <v>817</v>
      </c>
    </row>
    <row r="200" spans="1:9" x14ac:dyDescent="0.25">
      <c r="A200" s="69">
        <f t="shared" si="3"/>
        <v>42979</v>
      </c>
      <c r="B200" s="2">
        <v>201709</v>
      </c>
      <c r="C200" s="3" t="s">
        <v>33</v>
      </c>
      <c r="D200" t="s">
        <v>42</v>
      </c>
      <c r="E200" t="s">
        <v>352</v>
      </c>
      <c r="F200">
        <v>12601</v>
      </c>
      <c r="G200">
        <v>4111</v>
      </c>
      <c r="H200">
        <v>7320</v>
      </c>
      <c r="I200">
        <v>1169</v>
      </c>
    </row>
    <row r="201" spans="1:9" x14ac:dyDescent="0.25">
      <c r="A201" s="69">
        <f t="shared" si="3"/>
        <v>42979</v>
      </c>
      <c r="B201" s="2">
        <v>201709</v>
      </c>
      <c r="C201" s="3" t="s">
        <v>33</v>
      </c>
      <c r="D201" t="s">
        <v>43</v>
      </c>
      <c r="E201" t="s">
        <v>353</v>
      </c>
      <c r="F201">
        <v>420</v>
      </c>
      <c r="G201">
        <v>4</v>
      </c>
      <c r="H201">
        <v>388</v>
      </c>
      <c r="I201">
        <v>26</v>
      </c>
    </row>
    <row r="202" spans="1:9" x14ac:dyDescent="0.25">
      <c r="A202" s="69">
        <f t="shared" si="3"/>
        <v>42979</v>
      </c>
      <c r="B202" s="2">
        <v>201709</v>
      </c>
      <c r="C202" s="3" t="s">
        <v>33</v>
      </c>
      <c r="D202" t="s">
        <v>44</v>
      </c>
      <c r="E202" t="s">
        <v>354</v>
      </c>
      <c r="F202">
        <v>10414</v>
      </c>
      <c r="G202">
        <v>1768</v>
      </c>
      <c r="H202">
        <v>5075</v>
      </c>
      <c r="I202">
        <v>3570</v>
      </c>
    </row>
    <row r="203" spans="1:9" x14ac:dyDescent="0.25">
      <c r="A203" s="69">
        <f t="shared" si="3"/>
        <v>42979</v>
      </c>
      <c r="B203" s="2">
        <v>201709</v>
      </c>
      <c r="C203" s="3" t="s">
        <v>34</v>
      </c>
      <c r="D203" t="s">
        <v>6</v>
      </c>
      <c r="E203" t="s">
        <v>281</v>
      </c>
      <c r="F203">
        <v>5218</v>
      </c>
      <c r="G203">
        <v>1982</v>
      </c>
      <c r="H203">
        <v>2951</v>
      </c>
      <c r="I203">
        <v>286</v>
      </c>
    </row>
    <row r="204" spans="1:9" x14ac:dyDescent="0.25">
      <c r="A204" s="69">
        <f t="shared" si="3"/>
        <v>42979</v>
      </c>
      <c r="B204" s="2">
        <v>201709</v>
      </c>
      <c r="C204" s="3" t="s">
        <v>34</v>
      </c>
      <c r="D204" t="s">
        <v>42</v>
      </c>
      <c r="E204" t="s">
        <v>355</v>
      </c>
      <c r="F204">
        <v>11981</v>
      </c>
      <c r="G204">
        <v>4120</v>
      </c>
      <c r="H204">
        <v>6771</v>
      </c>
      <c r="I204">
        <v>1089</v>
      </c>
    </row>
    <row r="205" spans="1:9" x14ac:dyDescent="0.25">
      <c r="A205" s="69">
        <f t="shared" si="3"/>
        <v>42979</v>
      </c>
      <c r="B205" s="2">
        <v>201709</v>
      </c>
      <c r="C205" s="3" t="s">
        <v>34</v>
      </c>
      <c r="D205" t="s">
        <v>43</v>
      </c>
      <c r="E205" t="s">
        <v>356</v>
      </c>
      <c r="F205">
        <v>4</v>
      </c>
      <c r="G205">
        <v>0</v>
      </c>
      <c r="H205">
        <v>0</v>
      </c>
      <c r="I205">
        <v>4</v>
      </c>
    </row>
    <row r="206" spans="1:9" x14ac:dyDescent="0.25">
      <c r="A206" s="69">
        <f t="shared" si="3"/>
        <v>42979</v>
      </c>
      <c r="B206" s="2">
        <v>201709</v>
      </c>
      <c r="C206" s="3" t="s">
        <v>34</v>
      </c>
      <c r="D206" t="s">
        <v>44</v>
      </c>
      <c r="E206" t="s">
        <v>357</v>
      </c>
      <c r="F206">
        <v>1317</v>
      </c>
      <c r="G206">
        <v>165</v>
      </c>
      <c r="H206">
        <v>1152</v>
      </c>
      <c r="I206">
        <v>0</v>
      </c>
    </row>
    <row r="207" spans="1:9" x14ac:dyDescent="0.25">
      <c r="A207" s="69">
        <f t="shared" si="3"/>
        <v>42979</v>
      </c>
      <c r="B207" s="2">
        <v>201709</v>
      </c>
      <c r="C207" s="3" t="s">
        <v>35</v>
      </c>
      <c r="D207" t="s">
        <v>6</v>
      </c>
      <c r="E207" t="s">
        <v>282</v>
      </c>
      <c r="F207">
        <v>2227</v>
      </c>
      <c r="G207">
        <v>1419</v>
      </c>
      <c r="H207">
        <v>692</v>
      </c>
      <c r="I207">
        <v>116</v>
      </c>
    </row>
    <row r="208" spans="1:9" x14ac:dyDescent="0.25">
      <c r="A208" s="69">
        <f t="shared" si="3"/>
        <v>42979</v>
      </c>
      <c r="B208" s="2">
        <v>201709</v>
      </c>
      <c r="C208" s="3" t="s">
        <v>35</v>
      </c>
      <c r="D208" t="s">
        <v>42</v>
      </c>
      <c r="E208" t="s">
        <v>358</v>
      </c>
      <c r="F208">
        <v>451</v>
      </c>
      <c r="G208">
        <v>18</v>
      </c>
      <c r="H208">
        <v>424</v>
      </c>
      <c r="I208">
        <v>8</v>
      </c>
    </row>
    <row r="209" spans="1:9" ht="15" customHeight="1" x14ac:dyDescent="0.25">
      <c r="A209" s="69">
        <f t="shared" si="3"/>
        <v>42979</v>
      </c>
      <c r="B209" s="2">
        <v>201709</v>
      </c>
      <c r="C209" s="3" t="s">
        <v>35</v>
      </c>
      <c r="D209" t="s">
        <v>43</v>
      </c>
      <c r="E209" t="s">
        <v>359</v>
      </c>
      <c r="F209">
        <v>13</v>
      </c>
      <c r="G209">
        <v>4</v>
      </c>
      <c r="H209">
        <v>9</v>
      </c>
      <c r="I209">
        <v>0</v>
      </c>
    </row>
    <row r="210" spans="1:9" ht="13.5" customHeight="1" x14ac:dyDescent="0.25">
      <c r="A210" s="69">
        <f t="shared" si="3"/>
        <v>42979</v>
      </c>
      <c r="B210" s="2">
        <v>201709</v>
      </c>
      <c r="C210" s="3" t="s">
        <v>35</v>
      </c>
      <c r="D210" t="s">
        <v>44</v>
      </c>
      <c r="E210" t="s">
        <v>360</v>
      </c>
      <c r="F210">
        <v>0</v>
      </c>
      <c r="G210">
        <v>0</v>
      </c>
      <c r="H210">
        <v>0</v>
      </c>
      <c r="I210">
        <v>0</v>
      </c>
    </row>
    <row r="211" spans="1:9" x14ac:dyDescent="0.25">
      <c r="A211" s="69">
        <f t="shared" si="3"/>
        <v>43009</v>
      </c>
      <c r="B211" s="2">
        <v>201710</v>
      </c>
      <c r="C211" s="3" t="s">
        <v>11</v>
      </c>
      <c r="D211" t="s">
        <v>6</v>
      </c>
      <c r="E211" t="s">
        <v>153</v>
      </c>
      <c r="F211">
        <v>980</v>
      </c>
      <c r="G211">
        <v>499</v>
      </c>
      <c r="H211">
        <v>457</v>
      </c>
      <c r="I211">
        <v>24</v>
      </c>
    </row>
    <row r="212" spans="1:9" x14ac:dyDescent="0.25">
      <c r="A212" s="69">
        <f t="shared" si="3"/>
        <v>43009</v>
      </c>
      <c r="B212" s="2">
        <v>201710</v>
      </c>
      <c r="C212" s="3" t="s">
        <v>11</v>
      </c>
      <c r="D212" t="s">
        <v>42</v>
      </c>
      <c r="E212" t="s">
        <v>179</v>
      </c>
      <c r="F212">
        <v>780</v>
      </c>
      <c r="G212">
        <v>131</v>
      </c>
      <c r="H212">
        <v>570</v>
      </c>
      <c r="I212">
        <v>79</v>
      </c>
    </row>
    <row r="213" spans="1:9" x14ac:dyDescent="0.25">
      <c r="A213" s="69">
        <f t="shared" si="3"/>
        <v>43009</v>
      </c>
      <c r="B213" s="2">
        <v>201710</v>
      </c>
      <c r="C213" s="3" t="s">
        <v>11</v>
      </c>
      <c r="D213" t="s">
        <v>43</v>
      </c>
      <c r="E213" t="s">
        <v>180</v>
      </c>
      <c r="F213">
        <v>0</v>
      </c>
      <c r="G213">
        <v>0</v>
      </c>
      <c r="H213">
        <v>0</v>
      </c>
      <c r="I213">
        <v>0</v>
      </c>
    </row>
    <row r="214" spans="1:9" x14ac:dyDescent="0.25">
      <c r="A214" s="69">
        <f t="shared" si="3"/>
        <v>43009</v>
      </c>
      <c r="B214" s="2">
        <v>201710</v>
      </c>
      <c r="C214" s="3" t="s">
        <v>11</v>
      </c>
      <c r="D214" t="s">
        <v>44</v>
      </c>
      <c r="E214" t="s">
        <v>181</v>
      </c>
      <c r="F214">
        <v>976</v>
      </c>
      <c r="G214">
        <v>850</v>
      </c>
      <c r="H214">
        <v>126</v>
      </c>
      <c r="I214">
        <v>0</v>
      </c>
    </row>
    <row r="215" spans="1:9" x14ac:dyDescent="0.25">
      <c r="A215" s="69">
        <f t="shared" si="3"/>
        <v>43009</v>
      </c>
      <c r="B215" s="2">
        <v>201710</v>
      </c>
      <c r="C215" s="3" t="s">
        <v>12</v>
      </c>
      <c r="D215" t="s">
        <v>6</v>
      </c>
      <c r="E215" t="s">
        <v>154</v>
      </c>
      <c r="F215">
        <v>4061</v>
      </c>
      <c r="G215">
        <v>1947</v>
      </c>
      <c r="H215">
        <v>1979</v>
      </c>
      <c r="I215">
        <v>136</v>
      </c>
    </row>
    <row r="216" spans="1:9" x14ac:dyDescent="0.25">
      <c r="A216" s="69">
        <f t="shared" si="3"/>
        <v>43009</v>
      </c>
      <c r="B216" s="2">
        <v>201710</v>
      </c>
      <c r="C216" s="3" t="s">
        <v>12</v>
      </c>
      <c r="D216" t="s">
        <v>42</v>
      </c>
      <c r="E216" t="s">
        <v>182</v>
      </c>
      <c r="F216">
        <v>13561</v>
      </c>
      <c r="G216">
        <v>4010</v>
      </c>
      <c r="H216">
        <v>8403</v>
      </c>
      <c r="I216">
        <v>1148</v>
      </c>
    </row>
    <row r="217" spans="1:9" x14ac:dyDescent="0.25">
      <c r="A217" s="69">
        <f t="shared" si="3"/>
        <v>43009</v>
      </c>
      <c r="B217" s="2">
        <v>201710</v>
      </c>
      <c r="C217" s="3" t="s">
        <v>12</v>
      </c>
      <c r="D217" t="s">
        <v>43</v>
      </c>
      <c r="E217" t="s">
        <v>183</v>
      </c>
      <c r="F217">
        <v>98</v>
      </c>
      <c r="G217">
        <v>19</v>
      </c>
      <c r="H217">
        <v>75</v>
      </c>
      <c r="I217">
        <v>5</v>
      </c>
    </row>
    <row r="218" spans="1:9" x14ac:dyDescent="0.25">
      <c r="A218" s="69">
        <f t="shared" si="3"/>
        <v>43009</v>
      </c>
      <c r="B218" s="2">
        <v>201710</v>
      </c>
      <c r="C218" s="3" t="s">
        <v>12</v>
      </c>
      <c r="D218" t="s">
        <v>44</v>
      </c>
      <c r="E218" t="s">
        <v>184</v>
      </c>
      <c r="F218">
        <v>1741</v>
      </c>
      <c r="G218">
        <v>471</v>
      </c>
      <c r="H218">
        <v>1270</v>
      </c>
      <c r="I218">
        <v>0</v>
      </c>
    </row>
    <row r="219" spans="1:9" x14ac:dyDescent="0.25">
      <c r="A219" s="69">
        <f t="shared" si="3"/>
        <v>43009</v>
      </c>
      <c r="B219" s="2">
        <v>201710</v>
      </c>
      <c r="C219" s="3" t="s">
        <v>13</v>
      </c>
      <c r="D219" t="s">
        <v>6</v>
      </c>
      <c r="E219" t="s">
        <v>155</v>
      </c>
      <c r="F219">
        <v>11456</v>
      </c>
      <c r="G219">
        <v>5537</v>
      </c>
      <c r="H219">
        <v>5541</v>
      </c>
      <c r="I219">
        <v>378</v>
      </c>
    </row>
    <row r="220" spans="1:9" x14ac:dyDescent="0.25">
      <c r="A220" s="69">
        <f t="shared" si="3"/>
        <v>43009</v>
      </c>
      <c r="B220" s="2">
        <v>201710</v>
      </c>
      <c r="C220" s="3" t="s">
        <v>13</v>
      </c>
      <c r="D220" t="s">
        <v>42</v>
      </c>
      <c r="E220" t="s">
        <v>185</v>
      </c>
      <c r="F220">
        <v>19051</v>
      </c>
      <c r="G220">
        <v>7469</v>
      </c>
      <c r="H220">
        <v>10023</v>
      </c>
      <c r="I220">
        <v>1559</v>
      </c>
    </row>
    <row r="221" spans="1:9" x14ac:dyDescent="0.25">
      <c r="A221" s="69">
        <f t="shared" si="3"/>
        <v>43009</v>
      </c>
      <c r="B221" s="2">
        <v>201710</v>
      </c>
      <c r="C221" s="3" t="s">
        <v>13</v>
      </c>
      <c r="D221" t="s">
        <v>43</v>
      </c>
      <c r="E221" t="s">
        <v>186</v>
      </c>
      <c r="F221">
        <v>205</v>
      </c>
      <c r="G221">
        <v>135</v>
      </c>
      <c r="H221">
        <v>61</v>
      </c>
      <c r="I221">
        <v>10</v>
      </c>
    </row>
    <row r="222" spans="1:9" x14ac:dyDescent="0.25">
      <c r="A222" s="69">
        <f t="shared" si="3"/>
        <v>43009</v>
      </c>
      <c r="B222" s="2">
        <v>201710</v>
      </c>
      <c r="C222" s="3" t="s">
        <v>13</v>
      </c>
      <c r="D222" t="s">
        <v>44</v>
      </c>
      <c r="E222" t="s">
        <v>187</v>
      </c>
      <c r="F222">
        <v>145</v>
      </c>
      <c r="G222">
        <v>121</v>
      </c>
      <c r="H222">
        <v>23</v>
      </c>
      <c r="I222">
        <v>0</v>
      </c>
    </row>
    <row r="223" spans="1:9" x14ac:dyDescent="0.25">
      <c r="A223" s="69">
        <f t="shared" si="3"/>
        <v>43009</v>
      </c>
      <c r="B223" s="2">
        <v>201710</v>
      </c>
      <c r="C223" s="3" t="s">
        <v>14</v>
      </c>
      <c r="D223" t="s">
        <v>6</v>
      </c>
      <c r="E223" t="s">
        <v>156</v>
      </c>
      <c r="F223">
        <v>24088</v>
      </c>
      <c r="G223">
        <v>10331</v>
      </c>
      <c r="H223">
        <v>12908</v>
      </c>
      <c r="I223">
        <v>850</v>
      </c>
    </row>
    <row r="224" spans="1:9" x14ac:dyDescent="0.25">
      <c r="A224" s="69">
        <f t="shared" si="3"/>
        <v>43009</v>
      </c>
      <c r="B224" s="2">
        <v>201710</v>
      </c>
      <c r="C224" s="3" t="s">
        <v>14</v>
      </c>
      <c r="D224" t="s">
        <v>42</v>
      </c>
      <c r="E224" t="s">
        <v>188</v>
      </c>
      <c r="F224">
        <v>23668</v>
      </c>
      <c r="G224">
        <v>7661</v>
      </c>
      <c r="H224">
        <v>12898</v>
      </c>
      <c r="I224">
        <v>3109</v>
      </c>
    </row>
    <row r="225" spans="1:9" x14ac:dyDescent="0.25">
      <c r="A225" s="69">
        <f t="shared" si="3"/>
        <v>43009</v>
      </c>
      <c r="B225" s="2">
        <v>201710</v>
      </c>
      <c r="C225" s="3" t="s">
        <v>14</v>
      </c>
      <c r="D225" t="s">
        <v>43</v>
      </c>
      <c r="E225" t="s">
        <v>189</v>
      </c>
      <c r="F225">
        <v>117</v>
      </c>
      <c r="G225">
        <v>47</v>
      </c>
      <c r="H225">
        <v>65</v>
      </c>
      <c r="I225">
        <v>5</v>
      </c>
    </row>
    <row r="226" spans="1:9" x14ac:dyDescent="0.25">
      <c r="A226" s="69">
        <f t="shared" si="3"/>
        <v>43009</v>
      </c>
      <c r="B226" s="2">
        <v>201710</v>
      </c>
      <c r="C226" s="3" t="s">
        <v>14</v>
      </c>
      <c r="D226" t="s">
        <v>44</v>
      </c>
      <c r="E226" t="s">
        <v>190</v>
      </c>
      <c r="F226">
        <v>14</v>
      </c>
      <c r="G226">
        <v>9</v>
      </c>
      <c r="H226">
        <v>5</v>
      </c>
      <c r="I226">
        <v>0</v>
      </c>
    </row>
    <row r="227" spans="1:9" x14ac:dyDescent="0.25">
      <c r="A227" s="69">
        <f t="shared" si="3"/>
        <v>43009</v>
      </c>
      <c r="B227" s="2">
        <v>201710</v>
      </c>
      <c r="C227" s="3" t="s">
        <v>15</v>
      </c>
      <c r="D227" t="s">
        <v>6</v>
      </c>
      <c r="E227" t="s">
        <v>157</v>
      </c>
      <c r="F227">
        <v>2465</v>
      </c>
      <c r="G227">
        <v>985</v>
      </c>
      <c r="H227">
        <v>1270</v>
      </c>
      <c r="I227">
        <v>210</v>
      </c>
    </row>
    <row r="228" spans="1:9" x14ac:dyDescent="0.25">
      <c r="A228" s="69">
        <f t="shared" si="3"/>
        <v>43009</v>
      </c>
      <c r="B228" s="2">
        <v>201710</v>
      </c>
      <c r="C228" s="3" t="s">
        <v>15</v>
      </c>
      <c r="D228" t="s">
        <v>42</v>
      </c>
      <c r="E228" t="s">
        <v>191</v>
      </c>
      <c r="F228">
        <v>1755</v>
      </c>
      <c r="G228">
        <v>392</v>
      </c>
      <c r="H228">
        <v>1186</v>
      </c>
      <c r="I228">
        <v>177</v>
      </c>
    </row>
    <row r="229" spans="1:9" x14ac:dyDescent="0.25">
      <c r="A229" s="69">
        <f t="shared" si="3"/>
        <v>43009</v>
      </c>
      <c r="B229" s="2">
        <v>201710</v>
      </c>
      <c r="C229" s="3" t="s">
        <v>15</v>
      </c>
      <c r="D229" t="s">
        <v>43</v>
      </c>
      <c r="E229" t="s">
        <v>192</v>
      </c>
      <c r="F229">
        <v>0</v>
      </c>
      <c r="G229">
        <v>0</v>
      </c>
      <c r="H229">
        <v>0</v>
      </c>
      <c r="I229">
        <v>0</v>
      </c>
    </row>
    <row r="230" spans="1:9" x14ac:dyDescent="0.25">
      <c r="A230" s="69">
        <f t="shared" si="3"/>
        <v>43009</v>
      </c>
      <c r="B230" s="2">
        <v>201710</v>
      </c>
      <c r="C230" s="3" t="s">
        <v>15</v>
      </c>
      <c r="D230" t="s">
        <v>44</v>
      </c>
      <c r="E230" t="s">
        <v>193</v>
      </c>
      <c r="F230">
        <v>2563</v>
      </c>
      <c r="G230">
        <v>934</v>
      </c>
      <c r="H230">
        <v>1484</v>
      </c>
      <c r="I230">
        <v>144</v>
      </c>
    </row>
    <row r="231" spans="1:9" x14ac:dyDescent="0.25">
      <c r="A231" s="69">
        <f t="shared" si="3"/>
        <v>43009</v>
      </c>
      <c r="B231" s="2">
        <v>201710</v>
      </c>
      <c r="C231" s="3" t="s">
        <v>16</v>
      </c>
      <c r="D231" t="s">
        <v>6</v>
      </c>
      <c r="E231" t="s">
        <v>158</v>
      </c>
      <c r="F231">
        <v>5074</v>
      </c>
      <c r="G231">
        <v>2054</v>
      </c>
      <c r="H231">
        <v>2596</v>
      </c>
      <c r="I231">
        <v>425</v>
      </c>
    </row>
    <row r="232" spans="1:9" x14ac:dyDescent="0.25">
      <c r="A232" s="69">
        <f t="shared" si="3"/>
        <v>43009</v>
      </c>
      <c r="B232" s="2">
        <v>201710</v>
      </c>
      <c r="C232" s="3" t="s">
        <v>16</v>
      </c>
      <c r="D232" t="s">
        <v>42</v>
      </c>
      <c r="E232" t="s">
        <v>194</v>
      </c>
      <c r="F232">
        <v>17436</v>
      </c>
      <c r="G232">
        <v>6470</v>
      </c>
      <c r="H232">
        <v>9495</v>
      </c>
      <c r="I232">
        <v>1470</v>
      </c>
    </row>
    <row r="233" spans="1:9" x14ac:dyDescent="0.25">
      <c r="A233" s="69">
        <f t="shared" si="3"/>
        <v>43009</v>
      </c>
      <c r="B233" s="2">
        <v>201710</v>
      </c>
      <c r="C233" s="3" t="s">
        <v>16</v>
      </c>
      <c r="D233" t="s">
        <v>43</v>
      </c>
      <c r="E233" t="s">
        <v>195</v>
      </c>
      <c r="F233">
        <v>187</v>
      </c>
      <c r="G233">
        <v>70</v>
      </c>
      <c r="H233">
        <v>117</v>
      </c>
      <c r="I233">
        <v>0</v>
      </c>
    </row>
    <row r="234" spans="1:9" x14ac:dyDescent="0.25">
      <c r="A234" s="69">
        <f t="shared" si="3"/>
        <v>43009</v>
      </c>
      <c r="B234" s="2">
        <v>201710</v>
      </c>
      <c r="C234" s="3" t="s">
        <v>16</v>
      </c>
      <c r="D234" t="s">
        <v>44</v>
      </c>
      <c r="E234" t="s">
        <v>196</v>
      </c>
      <c r="F234">
        <v>1246</v>
      </c>
      <c r="G234">
        <v>271</v>
      </c>
      <c r="H234">
        <v>499</v>
      </c>
      <c r="I234">
        <v>476</v>
      </c>
    </row>
    <row r="235" spans="1:9" x14ac:dyDescent="0.25">
      <c r="A235" s="69">
        <f t="shared" si="3"/>
        <v>43009</v>
      </c>
      <c r="B235" s="2">
        <v>201710</v>
      </c>
      <c r="C235" s="3" t="s">
        <v>17</v>
      </c>
      <c r="D235" t="s">
        <v>6</v>
      </c>
      <c r="E235" t="s">
        <v>159</v>
      </c>
      <c r="F235">
        <v>12721</v>
      </c>
      <c r="G235">
        <v>5579</v>
      </c>
      <c r="H235">
        <v>6526</v>
      </c>
      <c r="I235">
        <v>616</v>
      </c>
    </row>
    <row r="236" spans="1:9" x14ac:dyDescent="0.25">
      <c r="A236" s="69">
        <f t="shared" si="3"/>
        <v>43009</v>
      </c>
      <c r="B236" s="2">
        <v>201710</v>
      </c>
      <c r="C236" s="3" t="s">
        <v>17</v>
      </c>
      <c r="D236" t="s">
        <v>42</v>
      </c>
      <c r="E236" t="s">
        <v>197</v>
      </c>
      <c r="F236">
        <v>31408</v>
      </c>
      <c r="G236">
        <v>8594</v>
      </c>
      <c r="H236">
        <v>20097</v>
      </c>
      <c r="I236">
        <v>2717</v>
      </c>
    </row>
    <row r="237" spans="1:9" x14ac:dyDescent="0.25">
      <c r="A237" s="69">
        <f t="shared" si="3"/>
        <v>43009</v>
      </c>
      <c r="B237" s="2">
        <v>201710</v>
      </c>
      <c r="C237" s="3" t="s">
        <v>17</v>
      </c>
      <c r="D237" t="s">
        <v>43</v>
      </c>
      <c r="E237" t="s">
        <v>198</v>
      </c>
      <c r="F237">
        <v>117</v>
      </c>
      <c r="G237">
        <v>33</v>
      </c>
      <c r="H237">
        <v>84</v>
      </c>
      <c r="I237">
        <v>0</v>
      </c>
    </row>
    <row r="238" spans="1:9" x14ac:dyDescent="0.25">
      <c r="A238" s="69">
        <f t="shared" si="3"/>
        <v>43009</v>
      </c>
      <c r="B238" s="2">
        <v>201710</v>
      </c>
      <c r="C238" s="3" t="s">
        <v>17</v>
      </c>
      <c r="D238" t="s">
        <v>44</v>
      </c>
      <c r="E238" t="s">
        <v>199</v>
      </c>
      <c r="F238">
        <v>9</v>
      </c>
      <c r="G238">
        <v>9</v>
      </c>
      <c r="H238">
        <v>0</v>
      </c>
      <c r="I238">
        <v>0</v>
      </c>
    </row>
    <row r="239" spans="1:9" x14ac:dyDescent="0.25">
      <c r="A239" s="69">
        <f t="shared" si="3"/>
        <v>43009</v>
      </c>
      <c r="B239" s="2">
        <v>201710</v>
      </c>
      <c r="C239" s="3" t="s">
        <v>18</v>
      </c>
      <c r="D239" t="s">
        <v>6</v>
      </c>
      <c r="E239" t="s">
        <v>160</v>
      </c>
      <c r="F239">
        <v>38494</v>
      </c>
      <c r="G239">
        <v>18183</v>
      </c>
      <c r="H239">
        <v>18537</v>
      </c>
      <c r="I239">
        <v>1774</v>
      </c>
    </row>
    <row r="240" spans="1:9" x14ac:dyDescent="0.25">
      <c r="A240" s="69">
        <f t="shared" si="3"/>
        <v>43009</v>
      </c>
      <c r="B240" s="2">
        <v>201710</v>
      </c>
      <c r="C240" s="3" t="s">
        <v>18</v>
      </c>
      <c r="D240" t="s">
        <v>42</v>
      </c>
      <c r="E240" t="s">
        <v>200</v>
      </c>
      <c r="F240">
        <v>87870</v>
      </c>
      <c r="G240">
        <v>25068</v>
      </c>
      <c r="H240">
        <v>54721</v>
      </c>
      <c r="I240">
        <v>8081</v>
      </c>
    </row>
    <row r="241" spans="1:9" x14ac:dyDescent="0.25">
      <c r="A241" s="69">
        <f t="shared" si="3"/>
        <v>43009</v>
      </c>
      <c r="B241" s="2">
        <v>201710</v>
      </c>
      <c r="C241" s="3" t="s">
        <v>18</v>
      </c>
      <c r="D241" t="s">
        <v>43</v>
      </c>
      <c r="E241" t="s">
        <v>201</v>
      </c>
      <c r="F241">
        <v>219</v>
      </c>
      <c r="G241">
        <v>23</v>
      </c>
      <c r="H241">
        <v>196</v>
      </c>
      <c r="I241">
        <v>0</v>
      </c>
    </row>
    <row r="242" spans="1:9" x14ac:dyDescent="0.25">
      <c r="A242" s="69">
        <f t="shared" si="3"/>
        <v>43009</v>
      </c>
      <c r="B242" s="2">
        <v>201710</v>
      </c>
      <c r="C242" s="3" t="s">
        <v>18</v>
      </c>
      <c r="D242" t="s">
        <v>44</v>
      </c>
      <c r="E242" t="s">
        <v>202</v>
      </c>
      <c r="F242">
        <v>6227</v>
      </c>
      <c r="G242">
        <v>1027</v>
      </c>
      <c r="H242">
        <v>3375</v>
      </c>
      <c r="I242">
        <v>1825</v>
      </c>
    </row>
    <row r="243" spans="1:9" x14ac:dyDescent="0.25">
      <c r="A243" s="69">
        <f t="shared" si="3"/>
        <v>43009</v>
      </c>
      <c r="B243" s="2">
        <v>201710</v>
      </c>
      <c r="C243" s="3" t="s">
        <v>19</v>
      </c>
      <c r="D243" t="s">
        <v>6</v>
      </c>
      <c r="E243" t="s">
        <v>161</v>
      </c>
      <c r="F243">
        <v>2371</v>
      </c>
      <c r="G243">
        <v>971</v>
      </c>
      <c r="H243">
        <v>1307</v>
      </c>
      <c r="I243">
        <v>93</v>
      </c>
    </row>
    <row r="244" spans="1:9" x14ac:dyDescent="0.25">
      <c r="A244" s="69">
        <f t="shared" si="3"/>
        <v>43009</v>
      </c>
      <c r="B244" s="2">
        <v>201710</v>
      </c>
      <c r="C244" s="3" t="s">
        <v>19</v>
      </c>
      <c r="D244" t="s">
        <v>42</v>
      </c>
      <c r="E244" t="s">
        <v>203</v>
      </c>
      <c r="F244">
        <v>6942</v>
      </c>
      <c r="G244">
        <v>2031</v>
      </c>
      <c r="H244">
        <v>4038</v>
      </c>
      <c r="I244">
        <v>873</v>
      </c>
    </row>
    <row r="245" spans="1:9" x14ac:dyDescent="0.25">
      <c r="A245" s="69">
        <f t="shared" si="3"/>
        <v>43009</v>
      </c>
      <c r="B245" s="2">
        <v>201710</v>
      </c>
      <c r="C245" s="3" t="s">
        <v>19</v>
      </c>
      <c r="D245" t="s">
        <v>43</v>
      </c>
      <c r="E245" t="s">
        <v>204</v>
      </c>
      <c r="F245">
        <v>33</v>
      </c>
      <c r="G245">
        <v>0</v>
      </c>
      <c r="H245">
        <v>33</v>
      </c>
      <c r="I245">
        <v>0</v>
      </c>
    </row>
    <row r="246" spans="1:9" x14ac:dyDescent="0.25">
      <c r="A246" s="69">
        <f t="shared" si="3"/>
        <v>43009</v>
      </c>
      <c r="B246" s="2">
        <v>201710</v>
      </c>
      <c r="C246" s="3" t="s">
        <v>19</v>
      </c>
      <c r="D246" t="s">
        <v>44</v>
      </c>
      <c r="E246" t="s">
        <v>205</v>
      </c>
      <c r="F246">
        <v>350</v>
      </c>
      <c r="G246">
        <v>61</v>
      </c>
      <c r="H246">
        <v>257</v>
      </c>
      <c r="I246">
        <v>33</v>
      </c>
    </row>
    <row r="247" spans="1:9" x14ac:dyDescent="0.25">
      <c r="A247" s="69">
        <f t="shared" si="3"/>
        <v>43009</v>
      </c>
      <c r="B247" s="2">
        <v>201710</v>
      </c>
      <c r="C247" s="3" t="s">
        <v>5</v>
      </c>
      <c r="D247" t="s">
        <v>6</v>
      </c>
      <c r="E247" t="s">
        <v>162</v>
      </c>
      <c r="F247">
        <v>30334</v>
      </c>
      <c r="G247">
        <v>15732</v>
      </c>
      <c r="H247">
        <v>12973</v>
      </c>
      <c r="I247">
        <v>1629</v>
      </c>
    </row>
    <row r="248" spans="1:9" x14ac:dyDescent="0.25">
      <c r="A248" s="69">
        <f t="shared" si="3"/>
        <v>43009</v>
      </c>
      <c r="B248" s="2">
        <v>201710</v>
      </c>
      <c r="C248" s="3" t="s">
        <v>5</v>
      </c>
      <c r="D248" t="s">
        <v>42</v>
      </c>
      <c r="E248" t="s">
        <v>206</v>
      </c>
      <c r="F248">
        <v>92501</v>
      </c>
      <c r="G248">
        <v>35217</v>
      </c>
      <c r="H248">
        <v>46481</v>
      </c>
      <c r="I248">
        <v>10802</v>
      </c>
    </row>
    <row r="249" spans="1:9" x14ac:dyDescent="0.25">
      <c r="A249" s="69">
        <f t="shared" si="3"/>
        <v>43009</v>
      </c>
      <c r="B249" s="2">
        <v>201710</v>
      </c>
      <c r="C249" s="3" t="s">
        <v>5</v>
      </c>
      <c r="D249" t="s">
        <v>43</v>
      </c>
      <c r="E249" t="s">
        <v>207</v>
      </c>
      <c r="F249">
        <v>467</v>
      </c>
      <c r="G249">
        <v>154</v>
      </c>
      <c r="H249">
        <v>294</v>
      </c>
      <c r="I249">
        <v>19</v>
      </c>
    </row>
    <row r="250" spans="1:9" x14ac:dyDescent="0.25">
      <c r="A250" s="69">
        <f t="shared" si="3"/>
        <v>43009</v>
      </c>
      <c r="B250" s="2">
        <v>201710</v>
      </c>
      <c r="C250" s="3" t="s">
        <v>5</v>
      </c>
      <c r="D250" t="s">
        <v>44</v>
      </c>
      <c r="E250" t="s">
        <v>208</v>
      </c>
      <c r="F250">
        <v>14341</v>
      </c>
      <c r="G250">
        <v>5625</v>
      </c>
      <c r="H250">
        <v>8034</v>
      </c>
      <c r="I250">
        <v>681</v>
      </c>
    </row>
    <row r="251" spans="1:9" x14ac:dyDescent="0.25">
      <c r="A251" s="69">
        <f t="shared" si="3"/>
        <v>43009</v>
      </c>
      <c r="B251" s="2">
        <v>201710</v>
      </c>
      <c r="C251" s="3" t="s">
        <v>20</v>
      </c>
      <c r="D251" t="s">
        <v>6</v>
      </c>
      <c r="E251" t="s">
        <v>163</v>
      </c>
      <c r="F251">
        <v>2455</v>
      </c>
      <c r="G251">
        <v>924</v>
      </c>
      <c r="H251">
        <v>1428</v>
      </c>
      <c r="I251">
        <v>102</v>
      </c>
    </row>
    <row r="252" spans="1:9" x14ac:dyDescent="0.25">
      <c r="A252" s="69">
        <f t="shared" si="3"/>
        <v>43009</v>
      </c>
      <c r="B252" s="2">
        <v>201710</v>
      </c>
      <c r="C252" s="3" t="s">
        <v>20</v>
      </c>
      <c r="D252" t="s">
        <v>42</v>
      </c>
      <c r="E252" t="s">
        <v>209</v>
      </c>
      <c r="F252">
        <v>2385</v>
      </c>
      <c r="G252">
        <v>714</v>
      </c>
      <c r="H252">
        <v>1527</v>
      </c>
      <c r="I252">
        <v>144</v>
      </c>
    </row>
    <row r="253" spans="1:9" x14ac:dyDescent="0.25">
      <c r="A253" s="69">
        <f t="shared" si="3"/>
        <v>43009</v>
      </c>
      <c r="B253" s="2">
        <v>201710</v>
      </c>
      <c r="C253" s="3" t="s">
        <v>20</v>
      </c>
      <c r="D253" t="s">
        <v>43</v>
      </c>
      <c r="E253" t="s">
        <v>210</v>
      </c>
      <c r="F253">
        <v>0</v>
      </c>
      <c r="G253">
        <v>0</v>
      </c>
      <c r="H253">
        <v>0</v>
      </c>
      <c r="I253">
        <v>0</v>
      </c>
    </row>
    <row r="254" spans="1:9" x14ac:dyDescent="0.25">
      <c r="A254" s="69">
        <f t="shared" si="3"/>
        <v>43009</v>
      </c>
      <c r="B254" s="2">
        <v>201710</v>
      </c>
      <c r="C254" s="3" t="s">
        <v>20</v>
      </c>
      <c r="D254" t="s">
        <v>44</v>
      </c>
      <c r="E254" t="s">
        <v>211</v>
      </c>
      <c r="F254">
        <v>1060</v>
      </c>
      <c r="G254">
        <v>448</v>
      </c>
      <c r="H254">
        <v>612</v>
      </c>
      <c r="I254">
        <v>0</v>
      </c>
    </row>
    <row r="255" spans="1:9" x14ac:dyDescent="0.25">
      <c r="A255" s="69">
        <f t="shared" si="3"/>
        <v>43009</v>
      </c>
      <c r="B255" s="2">
        <v>201710</v>
      </c>
      <c r="C255" s="3" t="s">
        <v>21</v>
      </c>
      <c r="D255" t="s">
        <v>6</v>
      </c>
      <c r="E255" t="s">
        <v>164</v>
      </c>
      <c r="F255">
        <v>1508</v>
      </c>
      <c r="G255">
        <v>686</v>
      </c>
      <c r="H255">
        <v>714</v>
      </c>
      <c r="I255">
        <v>108</v>
      </c>
    </row>
    <row r="256" spans="1:9" x14ac:dyDescent="0.25">
      <c r="A256" s="69">
        <f t="shared" si="3"/>
        <v>43009</v>
      </c>
      <c r="B256" s="2">
        <v>201710</v>
      </c>
      <c r="C256" s="3" t="s">
        <v>21</v>
      </c>
      <c r="D256" t="s">
        <v>42</v>
      </c>
      <c r="E256" t="s">
        <v>212</v>
      </c>
      <c r="F256">
        <v>710</v>
      </c>
      <c r="G256">
        <v>182</v>
      </c>
      <c r="H256">
        <v>406</v>
      </c>
      <c r="I256">
        <v>121</v>
      </c>
    </row>
    <row r="257" spans="1:9" x14ac:dyDescent="0.25">
      <c r="A257" s="69">
        <f t="shared" si="3"/>
        <v>43009</v>
      </c>
      <c r="B257" s="2">
        <v>201710</v>
      </c>
      <c r="C257" s="3" t="s">
        <v>21</v>
      </c>
      <c r="D257" t="s">
        <v>43</v>
      </c>
      <c r="E257" t="s">
        <v>213</v>
      </c>
      <c r="F257">
        <v>0</v>
      </c>
      <c r="G257">
        <v>0</v>
      </c>
      <c r="H257">
        <v>0</v>
      </c>
      <c r="I257">
        <v>0</v>
      </c>
    </row>
    <row r="258" spans="1:9" x14ac:dyDescent="0.25">
      <c r="A258" s="69">
        <f t="shared" si="3"/>
        <v>43009</v>
      </c>
      <c r="B258" s="2">
        <v>201710</v>
      </c>
      <c r="C258" s="3" t="s">
        <v>21</v>
      </c>
      <c r="D258" t="s">
        <v>44</v>
      </c>
      <c r="E258" t="s">
        <v>214</v>
      </c>
      <c r="F258">
        <v>1228</v>
      </c>
      <c r="G258">
        <v>289</v>
      </c>
      <c r="H258">
        <v>453</v>
      </c>
      <c r="I258">
        <v>485</v>
      </c>
    </row>
    <row r="259" spans="1:9" x14ac:dyDescent="0.25">
      <c r="A259" s="69">
        <f t="shared" si="3"/>
        <v>43009</v>
      </c>
      <c r="B259" s="2">
        <v>201710</v>
      </c>
      <c r="C259" s="3" t="s">
        <v>22</v>
      </c>
      <c r="D259" t="s">
        <v>6</v>
      </c>
      <c r="E259" t="s">
        <v>165</v>
      </c>
      <c r="F259">
        <v>3263</v>
      </c>
      <c r="G259">
        <v>1550</v>
      </c>
      <c r="H259">
        <v>1648</v>
      </c>
      <c r="I259">
        <v>66</v>
      </c>
    </row>
    <row r="260" spans="1:9" x14ac:dyDescent="0.25">
      <c r="A260" s="69">
        <f t="shared" ref="A260:A323" si="4">DATE(LEFT(B260,4),RIGHT(B260,2),1)</f>
        <v>43009</v>
      </c>
      <c r="B260" s="2">
        <v>201710</v>
      </c>
      <c r="C260" s="3" t="s">
        <v>22</v>
      </c>
      <c r="D260" t="s">
        <v>42</v>
      </c>
      <c r="E260" t="s">
        <v>215</v>
      </c>
      <c r="F260">
        <v>2129</v>
      </c>
      <c r="G260">
        <v>565</v>
      </c>
      <c r="H260">
        <v>1513</v>
      </c>
      <c r="I260">
        <v>52</v>
      </c>
    </row>
    <row r="261" spans="1:9" x14ac:dyDescent="0.25">
      <c r="A261" s="69">
        <f t="shared" si="4"/>
        <v>43009</v>
      </c>
      <c r="B261" s="2">
        <v>201710</v>
      </c>
      <c r="C261" s="3" t="s">
        <v>22</v>
      </c>
      <c r="D261" t="s">
        <v>43</v>
      </c>
      <c r="E261" t="s">
        <v>216</v>
      </c>
      <c r="F261">
        <v>0</v>
      </c>
      <c r="G261">
        <v>0</v>
      </c>
      <c r="H261">
        <v>0</v>
      </c>
      <c r="I261">
        <v>0</v>
      </c>
    </row>
    <row r="262" spans="1:9" x14ac:dyDescent="0.25">
      <c r="A262" s="69">
        <f t="shared" si="4"/>
        <v>43009</v>
      </c>
      <c r="B262" s="2">
        <v>201710</v>
      </c>
      <c r="C262" s="3" t="s">
        <v>22</v>
      </c>
      <c r="D262" t="s">
        <v>44</v>
      </c>
      <c r="E262" t="s">
        <v>217</v>
      </c>
      <c r="F262">
        <v>0</v>
      </c>
      <c r="G262">
        <v>0</v>
      </c>
      <c r="H262">
        <v>0</v>
      </c>
      <c r="I262">
        <v>0</v>
      </c>
    </row>
    <row r="263" spans="1:9" x14ac:dyDescent="0.25">
      <c r="A263" s="69">
        <f t="shared" si="4"/>
        <v>43009</v>
      </c>
      <c r="B263" s="2">
        <v>201710</v>
      </c>
      <c r="C263" s="3" t="s">
        <v>23</v>
      </c>
      <c r="D263" t="s">
        <v>6</v>
      </c>
      <c r="E263" t="s">
        <v>166</v>
      </c>
      <c r="F263">
        <v>18136</v>
      </c>
      <c r="G263">
        <v>8524</v>
      </c>
      <c r="H263">
        <v>7861</v>
      </c>
      <c r="I263">
        <v>1750</v>
      </c>
    </row>
    <row r="264" spans="1:9" x14ac:dyDescent="0.25">
      <c r="A264" s="69">
        <f t="shared" si="4"/>
        <v>43009</v>
      </c>
      <c r="B264" s="2">
        <v>201710</v>
      </c>
      <c r="C264" s="3" t="s">
        <v>23</v>
      </c>
      <c r="D264" t="s">
        <v>42</v>
      </c>
      <c r="E264" t="s">
        <v>218</v>
      </c>
      <c r="F264">
        <v>14845</v>
      </c>
      <c r="G264">
        <v>4383</v>
      </c>
      <c r="H264">
        <v>8646</v>
      </c>
      <c r="I264">
        <v>1816</v>
      </c>
    </row>
    <row r="265" spans="1:9" x14ac:dyDescent="0.25">
      <c r="A265" s="69">
        <f t="shared" si="4"/>
        <v>43009</v>
      </c>
      <c r="B265" s="2">
        <v>201710</v>
      </c>
      <c r="C265" s="3" t="s">
        <v>23</v>
      </c>
      <c r="D265" t="s">
        <v>43</v>
      </c>
      <c r="E265" t="s">
        <v>219</v>
      </c>
      <c r="F265">
        <v>145</v>
      </c>
      <c r="G265">
        <v>0</v>
      </c>
      <c r="H265">
        <v>75</v>
      </c>
      <c r="I265">
        <v>70</v>
      </c>
    </row>
    <row r="266" spans="1:9" x14ac:dyDescent="0.25">
      <c r="A266" s="69">
        <f t="shared" si="4"/>
        <v>43009</v>
      </c>
      <c r="B266" s="2">
        <v>201710</v>
      </c>
      <c r="C266" s="3" t="s">
        <v>23</v>
      </c>
      <c r="D266" t="s">
        <v>44</v>
      </c>
      <c r="E266" t="s">
        <v>220</v>
      </c>
      <c r="F266">
        <v>168</v>
      </c>
      <c r="G266">
        <v>0</v>
      </c>
      <c r="H266">
        <v>168</v>
      </c>
      <c r="I266">
        <v>0</v>
      </c>
    </row>
    <row r="267" spans="1:9" x14ac:dyDescent="0.25">
      <c r="A267" s="69">
        <f t="shared" si="4"/>
        <v>43009</v>
      </c>
      <c r="B267" s="2">
        <v>201710</v>
      </c>
      <c r="C267" s="3" t="s">
        <v>24</v>
      </c>
      <c r="D267" t="s">
        <v>6</v>
      </c>
      <c r="E267" t="s">
        <v>167</v>
      </c>
      <c r="F267">
        <v>3758</v>
      </c>
      <c r="G267">
        <v>1344</v>
      </c>
      <c r="H267">
        <v>2217</v>
      </c>
      <c r="I267">
        <v>196</v>
      </c>
    </row>
    <row r="268" spans="1:9" x14ac:dyDescent="0.25">
      <c r="A268" s="69">
        <f t="shared" si="4"/>
        <v>43009</v>
      </c>
      <c r="B268" s="2">
        <v>201710</v>
      </c>
      <c r="C268" s="3" t="s">
        <v>24</v>
      </c>
      <c r="D268" t="s">
        <v>42</v>
      </c>
      <c r="E268" t="s">
        <v>221</v>
      </c>
      <c r="F268">
        <v>1657</v>
      </c>
      <c r="G268">
        <v>336</v>
      </c>
      <c r="H268">
        <v>1139</v>
      </c>
      <c r="I268">
        <v>182</v>
      </c>
    </row>
    <row r="269" spans="1:9" x14ac:dyDescent="0.25">
      <c r="A269" s="69">
        <f t="shared" si="4"/>
        <v>43009</v>
      </c>
      <c r="B269" s="2">
        <v>201710</v>
      </c>
      <c r="C269" s="3" t="s">
        <v>24</v>
      </c>
      <c r="D269" t="s">
        <v>43</v>
      </c>
      <c r="E269" t="s">
        <v>222</v>
      </c>
      <c r="F269">
        <v>28</v>
      </c>
      <c r="G269">
        <v>14</v>
      </c>
      <c r="H269">
        <v>14</v>
      </c>
      <c r="I269">
        <v>0</v>
      </c>
    </row>
    <row r="270" spans="1:9" x14ac:dyDescent="0.25">
      <c r="A270" s="69">
        <f t="shared" si="4"/>
        <v>43009</v>
      </c>
      <c r="B270" s="2">
        <v>201710</v>
      </c>
      <c r="C270" s="3" t="s">
        <v>24</v>
      </c>
      <c r="D270" t="s">
        <v>44</v>
      </c>
      <c r="E270" t="s">
        <v>223</v>
      </c>
      <c r="F270">
        <v>1139</v>
      </c>
      <c r="G270">
        <v>411</v>
      </c>
      <c r="H270">
        <v>504</v>
      </c>
      <c r="I270">
        <v>224</v>
      </c>
    </row>
    <row r="271" spans="1:9" x14ac:dyDescent="0.25">
      <c r="A271" s="69">
        <f t="shared" si="4"/>
        <v>43009</v>
      </c>
      <c r="B271" s="2">
        <v>201710</v>
      </c>
      <c r="C271" s="3" t="s">
        <v>25</v>
      </c>
      <c r="D271" t="s">
        <v>6</v>
      </c>
      <c r="E271" t="s">
        <v>168</v>
      </c>
      <c r="F271">
        <v>1106</v>
      </c>
      <c r="G271">
        <v>420</v>
      </c>
      <c r="H271">
        <v>518</v>
      </c>
      <c r="I271">
        <v>168</v>
      </c>
    </row>
    <row r="272" spans="1:9" x14ac:dyDescent="0.25">
      <c r="A272" s="69">
        <f t="shared" si="4"/>
        <v>43009</v>
      </c>
      <c r="B272" s="2">
        <v>201710</v>
      </c>
      <c r="C272" s="3" t="s">
        <v>25</v>
      </c>
      <c r="D272" t="s">
        <v>42</v>
      </c>
      <c r="E272" t="s">
        <v>224</v>
      </c>
      <c r="F272">
        <v>1176</v>
      </c>
      <c r="G272">
        <v>182</v>
      </c>
      <c r="H272">
        <v>728</v>
      </c>
      <c r="I272">
        <v>266</v>
      </c>
    </row>
    <row r="273" spans="1:9" x14ac:dyDescent="0.25">
      <c r="A273" s="69">
        <f t="shared" si="4"/>
        <v>43009</v>
      </c>
      <c r="B273" s="2">
        <v>201710</v>
      </c>
      <c r="C273" s="3" t="s">
        <v>25</v>
      </c>
      <c r="D273" t="s">
        <v>43</v>
      </c>
      <c r="E273" t="s">
        <v>225</v>
      </c>
      <c r="F273">
        <v>0</v>
      </c>
      <c r="G273">
        <v>0</v>
      </c>
      <c r="H273">
        <v>0</v>
      </c>
      <c r="I273">
        <v>0</v>
      </c>
    </row>
    <row r="274" spans="1:9" x14ac:dyDescent="0.25">
      <c r="A274" s="69">
        <f t="shared" si="4"/>
        <v>43009</v>
      </c>
      <c r="B274" s="2">
        <v>201710</v>
      </c>
      <c r="C274" s="3" t="s">
        <v>25</v>
      </c>
      <c r="D274" t="s">
        <v>44</v>
      </c>
      <c r="E274" t="s">
        <v>226</v>
      </c>
      <c r="F274">
        <v>0</v>
      </c>
      <c r="G274">
        <v>0</v>
      </c>
      <c r="H274">
        <v>0</v>
      </c>
      <c r="I274">
        <v>0</v>
      </c>
    </row>
    <row r="275" spans="1:9" x14ac:dyDescent="0.25">
      <c r="A275" s="69">
        <f t="shared" si="4"/>
        <v>43009</v>
      </c>
      <c r="B275" s="2">
        <v>201710</v>
      </c>
      <c r="C275" s="3" t="s">
        <v>26</v>
      </c>
      <c r="D275" t="s">
        <v>6</v>
      </c>
      <c r="E275" t="s">
        <v>169</v>
      </c>
      <c r="F275">
        <v>1741</v>
      </c>
      <c r="G275">
        <v>719</v>
      </c>
      <c r="H275">
        <v>817</v>
      </c>
      <c r="I275">
        <v>205</v>
      </c>
    </row>
    <row r="276" spans="1:9" x14ac:dyDescent="0.25">
      <c r="A276" s="69">
        <f t="shared" si="4"/>
        <v>43009</v>
      </c>
      <c r="B276" s="2">
        <v>201710</v>
      </c>
      <c r="C276" s="3" t="s">
        <v>26</v>
      </c>
      <c r="D276" t="s">
        <v>42</v>
      </c>
      <c r="E276" t="s">
        <v>227</v>
      </c>
      <c r="F276">
        <v>121</v>
      </c>
      <c r="G276">
        <v>61</v>
      </c>
      <c r="H276">
        <v>61</v>
      </c>
      <c r="I276">
        <v>0</v>
      </c>
    </row>
    <row r="277" spans="1:9" x14ac:dyDescent="0.25">
      <c r="A277" s="69">
        <f t="shared" si="4"/>
        <v>43009</v>
      </c>
      <c r="B277" s="2">
        <v>201710</v>
      </c>
      <c r="C277" s="3" t="s">
        <v>26</v>
      </c>
      <c r="D277" t="s">
        <v>43</v>
      </c>
      <c r="E277" t="s">
        <v>228</v>
      </c>
      <c r="F277">
        <v>47</v>
      </c>
      <c r="G277">
        <v>5</v>
      </c>
      <c r="H277">
        <v>42</v>
      </c>
      <c r="I277">
        <v>0</v>
      </c>
    </row>
    <row r="278" spans="1:9" x14ac:dyDescent="0.25">
      <c r="A278" s="69">
        <f t="shared" si="4"/>
        <v>43009</v>
      </c>
      <c r="B278" s="2">
        <v>201710</v>
      </c>
      <c r="C278" s="3" t="s">
        <v>26</v>
      </c>
      <c r="D278" t="s">
        <v>44</v>
      </c>
      <c r="E278" t="s">
        <v>229</v>
      </c>
      <c r="F278">
        <v>499</v>
      </c>
      <c r="G278">
        <v>201</v>
      </c>
      <c r="H278">
        <v>266</v>
      </c>
      <c r="I278">
        <v>33</v>
      </c>
    </row>
    <row r="279" spans="1:9" x14ac:dyDescent="0.25">
      <c r="A279" s="69">
        <f t="shared" si="4"/>
        <v>43009</v>
      </c>
      <c r="B279" s="2">
        <v>201710</v>
      </c>
      <c r="C279" s="3" t="s">
        <v>27</v>
      </c>
      <c r="D279" t="s">
        <v>6</v>
      </c>
      <c r="E279" t="s">
        <v>170</v>
      </c>
      <c r="F279">
        <v>8940</v>
      </c>
      <c r="G279">
        <v>3590</v>
      </c>
      <c r="H279">
        <v>4598</v>
      </c>
      <c r="I279">
        <v>751</v>
      </c>
    </row>
    <row r="280" spans="1:9" x14ac:dyDescent="0.25">
      <c r="A280" s="69">
        <f t="shared" si="4"/>
        <v>43009</v>
      </c>
      <c r="B280" s="2">
        <v>201710</v>
      </c>
      <c r="C280" s="3" t="s">
        <v>27</v>
      </c>
      <c r="D280" t="s">
        <v>42</v>
      </c>
      <c r="E280" t="s">
        <v>230</v>
      </c>
      <c r="F280">
        <v>14714</v>
      </c>
      <c r="G280">
        <v>3431</v>
      </c>
      <c r="H280">
        <v>9607</v>
      </c>
      <c r="I280">
        <v>1676</v>
      </c>
    </row>
    <row r="281" spans="1:9" x14ac:dyDescent="0.25">
      <c r="A281" s="69">
        <f t="shared" si="4"/>
        <v>43009</v>
      </c>
      <c r="B281" s="2">
        <v>201710</v>
      </c>
      <c r="C281" s="3" t="s">
        <v>27</v>
      </c>
      <c r="D281" t="s">
        <v>43</v>
      </c>
      <c r="E281" t="s">
        <v>231</v>
      </c>
      <c r="F281">
        <v>51</v>
      </c>
      <c r="G281">
        <v>19</v>
      </c>
      <c r="H281">
        <v>28</v>
      </c>
      <c r="I281">
        <v>5</v>
      </c>
    </row>
    <row r="282" spans="1:9" x14ac:dyDescent="0.25">
      <c r="A282" s="69">
        <f t="shared" si="4"/>
        <v>43009</v>
      </c>
      <c r="B282" s="2">
        <v>201710</v>
      </c>
      <c r="C282" s="3" t="s">
        <v>27</v>
      </c>
      <c r="D282" t="s">
        <v>44</v>
      </c>
      <c r="E282" t="s">
        <v>232</v>
      </c>
      <c r="F282">
        <v>33</v>
      </c>
      <c r="G282">
        <v>5</v>
      </c>
      <c r="H282">
        <v>28</v>
      </c>
      <c r="I282">
        <v>0</v>
      </c>
    </row>
    <row r="283" spans="1:9" x14ac:dyDescent="0.25">
      <c r="A283" s="69">
        <f t="shared" si="4"/>
        <v>43009</v>
      </c>
      <c r="B283" s="2">
        <v>201710</v>
      </c>
      <c r="C283" s="3" t="s">
        <v>28</v>
      </c>
      <c r="D283" t="s">
        <v>6</v>
      </c>
      <c r="E283" t="s">
        <v>171</v>
      </c>
      <c r="F283">
        <v>2549</v>
      </c>
      <c r="G283">
        <v>1237</v>
      </c>
      <c r="H283">
        <v>1069</v>
      </c>
      <c r="I283">
        <v>242</v>
      </c>
    </row>
    <row r="284" spans="1:9" x14ac:dyDescent="0.25">
      <c r="A284" s="69">
        <f t="shared" si="4"/>
        <v>43009</v>
      </c>
      <c r="B284" s="2">
        <v>201710</v>
      </c>
      <c r="C284" s="3" t="s">
        <v>28</v>
      </c>
      <c r="D284" t="s">
        <v>42</v>
      </c>
      <c r="E284" t="s">
        <v>233</v>
      </c>
      <c r="F284">
        <v>5280</v>
      </c>
      <c r="G284">
        <v>1513</v>
      </c>
      <c r="H284">
        <v>3314</v>
      </c>
      <c r="I284">
        <v>453</v>
      </c>
    </row>
    <row r="285" spans="1:9" x14ac:dyDescent="0.25">
      <c r="A285" s="69">
        <f t="shared" si="4"/>
        <v>43009</v>
      </c>
      <c r="B285" s="2">
        <v>201710</v>
      </c>
      <c r="C285" s="3" t="s">
        <v>28</v>
      </c>
      <c r="D285" t="s">
        <v>43</v>
      </c>
      <c r="E285" t="s">
        <v>234</v>
      </c>
      <c r="F285">
        <v>28</v>
      </c>
      <c r="G285">
        <v>28</v>
      </c>
      <c r="H285">
        <v>0</v>
      </c>
      <c r="I285">
        <v>0</v>
      </c>
    </row>
    <row r="286" spans="1:9" x14ac:dyDescent="0.25">
      <c r="A286" s="69">
        <f t="shared" si="4"/>
        <v>43009</v>
      </c>
      <c r="B286" s="2">
        <v>201710</v>
      </c>
      <c r="C286" s="3" t="s">
        <v>28</v>
      </c>
      <c r="D286" t="s">
        <v>44</v>
      </c>
      <c r="E286" t="s">
        <v>235</v>
      </c>
      <c r="F286">
        <v>1228</v>
      </c>
      <c r="G286">
        <v>224</v>
      </c>
      <c r="H286">
        <v>803</v>
      </c>
      <c r="I286">
        <v>201</v>
      </c>
    </row>
    <row r="287" spans="1:9" x14ac:dyDescent="0.25">
      <c r="A287" s="69">
        <f t="shared" si="4"/>
        <v>43009</v>
      </c>
      <c r="B287" s="2">
        <v>201710</v>
      </c>
      <c r="C287" s="3" t="s">
        <v>29</v>
      </c>
      <c r="D287" t="s">
        <v>6</v>
      </c>
      <c r="E287" t="s">
        <v>172</v>
      </c>
      <c r="F287">
        <v>24914</v>
      </c>
      <c r="G287">
        <v>11717</v>
      </c>
      <c r="H287">
        <v>12035</v>
      </c>
      <c r="I287">
        <v>1163</v>
      </c>
    </row>
    <row r="288" spans="1:9" x14ac:dyDescent="0.25">
      <c r="A288" s="69">
        <f t="shared" si="4"/>
        <v>43009</v>
      </c>
      <c r="B288" s="2">
        <v>201710</v>
      </c>
      <c r="C288" s="3" t="s">
        <v>29</v>
      </c>
      <c r="D288" t="s">
        <v>42</v>
      </c>
      <c r="E288" t="s">
        <v>236</v>
      </c>
      <c r="F288">
        <v>29321</v>
      </c>
      <c r="G288">
        <v>11064</v>
      </c>
      <c r="H288">
        <v>14588</v>
      </c>
      <c r="I288">
        <v>3669</v>
      </c>
    </row>
    <row r="289" spans="1:9" x14ac:dyDescent="0.25">
      <c r="A289" s="69">
        <f t="shared" si="4"/>
        <v>43009</v>
      </c>
      <c r="B289" s="2">
        <v>201710</v>
      </c>
      <c r="C289" s="3" t="s">
        <v>29</v>
      </c>
      <c r="D289" t="s">
        <v>43</v>
      </c>
      <c r="E289" t="s">
        <v>237</v>
      </c>
      <c r="F289">
        <v>210</v>
      </c>
      <c r="G289">
        <v>37</v>
      </c>
      <c r="H289">
        <v>163</v>
      </c>
      <c r="I289">
        <v>10</v>
      </c>
    </row>
    <row r="290" spans="1:9" x14ac:dyDescent="0.25">
      <c r="A290" s="69">
        <f t="shared" si="4"/>
        <v>43009</v>
      </c>
      <c r="B290" s="2">
        <v>201710</v>
      </c>
      <c r="C290" s="3" t="s">
        <v>29</v>
      </c>
      <c r="D290" t="s">
        <v>44</v>
      </c>
      <c r="E290" t="s">
        <v>238</v>
      </c>
      <c r="F290">
        <v>0</v>
      </c>
      <c r="G290">
        <v>0</v>
      </c>
      <c r="H290">
        <v>0</v>
      </c>
      <c r="I290">
        <v>0</v>
      </c>
    </row>
    <row r="291" spans="1:9" x14ac:dyDescent="0.25">
      <c r="A291" s="69">
        <f t="shared" si="4"/>
        <v>43009</v>
      </c>
      <c r="B291" s="2">
        <v>201710</v>
      </c>
      <c r="C291" s="3" t="s">
        <v>30</v>
      </c>
      <c r="D291" t="s">
        <v>6</v>
      </c>
      <c r="E291" t="s">
        <v>173</v>
      </c>
      <c r="F291">
        <v>224</v>
      </c>
      <c r="G291">
        <v>159</v>
      </c>
      <c r="H291">
        <v>51</v>
      </c>
      <c r="I291">
        <v>14</v>
      </c>
    </row>
    <row r="292" spans="1:9" x14ac:dyDescent="0.25">
      <c r="A292" s="69">
        <f t="shared" si="4"/>
        <v>43009</v>
      </c>
      <c r="B292" s="2">
        <v>201710</v>
      </c>
      <c r="C292" s="3" t="s">
        <v>30</v>
      </c>
      <c r="D292" t="s">
        <v>42</v>
      </c>
      <c r="E292" t="s">
        <v>239</v>
      </c>
      <c r="F292">
        <v>257</v>
      </c>
      <c r="G292">
        <v>70</v>
      </c>
      <c r="H292">
        <v>159</v>
      </c>
      <c r="I292">
        <v>28</v>
      </c>
    </row>
    <row r="293" spans="1:9" x14ac:dyDescent="0.25">
      <c r="A293" s="69">
        <f t="shared" si="4"/>
        <v>43009</v>
      </c>
      <c r="B293" s="2">
        <v>201710</v>
      </c>
      <c r="C293" s="3" t="s">
        <v>30</v>
      </c>
      <c r="D293" t="s">
        <v>43</v>
      </c>
      <c r="E293" t="s">
        <v>240</v>
      </c>
      <c r="F293">
        <v>0</v>
      </c>
      <c r="G293">
        <v>0</v>
      </c>
      <c r="H293">
        <v>0</v>
      </c>
      <c r="I293">
        <v>0</v>
      </c>
    </row>
    <row r="294" spans="1:9" x14ac:dyDescent="0.25">
      <c r="A294" s="69">
        <f t="shared" si="4"/>
        <v>43009</v>
      </c>
      <c r="B294" s="2">
        <v>201710</v>
      </c>
      <c r="C294" s="3" t="s">
        <v>30</v>
      </c>
      <c r="D294" t="s">
        <v>44</v>
      </c>
      <c r="E294" t="s">
        <v>241</v>
      </c>
      <c r="F294">
        <v>317</v>
      </c>
      <c r="G294">
        <v>103</v>
      </c>
      <c r="H294">
        <v>215</v>
      </c>
      <c r="I294">
        <v>0</v>
      </c>
    </row>
    <row r="295" spans="1:9" x14ac:dyDescent="0.25">
      <c r="A295" s="69">
        <f t="shared" si="4"/>
        <v>43009</v>
      </c>
      <c r="B295" s="2">
        <v>201710</v>
      </c>
      <c r="C295" s="3" t="s">
        <v>31</v>
      </c>
      <c r="D295" t="s">
        <v>6</v>
      </c>
      <c r="E295" t="s">
        <v>174</v>
      </c>
      <c r="F295">
        <v>2040</v>
      </c>
      <c r="G295">
        <v>859</v>
      </c>
      <c r="H295">
        <v>1046</v>
      </c>
      <c r="I295">
        <v>136</v>
      </c>
    </row>
    <row r="296" spans="1:9" x14ac:dyDescent="0.25">
      <c r="A296" s="69">
        <f t="shared" si="4"/>
        <v>43009</v>
      </c>
      <c r="B296" s="2">
        <v>201710</v>
      </c>
      <c r="C296" s="3" t="s">
        <v>31</v>
      </c>
      <c r="D296" t="s">
        <v>42</v>
      </c>
      <c r="E296" t="s">
        <v>242</v>
      </c>
      <c r="F296">
        <v>938</v>
      </c>
      <c r="G296">
        <v>266</v>
      </c>
      <c r="H296">
        <v>630</v>
      </c>
      <c r="I296">
        <v>42</v>
      </c>
    </row>
    <row r="297" spans="1:9" x14ac:dyDescent="0.25">
      <c r="A297" s="69">
        <f t="shared" si="4"/>
        <v>43009</v>
      </c>
      <c r="B297" s="2">
        <v>201710</v>
      </c>
      <c r="C297" s="3" t="s">
        <v>31</v>
      </c>
      <c r="D297" t="s">
        <v>43</v>
      </c>
      <c r="E297" t="s">
        <v>243</v>
      </c>
      <c r="F297">
        <v>5</v>
      </c>
      <c r="G297">
        <v>0</v>
      </c>
      <c r="H297">
        <v>5</v>
      </c>
      <c r="I297">
        <v>0</v>
      </c>
    </row>
    <row r="298" spans="1:9" x14ac:dyDescent="0.25">
      <c r="A298" s="69">
        <f t="shared" si="4"/>
        <v>43009</v>
      </c>
      <c r="B298" s="2">
        <v>201710</v>
      </c>
      <c r="C298" s="3" t="s">
        <v>31</v>
      </c>
      <c r="D298" t="s">
        <v>44</v>
      </c>
      <c r="E298" t="s">
        <v>244</v>
      </c>
      <c r="F298">
        <v>257</v>
      </c>
      <c r="G298">
        <v>28</v>
      </c>
      <c r="H298">
        <v>145</v>
      </c>
      <c r="I298">
        <v>84</v>
      </c>
    </row>
    <row r="299" spans="1:9" x14ac:dyDescent="0.25">
      <c r="A299" s="69">
        <f t="shared" si="4"/>
        <v>43009</v>
      </c>
      <c r="B299" s="2">
        <v>201710</v>
      </c>
      <c r="C299" s="3" t="s">
        <v>32</v>
      </c>
      <c r="D299" t="s">
        <v>6</v>
      </c>
      <c r="E299" t="s">
        <v>175</v>
      </c>
      <c r="F299">
        <v>2217</v>
      </c>
      <c r="G299">
        <v>1050</v>
      </c>
      <c r="H299">
        <v>985</v>
      </c>
      <c r="I299">
        <v>182</v>
      </c>
    </row>
    <row r="300" spans="1:9" x14ac:dyDescent="0.25">
      <c r="A300" s="69">
        <f t="shared" si="4"/>
        <v>43009</v>
      </c>
      <c r="B300" s="2">
        <v>201710</v>
      </c>
      <c r="C300" s="3" t="s">
        <v>32</v>
      </c>
      <c r="D300" t="s">
        <v>42</v>
      </c>
      <c r="E300" t="s">
        <v>245</v>
      </c>
      <c r="F300">
        <v>1181</v>
      </c>
      <c r="G300">
        <v>378</v>
      </c>
      <c r="H300">
        <v>640</v>
      </c>
      <c r="I300">
        <v>163</v>
      </c>
    </row>
    <row r="301" spans="1:9" x14ac:dyDescent="0.25">
      <c r="A301" s="69">
        <f t="shared" si="4"/>
        <v>43009</v>
      </c>
      <c r="B301" s="2">
        <v>201710</v>
      </c>
      <c r="C301" s="3" t="s">
        <v>32</v>
      </c>
      <c r="D301" t="s">
        <v>43</v>
      </c>
      <c r="E301" t="s">
        <v>246</v>
      </c>
      <c r="F301">
        <v>0</v>
      </c>
      <c r="G301">
        <v>0</v>
      </c>
      <c r="H301">
        <v>0</v>
      </c>
      <c r="I301">
        <v>0</v>
      </c>
    </row>
    <row r="302" spans="1:9" x14ac:dyDescent="0.25">
      <c r="A302" s="69">
        <f t="shared" si="4"/>
        <v>43009</v>
      </c>
      <c r="B302" s="2">
        <v>201710</v>
      </c>
      <c r="C302" s="3" t="s">
        <v>32</v>
      </c>
      <c r="D302" t="s">
        <v>44</v>
      </c>
      <c r="E302" t="s">
        <v>247</v>
      </c>
      <c r="F302">
        <v>1475</v>
      </c>
      <c r="G302">
        <v>579</v>
      </c>
      <c r="H302">
        <v>896</v>
      </c>
      <c r="I302">
        <v>0</v>
      </c>
    </row>
    <row r="303" spans="1:9" x14ac:dyDescent="0.25">
      <c r="A303" s="69">
        <f t="shared" si="4"/>
        <v>43009</v>
      </c>
      <c r="B303" s="2">
        <v>201710</v>
      </c>
      <c r="C303" s="3" t="s">
        <v>33</v>
      </c>
      <c r="D303" t="s">
        <v>6</v>
      </c>
      <c r="E303" t="s">
        <v>176</v>
      </c>
      <c r="F303">
        <v>16656</v>
      </c>
      <c r="G303">
        <v>9425</v>
      </c>
      <c r="H303">
        <v>6358</v>
      </c>
      <c r="I303">
        <v>873</v>
      </c>
    </row>
    <row r="304" spans="1:9" x14ac:dyDescent="0.25">
      <c r="A304" s="69">
        <f t="shared" si="4"/>
        <v>43009</v>
      </c>
      <c r="B304" s="2">
        <v>201710</v>
      </c>
      <c r="C304" s="3" t="s">
        <v>33</v>
      </c>
      <c r="D304" t="s">
        <v>42</v>
      </c>
      <c r="E304" t="s">
        <v>248</v>
      </c>
      <c r="F304">
        <v>13944</v>
      </c>
      <c r="G304">
        <v>4696</v>
      </c>
      <c r="H304">
        <v>8160</v>
      </c>
      <c r="I304">
        <v>1088</v>
      </c>
    </row>
    <row r="305" spans="1:9" x14ac:dyDescent="0.25">
      <c r="A305" s="69">
        <f t="shared" si="4"/>
        <v>43009</v>
      </c>
      <c r="B305" s="2">
        <v>201710</v>
      </c>
      <c r="C305" s="3" t="s">
        <v>33</v>
      </c>
      <c r="D305" t="s">
        <v>43</v>
      </c>
      <c r="E305" t="s">
        <v>249</v>
      </c>
      <c r="F305">
        <v>607</v>
      </c>
      <c r="G305">
        <v>9</v>
      </c>
      <c r="H305">
        <v>551</v>
      </c>
      <c r="I305">
        <v>47</v>
      </c>
    </row>
    <row r="306" spans="1:9" x14ac:dyDescent="0.25">
      <c r="A306" s="69">
        <f t="shared" si="4"/>
        <v>43009</v>
      </c>
      <c r="B306" s="2">
        <v>201710</v>
      </c>
      <c r="C306" s="3" t="s">
        <v>33</v>
      </c>
      <c r="D306" t="s">
        <v>44</v>
      </c>
      <c r="E306" t="s">
        <v>250</v>
      </c>
      <c r="F306">
        <v>10055</v>
      </c>
      <c r="G306">
        <v>1839</v>
      </c>
      <c r="H306">
        <v>4748</v>
      </c>
      <c r="I306">
        <v>3468</v>
      </c>
    </row>
    <row r="307" spans="1:9" ht="21.75" customHeight="1" x14ac:dyDescent="0.25">
      <c r="A307" s="69">
        <f t="shared" si="4"/>
        <v>43009</v>
      </c>
      <c r="B307" s="2">
        <v>201710</v>
      </c>
      <c r="C307" s="3" t="s">
        <v>34</v>
      </c>
      <c r="D307" t="s">
        <v>6</v>
      </c>
      <c r="E307" t="s">
        <v>177</v>
      </c>
      <c r="F307">
        <v>5490</v>
      </c>
      <c r="G307">
        <v>2250</v>
      </c>
      <c r="H307">
        <v>2862</v>
      </c>
      <c r="I307">
        <v>378</v>
      </c>
    </row>
    <row r="308" spans="1:9" ht="16.5" customHeight="1" x14ac:dyDescent="0.25">
      <c r="A308" s="69">
        <f t="shared" si="4"/>
        <v>43009</v>
      </c>
      <c r="B308" s="2">
        <v>201710</v>
      </c>
      <c r="C308" s="3" t="s">
        <v>34</v>
      </c>
      <c r="D308" t="s">
        <v>42</v>
      </c>
      <c r="E308" t="s">
        <v>251</v>
      </c>
      <c r="F308">
        <v>13216</v>
      </c>
      <c r="G308">
        <v>4678</v>
      </c>
      <c r="H308">
        <v>7418</v>
      </c>
      <c r="I308">
        <v>1121</v>
      </c>
    </row>
    <row r="309" spans="1:9" ht="15" customHeight="1" x14ac:dyDescent="0.25">
      <c r="A309" s="69">
        <f t="shared" si="4"/>
        <v>43009</v>
      </c>
      <c r="B309" s="2">
        <v>201710</v>
      </c>
      <c r="C309" s="3" t="s">
        <v>34</v>
      </c>
      <c r="D309" t="s">
        <v>43</v>
      </c>
      <c r="E309" t="s">
        <v>252</v>
      </c>
      <c r="F309">
        <v>0</v>
      </c>
      <c r="G309">
        <v>0</v>
      </c>
      <c r="H309">
        <v>0</v>
      </c>
      <c r="I309">
        <v>0</v>
      </c>
    </row>
    <row r="310" spans="1:9" ht="14.25" customHeight="1" x14ac:dyDescent="0.25">
      <c r="A310" s="69">
        <f t="shared" si="4"/>
        <v>43009</v>
      </c>
      <c r="B310" s="2">
        <v>201710</v>
      </c>
      <c r="C310" s="3" t="s">
        <v>34</v>
      </c>
      <c r="D310" t="s">
        <v>44</v>
      </c>
      <c r="E310" t="s">
        <v>253</v>
      </c>
      <c r="F310">
        <v>1723</v>
      </c>
      <c r="G310">
        <v>42</v>
      </c>
      <c r="H310">
        <v>1517</v>
      </c>
      <c r="I310">
        <v>163</v>
      </c>
    </row>
    <row r="311" spans="1:9" ht="12.75" customHeight="1" x14ac:dyDescent="0.25">
      <c r="A311" s="69">
        <f t="shared" si="4"/>
        <v>43009</v>
      </c>
      <c r="B311" s="2">
        <v>201710</v>
      </c>
      <c r="C311" s="3" t="s">
        <v>35</v>
      </c>
      <c r="D311" t="s">
        <v>6</v>
      </c>
      <c r="E311" t="s">
        <v>178</v>
      </c>
      <c r="F311">
        <v>2311</v>
      </c>
      <c r="G311">
        <v>1470</v>
      </c>
      <c r="H311">
        <v>668</v>
      </c>
      <c r="I311">
        <v>172</v>
      </c>
    </row>
    <row r="312" spans="1:9" ht="13.5" customHeight="1" x14ac:dyDescent="0.25">
      <c r="A312" s="69">
        <f t="shared" si="4"/>
        <v>43009</v>
      </c>
      <c r="B312" s="2">
        <v>201710</v>
      </c>
      <c r="C312" s="3" t="s">
        <v>35</v>
      </c>
      <c r="D312" t="s">
        <v>42</v>
      </c>
      <c r="E312" t="s">
        <v>254</v>
      </c>
      <c r="F312">
        <v>425</v>
      </c>
      <c r="G312">
        <v>33</v>
      </c>
      <c r="H312">
        <v>373</v>
      </c>
      <c r="I312">
        <v>19</v>
      </c>
    </row>
    <row r="313" spans="1:9" ht="15" customHeight="1" x14ac:dyDescent="0.25">
      <c r="A313" s="69">
        <f t="shared" si="4"/>
        <v>43009</v>
      </c>
      <c r="B313" s="2">
        <v>201710</v>
      </c>
      <c r="C313" s="3" t="s">
        <v>35</v>
      </c>
      <c r="D313" t="s">
        <v>43</v>
      </c>
      <c r="E313" t="s">
        <v>255</v>
      </c>
      <c r="F313">
        <v>0</v>
      </c>
      <c r="G313">
        <v>0</v>
      </c>
      <c r="H313">
        <v>0</v>
      </c>
      <c r="I313">
        <v>0</v>
      </c>
    </row>
    <row r="314" spans="1:9" ht="15" customHeight="1" x14ac:dyDescent="0.25">
      <c r="A314" s="69">
        <f t="shared" si="4"/>
        <v>43009</v>
      </c>
      <c r="B314" s="2">
        <v>201710</v>
      </c>
      <c r="C314" s="3" t="s">
        <v>35</v>
      </c>
      <c r="D314" t="s">
        <v>44</v>
      </c>
      <c r="E314" t="s">
        <v>256</v>
      </c>
      <c r="F314">
        <v>0</v>
      </c>
      <c r="G314">
        <v>0</v>
      </c>
      <c r="H314">
        <v>0</v>
      </c>
      <c r="I314">
        <v>0</v>
      </c>
    </row>
    <row r="315" spans="1:9" ht="15" customHeight="1" x14ac:dyDescent="0.25">
      <c r="A315" s="69">
        <f t="shared" si="4"/>
        <v>43040</v>
      </c>
      <c r="B315">
        <v>201711</v>
      </c>
      <c r="C315" s="46" t="s">
        <v>11</v>
      </c>
      <c r="D315" t="s">
        <v>6</v>
      </c>
      <c r="E315" t="s">
        <v>48</v>
      </c>
      <c r="F315">
        <v>1045</v>
      </c>
      <c r="G315">
        <v>394</v>
      </c>
      <c r="H315">
        <v>593</v>
      </c>
      <c r="I315">
        <v>58</v>
      </c>
    </row>
    <row r="316" spans="1:9" ht="15" customHeight="1" x14ac:dyDescent="0.25">
      <c r="A316" s="69">
        <f t="shared" si="4"/>
        <v>43040</v>
      </c>
      <c r="B316">
        <v>201711</v>
      </c>
      <c r="C316" s="46" t="s">
        <v>11</v>
      </c>
      <c r="D316" t="s">
        <v>42</v>
      </c>
      <c r="E316" t="s">
        <v>74</v>
      </c>
      <c r="F316">
        <v>709</v>
      </c>
      <c r="G316">
        <v>146</v>
      </c>
      <c r="H316">
        <v>486</v>
      </c>
      <c r="I316">
        <v>78</v>
      </c>
    </row>
    <row r="317" spans="1:9" x14ac:dyDescent="0.25">
      <c r="A317" s="69">
        <f t="shared" si="4"/>
        <v>43040</v>
      </c>
      <c r="B317">
        <v>201711</v>
      </c>
      <c r="C317" s="46" t="s">
        <v>11</v>
      </c>
      <c r="D317" t="s">
        <v>43</v>
      </c>
      <c r="E317" t="s">
        <v>75</v>
      </c>
      <c r="F317">
        <v>10</v>
      </c>
      <c r="G317">
        <v>0</v>
      </c>
      <c r="H317">
        <v>10</v>
      </c>
      <c r="I317">
        <v>0</v>
      </c>
    </row>
    <row r="318" spans="1:9" x14ac:dyDescent="0.25">
      <c r="A318" s="69">
        <f t="shared" si="4"/>
        <v>43040</v>
      </c>
      <c r="B318">
        <v>201711</v>
      </c>
      <c r="C318" s="46" t="s">
        <v>11</v>
      </c>
      <c r="D318" t="s">
        <v>44</v>
      </c>
      <c r="E318" t="s">
        <v>76</v>
      </c>
      <c r="F318">
        <v>1380</v>
      </c>
      <c r="G318">
        <v>1249</v>
      </c>
      <c r="H318">
        <v>117</v>
      </c>
      <c r="I318">
        <v>15</v>
      </c>
    </row>
    <row r="319" spans="1:9" x14ac:dyDescent="0.25">
      <c r="A319" s="69">
        <f t="shared" si="4"/>
        <v>43040</v>
      </c>
      <c r="B319">
        <v>201711</v>
      </c>
      <c r="C319" s="46" t="s">
        <v>12</v>
      </c>
      <c r="D319" t="s">
        <v>6</v>
      </c>
      <c r="E319" t="s">
        <v>49</v>
      </c>
      <c r="F319">
        <v>3877</v>
      </c>
      <c r="G319">
        <v>1822</v>
      </c>
      <c r="H319">
        <v>1876</v>
      </c>
      <c r="I319">
        <v>180</v>
      </c>
    </row>
    <row r="320" spans="1:9" x14ac:dyDescent="0.25">
      <c r="A320" s="69">
        <f t="shared" si="4"/>
        <v>43040</v>
      </c>
      <c r="B320">
        <v>201711</v>
      </c>
      <c r="C320" s="46" t="s">
        <v>12</v>
      </c>
      <c r="D320" t="s">
        <v>42</v>
      </c>
      <c r="E320" t="s">
        <v>77</v>
      </c>
      <c r="F320">
        <v>13012</v>
      </c>
      <c r="G320">
        <v>3717</v>
      </c>
      <c r="H320">
        <v>8216</v>
      </c>
      <c r="I320">
        <v>1079</v>
      </c>
    </row>
    <row r="321" spans="1:9" x14ac:dyDescent="0.25">
      <c r="A321" s="69">
        <f t="shared" si="4"/>
        <v>43040</v>
      </c>
      <c r="B321">
        <v>201711</v>
      </c>
      <c r="C321" s="46" t="s">
        <v>12</v>
      </c>
      <c r="D321" t="s">
        <v>43</v>
      </c>
      <c r="E321" t="s">
        <v>78</v>
      </c>
      <c r="F321">
        <v>136</v>
      </c>
      <c r="G321">
        <v>0</v>
      </c>
      <c r="H321">
        <v>136</v>
      </c>
      <c r="I321">
        <v>0</v>
      </c>
    </row>
    <row r="322" spans="1:9" x14ac:dyDescent="0.25">
      <c r="A322" s="69">
        <f t="shared" si="4"/>
        <v>43040</v>
      </c>
      <c r="B322">
        <v>201711</v>
      </c>
      <c r="C322" s="46" t="s">
        <v>12</v>
      </c>
      <c r="D322" t="s">
        <v>44</v>
      </c>
      <c r="E322" t="s">
        <v>79</v>
      </c>
      <c r="F322">
        <v>1312</v>
      </c>
      <c r="G322">
        <v>277</v>
      </c>
      <c r="H322">
        <v>1035</v>
      </c>
      <c r="I322">
        <v>0</v>
      </c>
    </row>
    <row r="323" spans="1:9" x14ac:dyDescent="0.25">
      <c r="A323" s="69">
        <f t="shared" si="4"/>
        <v>43040</v>
      </c>
      <c r="B323">
        <v>201711</v>
      </c>
      <c r="C323" s="46" t="s">
        <v>13</v>
      </c>
      <c r="D323" t="s">
        <v>6</v>
      </c>
      <c r="E323" t="s">
        <v>50</v>
      </c>
      <c r="F323">
        <v>11520</v>
      </c>
      <c r="G323">
        <v>5685</v>
      </c>
      <c r="H323">
        <v>5359</v>
      </c>
      <c r="I323">
        <v>477</v>
      </c>
    </row>
    <row r="324" spans="1:9" x14ac:dyDescent="0.25">
      <c r="A324" s="69">
        <f t="shared" ref="A324:A387" si="5">DATE(LEFT(B324,4),RIGHT(B324,2),1)</f>
        <v>43040</v>
      </c>
      <c r="B324">
        <v>201711</v>
      </c>
      <c r="C324" s="46" t="s">
        <v>13</v>
      </c>
      <c r="D324" t="s">
        <v>42</v>
      </c>
      <c r="E324" t="s">
        <v>80</v>
      </c>
      <c r="F324">
        <v>17434</v>
      </c>
      <c r="G324">
        <v>6963</v>
      </c>
      <c r="H324">
        <v>9042</v>
      </c>
      <c r="I324">
        <v>1429</v>
      </c>
    </row>
    <row r="325" spans="1:9" x14ac:dyDescent="0.25">
      <c r="A325" s="69">
        <f t="shared" si="5"/>
        <v>43040</v>
      </c>
      <c r="B325">
        <v>201711</v>
      </c>
      <c r="C325" s="46" t="s">
        <v>13</v>
      </c>
      <c r="D325" t="s">
        <v>43</v>
      </c>
      <c r="E325" t="s">
        <v>81</v>
      </c>
      <c r="F325">
        <v>384</v>
      </c>
      <c r="G325">
        <v>350</v>
      </c>
      <c r="H325">
        <v>24</v>
      </c>
      <c r="I325">
        <v>10</v>
      </c>
    </row>
    <row r="326" spans="1:9" x14ac:dyDescent="0.25">
      <c r="A326" s="69">
        <f t="shared" si="5"/>
        <v>43040</v>
      </c>
      <c r="B326">
        <v>201711</v>
      </c>
      <c r="C326" s="46" t="s">
        <v>13</v>
      </c>
      <c r="D326" t="s">
        <v>44</v>
      </c>
      <c r="E326" t="s">
        <v>82</v>
      </c>
      <c r="F326">
        <v>131</v>
      </c>
      <c r="G326">
        <v>49</v>
      </c>
      <c r="H326">
        <v>63</v>
      </c>
      <c r="I326">
        <v>19</v>
      </c>
    </row>
    <row r="327" spans="1:9" x14ac:dyDescent="0.25">
      <c r="A327" s="69">
        <f t="shared" si="5"/>
        <v>43040</v>
      </c>
      <c r="B327">
        <v>201711</v>
      </c>
      <c r="C327" s="46" t="s">
        <v>14</v>
      </c>
      <c r="D327" t="s">
        <v>6</v>
      </c>
      <c r="E327" t="s">
        <v>51</v>
      </c>
      <c r="F327">
        <v>26010</v>
      </c>
      <c r="G327">
        <v>11331</v>
      </c>
      <c r="H327">
        <v>13449</v>
      </c>
      <c r="I327">
        <v>1229</v>
      </c>
    </row>
    <row r="328" spans="1:9" x14ac:dyDescent="0.25">
      <c r="A328" s="69">
        <f t="shared" si="5"/>
        <v>43040</v>
      </c>
      <c r="B328">
        <v>201711</v>
      </c>
      <c r="C328" s="46" t="s">
        <v>14</v>
      </c>
      <c r="D328" t="s">
        <v>42</v>
      </c>
      <c r="E328" t="s">
        <v>83</v>
      </c>
      <c r="F328">
        <v>24363</v>
      </c>
      <c r="G328">
        <v>7308</v>
      </c>
      <c r="H328">
        <v>13911</v>
      </c>
      <c r="I328">
        <v>3144</v>
      </c>
    </row>
    <row r="329" spans="1:9" x14ac:dyDescent="0.25">
      <c r="A329" s="69">
        <f t="shared" si="5"/>
        <v>43040</v>
      </c>
      <c r="B329">
        <v>201711</v>
      </c>
      <c r="C329" s="46" t="s">
        <v>14</v>
      </c>
      <c r="D329" t="s">
        <v>43</v>
      </c>
      <c r="E329" t="s">
        <v>84</v>
      </c>
      <c r="F329">
        <v>112</v>
      </c>
      <c r="G329">
        <v>39</v>
      </c>
      <c r="H329">
        <v>68</v>
      </c>
      <c r="I329">
        <v>5</v>
      </c>
    </row>
    <row r="330" spans="1:9" x14ac:dyDescent="0.25">
      <c r="A330" s="69">
        <f t="shared" si="5"/>
        <v>43040</v>
      </c>
      <c r="B330">
        <v>201711</v>
      </c>
      <c r="C330" s="46" t="s">
        <v>14</v>
      </c>
      <c r="D330" t="s">
        <v>44</v>
      </c>
      <c r="E330" t="s">
        <v>85</v>
      </c>
      <c r="F330">
        <v>0</v>
      </c>
      <c r="G330">
        <v>0</v>
      </c>
      <c r="H330">
        <v>0</v>
      </c>
      <c r="I330">
        <v>0</v>
      </c>
    </row>
    <row r="331" spans="1:9" x14ac:dyDescent="0.25">
      <c r="A331" s="69">
        <f t="shared" si="5"/>
        <v>43040</v>
      </c>
      <c r="B331">
        <v>201711</v>
      </c>
      <c r="C331" s="46" t="s">
        <v>15</v>
      </c>
      <c r="D331" t="s">
        <v>6</v>
      </c>
      <c r="E331" t="s">
        <v>52</v>
      </c>
      <c r="F331">
        <v>2352</v>
      </c>
      <c r="G331">
        <v>865</v>
      </c>
      <c r="H331">
        <v>1283</v>
      </c>
      <c r="I331">
        <v>204</v>
      </c>
    </row>
    <row r="332" spans="1:9" x14ac:dyDescent="0.25">
      <c r="A332" s="69">
        <f t="shared" si="5"/>
        <v>43040</v>
      </c>
      <c r="B332">
        <v>201711</v>
      </c>
      <c r="C332" s="46" t="s">
        <v>15</v>
      </c>
      <c r="D332" t="s">
        <v>42</v>
      </c>
      <c r="E332" t="s">
        <v>86</v>
      </c>
      <c r="F332">
        <v>1842</v>
      </c>
      <c r="G332">
        <v>403</v>
      </c>
      <c r="H332">
        <v>1161</v>
      </c>
      <c r="I332">
        <v>277</v>
      </c>
    </row>
    <row r="333" spans="1:9" x14ac:dyDescent="0.25">
      <c r="A333" s="69">
        <f t="shared" si="5"/>
        <v>43040</v>
      </c>
      <c r="B333">
        <v>201711</v>
      </c>
      <c r="C333" s="46" t="s">
        <v>15</v>
      </c>
      <c r="D333" t="s">
        <v>43</v>
      </c>
      <c r="E333" t="s">
        <v>87</v>
      </c>
      <c r="F333">
        <v>0</v>
      </c>
      <c r="G333">
        <v>0</v>
      </c>
      <c r="H333">
        <v>0</v>
      </c>
      <c r="I333">
        <v>0</v>
      </c>
    </row>
    <row r="334" spans="1:9" x14ac:dyDescent="0.25">
      <c r="A334" s="69">
        <f t="shared" si="5"/>
        <v>43040</v>
      </c>
      <c r="B334">
        <v>201711</v>
      </c>
      <c r="C334" s="46" t="s">
        <v>15</v>
      </c>
      <c r="D334" t="s">
        <v>44</v>
      </c>
      <c r="E334" t="s">
        <v>88</v>
      </c>
      <c r="F334">
        <v>3134</v>
      </c>
      <c r="G334">
        <v>1064</v>
      </c>
      <c r="H334">
        <v>1122</v>
      </c>
      <c r="I334">
        <v>948</v>
      </c>
    </row>
    <row r="335" spans="1:9" x14ac:dyDescent="0.25">
      <c r="A335" s="69">
        <f t="shared" si="5"/>
        <v>43040</v>
      </c>
      <c r="B335">
        <v>201711</v>
      </c>
      <c r="C335" s="46" t="s">
        <v>16</v>
      </c>
      <c r="D335" t="s">
        <v>6</v>
      </c>
      <c r="E335" t="s">
        <v>53</v>
      </c>
      <c r="F335">
        <v>5806</v>
      </c>
      <c r="G335">
        <v>2420</v>
      </c>
      <c r="H335">
        <v>2906</v>
      </c>
      <c r="I335">
        <v>481</v>
      </c>
    </row>
    <row r="336" spans="1:9" x14ac:dyDescent="0.25">
      <c r="A336" s="69">
        <f t="shared" si="5"/>
        <v>43040</v>
      </c>
      <c r="B336">
        <v>201711</v>
      </c>
      <c r="C336" s="46" t="s">
        <v>16</v>
      </c>
      <c r="D336" t="s">
        <v>42</v>
      </c>
      <c r="E336" t="s">
        <v>89</v>
      </c>
      <c r="F336">
        <v>18945</v>
      </c>
      <c r="G336">
        <v>6773</v>
      </c>
      <c r="H336">
        <v>10694</v>
      </c>
      <c r="I336">
        <v>1477</v>
      </c>
    </row>
    <row r="337" spans="1:9" x14ac:dyDescent="0.25">
      <c r="A337" s="69">
        <f t="shared" si="5"/>
        <v>43040</v>
      </c>
      <c r="B337">
        <v>201711</v>
      </c>
      <c r="C337" s="46" t="s">
        <v>16</v>
      </c>
      <c r="D337" t="s">
        <v>43</v>
      </c>
      <c r="E337" t="s">
        <v>90</v>
      </c>
      <c r="F337">
        <v>262</v>
      </c>
      <c r="G337">
        <v>92</v>
      </c>
      <c r="H337">
        <v>165</v>
      </c>
      <c r="I337">
        <v>5</v>
      </c>
    </row>
    <row r="338" spans="1:9" x14ac:dyDescent="0.25">
      <c r="A338" s="69">
        <f t="shared" si="5"/>
        <v>43040</v>
      </c>
      <c r="B338">
        <v>201711</v>
      </c>
      <c r="C338" s="46" t="s">
        <v>16</v>
      </c>
      <c r="D338" t="s">
        <v>44</v>
      </c>
      <c r="E338" t="s">
        <v>91</v>
      </c>
      <c r="F338">
        <v>1429</v>
      </c>
      <c r="G338">
        <v>360</v>
      </c>
      <c r="H338">
        <v>622</v>
      </c>
      <c r="I338">
        <v>447</v>
      </c>
    </row>
    <row r="339" spans="1:9" x14ac:dyDescent="0.25">
      <c r="A339" s="69">
        <f t="shared" si="5"/>
        <v>43040</v>
      </c>
      <c r="B339">
        <v>201711</v>
      </c>
      <c r="C339" s="46" t="s">
        <v>17</v>
      </c>
      <c r="D339" t="s">
        <v>6</v>
      </c>
      <c r="E339" t="s">
        <v>54</v>
      </c>
      <c r="F339">
        <v>14927</v>
      </c>
      <c r="G339">
        <v>6438</v>
      </c>
      <c r="H339">
        <v>7852</v>
      </c>
      <c r="I339">
        <v>637</v>
      </c>
    </row>
    <row r="340" spans="1:9" x14ac:dyDescent="0.25">
      <c r="A340" s="69">
        <f t="shared" si="5"/>
        <v>43040</v>
      </c>
      <c r="B340">
        <v>201711</v>
      </c>
      <c r="C340" s="46" t="s">
        <v>17</v>
      </c>
      <c r="D340" t="s">
        <v>42</v>
      </c>
      <c r="E340" t="s">
        <v>92</v>
      </c>
      <c r="F340">
        <v>38502</v>
      </c>
      <c r="G340">
        <v>10787</v>
      </c>
      <c r="H340">
        <v>24212</v>
      </c>
      <c r="I340">
        <v>3503</v>
      </c>
    </row>
    <row r="341" spans="1:9" x14ac:dyDescent="0.25">
      <c r="A341" s="69">
        <f t="shared" si="5"/>
        <v>43040</v>
      </c>
      <c r="B341">
        <v>201711</v>
      </c>
      <c r="C341" s="46" t="s">
        <v>17</v>
      </c>
      <c r="D341" t="s">
        <v>43</v>
      </c>
      <c r="E341" t="s">
        <v>93</v>
      </c>
      <c r="F341">
        <v>126</v>
      </c>
      <c r="G341">
        <v>39</v>
      </c>
      <c r="H341">
        <v>87</v>
      </c>
      <c r="I341">
        <v>0</v>
      </c>
    </row>
    <row r="342" spans="1:9" x14ac:dyDescent="0.25">
      <c r="A342" s="69">
        <f t="shared" si="5"/>
        <v>43040</v>
      </c>
      <c r="B342">
        <v>201711</v>
      </c>
      <c r="C342" s="46" t="s">
        <v>17</v>
      </c>
      <c r="D342" t="s">
        <v>44</v>
      </c>
      <c r="E342" t="s">
        <v>94</v>
      </c>
      <c r="F342">
        <v>24</v>
      </c>
      <c r="G342">
        <v>10</v>
      </c>
      <c r="H342">
        <v>15</v>
      </c>
      <c r="I342">
        <v>0</v>
      </c>
    </row>
    <row r="343" spans="1:9" x14ac:dyDescent="0.25">
      <c r="A343" s="69">
        <f t="shared" si="5"/>
        <v>43040</v>
      </c>
      <c r="B343">
        <v>201711</v>
      </c>
      <c r="C343" s="46" t="s">
        <v>18</v>
      </c>
      <c r="D343" t="s">
        <v>6</v>
      </c>
      <c r="E343" t="s">
        <v>55</v>
      </c>
      <c r="F343">
        <v>38643</v>
      </c>
      <c r="G343">
        <v>18027</v>
      </c>
      <c r="H343">
        <v>18639</v>
      </c>
      <c r="I343">
        <v>1977</v>
      </c>
    </row>
    <row r="344" spans="1:9" x14ac:dyDescent="0.25">
      <c r="A344" s="69">
        <f t="shared" si="5"/>
        <v>43040</v>
      </c>
      <c r="B344">
        <v>201711</v>
      </c>
      <c r="C344" s="46" t="s">
        <v>18</v>
      </c>
      <c r="D344" t="s">
        <v>42</v>
      </c>
      <c r="E344" t="s">
        <v>95</v>
      </c>
      <c r="F344">
        <v>87898</v>
      </c>
      <c r="G344">
        <v>24892</v>
      </c>
      <c r="H344">
        <v>54901</v>
      </c>
      <c r="I344">
        <v>8105</v>
      </c>
    </row>
    <row r="345" spans="1:9" x14ac:dyDescent="0.25">
      <c r="A345" s="69">
        <f t="shared" si="5"/>
        <v>43040</v>
      </c>
      <c r="B345">
        <v>201711</v>
      </c>
      <c r="C345" s="46" t="s">
        <v>18</v>
      </c>
      <c r="D345" t="s">
        <v>43</v>
      </c>
      <c r="E345" t="s">
        <v>96</v>
      </c>
      <c r="F345">
        <v>224</v>
      </c>
      <c r="G345">
        <v>39</v>
      </c>
      <c r="H345">
        <v>180</v>
      </c>
      <c r="I345">
        <v>5</v>
      </c>
    </row>
    <row r="346" spans="1:9" x14ac:dyDescent="0.25">
      <c r="A346" s="69">
        <f t="shared" si="5"/>
        <v>43040</v>
      </c>
      <c r="B346">
        <v>201711</v>
      </c>
      <c r="C346" s="46" t="s">
        <v>18</v>
      </c>
      <c r="D346" t="s">
        <v>44</v>
      </c>
      <c r="E346" t="s">
        <v>97</v>
      </c>
      <c r="F346">
        <v>6462</v>
      </c>
      <c r="G346">
        <v>996</v>
      </c>
      <c r="H346">
        <v>3596</v>
      </c>
      <c r="I346">
        <v>1870</v>
      </c>
    </row>
    <row r="347" spans="1:9" x14ac:dyDescent="0.25">
      <c r="A347" s="69">
        <f t="shared" si="5"/>
        <v>43040</v>
      </c>
      <c r="B347">
        <v>201711</v>
      </c>
      <c r="C347" s="46" t="s">
        <v>19</v>
      </c>
      <c r="D347" t="s">
        <v>6</v>
      </c>
      <c r="E347" t="s">
        <v>56</v>
      </c>
      <c r="F347">
        <v>2672</v>
      </c>
      <c r="G347">
        <v>1220</v>
      </c>
      <c r="H347">
        <v>1331</v>
      </c>
      <c r="I347">
        <v>122</v>
      </c>
    </row>
    <row r="348" spans="1:9" x14ac:dyDescent="0.25">
      <c r="A348" s="69">
        <f t="shared" si="5"/>
        <v>43040</v>
      </c>
      <c r="B348">
        <v>201711</v>
      </c>
      <c r="C348" s="46" t="s">
        <v>19</v>
      </c>
      <c r="D348" t="s">
        <v>42</v>
      </c>
      <c r="E348" t="s">
        <v>98</v>
      </c>
      <c r="F348">
        <v>7128</v>
      </c>
      <c r="G348">
        <v>2094</v>
      </c>
      <c r="H348">
        <v>4096</v>
      </c>
      <c r="I348">
        <v>938</v>
      </c>
    </row>
    <row r="349" spans="1:9" x14ac:dyDescent="0.25">
      <c r="A349" s="69">
        <f t="shared" si="5"/>
        <v>43040</v>
      </c>
      <c r="B349">
        <v>201711</v>
      </c>
      <c r="C349" s="46" t="s">
        <v>19</v>
      </c>
      <c r="D349" t="s">
        <v>43</v>
      </c>
      <c r="E349" t="s">
        <v>99</v>
      </c>
      <c r="F349">
        <v>44</v>
      </c>
      <c r="G349">
        <v>0</v>
      </c>
      <c r="H349">
        <v>44</v>
      </c>
      <c r="I349">
        <v>0</v>
      </c>
    </row>
    <row r="350" spans="1:9" x14ac:dyDescent="0.25">
      <c r="A350" s="69">
        <f t="shared" si="5"/>
        <v>43040</v>
      </c>
      <c r="B350">
        <v>201711</v>
      </c>
      <c r="C350" s="46" t="s">
        <v>19</v>
      </c>
      <c r="D350" t="s">
        <v>44</v>
      </c>
      <c r="E350" t="s">
        <v>100</v>
      </c>
      <c r="F350">
        <v>238</v>
      </c>
      <c r="G350">
        <v>204</v>
      </c>
      <c r="H350">
        <v>0</v>
      </c>
      <c r="I350">
        <v>34</v>
      </c>
    </row>
    <row r="351" spans="1:9" x14ac:dyDescent="0.25">
      <c r="A351" s="69">
        <f t="shared" si="5"/>
        <v>43040</v>
      </c>
      <c r="B351">
        <v>201711</v>
      </c>
      <c r="C351" s="46" t="s">
        <v>5</v>
      </c>
      <c r="D351" t="s">
        <v>6</v>
      </c>
      <c r="E351" t="s">
        <v>57</v>
      </c>
      <c r="F351">
        <v>29469</v>
      </c>
      <c r="G351">
        <v>15412</v>
      </c>
      <c r="H351">
        <v>12478</v>
      </c>
      <c r="I351">
        <v>1580</v>
      </c>
    </row>
    <row r="352" spans="1:9" x14ac:dyDescent="0.25">
      <c r="A352" s="69">
        <f t="shared" si="5"/>
        <v>43040</v>
      </c>
      <c r="B352">
        <v>201711</v>
      </c>
      <c r="C352" s="46" t="s">
        <v>5</v>
      </c>
      <c r="D352" t="s">
        <v>42</v>
      </c>
      <c r="E352" t="s">
        <v>101</v>
      </c>
      <c r="F352">
        <v>91377</v>
      </c>
      <c r="G352">
        <v>34780</v>
      </c>
      <c r="H352">
        <v>45844</v>
      </c>
      <c r="I352">
        <v>10753</v>
      </c>
    </row>
    <row r="353" spans="1:9" x14ac:dyDescent="0.25">
      <c r="A353" s="69">
        <f t="shared" si="5"/>
        <v>43040</v>
      </c>
      <c r="B353">
        <v>201711</v>
      </c>
      <c r="C353" s="46" t="s">
        <v>5</v>
      </c>
      <c r="D353" t="s">
        <v>43</v>
      </c>
      <c r="E353" t="s">
        <v>102</v>
      </c>
      <c r="F353">
        <v>544</v>
      </c>
      <c r="G353">
        <v>126</v>
      </c>
      <c r="H353">
        <v>389</v>
      </c>
      <c r="I353">
        <v>29</v>
      </c>
    </row>
    <row r="354" spans="1:9" x14ac:dyDescent="0.25">
      <c r="A354" s="69">
        <f t="shared" si="5"/>
        <v>43040</v>
      </c>
      <c r="B354">
        <v>201711</v>
      </c>
      <c r="C354" s="46" t="s">
        <v>5</v>
      </c>
      <c r="D354" t="s">
        <v>44</v>
      </c>
      <c r="E354" t="s">
        <v>103</v>
      </c>
      <c r="F354">
        <v>14227</v>
      </c>
      <c r="G354">
        <v>5559</v>
      </c>
      <c r="H354">
        <v>6875</v>
      </c>
      <c r="I354">
        <v>1793</v>
      </c>
    </row>
    <row r="355" spans="1:9" x14ac:dyDescent="0.25">
      <c r="A355" s="69">
        <f t="shared" si="5"/>
        <v>43040</v>
      </c>
      <c r="B355">
        <v>201711</v>
      </c>
      <c r="C355" s="46" t="s">
        <v>20</v>
      </c>
      <c r="D355" t="s">
        <v>6</v>
      </c>
      <c r="E355" t="s">
        <v>58</v>
      </c>
      <c r="F355">
        <v>2638</v>
      </c>
      <c r="G355">
        <v>865</v>
      </c>
      <c r="H355">
        <v>1594</v>
      </c>
      <c r="I355">
        <v>180</v>
      </c>
    </row>
    <row r="356" spans="1:9" x14ac:dyDescent="0.25">
      <c r="A356" s="69">
        <f t="shared" si="5"/>
        <v>43040</v>
      </c>
      <c r="B356">
        <v>201711</v>
      </c>
      <c r="C356" s="46" t="s">
        <v>20</v>
      </c>
      <c r="D356" t="s">
        <v>42</v>
      </c>
      <c r="E356" t="s">
        <v>104</v>
      </c>
      <c r="F356">
        <v>2750</v>
      </c>
      <c r="G356">
        <v>1030</v>
      </c>
      <c r="H356">
        <v>1565</v>
      </c>
      <c r="I356">
        <v>156</v>
      </c>
    </row>
    <row r="357" spans="1:9" x14ac:dyDescent="0.25">
      <c r="A357" s="69">
        <f t="shared" si="5"/>
        <v>43040</v>
      </c>
      <c r="B357">
        <v>201711</v>
      </c>
      <c r="C357" s="46" t="s">
        <v>20</v>
      </c>
      <c r="D357" t="s">
        <v>43</v>
      </c>
      <c r="E357" t="s">
        <v>105</v>
      </c>
      <c r="F357">
        <v>0</v>
      </c>
      <c r="G357">
        <v>0</v>
      </c>
      <c r="H357">
        <v>0</v>
      </c>
      <c r="I357">
        <v>0</v>
      </c>
    </row>
    <row r="358" spans="1:9" x14ac:dyDescent="0.25">
      <c r="A358" s="69">
        <f t="shared" si="5"/>
        <v>43040</v>
      </c>
      <c r="B358">
        <v>201711</v>
      </c>
      <c r="C358" s="46" t="s">
        <v>20</v>
      </c>
      <c r="D358" t="s">
        <v>44</v>
      </c>
      <c r="E358" t="s">
        <v>106</v>
      </c>
      <c r="F358">
        <v>714</v>
      </c>
      <c r="G358">
        <v>214</v>
      </c>
      <c r="H358">
        <v>500</v>
      </c>
      <c r="I358">
        <v>0</v>
      </c>
    </row>
    <row r="359" spans="1:9" x14ac:dyDescent="0.25">
      <c r="A359" s="69">
        <f t="shared" si="5"/>
        <v>43040</v>
      </c>
      <c r="B359">
        <v>201711</v>
      </c>
      <c r="C359" s="46" t="s">
        <v>21</v>
      </c>
      <c r="D359" t="s">
        <v>6</v>
      </c>
      <c r="E359" t="s">
        <v>59</v>
      </c>
      <c r="F359">
        <v>1914</v>
      </c>
      <c r="G359">
        <v>943</v>
      </c>
      <c r="H359">
        <v>816</v>
      </c>
      <c r="I359">
        <v>156</v>
      </c>
    </row>
    <row r="360" spans="1:9" x14ac:dyDescent="0.25">
      <c r="A360" s="69">
        <f t="shared" si="5"/>
        <v>43040</v>
      </c>
      <c r="B360">
        <v>201711</v>
      </c>
      <c r="C360" s="46" t="s">
        <v>21</v>
      </c>
      <c r="D360" t="s">
        <v>42</v>
      </c>
      <c r="E360" t="s">
        <v>107</v>
      </c>
      <c r="F360">
        <v>690</v>
      </c>
      <c r="G360">
        <v>160</v>
      </c>
      <c r="H360">
        <v>442</v>
      </c>
      <c r="I360">
        <v>87</v>
      </c>
    </row>
    <row r="361" spans="1:9" x14ac:dyDescent="0.25">
      <c r="A361" s="69">
        <f t="shared" si="5"/>
        <v>43040</v>
      </c>
      <c r="B361">
        <v>201711</v>
      </c>
      <c r="C361" s="46" t="s">
        <v>21</v>
      </c>
      <c r="D361" t="s">
        <v>43</v>
      </c>
      <c r="E361" t="s">
        <v>108</v>
      </c>
      <c r="F361">
        <v>0</v>
      </c>
      <c r="G361">
        <v>0</v>
      </c>
      <c r="H361">
        <v>0</v>
      </c>
      <c r="I361">
        <v>0</v>
      </c>
    </row>
    <row r="362" spans="1:9" x14ac:dyDescent="0.25">
      <c r="A362" s="69">
        <f t="shared" si="5"/>
        <v>43040</v>
      </c>
      <c r="B362">
        <v>201711</v>
      </c>
      <c r="C362" s="46" t="s">
        <v>21</v>
      </c>
      <c r="D362" t="s">
        <v>44</v>
      </c>
      <c r="E362" t="s">
        <v>109</v>
      </c>
      <c r="F362">
        <v>1803</v>
      </c>
      <c r="G362">
        <v>977</v>
      </c>
      <c r="H362">
        <v>418</v>
      </c>
      <c r="I362">
        <v>408</v>
      </c>
    </row>
    <row r="363" spans="1:9" x14ac:dyDescent="0.25">
      <c r="A363" s="69">
        <f t="shared" si="5"/>
        <v>43040</v>
      </c>
      <c r="B363">
        <v>201711</v>
      </c>
      <c r="C363" s="46" t="s">
        <v>22</v>
      </c>
      <c r="D363" t="s">
        <v>6</v>
      </c>
      <c r="E363" t="s">
        <v>60</v>
      </c>
      <c r="F363">
        <v>2891</v>
      </c>
      <c r="G363">
        <v>943</v>
      </c>
      <c r="H363">
        <v>1880</v>
      </c>
      <c r="I363">
        <v>68</v>
      </c>
    </row>
    <row r="364" spans="1:9" x14ac:dyDescent="0.25">
      <c r="A364" s="69">
        <f t="shared" si="5"/>
        <v>43040</v>
      </c>
      <c r="B364">
        <v>201711</v>
      </c>
      <c r="C364" s="46" t="s">
        <v>22</v>
      </c>
      <c r="D364" t="s">
        <v>42</v>
      </c>
      <c r="E364" t="s">
        <v>110</v>
      </c>
      <c r="F364">
        <v>2308</v>
      </c>
      <c r="G364">
        <v>573</v>
      </c>
      <c r="H364">
        <v>1647</v>
      </c>
      <c r="I364">
        <v>87</v>
      </c>
    </row>
    <row r="365" spans="1:9" x14ac:dyDescent="0.25">
      <c r="A365" s="69">
        <f t="shared" si="5"/>
        <v>43040</v>
      </c>
      <c r="B365">
        <v>201711</v>
      </c>
      <c r="C365" s="46" t="s">
        <v>22</v>
      </c>
      <c r="D365" t="s">
        <v>43</v>
      </c>
      <c r="E365" t="s">
        <v>111</v>
      </c>
      <c r="F365">
        <v>0</v>
      </c>
      <c r="G365">
        <v>0</v>
      </c>
      <c r="H365">
        <v>0</v>
      </c>
      <c r="I365">
        <v>0</v>
      </c>
    </row>
    <row r="366" spans="1:9" x14ac:dyDescent="0.25">
      <c r="A366" s="69">
        <f t="shared" si="5"/>
        <v>43040</v>
      </c>
      <c r="B366">
        <v>201711</v>
      </c>
      <c r="C366" s="46" t="s">
        <v>22</v>
      </c>
      <c r="D366" t="s">
        <v>44</v>
      </c>
      <c r="E366" t="s">
        <v>112</v>
      </c>
      <c r="F366">
        <v>0</v>
      </c>
      <c r="G366">
        <v>0</v>
      </c>
      <c r="H366">
        <v>0</v>
      </c>
      <c r="I366">
        <v>0</v>
      </c>
    </row>
    <row r="367" spans="1:9" x14ac:dyDescent="0.25">
      <c r="A367" s="69">
        <f t="shared" si="5"/>
        <v>43040</v>
      </c>
      <c r="B367">
        <v>201711</v>
      </c>
      <c r="C367" s="46" t="s">
        <v>23</v>
      </c>
      <c r="D367" t="s">
        <v>6</v>
      </c>
      <c r="E367" t="s">
        <v>61</v>
      </c>
      <c r="F367">
        <v>18406</v>
      </c>
      <c r="G367">
        <v>9004</v>
      </c>
      <c r="H367">
        <v>7410</v>
      </c>
      <c r="I367">
        <v>1992</v>
      </c>
    </row>
    <row r="368" spans="1:9" x14ac:dyDescent="0.25">
      <c r="A368" s="69">
        <f t="shared" si="5"/>
        <v>43040</v>
      </c>
      <c r="B368">
        <v>201711</v>
      </c>
      <c r="C368" s="46" t="s">
        <v>23</v>
      </c>
      <c r="D368" t="s">
        <v>42</v>
      </c>
      <c r="E368" t="s">
        <v>113</v>
      </c>
      <c r="F368">
        <v>14776</v>
      </c>
      <c r="G368">
        <v>4286</v>
      </c>
      <c r="H368">
        <v>9067</v>
      </c>
      <c r="I368">
        <v>1424</v>
      </c>
    </row>
    <row r="369" spans="1:9" x14ac:dyDescent="0.25">
      <c r="A369" s="69">
        <f t="shared" si="5"/>
        <v>43040</v>
      </c>
      <c r="B369">
        <v>201711</v>
      </c>
      <c r="C369" s="46" t="s">
        <v>23</v>
      </c>
      <c r="D369" t="s">
        <v>43</v>
      </c>
      <c r="E369" t="s">
        <v>114</v>
      </c>
      <c r="F369">
        <v>102</v>
      </c>
      <c r="G369">
        <v>15</v>
      </c>
      <c r="H369">
        <v>53</v>
      </c>
      <c r="I369">
        <v>34</v>
      </c>
    </row>
    <row r="370" spans="1:9" x14ac:dyDescent="0.25">
      <c r="A370" s="69">
        <f t="shared" si="5"/>
        <v>43040</v>
      </c>
      <c r="B370">
        <v>201711</v>
      </c>
      <c r="C370" s="46" t="s">
        <v>23</v>
      </c>
      <c r="D370" t="s">
        <v>44</v>
      </c>
      <c r="E370" t="s">
        <v>115</v>
      </c>
      <c r="F370">
        <v>112</v>
      </c>
      <c r="G370">
        <v>0</v>
      </c>
      <c r="H370">
        <v>112</v>
      </c>
      <c r="I370">
        <v>0</v>
      </c>
    </row>
    <row r="371" spans="1:9" x14ac:dyDescent="0.25">
      <c r="A371" s="69">
        <f t="shared" si="5"/>
        <v>43040</v>
      </c>
      <c r="B371">
        <v>201711</v>
      </c>
      <c r="C371" s="46" t="s">
        <v>24</v>
      </c>
      <c r="D371" t="s">
        <v>6</v>
      </c>
      <c r="E371" t="s">
        <v>62</v>
      </c>
      <c r="F371">
        <v>4742</v>
      </c>
      <c r="G371">
        <v>1594</v>
      </c>
      <c r="H371">
        <v>2634</v>
      </c>
      <c r="I371">
        <v>515</v>
      </c>
    </row>
    <row r="372" spans="1:9" x14ac:dyDescent="0.25">
      <c r="A372" s="69">
        <f t="shared" si="5"/>
        <v>43040</v>
      </c>
      <c r="B372">
        <v>201711</v>
      </c>
      <c r="C372" s="46" t="s">
        <v>24</v>
      </c>
      <c r="D372" t="s">
        <v>42</v>
      </c>
      <c r="E372" t="s">
        <v>116</v>
      </c>
      <c r="F372">
        <v>1910</v>
      </c>
      <c r="G372">
        <v>549</v>
      </c>
      <c r="H372">
        <v>1244</v>
      </c>
      <c r="I372">
        <v>117</v>
      </c>
    </row>
    <row r="373" spans="1:9" x14ac:dyDescent="0.25">
      <c r="A373" s="69">
        <f t="shared" si="5"/>
        <v>43040</v>
      </c>
      <c r="B373">
        <v>201711</v>
      </c>
      <c r="C373" s="46" t="s">
        <v>24</v>
      </c>
      <c r="D373" t="s">
        <v>43</v>
      </c>
      <c r="E373" t="s">
        <v>117</v>
      </c>
      <c r="F373">
        <v>34</v>
      </c>
      <c r="G373">
        <v>24</v>
      </c>
      <c r="H373">
        <v>10</v>
      </c>
      <c r="I373">
        <v>0</v>
      </c>
    </row>
    <row r="374" spans="1:9" x14ac:dyDescent="0.25">
      <c r="A374" s="69">
        <f t="shared" si="5"/>
        <v>43040</v>
      </c>
      <c r="B374">
        <v>201711</v>
      </c>
      <c r="C374" s="46" t="s">
        <v>24</v>
      </c>
      <c r="D374" t="s">
        <v>44</v>
      </c>
      <c r="E374" t="s">
        <v>118</v>
      </c>
      <c r="F374">
        <v>1288</v>
      </c>
      <c r="G374">
        <v>505</v>
      </c>
      <c r="H374">
        <v>583</v>
      </c>
      <c r="I374">
        <v>199</v>
      </c>
    </row>
    <row r="375" spans="1:9" x14ac:dyDescent="0.25">
      <c r="A375" s="69">
        <f t="shared" si="5"/>
        <v>43040</v>
      </c>
      <c r="B375">
        <v>201711</v>
      </c>
      <c r="C375" s="46" t="s">
        <v>25</v>
      </c>
      <c r="D375" t="s">
        <v>6</v>
      </c>
      <c r="E375" t="s">
        <v>63</v>
      </c>
      <c r="F375">
        <v>1040</v>
      </c>
      <c r="G375">
        <v>379</v>
      </c>
      <c r="H375">
        <v>510</v>
      </c>
      <c r="I375">
        <v>151</v>
      </c>
    </row>
    <row r="376" spans="1:9" x14ac:dyDescent="0.25">
      <c r="A376" s="69">
        <f t="shared" si="5"/>
        <v>43040</v>
      </c>
      <c r="B376">
        <v>201711</v>
      </c>
      <c r="C376" s="46" t="s">
        <v>25</v>
      </c>
      <c r="D376" t="s">
        <v>42</v>
      </c>
      <c r="E376" t="s">
        <v>119</v>
      </c>
      <c r="F376">
        <v>792</v>
      </c>
      <c r="G376">
        <v>316</v>
      </c>
      <c r="H376">
        <v>389</v>
      </c>
      <c r="I376">
        <v>87</v>
      </c>
    </row>
    <row r="377" spans="1:9" x14ac:dyDescent="0.25">
      <c r="A377" s="69">
        <f t="shared" si="5"/>
        <v>43040</v>
      </c>
      <c r="B377">
        <v>201711</v>
      </c>
      <c r="C377" s="46" t="s">
        <v>25</v>
      </c>
      <c r="D377" t="s">
        <v>43</v>
      </c>
      <c r="E377" t="s">
        <v>120</v>
      </c>
      <c r="F377">
        <v>10</v>
      </c>
      <c r="G377">
        <v>0</v>
      </c>
      <c r="H377">
        <v>5</v>
      </c>
      <c r="I377">
        <v>5</v>
      </c>
    </row>
    <row r="378" spans="1:9" x14ac:dyDescent="0.25">
      <c r="A378" s="69">
        <f t="shared" si="5"/>
        <v>43040</v>
      </c>
      <c r="B378">
        <v>201711</v>
      </c>
      <c r="C378" s="46" t="s">
        <v>25</v>
      </c>
      <c r="D378" t="s">
        <v>44</v>
      </c>
      <c r="E378" t="s">
        <v>121</v>
      </c>
      <c r="F378">
        <v>0</v>
      </c>
      <c r="G378">
        <v>0</v>
      </c>
      <c r="H378">
        <v>0</v>
      </c>
      <c r="I378">
        <v>0</v>
      </c>
    </row>
    <row r="379" spans="1:9" x14ac:dyDescent="0.25">
      <c r="A379" s="69">
        <f t="shared" si="5"/>
        <v>43040</v>
      </c>
      <c r="B379">
        <v>201711</v>
      </c>
      <c r="C379" s="46" t="s">
        <v>26</v>
      </c>
      <c r="D379" t="s">
        <v>6</v>
      </c>
      <c r="E379" t="s">
        <v>64</v>
      </c>
      <c r="F379">
        <v>1905</v>
      </c>
      <c r="G379">
        <v>763</v>
      </c>
      <c r="H379">
        <v>899</v>
      </c>
      <c r="I379">
        <v>243</v>
      </c>
    </row>
    <row r="380" spans="1:9" x14ac:dyDescent="0.25">
      <c r="A380" s="69">
        <f t="shared" si="5"/>
        <v>43040</v>
      </c>
      <c r="B380">
        <v>201711</v>
      </c>
      <c r="C380" s="46" t="s">
        <v>26</v>
      </c>
      <c r="D380" t="s">
        <v>42</v>
      </c>
      <c r="E380" t="s">
        <v>122</v>
      </c>
      <c r="F380">
        <v>63</v>
      </c>
      <c r="G380">
        <v>5</v>
      </c>
      <c r="H380">
        <v>58</v>
      </c>
      <c r="I380">
        <v>0</v>
      </c>
    </row>
    <row r="381" spans="1:9" x14ac:dyDescent="0.25">
      <c r="A381" s="69">
        <f t="shared" si="5"/>
        <v>43040</v>
      </c>
      <c r="B381">
        <v>201711</v>
      </c>
      <c r="C381" s="46" t="s">
        <v>26</v>
      </c>
      <c r="D381" t="s">
        <v>43</v>
      </c>
      <c r="E381" t="s">
        <v>123</v>
      </c>
      <c r="F381">
        <v>39</v>
      </c>
      <c r="G381">
        <v>15</v>
      </c>
      <c r="H381">
        <v>15</v>
      </c>
      <c r="I381">
        <v>10</v>
      </c>
    </row>
    <row r="382" spans="1:9" x14ac:dyDescent="0.25">
      <c r="A382" s="69">
        <f t="shared" si="5"/>
        <v>43040</v>
      </c>
      <c r="B382">
        <v>201711</v>
      </c>
      <c r="C382" s="46" t="s">
        <v>26</v>
      </c>
      <c r="D382" t="s">
        <v>44</v>
      </c>
      <c r="E382" t="s">
        <v>124</v>
      </c>
      <c r="F382">
        <v>539</v>
      </c>
      <c r="G382">
        <v>155</v>
      </c>
      <c r="H382">
        <v>326</v>
      </c>
      <c r="I382">
        <v>58</v>
      </c>
    </row>
    <row r="383" spans="1:9" x14ac:dyDescent="0.25">
      <c r="A383" s="69">
        <f t="shared" si="5"/>
        <v>43040</v>
      </c>
      <c r="B383">
        <v>201711</v>
      </c>
      <c r="C383" s="46" t="s">
        <v>27</v>
      </c>
      <c r="D383" t="s">
        <v>6</v>
      </c>
      <c r="E383" t="s">
        <v>65</v>
      </c>
      <c r="F383">
        <v>9732</v>
      </c>
      <c r="G383">
        <v>3664</v>
      </c>
      <c r="H383">
        <v>5398</v>
      </c>
      <c r="I383">
        <v>670</v>
      </c>
    </row>
    <row r="384" spans="1:9" x14ac:dyDescent="0.25">
      <c r="A384" s="69">
        <f t="shared" si="5"/>
        <v>43040</v>
      </c>
      <c r="B384">
        <v>201711</v>
      </c>
      <c r="C384" s="46" t="s">
        <v>27</v>
      </c>
      <c r="D384" t="s">
        <v>42</v>
      </c>
      <c r="E384" t="s">
        <v>125</v>
      </c>
      <c r="F384">
        <v>14504</v>
      </c>
      <c r="G384">
        <v>3464</v>
      </c>
      <c r="H384">
        <v>9310</v>
      </c>
      <c r="I384">
        <v>1729</v>
      </c>
    </row>
    <row r="385" spans="1:9" x14ac:dyDescent="0.25">
      <c r="A385" s="69">
        <f t="shared" si="5"/>
        <v>43040</v>
      </c>
      <c r="B385">
        <v>201711</v>
      </c>
      <c r="C385" s="46" t="s">
        <v>27</v>
      </c>
      <c r="D385" t="s">
        <v>43</v>
      </c>
      <c r="E385" t="s">
        <v>126</v>
      </c>
      <c r="F385">
        <v>15</v>
      </c>
      <c r="G385">
        <v>0</v>
      </c>
      <c r="H385">
        <v>15</v>
      </c>
      <c r="I385">
        <v>0</v>
      </c>
    </row>
    <row r="386" spans="1:9" x14ac:dyDescent="0.25">
      <c r="A386" s="69">
        <f t="shared" si="5"/>
        <v>43040</v>
      </c>
      <c r="B386">
        <v>201711</v>
      </c>
      <c r="C386" s="46" t="s">
        <v>27</v>
      </c>
      <c r="D386" t="s">
        <v>44</v>
      </c>
      <c r="E386" t="s">
        <v>127</v>
      </c>
      <c r="F386">
        <v>121</v>
      </c>
      <c r="G386">
        <v>19</v>
      </c>
      <c r="H386">
        <v>97</v>
      </c>
      <c r="I386">
        <v>5</v>
      </c>
    </row>
    <row r="387" spans="1:9" x14ac:dyDescent="0.25">
      <c r="A387" s="69">
        <f t="shared" si="5"/>
        <v>43040</v>
      </c>
      <c r="B387">
        <v>201711</v>
      </c>
      <c r="C387" s="46" t="s">
        <v>28</v>
      </c>
      <c r="D387" t="s">
        <v>6</v>
      </c>
      <c r="E387" t="s">
        <v>66</v>
      </c>
      <c r="F387">
        <v>2517</v>
      </c>
      <c r="G387">
        <v>1161</v>
      </c>
      <c r="H387">
        <v>1040</v>
      </c>
      <c r="I387">
        <v>316</v>
      </c>
    </row>
    <row r="388" spans="1:9" x14ac:dyDescent="0.25">
      <c r="A388" s="69">
        <f t="shared" ref="A388:A451" si="6">DATE(LEFT(B388,4),RIGHT(B388,2),1)</f>
        <v>43040</v>
      </c>
      <c r="B388">
        <v>201711</v>
      </c>
      <c r="C388" s="46" t="s">
        <v>28</v>
      </c>
      <c r="D388" t="s">
        <v>42</v>
      </c>
      <c r="E388" t="s">
        <v>128</v>
      </c>
      <c r="F388">
        <v>5651</v>
      </c>
      <c r="G388">
        <v>1671</v>
      </c>
      <c r="H388">
        <v>3508</v>
      </c>
      <c r="I388">
        <v>471</v>
      </c>
    </row>
    <row r="389" spans="1:9" x14ac:dyDescent="0.25">
      <c r="A389" s="69">
        <f t="shared" si="6"/>
        <v>43040</v>
      </c>
      <c r="B389">
        <v>201711</v>
      </c>
      <c r="C389" s="46" t="s">
        <v>28</v>
      </c>
      <c r="D389" t="s">
        <v>43</v>
      </c>
      <c r="E389" t="s">
        <v>129</v>
      </c>
      <c r="F389">
        <v>24</v>
      </c>
      <c r="G389">
        <v>24</v>
      </c>
      <c r="H389">
        <v>0</v>
      </c>
      <c r="I389">
        <v>0</v>
      </c>
    </row>
    <row r="390" spans="1:9" x14ac:dyDescent="0.25">
      <c r="A390" s="69">
        <f t="shared" si="6"/>
        <v>43040</v>
      </c>
      <c r="B390">
        <v>201711</v>
      </c>
      <c r="C390" s="46" t="s">
        <v>28</v>
      </c>
      <c r="D390" t="s">
        <v>44</v>
      </c>
      <c r="E390" t="s">
        <v>130</v>
      </c>
      <c r="F390">
        <v>1506</v>
      </c>
      <c r="G390">
        <v>690</v>
      </c>
      <c r="H390">
        <v>428</v>
      </c>
      <c r="I390">
        <v>389</v>
      </c>
    </row>
    <row r="391" spans="1:9" x14ac:dyDescent="0.25">
      <c r="A391" s="69">
        <f t="shared" si="6"/>
        <v>43040</v>
      </c>
      <c r="B391">
        <v>201711</v>
      </c>
      <c r="C391" s="46" t="s">
        <v>29</v>
      </c>
      <c r="D391" t="s">
        <v>6</v>
      </c>
      <c r="E391" t="s">
        <v>67</v>
      </c>
      <c r="F391">
        <v>23891</v>
      </c>
      <c r="G391">
        <v>11584</v>
      </c>
      <c r="H391">
        <v>11248</v>
      </c>
      <c r="I391">
        <v>1059</v>
      </c>
    </row>
    <row r="392" spans="1:9" x14ac:dyDescent="0.25">
      <c r="A392" s="69">
        <f t="shared" si="6"/>
        <v>43040</v>
      </c>
      <c r="B392">
        <v>201711</v>
      </c>
      <c r="C392" s="46" t="s">
        <v>29</v>
      </c>
      <c r="D392" t="s">
        <v>42</v>
      </c>
      <c r="E392" t="s">
        <v>131</v>
      </c>
      <c r="F392">
        <v>27876</v>
      </c>
      <c r="G392">
        <v>10840</v>
      </c>
      <c r="H392">
        <v>13304</v>
      </c>
      <c r="I392">
        <v>3731</v>
      </c>
    </row>
    <row r="393" spans="1:9" x14ac:dyDescent="0.25">
      <c r="A393" s="69">
        <f t="shared" si="6"/>
        <v>43040</v>
      </c>
      <c r="B393">
        <v>201711</v>
      </c>
      <c r="C393" s="46" t="s">
        <v>29</v>
      </c>
      <c r="D393" t="s">
        <v>43</v>
      </c>
      <c r="E393" t="s">
        <v>132</v>
      </c>
      <c r="F393">
        <v>224</v>
      </c>
      <c r="G393">
        <v>58</v>
      </c>
      <c r="H393">
        <v>160</v>
      </c>
      <c r="I393">
        <v>5</v>
      </c>
    </row>
    <row r="394" spans="1:9" x14ac:dyDescent="0.25">
      <c r="A394" s="69">
        <f t="shared" si="6"/>
        <v>43040</v>
      </c>
      <c r="B394">
        <v>201711</v>
      </c>
      <c r="C394" s="46" t="s">
        <v>29</v>
      </c>
      <c r="D394" t="s">
        <v>44</v>
      </c>
      <c r="E394" t="s">
        <v>133</v>
      </c>
      <c r="F394">
        <v>0</v>
      </c>
      <c r="G394">
        <v>0</v>
      </c>
      <c r="H394">
        <v>0</v>
      </c>
      <c r="I394">
        <v>0</v>
      </c>
    </row>
    <row r="395" spans="1:9" x14ac:dyDescent="0.25">
      <c r="A395" s="69">
        <f t="shared" si="6"/>
        <v>43040</v>
      </c>
      <c r="B395">
        <v>201711</v>
      </c>
      <c r="C395" s="46" t="s">
        <v>30</v>
      </c>
      <c r="D395" t="s">
        <v>6</v>
      </c>
      <c r="E395" t="s">
        <v>68</v>
      </c>
      <c r="F395">
        <v>253</v>
      </c>
      <c r="G395">
        <v>146</v>
      </c>
      <c r="H395">
        <v>92</v>
      </c>
      <c r="I395">
        <v>15</v>
      </c>
    </row>
    <row r="396" spans="1:9" x14ac:dyDescent="0.25">
      <c r="A396" s="69">
        <f t="shared" si="6"/>
        <v>43040</v>
      </c>
      <c r="B396">
        <v>201711</v>
      </c>
      <c r="C396" s="46" t="s">
        <v>30</v>
      </c>
      <c r="D396" t="s">
        <v>42</v>
      </c>
      <c r="E396" t="s">
        <v>134</v>
      </c>
      <c r="F396">
        <v>214</v>
      </c>
      <c r="G396">
        <v>92</v>
      </c>
      <c r="H396">
        <v>107</v>
      </c>
      <c r="I396">
        <v>15</v>
      </c>
    </row>
    <row r="397" spans="1:9" x14ac:dyDescent="0.25">
      <c r="A397" s="69">
        <f t="shared" si="6"/>
        <v>43040</v>
      </c>
      <c r="B397">
        <v>201711</v>
      </c>
      <c r="C397" s="46" t="s">
        <v>30</v>
      </c>
      <c r="D397" t="s">
        <v>43</v>
      </c>
      <c r="E397" t="s">
        <v>135</v>
      </c>
      <c r="F397">
        <v>0</v>
      </c>
      <c r="G397">
        <v>0</v>
      </c>
      <c r="H397">
        <v>0</v>
      </c>
      <c r="I397">
        <v>0</v>
      </c>
    </row>
    <row r="398" spans="1:9" x14ac:dyDescent="0.25">
      <c r="A398" s="69">
        <f t="shared" si="6"/>
        <v>43040</v>
      </c>
      <c r="B398">
        <v>201711</v>
      </c>
      <c r="C398" s="46" t="s">
        <v>30</v>
      </c>
      <c r="D398" t="s">
        <v>44</v>
      </c>
      <c r="E398" t="s">
        <v>136</v>
      </c>
      <c r="F398">
        <v>316</v>
      </c>
      <c r="G398">
        <v>29</v>
      </c>
      <c r="H398">
        <v>97</v>
      </c>
      <c r="I398">
        <v>189</v>
      </c>
    </row>
    <row r="399" spans="1:9" x14ac:dyDescent="0.25">
      <c r="A399" s="69">
        <f t="shared" si="6"/>
        <v>43040</v>
      </c>
      <c r="B399">
        <v>201711</v>
      </c>
      <c r="C399" s="46" t="s">
        <v>31</v>
      </c>
      <c r="D399" t="s">
        <v>6</v>
      </c>
      <c r="E399" t="s">
        <v>69</v>
      </c>
      <c r="F399">
        <v>2148</v>
      </c>
      <c r="G399">
        <v>1011</v>
      </c>
      <c r="H399">
        <v>1016</v>
      </c>
      <c r="I399">
        <v>121</v>
      </c>
    </row>
    <row r="400" spans="1:9" x14ac:dyDescent="0.25">
      <c r="A400" s="69">
        <f t="shared" si="6"/>
        <v>43040</v>
      </c>
      <c r="B400">
        <v>201711</v>
      </c>
      <c r="C400" s="46" t="s">
        <v>31</v>
      </c>
      <c r="D400" t="s">
        <v>42</v>
      </c>
      <c r="E400" t="s">
        <v>137</v>
      </c>
      <c r="F400">
        <v>996</v>
      </c>
      <c r="G400">
        <v>209</v>
      </c>
      <c r="H400">
        <v>748</v>
      </c>
      <c r="I400">
        <v>39</v>
      </c>
    </row>
    <row r="401" spans="1:9" x14ac:dyDescent="0.25">
      <c r="A401" s="69">
        <f t="shared" si="6"/>
        <v>43040</v>
      </c>
      <c r="B401">
        <v>201711</v>
      </c>
      <c r="C401" s="46" t="s">
        <v>31</v>
      </c>
      <c r="D401" t="s">
        <v>43</v>
      </c>
      <c r="E401" t="s">
        <v>138</v>
      </c>
      <c r="F401">
        <v>5</v>
      </c>
      <c r="G401">
        <v>5</v>
      </c>
      <c r="H401">
        <v>0</v>
      </c>
      <c r="I401">
        <v>0</v>
      </c>
    </row>
    <row r="402" spans="1:9" x14ac:dyDescent="0.25">
      <c r="A402" s="69">
        <f t="shared" si="6"/>
        <v>43040</v>
      </c>
      <c r="B402">
        <v>201711</v>
      </c>
      <c r="C402" s="46" t="s">
        <v>31</v>
      </c>
      <c r="D402" t="s">
        <v>44</v>
      </c>
      <c r="E402" t="s">
        <v>139</v>
      </c>
      <c r="F402">
        <v>705</v>
      </c>
      <c r="G402">
        <v>374</v>
      </c>
      <c r="H402">
        <v>233</v>
      </c>
      <c r="I402">
        <v>98</v>
      </c>
    </row>
    <row r="403" spans="1:9" x14ac:dyDescent="0.25">
      <c r="A403" s="69">
        <f t="shared" si="6"/>
        <v>43040</v>
      </c>
      <c r="B403">
        <v>201711</v>
      </c>
      <c r="C403" s="46" t="s">
        <v>32</v>
      </c>
      <c r="D403" t="s">
        <v>6</v>
      </c>
      <c r="E403" t="s">
        <v>70</v>
      </c>
      <c r="F403">
        <v>1871</v>
      </c>
      <c r="G403">
        <v>899</v>
      </c>
      <c r="H403">
        <v>782</v>
      </c>
      <c r="I403">
        <v>189</v>
      </c>
    </row>
    <row r="404" spans="1:9" x14ac:dyDescent="0.25">
      <c r="A404" s="69">
        <f t="shared" si="6"/>
        <v>43040</v>
      </c>
      <c r="B404">
        <v>201711</v>
      </c>
      <c r="C404" s="46" t="s">
        <v>32</v>
      </c>
      <c r="D404" t="s">
        <v>42</v>
      </c>
      <c r="E404" t="s">
        <v>140</v>
      </c>
      <c r="F404">
        <v>1074</v>
      </c>
      <c r="G404">
        <v>330</v>
      </c>
      <c r="H404">
        <v>544</v>
      </c>
      <c r="I404">
        <v>199</v>
      </c>
    </row>
    <row r="405" spans="1:9" x14ac:dyDescent="0.25">
      <c r="A405" s="69">
        <f t="shared" si="6"/>
        <v>43040</v>
      </c>
      <c r="B405">
        <v>201711</v>
      </c>
      <c r="C405" s="46" t="s">
        <v>32</v>
      </c>
      <c r="D405" t="s">
        <v>43</v>
      </c>
      <c r="E405" t="s">
        <v>141</v>
      </c>
      <c r="F405">
        <v>0</v>
      </c>
      <c r="G405">
        <v>0</v>
      </c>
      <c r="H405">
        <v>0</v>
      </c>
      <c r="I405">
        <v>0</v>
      </c>
    </row>
    <row r="406" spans="1:9" x14ac:dyDescent="0.25">
      <c r="A406" s="69">
        <f t="shared" si="6"/>
        <v>43040</v>
      </c>
      <c r="B406">
        <v>201711</v>
      </c>
      <c r="C406" s="46" t="s">
        <v>32</v>
      </c>
      <c r="D406" t="s">
        <v>44</v>
      </c>
      <c r="E406" t="s">
        <v>142</v>
      </c>
      <c r="F406">
        <v>1705</v>
      </c>
      <c r="G406">
        <v>724</v>
      </c>
      <c r="H406">
        <v>773</v>
      </c>
      <c r="I406">
        <v>209</v>
      </c>
    </row>
    <row r="407" spans="1:9" x14ac:dyDescent="0.25">
      <c r="A407" s="69">
        <f t="shared" si="6"/>
        <v>43040</v>
      </c>
      <c r="B407">
        <v>201711</v>
      </c>
      <c r="C407" s="46" t="s">
        <v>33</v>
      </c>
      <c r="D407" t="s">
        <v>6</v>
      </c>
      <c r="E407" t="s">
        <v>71</v>
      </c>
      <c r="F407">
        <v>16117</v>
      </c>
      <c r="G407">
        <v>9086</v>
      </c>
      <c r="H407">
        <v>6273</v>
      </c>
      <c r="I407">
        <v>758</v>
      </c>
    </row>
    <row r="408" spans="1:9" x14ac:dyDescent="0.25">
      <c r="A408" s="69">
        <f t="shared" si="6"/>
        <v>43040</v>
      </c>
      <c r="B408">
        <v>201711</v>
      </c>
      <c r="C408" s="46" t="s">
        <v>33</v>
      </c>
      <c r="D408" t="s">
        <v>42</v>
      </c>
      <c r="E408" t="s">
        <v>143</v>
      </c>
      <c r="F408">
        <v>14086</v>
      </c>
      <c r="G408">
        <v>4937</v>
      </c>
      <c r="H408">
        <v>7750</v>
      </c>
      <c r="I408">
        <v>1399</v>
      </c>
    </row>
    <row r="409" spans="1:9" x14ac:dyDescent="0.25">
      <c r="A409" s="69">
        <f t="shared" si="6"/>
        <v>43040</v>
      </c>
      <c r="B409">
        <v>201711</v>
      </c>
      <c r="C409" s="46" t="s">
        <v>33</v>
      </c>
      <c r="D409" t="s">
        <v>43</v>
      </c>
      <c r="E409" t="s">
        <v>144</v>
      </c>
      <c r="F409">
        <v>539</v>
      </c>
      <c r="G409">
        <v>0</v>
      </c>
      <c r="H409">
        <v>491</v>
      </c>
      <c r="I409">
        <v>48</v>
      </c>
    </row>
    <row r="410" spans="1:9" x14ac:dyDescent="0.25">
      <c r="A410" s="69">
        <f t="shared" si="6"/>
        <v>43040</v>
      </c>
      <c r="B410">
        <v>201711</v>
      </c>
      <c r="C410" s="46" t="s">
        <v>33</v>
      </c>
      <c r="D410" t="s">
        <v>44</v>
      </c>
      <c r="E410" t="s">
        <v>145</v>
      </c>
      <c r="F410">
        <v>11156</v>
      </c>
      <c r="G410">
        <v>3926</v>
      </c>
      <c r="H410">
        <v>4524</v>
      </c>
      <c r="I410">
        <v>2707</v>
      </c>
    </row>
    <row r="411" spans="1:9" x14ac:dyDescent="0.25">
      <c r="A411" s="69">
        <f t="shared" si="6"/>
        <v>43040</v>
      </c>
      <c r="B411">
        <v>201711</v>
      </c>
      <c r="C411" s="46" t="s">
        <v>34</v>
      </c>
      <c r="D411" t="s">
        <v>6</v>
      </c>
      <c r="E411" t="s">
        <v>72</v>
      </c>
      <c r="F411">
        <v>5510</v>
      </c>
      <c r="G411">
        <v>2177</v>
      </c>
      <c r="H411">
        <v>2979</v>
      </c>
      <c r="I411">
        <v>355</v>
      </c>
    </row>
    <row r="412" spans="1:9" x14ac:dyDescent="0.25">
      <c r="A412" s="69">
        <f t="shared" si="6"/>
        <v>43040</v>
      </c>
      <c r="B412">
        <v>201711</v>
      </c>
      <c r="C412" s="46" t="s">
        <v>34</v>
      </c>
      <c r="D412" t="s">
        <v>42</v>
      </c>
      <c r="E412" t="s">
        <v>146</v>
      </c>
      <c r="F412">
        <v>13032</v>
      </c>
      <c r="G412">
        <v>4742</v>
      </c>
      <c r="H412">
        <v>7186</v>
      </c>
      <c r="I412">
        <v>1102</v>
      </c>
    </row>
    <row r="413" spans="1:9" x14ac:dyDescent="0.25">
      <c r="A413" s="69">
        <f t="shared" si="6"/>
        <v>43040</v>
      </c>
      <c r="B413">
        <v>201711</v>
      </c>
      <c r="C413" s="46" t="s">
        <v>34</v>
      </c>
      <c r="D413" t="s">
        <v>43</v>
      </c>
      <c r="E413" t="s">
        <v>147</v>
      </c>
      <c r="F413">
        <v>5</v>
      </c>
      <c r="G413">
        <v>0</v>
      </c>
      <c r="H413">
        <v>5</v>
      </c>
      <c r="I413">
        <v>0</v>
      </c>
    </row>
    <row r="414" spans="1:9" x14ac:dyDescent="0.25">
      <c r="A414" s="69">
        <f t="shared" si="6"/>
        <v>43040</v>
      </c>
      <c r="B414">
        <v>201711</v>
      </c>
      <c r="C414" s="46" t="s">
        <v>34</v>
      </c>
      <c r="D414" t="s">
        <v>44</v>
      </c>
      <c r="E414" t="s">
        <v>148</v>
      </c>
      <c r="F414">
        <v>1594</v>
      </c>
      <c r="G414">
        <v>165</v>
      </c>
      <c r="H414">
        <v>1229</v>
      </c>
      <c r="I414">
        <v>199</v>
      </c>
    </row>
    <row r="415" spans="1:9" x14ac:dyDescent="0.25">
      <c r="A415" s="69">
        <f t="shared" si="6"/>
        <v>43040</v>
      </c>
      <c r="B415">
        <v>201711</v>
      </c>
      <c r="C415" s="46" t="s">
        <v>35</v>
      </c>
      <c r="D415" t="s">
        <v>6</v>
      </c>
      <c r="E415" t="s">
        <v>73</v>
      </c>
      <c r="F415">
        <v>2668</v>
      </c>
      <c r="G415">
        <v>1531</v>
      </c>
      <c r="H415">
        <v>943</v>
      </c>
      <c r="I415">
        <v>194</v>
      </c>
    </row>
    <row r="416" spans="1:9" x14ac:dyDescent="0.25">
      <c r="A416" s="69">
        <f t="shared" si="6"/>
        <v>43040</v>
      </c>
      <c r="B416">
        <v>201711</v>
      </c>
      <c r="C416" s="46" t="s">
        <v>35</v>
      </c>
      <c r="D416" t="s">
        <v>42</v>
      </c>
      <c r="E416" t="s">
        <v>149</v>
      </c>
      <c r="F416">
        <v>632</v>
      </c>
      <c r="G416">
        <v>243</v>
      </c>
      <c r="H416">
        <v>384</v>
      </c>
      <c r="I416">
        <v>5</v>
      </c>
    </row>
    <row r="417" spans="1:9" x14ac:dyDescent="0.25">
      <c r="A417" s="69">
        <f t="shared" si="6"/>
        <v>43040</v>
      </c>
      <c r="B417">
        <v>201711</v>
      </c>
      <c r="C417" s="46" t="s">
        <v>35</v>
      </c>
      <c r="D417" t="s">
        <v>43</v>
      </c>
      <c r="E417" t="s">
        <v>150</v>
      </c>
      <c r="F417">
        <v>0</v>
      </c>
      <c r="G417">
        <v>0</v>
      </c>
      <c r="H417">
        <v>0</v>
      </c>
      <c r="I417">
        <v>0</v>
      </c>
    </row>
    <row r="418" spans="1:9" x14ac:dyDescent="0.25">
      <c r="A418" s="69">
        <f t="shared" si="6"/>
        <v>43040</v>
      </c>
      <c r="B418">
        <v>201711</v>
      </c>
      <c r="C418" s="46" t="s">
        <v>35</v>
      </c>
      <c r="D418" t="s">
        <v>44</v>
      </c>
      <c r="E418" t="s">
        <v>151</v>
      </c>
      <c r="F418">
        <v>0</v>
      </c>
      <c r="G418">
        <v>0</v>
      </c>
      <c r="H418">
        <v>0</v>
      </c>
      <c r="I418">
        <v>0</v>
      </c>
    </row>
    <row r="419" spans="1:9" x14ac:dyDescent="0.25">
      <c r="A419" s="69">
        <f t="shared" si="6"/>
        <v>43070</v>
      </c>
      <c r="B419" s="2">
        <v>201712</v>
      </c>
      <c r="C419" s="3" t="s">
        <v>11</v>
      </c>
      <c r="D419" t="s">
        <v>6</v>
      </c>
      <c r="E419" t="str">
        <f>CONCATENATE(B419,C419,D419)</f>
        <v>201712ATSMB</v>
      </c>
      <c r="F419">
        <v>0</v>
      </c>
      <c r="G419">
        <f>IFERROR(VLOOKUP($E419,#REF!,5,0),0)</f>
        <v>0</v>
      </c>
      <c r="H419">
        <f>IFERROR(VLOOKUP($E419,#REF!,6,0),0)</f>
        <v>0</v>
      </c>
      <c r="I419">
        <f>IFERROR(VLOOKUP($E419,#REF!,7,0),0)</f>
        <v>0</v>
      </c>
    </row>
    <row r="420" spans="1:9" x14ac:dyDescent="0.25">
      <c r="A420" s="69">
        <f t="shared" si="6"/>
        <v>43070</v>
      </c>
      <c r="B420" s="2">
        <v>201712</v>
      </c>
      <c r="C420" s="3" t="s">
        <v>11</v>
      </c>
      <c r="D420" t="s">
        <v>42</v>
      </c>
      <c r="E420" t="str">
        <f t="shared" ref="E420:E483" si="7">CONCATENATE(B420,C420,D420)</f>
        <v>201712ATCorporate</v>
      </c>
      <c r="F420">
        <v>0</v>
      </c>
      <c r="G420">
        <f>IFERROR(VLOOKUP($E420,#REF!,5,0),0)</f>
        <v>0</v>
      </c>
      <c r="H420">
        <f>IFERROR(VLOOKUP($E420,#REF!,6,0),0)</f>
        <v>0</v>
      </c>
      <c r="I420">
        <f>IFERROR(VLOOKUP($E420,#REF!,7,0),0)</f>
        <v>0</v>
      </c>
    </row>
    <row r="421" spans="1:9" x14ac:dyDescent="0.25">
      <c r="A421" s="69">
        <f t="shared" si="6"/>
        <v>43070</v>
      </c>
      <c r="B421" s="2">
        <v>201712</v>
      </c>
      <c r="C421" s="3" t="s">
        <v>11</v>
      </c>
      <c r="D421" t="s">
        <v>43</v>
      </c>
      <c r="E421" t="str">
        <f t="shared" si="7"/>
        <v>201712ATGuest</v>
      </c>
      <c r="F421">
        <v>0</v>
      </c>
      <c r="G421">
        <f>IFERROR(VLOOKUP($E421,#REF!,5,0),0)</f>
        <v>0</v>
      </c>
      <c r="H421">
        <f>IFERROR(VLOOKUP($E421,#REF!,6,0),0)</f>
        <v>0</v>
      </c>
      <c r="I421">
        <f>IFERROR(VLOOKUP($E421,#REF!,7,0),0)</f>
        <v>0</v>
      </c>
    </row>
    <row r="422" spans="1:9" x14ac:dyDescent="0.25">
      <c r="A422" s="69">
        <f t="shared" si="6"/>
        <v>43070</v>
      </c>
      <c r="B422" s="2">
        <v>201712</v>
      </c>
      <c r="C422" s="3" t="s">
        <v>11</v>
      </c>
      <c r="D422" t="s">
        <v>44</v>
      </c>
      <c r="E422" t="str">
        <f t="shared" si="7"/>
        <v>201712ATRep</v>
      </c>
      <c r="F422">
        <v>0</v>
      </c>
      <c r="G422">
        <f>IFERROR(VLOOKUP($E422,#REF!,5,0),0)</f>
        <v>0</v>
      </c>
      <c r="H422">
        <f>IFERROR(VLOOKUP($E422,#REF!,6,0),0)</f>
        <v>0</v>
      </c>
      <c r="I422">
        <f>IFERROR(VLOOKUP($E422,#REF!,7,0),0)</f>
        <v>0</v>
      </c>
    </row>
    <row r="423" spans="1:9" x14ac:dyDescent="0.25">
      <c r="A423" s="69">
        <f t="shared" si="6"/>
        <v>43070</v>
      </c>
      <c r="B423" s="2">
        <v>201712</v>
      </c>
      <c r="C423" s="3" t="s">
        <v>12</v>
      </c>
      <c r="D423" t="s">
        <v>6</v>
      </c>
      <c r="E423" t="str">
        <f t="shared" si="7"/>
        <v>201712AUSMB</v>
      </c>
      <c r="F423">
        <v>0</v>
      </c>
      <c r="G423">
        <f>IFERROR(VLOOKUP($E423,#REF!,5,0),0)</f>
        <v>0</v>
      </c>
      <c r="H423">
        <f>IFERROR(VLOOKUP($E423,#REF!,6,0),0)</f>
        <v>0</v>
      </c>
      <c r="I423">
        <f>IFERROR(VLOOKUP($E423,#REF!,7,0),0)</f>
        <v>0</v>
      </c>
    </row>
    <row r="424" spans="1:9" x14ac:dyDescent="0.25">
      <c r="A424" s="69">
        <f t="shared" si="6"/>
        <v>43070</v>
      </c>
      <c r="B424" s="2">
        <v>201712</v>
      </c>
      <c r="C424" s="3" t="s">
        <v>12</v>
      </c>
      <c r="D424" t="s">
        <v>42</v>
      </c>
      <c r="E424" t="str">
        <f t="shared" si="7"/>
        <v>201712AUCorporate</v>
      </c>
      <c r="F424">
        <v>0</v>
      </c>
      <c r="G424">
        <f>IFERROR(VLOOKUP($E424,#REF!,5,0),0)</f>
        <v>0</v>
      </c>
      <c r="H424">
        <f>IFERROR(VLOOKUP($E424,#REF!,6,0),0)</f>
        <v>0</v>
      </c>
      <c r="I424">
        <f>IFERROR(VLOOKUP($E424,#REF!,7,0),0)</f>
        <v>0</v>
      </c>
    </row>
    <row r="425" spans="1:9" x14ac:dyDescent="0.25">
      <c r="A425" s="69">
        <f t="shared" si="6"/>
        <v>43070</v>
      </c>
      <c r="B425" s="2">
        <v>201712</v>
      </c>
      <c r="C425" s="3" t="s">
        <v>12</v>
      </c>
      <c r="D425" t="s">
        <v>43</v>
      </c>
      <c r="E425" t="str">
        <f t="shared" si="7"/>
        <v>201712AUGuest</v>
      </c>
      <c r="F425">
        <v>0</v>
      </c>
      <c r="G425">
        <f>IFERROR(VLOOKUP($E425,#REF!,5,0),0)</f>
        <v>0</v>
      </c>
      <c r="H425">
        <f>IFERROR(VLOOKUP($E425,#REF!,6,0),0)</f>
        <v>0</v>
      </c>
      <c r="I425">
        <f>IFERROR(VLOOKUP($E425,#REF!,7,0),0)</f>
        <v>0</v>
      </c>
    </row>
    <row r="426" spans="1:9" x14ac:dyDescent="0.25">
      <c r="A426" s="69">
        <f t="shared" si="6"/>
        <v>43070</v>
      </c>
      <c r="B426" s="2">
        <v>201712</v>
      </c>
      <c r="C426" s="3" t="s">
        <v>12</v>
      </c>
      <c r="D426" t="s">
        <v>44</v>
      </c>
      <c r="E426" t="str">
        <f t="shared" si="7"/>
        <v>201712AURep</v>
      </c>
      <c r="F426">
        <v>0</v>
      </c>
      <c r="G426">
        <f>IFERROR(VLOOKUP($E426,#REF!,5,0),0)</f>
        <v>0</v>
      </c>
      <c r="H426">
        <f>IFERROR(VLOOKUP($E426,#REF!,6,0),0)</f>
        <v>0</v>
      </c>
      <c r="I426">
        <f>IFERROR(VLOOKUP($E426,#REF!,7,0),0)</f>
        <v>0</v>
      </c>
    </row>
    <row r="427" spans="1:9" x14ac:dyDescent="0.25">
      <c r="A427" s="69">
        <f t="shared" si="6"/>
        <v>43070</v>
      </c>
      <c r="B427" s="2">
        <v>201712</v>
      </c>
      <c r="C427" s="3" t="s">
        <v>13</v>
      </c>
      <c r="D427" t="s">
        <v>6</v>
      </c>
      <c r="E427" t="str">
        <f t="shared" si="7"/>
        <v>201712BESMB</v>
      </c>
      <c r="F427">
        <v>0</v>
      </c>
      <c r="G427">
        <f>IFERROR(VLOOKUP($E427,#REF!,5,0),0)</f>
        <v>0</v>
      </c>
      <c r="H427">
        <f>IFERROR(VLOOKUP($E427,#REF!,6,0),0)</f>
        <v>0</v>
      </c>
      <c r="I427">
        <f>IFERROR(VLOOKUP($E427,#REF!,7,0),0)</f>
        <v>0</v>
      </c>
    </row>
    <row r="428" spans="1:9" x14ac:dyDescent="0.25">
      <c r="A428" s="69">
        <f t="shared" si="6"/>
        <v>43070</v>
      </c>
      <c r="B428" s="2">
        <v>201712</v>
      </c>
      <c r="C428" s="3" t="s">
        <v>13</v>
      </c>
      <c r="D428" t="s">
        <v>42</v>
      </c>
      <c r="E428" t="str">
        <f t="shared" si="7"/>
        <v>201712BECorporate</v>
      </c>
      <c r="F428">
        <v>0</v>
      </c>
      <c r="G428">
        <f>IFERROR(VLOOKUP($E428,#REF!,5,0),0)</f>
        <v>0</v>
      </c>
      <c r="H428">
        <f>IFERROR(VLOOKUP($E428,#REF!,6,0),0)</f>
        <v>0</v>
      </c>
      <c r="I428">
        <f>IFERROR(VLOOKUP($E428,#REF!,7,0),0)</f>
        <v>0</v>
      </c>
    </row>
    <row r="429" spans="1:9" x14ac:dyDescent="0.25">
      <c r="A429" s="69">
        <f t="shared" si="6"/>
        <v>43070</v>
      </c>
      <c r="B429" s="2">
        <v>201712</v>
      </c>
      <c r="C429" s="3" t="s">
        <v>13</v>
      </c>
      <c r="D429" t="s">
        <v>43</v>
      </c>
      <c r="E429" t="str">
        <f t="shared" si="7"/>
        <v>201712BEGuest</v>
      </c>
      <c r="F429">
        <v>0</v>
      </c>
      <c r="G429">
        <f>IFERROR(VLOOKUP($E429,#REF!,5,0),0)</f>
        <v>0</v>
      </c>
      <c r="H429">
        <f>IFERROR(VLOOKUP($E429,#REF!,6,0),0)</f>
        <v>0</v>
      </c>
      <c r="I429">
        <f>IFERROR(VLOOKUP($E429,#REF!,7,0),0)</f>
        <v>0</v>
      </c>
    </row>
    <row r="430" spans="1:9" x14ac:dyDescent="0.25">
      <c r="A430" s="69">
        <f t="shared" si="6"/>
        <v>43070</v>
      </c>
      <c r="B430" s="2">
        <v>201712</v>
      </c>
      <c r="C430" s="3" t="s">
        <v>13</v>
      </c>
      <c r="D430" t="s">
        <v>44</v>
      </c>
      <c r="E430" t="str">
        <f t="shared" si="7"/>
        <v>201712BERep</v>
      </c>
      <c r="F430">
        <v>0</v>
      </c>
      <c r="G430">
        <f>IFERROR(VLOOKUP($E430,#REF!,5,0),0)</f>
        <v>0</v>
      </c>
      <c r="H430">
        <f>IFERROR(VLOOKUP($E430,#REF!,6,0),0)</f>
        <v>0</v>
      </c>
      <c r="I430">
        <f>IFERROR(VLOOKUP($E430,#REF!,7,0),0)</f>
        <v>0</v>
      </c>
    </row>
    <row r="431" spans="1:9" x14ac:dyDescent="0.25">
      <c r="A431" s="69">
        <f t="shared" si="6"/>
        <v>43070</v>
      </c>
      <c r="B431" s="2">
        <v>201712</v>
      </c>
      <c r="C431" s="3" t="s">
        <v>14</v>
      </c>
      <c r="D431" t="s">
        <v>6</v>
      </c>
      <c r="E431" t="str">
        <f t="shared" si="7"/>
        <v>201712CHSMB</v>
      </c>
      <c r="F431">
        <v>0</v>
      </c>
      <c r="G431">
        <f>IFERROR(VLOOKUP($E431,#REF!,5,0),0)</f>
        <v>0</v>
      </c>
      <c r="H431">
        <f>IFERROR(VLOOKUP($E431,#REF!,6,0),0)</f>
        <v>0</v>
      </c>
      <c r="I431">
        <f>IFERROR(VLOOKUP($E431,#REF!,7,0),0)</f>
        <v>0</v>
      </c>
    </row>
    <row r="432" spans="1:9" x14ac:dyDescent="0.25">
      <c r="A432" s="69">
        <f t="shared" si="6"/>
        <v>43070</v>
      </c>
      <c r="B432" s="2">
        <v>201712</v>
      </c>
      <c r="C432" s="3" t="s">
        <v>14</v>
      </c>
      <c r="D432" t="s">
        <v>42</v>
      </c>
      <c r="E432" t="str">
        <f t="shared" si="7"/>
        <v>201712CHCorporate</v>
      </c>
      <c r="F432">
        <v>0</v>
      </c>
      <c r="G432">
        <f>IFERROR(VLOOKUP($E432,#REF!,5,0),0)</f>
        <v>0</v>
      </c>
      <c r="H432">
        <f>IFERROR(VLOOKUP($E432,#REF!,6,0),0)</f>
        <v>0</v>
      </c>
      <c r="I432">
        <f>IFERROR(VLOOKUP($E432,#REF!,7,0),0)</f>
        <v>0</v>
      </c>
    </row>
    <row r="433" spans="1:9" x14ac:dyDescent="0.25">
      <c r="A433" s="69">
        <f t="shared" si="6"/>
        <v>43070</v>
      </c>
      <c r="B433" s="2">
        <v>201712</v>
      </c>
      <c r="C433" s="3" t="s">
        <v>14</v>
      </c>
      <c r="D433" t="s">
        <v>43</v>
      </c>
      <c r="E433" t="str">
        <f t="shared" si="7"/>
        <v>201712CHGuest</v>
      </c>
      <c r="F433">
        <v>0</v>
      </c>
      <c r="G433">
        <f>IFERROR(VLOOKUP($E433,#REF!,5,0),0)</f>
        <v>0</v>
      </c>
      <c r="H433">
        <f>IFERROR(VLOOKUP($E433,#REF!,6,0),0)</f>
        <v>0</v>
      </c>
      <c r="I433">
        <f>IFERROR(VLOOKUP($E433,#REF!,7,0),0)</f>
        <v>0</v>
      </c>
    </row>
    <row r="434" spans="1:9" x14ac:dyDescent="0.25">
      <c r="A434" s="69">
        <f t="shared" si="6"/>
        <v>43070</v>
      </c>
      <c r="B434" s="2">
        <v>201712</v>
      </c>
      <c r="C434" s="3" t="s">
        <v>14</v>
      </c>
      <c r="D434" t="s">
        <v>44</v>
      </c>
      <c r="E434" t="str">
        <f t="shared" si="7"/>
        <v>201712CHRep</v>
      </c>
      <c r="F434">
        <v>0</v>
      </c>
      <c r="G434">
        <f>IFERROR(VLOOKUP($E434,#REF!,5,0),0)</f>
        <v>0</v>
      </c>
      <c r="H434">
        <f>IFERROR(VLOOKUP($E434,#REF!,6,0),0)</f>
        <v>0</v>
      </c>
      <c r="I434">
        <f>IFERROR(VLOOKUP($E434,#REF!,7,0),0)</f>
        <v>0</v>
      </c>
    </row>
    <row r="435" spans="1:9" x14ac:dyDescent="0.25">
      <c r="A435" s="69">
        <f t="shared" si="6"/>
        <v>43070</v>
      </c>
      <c r="B435" s="2">
        <v>201712</v>
      </c>
      <c r="C435" s="3" t="s">
        <v>15</v>
      </c>
      <c r="D435" t="s">
        <v>6</v>
      </c>
      <c r="E435" t="str">
        <f t="shared" si="7"/>
        <v>201712CZSMB</v>
      </c>
      <c r="F435">
        <v>0</v>
      </c>
      <c r="G435">
        <f>IFERROR(VLOOKUP($E435,#REF!,5,0),0)</f>
        <v>0</v>
      </c>
      <c r="H435">
        <f>IFERROR(VLOOKUP($E435,#REF!,6,0),0)</f>
        <v>0</v>
      </c>
      <c r="I435">
        <f>IFERROR(VLOOKUP($E435,#REF!,7,0),0)</f>
        <v>0</v>
      </c>
    </row>
    <row r="436" spans="1:9" x14ac:dyDescent="0.25">
      <c r="A436" s="69">
        <f t="shared" si="6"/>
        <v>43070</v>
      </c>
      <c r="B436" s="2">
        <v>201712</v>
      </c>
      <c r="C436" s="3" t="s">
        <v>15</v>
      </c>
      <c r="D436" t="s">
        <v>42</v>
      </c>
      <c r="E436" t="str">
        <f t="shared" si="7"/>
        <v>201712CZCorporate</v>
      </c>
      <c r="F436">
        <v>0</v>
      </c>
      <c r="G436">
        <f>IFERROR(VLOOKUP($E436,#REF!,5,0),0)</f>
        <v>0</v>
      </c>
      <c r="H436">
        <f>IFERROR(VLOOKUP($E436,#REF!,6,0),0)</f>
        <v>0</v>
      </c>
      <c r="I436">
        <f>IFERROR(VLOOKUP($E436,#REF!,7,0),0)</f>
        <v>0</v>
      </c>
    </row>
    <row r="437" spans="1:9" x14ac:dyDescent="0.25">
      <c r="A437" s="69">
        <f t="shared" si="6"/>
        <v>43070</v>
      </c>
      <c r="B437" s="2">
        <v>201712</v>
      </c>
      <c r="C437" s="3" t="s">
        <v>15</v>
      </c>
      <c r="D437" t="s">
        <v>43</v>
      </c>
      <c r="E437" t="str">
        <f t="shared" si="7"/>
        <v>201712CZGuest</v>
      </c>
      <c r="F437">
        <v>0</v>
      </c>
      <c r="G437">
        <f>IFERROR(VLOOKUP($E437,#REF!,5,0),0)</f>
        <v>0</v>
      </c>
      <c r="H437">
        <f>IFERROR(VLOOKUP($E437,#REF!,6,0),0)</f>
        <v>0</v>
      </c>
      <c r="I437">
        <f>IFERROR(VLOOKUP($E437,#REF!,7,0),0)</f>
        <v>0</v>
      </c>
    </row>
    <row r="438" spans="1:9" x14ac:dyDescent="0.25">
      <c r="A438" s="69">
        <f t="shared" si="6"/>
        <v>43070</v>
      </c>
      <c r="B438" s="2">
        <v>201712</v>
      </c>
      <c r="C438" s="3" t="s">
        <v>15</v>
      </c>
      <c r="D438" t="s">
        <v>44</v>
      </c>
      <c r="E438" t="str">
        <f t="shared" si="7"/>
        <v>201712CZRep</v>
      </c>
      <c r="F438">
        <v>0</v>
      </c>
      <c r="G438">
        <f>IFERROR(VLOOKUP($E438,#REF!,5,0),0)</f>
        <v>0</v>
      </c>
      <c r="H438">
        <f>IFERROR(VLOOKUP($E438,#REF!,6,0),0)</f>
        <v>0</v>
      </c>
      <c r="I438">
        <f>IFERROR(VLOOKUP($E438,#REF!,7,0),0)</f>
        <v>0</v>
      </c>
    </row>
    <row r="439" spans="1:9" x14ac:dyDescent="0.25">
      <c r="A439" s="69">
        <f t="shared" si="6"/>
        <v>43070</v>
      </c>
      <c r="B439" s="2">
        <v>201712</v>
      </c>
      <c r="C439" s="3" t="s">
        <v>16</v>
      </c>
      <c r="D439" t="s">
        <v>6</v>
      </c>
      <c r="E439" t="str">
        <f t="shared" si="7"/>
        <v>201712DASMB</v>
      </c>
      <c r="F439">
        <v>0</v>
      </c>
      <c r="G439">
        <f>IFERROR(VLOOKUP($E439,#REF!,5,0),0)</f>
        <v>0</v>
      </c>
      <c r="H439">
        <f>IFERROR(VLOOKUP($E439,#REF!,6,0),0)</f>
        <v>0</v>
      </c>
      <c r="I439">
        <f>IFERROR(VLOOKUP($E439,#REF!,7,0),0)</f>
        <v>0</v>
      </c>
    </row>
    <row r="440" spans="1:9" x14ac:dyDescent="0.25">
      <c r="A440" s="69">
        <f t="shared" si="6"/>
        <v>43070</v>
      </c>
      <c r="B440" s="2">
        <v>201712</v>
      </c>
      <c r="C440" s="3" t="s">
        <v>16</v>
      </c>
      <c r="D440" t="s">
        <v>42</v>
      </c>
      <c r="E440" t="str">
        <f t="shared" si="7"/>
        <v>201712DACorporate</v>
      </c>
      <c r="F440">
        <v>0</v>
      </c>
      <c r="G440">
        <f>IFERROR(VLOOKUP($E440,#REF!,5,0),0)</f>
        <v>0</v>
      </c>
      <c r="H440">
        <f>IFERROR(VLOOKUP($E440,#REF!,6,0),0)</f>
        <v>0</v>
      </c>
      <c r="I440">
        <f>IFERROR(VLOOKUP($E440,#REF!,7,0),0)</f>
        <v>0</v>
      </c>
    </row>
    <row r="441" spans="1:9" x14ac:dyDescent="0.25">
      <c r="A441" s="69">
        <f t="shared" si="6"/>
        <v>43070</v>
      </c>
      <c r="B441" s="2">
        <v>201712</v>
      </c>
      <c r="C441" s="3" t="s">
        <v>16</v>
      </c>
      <c r="D441" t="s">
        <v>43</v>
      </c>
      <c r="E441" t="str">
        <f t="shared" si="7"/>
        <v>201712DAGuest</v>
      </c>
      <c r="F441">
        <v>0</v>
      </c>
      <c r="G441">
        <f>IFERROR(VLOOKUP($E441,#REF!,5,0),0)</f>
        <v>0</v>
      </c>
      <c r="H441">
        <f>IFERROR(VLOOKUP($E441,#REF!,6,0),0)</f>
        <v>0</v>
      </c>
      <c r="I441">
        <f>IFERROR(VLOOKUP($E441,#REF!,7,0),0)</f>
        <v>0</v>
      </c>
    </row>
    <row r="442" spans="1:9" x14ac:dyDescent="0.25">
      <c r="A442" s="69">
        <f t="shared" si="6"/>
        <v>43070</v>
      </c>
      <c r="B442" s="2">
        <v>201712</v>
      </c>
      <c r="C442" s="3" t="s">
        <v>16</v>
      </c>
      <c r="D442" t="s">
        <v>44</v>
      </c>
      <c r="E442" t="str">
        <f t="shared" si="7"/>
        <v>201712DARep</v>
      </c>
      <c r="F442">
        <v>0</v>
      </c>
      <c r="G442">
        <f>IFERROR(VLOOKUP($E442,#REF!,5,0),0)</f>
        <v>0</v>
      </c>
      <c r="H442">
        <f>IFERROR(VLOOKUP($E442,#REF!,6,0),0)</f>
        <v>0</v>
      </c>
      <c r="I442">
        <f>IFERROR(VLOOKUP($E442,#REF!,7,0),0)</f>
        <v>0</v>
      </c>
    </row>
    <row r="443" spans="1:9" x14ac:dyDescent="0.25">
      <c r="A443" s="69">
        <f t="shared" si="6"/>
        <v>43070</v>
      </c>
      <c r="B443" s="2">
        <v>201712</v>
      </c>
      <c r="C443" s="3" t="s">
        <v>17</v>
      </c>
      <c r="D443" t="s">
        <v>6</v>
      </c>
      <c r="E443" t="str">
        <f t="shared" si="7"/>
        <v>201712DESMB</v>
      </c>
      <c r="F443">
        <v>0</v>
      </c>
      <c r="G443">
        <f>IFERROR(VLOOKUP($E443,#REF!,5,0),0)</f>
        <v>0</v>
      </c>
      <c r="H443">
        <f>IFERROR(VLOOKUP($E443,#REF!,6,0),0)</f>
        <v>0</v>
      </c>
      <c r="I443">
        <f>IFERROR(VLOOKUP($E443,#REF!,7,0),0)</f>
        <v>0</v>
      </c>
    </row>
    <row r="444" spans="1:9" x14ac:dyDescent="0.25">
      <c r="A444" s="69">
        <f t="shared" si="6"/>
        <v>43070</v>
      </c>
      <c r="B444" s="2">
        <v>201712</v>
      </c>
      <c r="C444" s="3" t="s">
        <v>17</v>
      </c>
      <c r="D444" t="s">
        <v>42</v>
      </c>
      <c r="E444" t="str">
        <f t="shared" si="7"/>
        <v>201712DECorporate</v>
      </c>
      <c r="F444">
        <v>0</v>
      </c>
      <c r="G444">
        <f>IFERROR(VLOOKUP($E444,#REF!,5,0),0)</f>
        <v>0</v>
      </c>
      <c r="H444">
        <f>IFERROR(VLOOKUP($E444,#REF!,6,0),0)</f>
        <v>0</v>
      </c>
      <c r="I444">
        <f>IFERROR(VLOOKUP($E444,#REF!,7,0),0)</f>
        <v>0</v>
      </c>
    </row>
    <row r="445" spans="1:9" x14ac:dyDescent="0.25">
      <c r="A445" s="69">
        <f t="shared" si="6"/>
        <v>43070</v>
      </c>
      <c r="B445" s="2">
        <v>201712</v>
      </c>
      <c r="C445" s="3" t="s">
        <v>17</v>
      </c>
      <c r="D445" t="s">
        <v>43</v>
      </c>
      <c r="E445" t="str">
        <f t="shared" si="7"/>
        <v>201712DEGuest</v>
      </c>
      <c r="F445">
        <v>0</v>
      </c>
      <c r="G445">
        <f>IFERROR(VLOOKUP($E445,#REF!,5,0),0)</f>
        <v>0</v>
      </c>
      <c r="H445">
        <f>IFERROR(VLOOKUP($E445,#REF!,6,0),0)</f>
        <v>0</v>
      </c>
      <c r="I445">
        <f>IFERROR(VLOOKUP($E445,#REF!,7,0),0)</f>
        <v>0</v>
      </c>
    </row>
    <row r="446" spans="1:9" x14ac:dyDescent="0.25">
      <c r="A446" s="69">
        <f t="shared" si="6"/>
        <v>43070</v>
      </c>
      <c r="B446" s="2">
        <v>201712</v>
      </c>
      <c r="C446" s="3" t="s">
        <v>17</v>
      </c>
      <c r="D446" t="s">
        <v>44</v>
      </c>
      <c r="E446" t="str">
        <f t="shared" si="7"/>
        <v>201712DERep</v>
      </c>
      <c r="F446">
        <v>0</v>
      </c>
      <c r="G446">
        <f>IFERROR(VLOOKUP($E446,#REF!,5,0),0)</f>
        <v>0</v>
      </c>
      <c r="H446">
        <f>IFERROR(VLOOKUP($E446,#REF!,6,0),0)</f>
        <v>0</v>
      </c>
      <c r="I446">
        <f>IFERROR(VLOOKUP($E446,#REF!,7,0),0)</f>
        <v>0</v>
      </c>
    </row>
    <row r="447" spans="1:9" x14ac:dyDescent="0.25">
      <c r="A447" s="69">
        <f t="shared" si="6"/>
        <v>43070</v>
      </c>
      <c r="B447" s="2">
        <v>201712</v>
      </c>
      <c r="C447" s="3" t="s">
        <v>18</v>
      </c>
      <c r="D447" t="s">
        <v>6</v>
      </c>
      <c r="E447" t="str">
        <f t="shared" si="7"/>
        <v>201712ENSMB</v>
      </c>
      <c r="F447">
        <v>0</v>
      </c>
      <c r="G447">
        <f>IFERROR(VLOOKUP($E447,#REF!,5,0),0)</f>
        <v>0</v>
      </c>
      <c r="H447">
        <f>IFERROR(VLOOKUP($E447,#REF!,6,0),0)</f>
        <v>0</v>
      </c>
      <c r="I447">
        <f>IFERROR(VLOOKUP($E447,#REF!,7,0),0)</f>
        <v>0</v>
      </c>
    </row>
    <row r="448" spans="1:9" x14ac:dyDescent="0.25">
      <c r="A448" s="69">
        <f t="shared" si="6"/>
        <v>43070</v>
      </c>
      <c r="B448" s="2">
        <v>201712</v>
      </c>
      <c r="C448" s="3" t="s">
        <v>18</v>
      </c>
      <c r="D448" t="s">
        <v>42</v>
      </c>
      <c r="E448" t="str">
        <f t="shared" si="7"/>
        <v>201712ENCorporate</v>
      </c>
      <c r="F448">
        <v>0</v>
      </c>
      <c r="G448">
        <f>IFERROR(VLOOKUP($E448,#REF!,5,0),0)</f>
        <v>0</v>
      </c>
      <c r="H448">
        <f>IFERROR(VLOOKUP($E448,#REF!,6,0),0)</f>
        <v>0</v>
      </c>
      <c r="I448">
        <f>IFERROR(VLOOKUP($E448,#REF!,7,0),0)</f>
        <v>0</v>
      </c>
    </row>
    <row r="449" spans="1:9" x14ac:dyDescent="0.25">
      <c r="A449" s="69">
        <f t="shared" si="6"/>
        <v>43070</v>
      </c>
      <c r="B449" s="2">
        <v>201712</v>
      </c>
      <c r="C449" s="3" t="s">
        <v>18</v>
      </c>
      <c r="D449" t="s">
        <v>43</v>
      </c>
      <c r="E449" t="str">
        <f t="shared" si="7"/>
        <v>201712ENGuest</v>
      </c>
      <c r="F449">
        <v>0</v>
      </c>
      <c r="G449">
        <f>IFERROR(VLOOKUP($E449,#REF!,5,0),0)</f>
        <v>0</v>
      </c>
      <c r="H449">
        <f>IFERROR(VLOOKUP($E449,#REF!,6,0),0)</f>
        <v>0</v>
      </c>
      <c r="I449">
        <f>IFERROR(VLOOKUP($E449,#REF!,7,0),0)</f>
        <v>0</v>
      </c>
    </row>
    <row r="450" spans="1:9" x14ac:dyDescent="0.25">
      <c r="A450" s="69">
        <f t="shared" si="6"/>
        <v>43070</v>
      </c>
      <c r="B450" s="2">
        <v>201712</v>
      </c>
      <c r="C450" s="3" t="s">
        <v>18</v>
      </c>
      <c r="D450" t="s">
        <v>44</v>
      </c>
      <c r="E450" t="str">
        <f t="shared" si="7"/>
        <v>201712ENRep</v>
      </c>
      <c r="F450">
        <v>0</v>
      </c>
      <c r="G450">
        <f>IFERROR(VLOOKUP($E450,#REF!,5,0),0)</f>
        <v>0</v>
      </c>
      <c r="H450">
        <f>IFERROR(VLOOKUP($E450,#REF!,6,0),0)</f>
        <v>0</v>
      </c>
      <c r="I450">
        <f>IFERROR(VLOOKUP($E450,#REF!,7,0),0)</f>
        <v>0</v>
      </c>
    </row>
    <row r="451" spans="1:9" x14ac:dyDescent="0.25">
      <c r="A451" s="69">
        <f t="shared" si="6"/>
        <v>43070</v>
      </c>
      <c r="B451" s="2">
        <v>201712</v>
      </c>
      <c r="C451" s="3" t="s">
        <v>19</v>
      </c>
      <c r="D451" t="s">
        <v>6</v>
      </c>
      <c r="E451" t="str">
        <f t="shared" si="7"/>
        <v>201712FISMB</v>
      </c>
      <c r="F451">
        <v>0</v>
      </c>
      <c r="G451">
        <f>IFERROR(VLOOKUP($E451,#REF!,5,0),0)</f>
        <v>0</v>
      </c>
      <c r="H451">
        <f>IFERROR(VLOOKUP($E451,#REF!,6,0),0)</f>
        <v>0</v>
      </c>
      <c r="I451">
        <f>IFERROR(VLOOKUP($E451,#REF!,7,0),0)</f>
        <v>0</v>
      </c>
    </row>
    <row r="452" spans="1:9" x14ac:dyDescent="0.25">
      <c r="A452" s="69">
        <f t="shared" ref="A452:A515" si="8">DATE(LEFT(B452,4),RIGHT(B452,2),1)</f>
        <v>43070</v>
      </c>
      <c r="B452" s="2">
        <v>201712</v>
      </c>
      <c r="C452" s="3" t="s">
        <v>19</v>
      </c>
      <c r="D452" t="s">
        <v>42</v>
      </c>
      <c r="E452" t="str">
        <f t="shared" si="7"/>
        <v>201712FICorporate</v>
      </c>
      <c r="F452">
        <v>0</v>
      </c>
      <c r="G452">
        <f>IFERROR(VLOOKUP($E452,#REF!,5,0),0)</f>
        <v>0</v>
      </c>
      <c r="H452">
        <f>IFERROR(VLOOKUP($E452,#REF!,6,0),0)</f>
        <v>0</v>
      </c>
      <c r="I452">
        <f>IFERROR(VLOOKUP($E452,#REF!,7,0),0)</f>
        <v>0</v>
      </c>
    </row>
    <row r="453" spans="1:9" x14ac:dyDescent="0.25">
      <c r="A453" s="69">
        <f t="shared" si="8"/>
        <v>43070</v>
      </c>
      <c r="B453" s="2">
        <v>201712</v>
      </c>
      <c r="C453" s="3" t="s">
        <v>19</v>
      </c>
      <c r="D453" t="s">
        <v>43</v>
      </c>
      <c r="E453" t="str">
        <f t="shared" si="7"/>
        <v>201712FIGuest</v>
      </c>
      <c r="F453">
        <v>0</v>
      </c>
      <c r="G453">
        <f>IFERROR(VLOOKUP($E453,#REF!,5,0),0)</f>
        <v>0</v>
      </c>
      <c r="H453">
        <f>IFERROR(VLOOKUP($E453,#REF!,6,0),0)</f>
        <v>0</v>
      </c>
      <c r="I453">
        <f>IFERROR(VLOOKUP($E453,#REF!,7,0),0)</f>
        <v>0</v>
      </c>
    </row>
    <row r="454" spans="1:9" x14ac:dyDescent="0.25">
      <c r="A454" s="69">
        <f t="shared" si="8"/>
        <v>43070</v>
      </c>
      <c r="B454" s="2">
        <v>201712</v>
      </c>
      <c r="C454" s="3" t="s">
        <v>19</v>
      </c>
      <c r="D454" t="s">
        <v>44</v>
      </c>
      <c r="E454" t="str">
        <f t="shared" si="7"/>
        <v>201712FIRep</v>
      </c>
      <c r="F454">
        <v>0</v>
      </c>
      <c r="G454">
        <f>IFERROR(VLOOKUP($E454,#REF!,5,0),0)</f>
        <v>0</v>
      </c>
      <c r="H454">
        <f>IFERROR(VLOOKUP($E454,#REF!,6,0),0)</f>
        <v>0</v>
      </c>
      <c r="I454">
        <f>IFERROR(VLOOKUP($E454,#REF!,7,0),0)</f>
        <v>0</v>
      </c>
    </row>
    <row r="455" spans="1:9" x14ac:dyDescent="0.25">
      <c r="A455" s="69">
        <f t="shared" si="8"/>
        <v>43070</v>
      </c>
      <c r="B455" s="2">
        <v>201712</v>
      </c>
      <c r="C455" s="3" t="s">
        <v>5</v>
      </c>
      <c r="D455" t="s">
        <v>6</v>
      </c>
      <c r="E455" t="str">
        <f t="shared" si="7"/>
        <v>201712FRSMB</v>
      </c>
      <c r="F455">
        <v>0</v>
      </c>
      <c r="G455">
        <f>IFERROR(VLOOKUP($E455,#REF!,5,0),0)</f>
        <v>0</v>
      </c>
      <c r="H455">
        <f>IFERROR(VLOOKUP($E455,#REF!,6,0),0)</f>
        <v>0</v>
      </c>
      <c r="I455">
        <f>IFERROR(VLOOKUP($E455,#REF!,7,0),0)</f>
        <v>0</v>
      </c>
    </row>
    <row r="456" spans="1:9" x14ac:dyDescent="0.25">
      <c r="A456" s="69">
        <f t="shared" si="8"/>
        <v>43070</v>
      </c>
      <c r="B456" s="2">
        <v>201712</v>
      </c>
      <c r="C456" s="3" t="s">
        <v>5</v>
      </c>
      <c r="D456" t="s">
        <v>42</v>
      </c>
      <c r="E456" t="str">
        <f t="shared" si="7"/>
        <v>201712FRCorporate</v>
      </c>
      <c r="F456">
        <v>0</v>
      </c>
      <c r="G456">
        <f>IFERROR(VLOOKUP($E456,#REF!,5,0),0)</f>
        <v>0</v>
      </c>
      <c r="H456">
        <f>IFERROR(VLOOKUP($E456,#REF!,6,0),0)</f>
        <v>0</v>
      </c>
      <c r="I456">
        <f>IFERROR(VLOOKUP($E456,#REF!,7,0),0)</f>
        <v>0</v>
      </c>
    </row>
    <row r="457" spans="1:9" x14ac:dyDescent="0.25">
      <c r="A457" s="69">
        <f t="shared" si="8"/>
        <v>43070</v>
      </c>
      <c r="B457" s="2">
        <v>201712</v>
      </c>
      <c r="C457" s="3" t="s">
        <v>5</v>
      </c>
      <c r="D457" t="s">
        <v>43</v>
      </c>
      <c r="E457" t="str">
        <f t="shared" si="7"/>
        <v>201712FRGuest</v>
      </c>
      <c r="F457">
        <v>0</v>
      </c>
      <c r="G457">
        <f>IFERROR(VLOOKUP($E457,#REF!,5,0),0)</f>
        <v>0</v>
      </c>
      <c r="H457">
        <f>IFERROR(VLOOKUP($E457,#REF!,6,0),0)</f>
        <v>0</v>
      </c>
      <c r="I457">
        <f>IFERROR(VLOOKUP($E457,#REF!,7,0),0)</f>
        <v>0</v>
      </c>
    </row>
    <row r="458" spans="1:9" x14ac:dyDescent="0.25">
      <c r="A458" s="69">
        <f t="shared" si="8"/>
        <v>43070</v>
      </c>
      <c r="B458" s="2">
        <v>201712</v>
      </c>
      <c r="C458" s="3" t="s">
        <v>5</v>
      </c>
      <c r="D458" t="s">
        <v>44</v>
      </c>
      <c r="E458" t="str">
        <f t="shared" si="7"/>
        <v>201712FRRep</v>
      </c>
      <c r="F458">
        <v>0</v>
      </c>
      <c r="G458">
        <f>IFERROR(VLOOKUP($E458,#REF!,5,0),0)</f>
        <v>0</v>
      </c>
      <c r="H458">
        <f>IFERROR(VLOOKUP($E458,#REF!,6,0),0)</f>
        <v>0</v>
      </c>
      <c r="I458">
        <f>IFERROR(VLOOKUP($E458,#REF!,7,0),0)</f>
        <v>0</v>
      </c>
    </row>
    <row r="459" spans="1:9" x14ac:dyDescent="0.25">
      <c r="A459" s="69">
        <f t="shared" si="8"/>
        <v>43070</v>
      </c>
      <c r="B459" s="2">
        <v>201712</v>
      </c>
      <c r="C459" s="3" t="s">
        <v>20</v>
      </c>
      <c r="D459" t="s">
        <v>6</v>
      </c>
      <c r="E459" t="str">
        <f t="shared" si="7"/>
        <v>201712HKSMB</v>
      </c>
      <c r="F459">
        <v>0</v>
      </c>
      <c r="G459">
        <f>IFERROR(VLOOKUP($E459,#REF!,5,0),0)</f>
        <v>0</v>
      </c>
      <c r="H459">
        <f>IFERROR(VLOOKUP($E459,#REF!,6,0),0)</f>
        <v>0</v>
      </c>
      <c r="I459">
        <f>IFERROR(VLOOKUP($E459,#REF!,7,0),0)</f>
        <v>0</v>
      </c>
    </row>
    <row r="460" spans="1:9" x14ac:dyDescent="0.25">
      <c r="A460" s="69">
        <f t="shared" si="8"/>
        <v>43070</v>
      </c>
      <c r="B460" s="2">
        <v>201712</v>
      </c>
      <c r="C460" s="3" t="s">
        <v>20</v>
      </c>
      <c r="D460" t="s">
        <v>42</v>
      </c>
      <c r="E460" t="str">
        <f t="shared" si="7"/>
        <v>201712HKCorporate</v>
      </c>
      <c r="F460">
        <v>0</v>
      </c>
      <c r="G460">
        <f>IFERROR(VLOOKUP($E460,#REF!,5,0),0)</f>
        <v>0</v>
      </c>
      <c r="H460">
        <f>IFERROR(VLOOKUP($E460,#REF!,6,0),0)</f>
        <v>0</v>
      </c>
      <c r="I460">
        <f>IFERROR(VLOOKUP($E460,#REF!,7,0),0)</f>
        <v>0</v>
      </c>
    </row>
    <row r="461" spans="1:9" x14ac:dyDescent="0.25">
      <c r="A461" s="69">
        <f t="shared" si="8"/>
        <v>43070</v>
      </c>
      <c r="B461" s="2">
        <v>201712</v>
      </c>
      <c r="C461" s="3" t="s">
        <v>20</v>
      </c>
      <c r="D461" t="s">
        <v>43</v>
      </c>
      <c r="E461" t="str">
        <f t="shared" si="7"/>
        <v>201712HKGuest</v>
      </c>
      <c r="F461">
        <v>0</v>
      </c>
      <c r="G461">
        <f>IFERROR(VLOOKUP($E461,#REF!,5,0),0)</f>
        <v>0</v>
      </c>
      <c r="H461">
        <f>IFERROR(VLOOKUP($E461,#REF!,6,0),0)</f>
        <v>0</v>
      </c>
      <c r="I461">
        <f>IFERROR(VLOOKUP($E461,#REF!,7,0),0)</f>
        <v>0</v>
      </c>
    </row>
    <row r="462" spans="1:9" x14ac:dyDescent="0.25">
      <c r="A462" s="69">
        <f t="shared" si="8"/>
        <v>43070</v>
      </c>
      <c r="B462" s="2">
        <v>201712</v>
      </c>
      <c r="C462" s="3" t="s">
        <v>20</v>
      </c>
      <c r="D462" t="s">
        <v>44</v>
      </c>
      <c r="E462" t="str">
        <f t="shared" si="7"/>
        <v>201712HKRep</v>
      </c>
      <c r="F462">
        <v>0</v>
      </c>
      <c r="G462">
        <f>IFERROR(VLOOKUP($E462,#REF!,5,0),0)</f>
        <v>0</v>
      </c>
      <c r="H462">
        <f>IFERROR(VLOOKUP($E462,#REF!,6,0),0)</f>
        <v>0</v>
      </c>
      <c r="I462">
        <f>IFERROR(VLOOKUP($E462,#REF!,7,0),0)</f>
        <v>0</v>
      </c>
    </row>
    <row r="463" spans="1:9" x14ac:dyDescent="0.25">
      <c r="A463" s="69">
        <f t="shared" si="8"/>
        <v>43070</v>
      </c>
      <c r="B463" s="2">
        <v>201712</v>
      </c>
      <c r="C463" s="3" t="s">
        <v>21</v>
      </c>
      <c r="D463" t="s">
        <v>6</v>
      </c>
      <c r="E463" t="str">
        <f t="shared" si="7"/>
        <v>201712HUSMB</v>
      </c>
      <c r="F463">
        <v>0</v>
      </c>
      <c r="G463">
        <f>IFERROR(VLOOKUP($E463,#REF!,5,0),0)</f>
        <v>0</v>
      </c>
      <c r="H463">
        <f>IFERROR(VLOOKUP($E463,#REF!,6,0),0)</f>
        <v>0</v>
      </c>
      <c r="I463">
        <f>IFERROR(VLOOKUP($E463,#REF!,7,0),0)</f>
        <v>0</v>
      </c>
    </row>
    <row r="464" spans="1:9" x14ac:dyDescent="0.25">
      <c r="A464" s="69">
        <f t="shared" si="8"/>
        <v>43070</v>
      </c>
      <c r="B464" s="2">
        <v>201712</v>
      </c>
      <c r="C464" s="3" t="s">
        <v>21</v>
      </c>
      <c r="D464" t="s">
        <v>42</v>
      </c>
      <c r="E464" t="str">
        <f t="shared" si="7"/>
        <v>201712HUCorporate</v>
      </c>
      <c r="F464">
        <v>0</v>
      </c>
      <c r="G464">
        <f>IFERROR(VLOOKUP($E464,#REF!,5,0),0)</f>
        <v>0</v>
      </c>
      <c r="H464">
        <f>IFERROR(VLOOKUP($E464,#REF!,6,0),0)</f>
        <v>0</v>
      </c>
      <c r="I464">
        <f>IFERROR(VLOOKUP($E464,#REF!,7,0),0)</f>
        <v>0</v>
      </c>
    </row>
    <row r="465" spans="1:9" x14ac:dyDescent="0.25">
      <c r="A465" s="69">
        <f t="shared" si="8"/>
        <v>43070</v>
      </c>
      <c r="B465" s="2">
        <v>201712</v>
      </c>
      <c r="C465" s="3" t="s">
        <v>21</v>
      </c>
      <c r="D465" t="s">
        <v>43</v>
      </c>
      <c r="E465" t="str">
        <f t="shared" si="7"/>
        <v>201712HUGuest</v>
      </c>
      <c r="F465">
        <v>0</v>
      </c>
      <c r="G465">
        <f>IFERROR(VLOOKUP($E465,#REF!,5,0),0)</f>
        <v>0</v>
      </c>
      <c r="H465">
        <f>IFERROR(VLOOKUP($E465,#REF!,6,0),0)</f>
        <v>0</v>
      </c>
      <c r="I465">
        <f>IFERROR(VLOOKUP($E465,#REF!,7,0),0)</f>
        <v>0</v>
      </c>
    </row>
    <row r="466" spans="1:9" x14ac:dyDescent="0.25">
      <c r="A466" s="69">
        <f t="shared" si="8"/>
        <v>43070</v>
      </c>
      <c r="B466" s="2">
        <v>201712</v>
      </c>
      <c r="C466" s="3" t="s">
        <v>21</v>
      </c>
      <c r="D466" t="s">
        <v>44</v>
      </c>
      <c r="E466" t="str">
        <f t="shared" si="7"/>
        <v>201712HURep</v>
      </c>
      <c r="F466">
        <v>0</v>
      </c>
      <c r="G466">
        <f>IFERROR(VLOOKUP($E466,#REF!,5,0),0)</f>
        <v>0</v>
      </c>
      <c r="H466">
        <f>IFERROR(VLOOKUP($E466,#REF!,6,0),0)</f>
        <v>0</v>
      </c>
      <c r="I466">
        <f>IFERROR(VLOOKUP($E466,#REF!,7,0),0)</f>
        <v>0</v>
      </c>
    </row>
    <row r="467" spans="1:9" x14ac:dyDescent="0.25">
      <c r="A467" s="69">
        <f t="shared" si="8"/>
        <v>43070</v>
      </c>
      <c r="B467" s="2">
        <v>201712</v>
      </c>
      <c r="C467" s="3" t="s">
        <v>22</v>
      </c>
      <c r="D467" t="s">
        <v>6</v>
      </c>
      <c r="E467" t="str">
        <f t="shared" si="7"/>
        <v>201712IRSMB</v>
      </c>
      <c r="F467">
        <v>0</v>
      </c>
      <c r="G467">
        <f>IFERROR(VLOOKUP($E467,#REF!,5,0),0)</f>
        <v>0</v>
      </c>
      <c r="H467">
        <f>IFERROR(VLOOKUP($E467,#REF!,6,0),0)</f>
        <v>0</v>
      </c>
      <c r="I467">
        <f>IFERROR(VLOOKUP($E467,#REF!,7,0),0)</f>
        <v>0</v>
      </c>
    </row>
    <row r="468" spans="1:9" x14ac:dyDescent="0.25">
      <c r="A468" s="69">
        <f t="shared" si="8"/>
        <v>43070</v>
      </c>
      <c r="B468" s="2">
        <v>201712</v>
      </c>
      <c r="C468" s="3" t="s">
        <v>22</v>
      </c>
      <c r="D468" t="s">
        <v>42</v>
      </c>
      <c r="E468" t="str">
        <f t="shared" si="7"/>
        <v>201712IRCorporate</v>
      </c>
      <c r="F468">
        <v>0</v>
      </c>
      <c r="G468">
        <f>IFERROR(VLOOKUP($E468,#REF!,5,0),0)</f>
        <v>0</v>
      </c>
      <c r="H468">
        <f>IFERROR(VLOOKUP($E468,#REF!,6,0),0)</f>
        <v>0</v>
      </c>
      <c r="I468">
        <f>IFERROR(VLOOKUP($E468,#REF!,7,0),0)</f>
        <v>0</v>
      </c>
    </row>
    <row r="469" spans="1:9" x14ac:dyDescent="0.25">
      <c r="A469" s="69">
        <f t="shared" si="8"/>
        <v>43070</v>
      </c>
      <c r="B469" s="2">
        <v>201712</v>
      </c>
      <c r="C469" s="3" t="s">
        <v>22</v>
      </c>
      <c r="D469" t="s">
        <v>43</v>
      </c>
      <c r="E469" t="str">
        <f t="shared" si="7"/>
        <v>201712IRGuest</v>
      </c>
      <c r="F469">
        <v>0</v>
      </c>
      <c r="G469">
        <f>IFERROR(VLOOKUP($E469,#REF!,5,0),0)</f>
        <v>0</v>
      </c>
      <c r="H469">
        <f>IFERROR(VLOOKUP($E469,#REF!,6,0),0)</f>
        <v>0</v>
      </c>
      <c r="I469">
        <f>IFERROR(VLOOKUP($E469,#REF!,7,0),0)</f>
        <v>0</v>
      </c>
    </row>
    <row r="470" spans="1:9" x14ac:dyDescent="0.25">
      <c r="A470" s="69">
        <f t="shared" si="8"/>
        <v>43070</v>
      </c>
      <c r="B470" s="2">
        <v>201712</v>
      </c>
      <c r="C470" s="3" t="s">
        <v>22</v>
      </c>
      <c r="D470" t="s">
        <v>44</v>
      </c>
      <c r="E470" t="str">
        <f t="shared" si="7"/>
        <v>201712IRRep</v>
      </c>
      <c r="F470">
        <v>0</v>
      </c>
      <c r="G470">
        <f>IFERROR(VLOOKUP($E470,#REF!,5,0),0)</f>
        <v>0</v>
      </c>
      <c r="H470">
        <f>IFERROR(VLOOKUP($E470,#REF!,6,0),0)</f>
        <v>0</v>
      </c>
      <c r="I470">
        <f>IFERROR(VLOOKUP($E470,#REF!,7,0),0)</f>
        <v>0</v>
      </c>
    </row>
    <row r="471" spans="1:9" x14ac:dyDescent="0.25">
      <c r="A471" s="69">
        <f t="shared" si="8"/>
        <v>43070</v>
      </c>
      <c r="B471" s="2">
        <v>201712</v>
      </c>
      <c r="C471" s="3" t="s">
        <v>23</v>
      </c>
      <c r="D471" t="s">
        <v>6</v>
      </c>
      <c r="E471" t="str">
        <f t="shared" si="7"/>
        <v>201712ITSMB</v>
      </c>
      <c r="F471">
        <v>0</v>
      </c>
      <c r="G471">
        <f>IFERROR(VLOOKUP($E471,#REF!,5,0),0)</f>
        <v>0</v>
      </c>
      <c r="H471">
        <f>IFERROR(VLOOKUP($E471,#REF!,6,0),0)</f>
        <v>0</v>
      </c>
      <c r="I471">
        <f>IFERROR(VLOOKUP($E471,#REF!,7,0),0)</f>
        <v>0</v>
      </c>
    </row>
    <row r="472" spans="1:9" x14ac:dyDescent="0.25">
      <c r="A472" s="69">
        <f t="shared" si="8"/>
        <v>43070</v>
      </c>
      <c r="B472" s="2">
        <v>201712</v>
      </c>
      <c r="C472" s="3" t="s">
        <v>23</v>
      </c>
      <c r="D472" t="s">
        <v>42</v>
      </c>
      <c r="E472" t="str">
        <f t="shared" si="7"/>
        <v>201712ITCorporate</v>
      </c>
      <c r="F472">
        <v>0</v>
      </c>
      <c r="G472">
        <f>IFERROR(VLOOKUP($E472,#REF!,5,0),0)</f>
        <v>0</v>
      </c>
      <c r="H472">
        <f>IFERROR(VLOOKUP($E472,#REF!,6,0),0)</f>
        <v>0</v>
      </c>
      <c r="I472">
        <f>IFERROR(VLOOKUP($E472,#REF!,7,0),0)</f>
        <v>0</v>
      </c>
    </row>
    <row r="473" spans="1:9" x14ac:dyDescent="0.25">
      <c r="A473" s="69">
        <f t="shared" si="8"/>
        <v>43070</v>
      </c>
      <c r="B473" s="2">
        <v>201712</v>
      </c>
      <c r="C473" s="3" t="s">
        <v>23</v>
      </c>
      <c r="D473" t="s">
        <v>43</v>
      </c>
      <c r="E473" t="str">
        <f t="shared" si="7"/>
        <v>201712ITGuest</v>
      </c>
      <c r="F473">
        <v>0</v>
      </c>
      <c r="G473">
        <f>IFERROR(VLOOKUP($E473,#REF!,5,0),0)</f>
        <v>0</v>
      </c>
      <c r="H473">
        <f>IFERROR(VLOOKUP($E473,#REF!,6,0),0)</f>
        <v>0</v>
      </c>
      <c r="I473">
        <f>IFERROR(VLOOKUP($E473,#REF!,7,0),0)</f>
        <v>0</v>
      </c>
    </row>
    <row r="474" spans="1:9" x14ac:dyDescent="0.25">
      <c r="A474" s="69">
        <f t="shared" si="8"/>
        <v>43070</v>
      </c>
      <c r="B474" s="2">
        <v>201712</v>
      </c>
      <c r="C474" s="3" t="s">
        <v>23</v>
      </c>
      <c r="D474" t="s">
        <v>44</v>
      </c>
      <c r="E474" t="str">
        <f t="shared" si="7"/>
        <v>201712ITRep</v>
      </c>
      <c r="F474">
        <v>0</v>
      </c>
      <c r="G474">
        <f>IFERROR(VLOOKUP($E474,#REF!,5,0),0)</f>
        <v>0</v>
      </c>
      <c r="H474">
        <f>IFERROR(VLOOKUP($E474,#REF!,6,0),0)</f>
        <v>0</v>
      </c>
      <c r="I474">
        <f>IFERROR(VLOOKUP($E474,#REF!,7,0),0)</f>
        <v>0</v>
      </c>
    </row>
    <row r="475" spans="1:9" x14ac:dyDescent="0.25">
      <c r="A475" s="69">
        <f t="shared" si="8"/>
        <v>43070</v>
      </c>
      <c r="B475" s="2">
        <v>201712</v>
      </c>
      <c r="C475" s="3" t="s">
        <v>24</v>
      </c>
      <c r="D475" t="s">
        <v>6</v>
      </c>
      <c r="E475" t="str">
        <f t="shared" si="7"/>
        <v>201712KRSMB</v>
      </c>
      <c r="F475">
        <v>0</v>
      </c>
      <c r="G475">
        <f>IFERROR(VLOOKUP($E475,#REF!,5,0),0)</f>
        <v>0</v>
      </c>
      <c r="H475">
        <f>IFERROR(VLOOKUP($E475,#REF!,6,0),0)</f>
        <v>0</v>
      </c>
      <c r="I475">
        <f>IFERROR(VLOOKUP($E475,#REF!,7,0),0)</f>
        <v>0</v>
      </c>
    </row>
    <row r="476" spans="1:9" x14ac:dyDescent="0.25">
      <c r="A476" s="69">
        <f t="shared" si="8"/>
        <v>43070</v>
      </c>
      <c r="B476" s="2">
        <v>201712</v>
      </c>
      <c r="C476" s="3" t="s">
        <v>24</v>
      </c>
      <c r="D476" t="s">
        <v>42</v>
      </c>
      <c r="E476" t="str">
        <f t="shared" si="7"/>
        <v>201712KRCorporate</v>
      </c>
      <c r="F476">
        <v>0</v>
      </c>
      <c r="G476">
        <f>IFERROR(VLOOKUP($E476,#REF!,5,0),0)</f>
        <v>0</v>
      </c>
      <c r="H476">
        <f>IFERROR(VLOOKUP($E476,#REF!,6,0),0)</f>
        <v>0</v>
      </c>
      <c r="I476">
        <f>IFERROR(VLOOKUP($E476,#REF!,7,0),0)</f>
        <v>0</v>
      </c>
    </row>
    <row r="477" spans="1:9" x14ac:dyDescent="0.25">
      <c r="A477" s="69">
        <f t="shared" si="8"/>
        <v>43070</v>
      </c>
      <c r="B477" s="2">
        <v>201712</v>
      </c>
      <c r="C477" s="3" t="s">
        <v>24</v>
      </c>
      <c r="D477" t="s">
        <v>43</v>
      </c>
      <c r="E477" t="str">
        <f t="shared" si="7"/>
        <v>201712KRGuest</v>
      </c>
      <c r="F477">
        <v>0</v>
      </c>
      <c r="G477">
        <f>IFERROR(VLOOKUP($E477,#REF!,5,0),0)</f>
        <v>0</v>
      </c>
      <c r="H477">
        <f>IFERROR(VLOOKUP($E477,#REF!,6,0),0)</f>
        <v>0</v>
      </c>
      <c r="I477">
        <f>IFERROR(VLOOKUP($E477,#REF!,7,0),0)</f>
        <v>0</v>
      </c>
    </row>
    <row r="478" spans="1:9" x14ac:dyDescent="0.25">
      <c r="A478" s="69">
        <f t="shared" si="8"/>
        <v>43070</v>
      </c>
      <c r="B478" s="2">
        <v>201712</v>
      </c>
      <c r="C478" s="3" t="s">
        <v>24</v>
      </c>
      <c r="D478" t="s">
        <v>44</v>
      </c>
      <c r="E478" t="str">
        <f t="shared" si="7"/>
        <v>201712KRRep</v>
      </c>
      <c r="F478">
        <v>0</v>
      </c>
      <c r="G478">
        <f>IFERROR(VLOOKUP($E478,#REF!,5,0),0)</f>
        <v>0</v>
      </c>
      <c r="H478">
        <f>IFERROR(VLOOKUP($E478,#REF!,6,0),0)</f>
        <v>0</v>
      </c>
      <c r="I478">
        <f>IFERROR(VLOOKUP($E478,#REF!,7,0),0)</f>
        <v>0</v>
      </c>
    </row>
    <row r="479" spans="1:9" x14ac:dyDescent="0.25">
      <c r="A479" s="69">
        <f t="shared" si="8"/>
        <v>43070</v>
      </c>
      <c r="B479" s="2">
        <v>201712</v>
      </c>
      <c r="C479" s="3" t="s">
        <v>25</v>
      </c>
      <c r="D479" t="s">
        <v>6</v>
      </c>
      <c r="E479" t="str">
        <f t="shared" si="7"/>
        <v>201712LUSMB</v>
      </c>
      <c r="F479">
        <v>0</v>
      </c>
      <c r="G479">
        <f>IFERROR(VLOOKUP($E479,#REF!,5,0),0)</f>
        <v>0</v>
      </c>
      <c r="H479">
        <f>IFERROR(VLOOKUP($E479,#REF!,6,0),0)</f>
        <v>0</v>
      </c>
      <c r="I479">
        <f>IFERROR(VLOOKUP($E479,#REF!,7,0),0)</f>
        <v>0</v>
      </c>
    </row>
    <row r="480" spans="1:9" x14ac:dyDescent="0.25">
      <c r="A480" s="69">
        <f t="shared" si="8"/>
        <v>43070</v>
      </c>
      <c r="B480" s="2">
        <v>201712</v>
      </c>
      <c r="C480" s="3" t="s">
        <v>25</v>
      </c>
      <c r="D480" t="s">
        <v>42</v>
      </c>
      <c r="E480" t="str">
        <f t="shared" si="7"/>
        <v>201712LUCorporate</v>
      </c>
      <c r="F480">
        <v>0</v>
      </c>
      <c r="G480">
        <f>IFERROR(VLOOKUP($E480,#REF!,5,0),0)</f>
        <v>0</v>
      </c>
      <c r="H480">
        <f>IFERROR(VLOOKUP($E480,#REF!,6,0),0)</f>
        <v>0</v>
      </c>
      <c r="I480">
        <f>IFERROR(VLOOKUP($E480,#REF!,7,0),0)</f>
        <v>0</v>
      </c>
    </row>
    <row r="481" spans="1:9" x14ac:dyDescent="0.25">
      <c r="A481" s="69">
        <f t="shared" si="8"/>
        <v>43070</v>
      </c>
      <c r="B481" s="2">
        <v>201712</v>
      </c>
      <c r="C481" s="3" t="s">
        <v>25</v>
      </c>
      <c r="D481" t="s">
        <v>43</v>
      </c>
      <c r="E481" t="str">
        <f t="shared" si="7"/>
        <v>201712LUGuest</v>
      </c>
      <c r="F481">
        <v>0</v>
      </c>
      <c r="G481">
        <f>IFERROR(VLOOKUP($E481,#REF!,5,0),0)</f>
        <v>0</v>
      </c>
      <c r="H481">
        <f>IFERROR(VLOOKUP($E481,#REF!,6,0),0)</f>
        <v>0</v>
      </c>
      <c r="I481">
        <f>IFERROR(VLOOKUP($E481,#REF!,7,0),0)</f>
        <v>0</v>
      </c>
    </row>
    <row r="482" spans="1:9" x14ac:dyDescent="0.25">
      <c r="A482" s="69">
        <f t="shared" si="8"/>
        <v>43070</v>
      </c>
      <c r="B482" s="2">
        <v>201712</v>
      </c>
      <c r="C482" s="3" t="s">
        <v>25</v>
      </c>
      <c r="D482" t="s">
        <v>44</v>
      </c>
      <c r="E482" t="str">
        <f t="shared" si="7"/>
        <v>201712LURep</v>
      </c>
      <c r="F482">
        <v>0</v>
      </c>
      <c r="G482">
        <f>IFERROR(VLOOKUP($E482,#REF!,5,0),0)</f>
        <v>0</v>
      </c>
      <c r="H482">
        <f>IFERROR(VLOOKUP($E482,#REF!,6,0),0)</f>
        <v>0</v>
      </c>
      <c r="I482">
        <f>IFERROR(VLOOKUP($E482,#REF!,7,0),0)</f>
        <v>0</v>
      </c>
    </row>
    <row r="483" spans="1:9" x14ac:dyDescent="0.25">
      <c r="A483" s="69">
        <f t="shared" si="8"/>
        <v>43070</v>
      </c>
      <c r="B483" s="2">
        <v>201712</v>
      </c>
      <c r="C483" s="3" t="s">
        <v>26</v>
      </c>
      <c r="D483" t="s">
        <v>6</v>
      </c>
      <c r="E483" t="str">
        <f t="shared" si="7"/>
        <v>201712MYSMB</v>
      </c>
      <c r="F483">
        <v>0</v>
      </c>
      <c r="G483">
        <f>IFERROR(VLOOKUP($E483,#REF!,5,0),0)</f>
        <v>0</v>
      </c>
      <c r="H483">
        <f>IFERROR(VLOOKUP($E483,#REF!,6,0),0)</f>
        <v>0</v>
      </c>
      <c r="I483">
        <f>IFERROR(VLOOKUP($E483,#REF!,7,0),0)</f>
        <v>0</v>
      </c>
    </row>
    <row r="484" spans="1:9" x14ac:dyDescent="0.25">
      <c r="A484" s="69">
        <f t="shared" si="8"/>
        <v>43070</v>
      </c>
      <c r="B484" s="2">
        <v>201712</v>
      </c>
      <c r="C484" s="3" t="s">
        <v>26</v>
      </c>
      <c r="D484" t="s">
        <v>42</v>
      </c>
      <c r="E484" t="str">
        <f t="shared" ref="E484:E521" si="9">CONCATENATE(B484,C484,D484)</f>
        <v>201712MYCorporate</v>
      </c>
      <c r="F484">
        <v>0</v>
      </c>
      <c r="G484">
        <f>IFERROR(VLOOKUP($E484,#REF!,5,0),0)</f>
        <v>0</v>
      </c>
      <c r="H484">
        <f>IFERROR(VLOOKUP($E484,#REF!,6,0),0)</f>
        <v>0</v>
      </c>
      <c r="I484">
        <f>IFERROR(VLOOKUP($E484,#REF!,7,0),0)</f>
        <v>0</v>
      </c>
    </row>
    <row r="485" spans="1:9" x14ac:dyDescent="0.25">
      <c r="A485" s="69">
        <f t="shared" si="8"/>
        <v>43070</v>
      </c>
      <c r="B485" s="2">
        <v>201712</v>
      </c>
      <c r="C485" s="3" t="s">
        <v>26</v>
      </c>
      <c r="D485" t="s">
        <v>43</v>
      </c>
      <c r="E485" t="str">
        <f t="shared" si="9"/>
        <v>201712MYGuest</v>
      </c>
      <c r="F485">
        <v>0</v>
      </c>
      <c r="G485">
        <f>IFERROR(VLOOKUP($E485,#REF!,5,0),0)</f>
        <v>0</v>
      </c>
      <c r="H485">
        <f>IFERROR(VLOOKUP($E485,#REF!,6,0),0)</f>
        <v>0</v>
      </c>
      <c r="I485">
        <f>IFERROR(VLOOKUP($E485,#REF!,7,0),0)</f>
        <v>0</v>
      </c>
    </row>
    <row r="486" spans="1:9" x14ac:dyDescent="0.25">
      <c r="A486" s="69">
        <f t="shared" si="8"/>
        <v>43070</v>
      </c>
      <c r="B486" s="2">
        <v>201712</v>
      </c>
      <c r="C486" s="3" t="s">
        <v>26</v>
      </c>
      <c r="D486" t="s">
        <v>44</v>
      </c>
      <c r="E486" t="str">
        <f t="shared" si="9"/>
        <v>201712MYRep</v>
      </c>
      <c r="F486">
        <v>0</v>
      </c>
      <c r="G486">
        <f>IFERROR(VLOOKUP($E486,#REF!,5,0),0)</f>
        <v>0</v>
      </c>
      <c r="H486">
        <f>IFERROR(VLOOKUP($E486,#REF!,6,0),0)</f>
        <v>0</v>
      </c>
      <c r="I486">
        <f>IFERROR(VLOOKUP($E486,#REF!,7,0),0)</f>
        <v>0</v>
      </c>
    </row>
    <row r="487" spans="1:9" x14ac:dyDescent="0.25">
      <c r="A487" s="69">
        <f t="shared" si="8"/>
        <v>43070</v>
      </c>
      <c r="B487" s="2">
        <v>201712</v>
      </c>
      <c r="C487" s="3" t="s">
        <v>27</v>
      </c>
      <c r="D487" t="s">
        <v>6</v>
      </c>
      <c r="E487" t="str">
        <f t="shared" si="9"/>
        <v>201712NLSMB</v>
      </c>
      <c r="F487">
        <v>0</v>
      </c>
      <c r="G487">
        <f>IFERROR(VLOOKUP($E487,#REF!,5,0),0)</f>
        <v>0</v>
      </c>
      <c r="H487">
        <f>IFERROR(VLOOKUP($E487,#REF!,6,0),0)</f>
        <v>0</v>
      </c>
      <c r="I487">
        <f>IFERROR(VLOOKUP($E487,#REF!,7,0),0)</f>
        <v>0</v>
      </c>
    </row>
    <row r="488" spans="1:9" x14ac:dyDescent="0.25">
      <c r="A488" s="69">
        <f t="shared" si="8"/>
        <v>43070</v>
      </c>
      <c r="B488" s="2">
        <v>201712</v>
      </c>
      <c r="C488" s="3" t="s">
        <v>27</v>
      </c>
      <c r="D488" t="s">
        <v>42</v>
      </c>
      <c r="E488" t="str">
        <f t="shared" si="9"/>
        <v>201712NLCorporate</v>
      </c>
      <c r="F488">
        <v>0</v>
      </c>
      <c r="G488">
        <f>IFERROR(VLOOKUP($E488,#REF!,5,0),0)</f>
        <v>0</v>
      </c>
      <c r="H488">
        <f>IFERROR(VLOOKUP($E488,#REF!,6,0),0)</f>
        <v>0</v>
      </c>
      <c r="I488">
        <f>IFERROR(VLOOKUP($E488,#REF!,7,0),0)</f>
        <v>0</v>
      </c>
    </row>
    <row r="489" spans="1:9" x14ac:dyDescent="0.25">
      <c r="A489" s="69">
        <f t="shared" si="8"/>
        <v>43070</v>
      </c>
      <c r="B489" s="2">
        <v>201712</v>
      </c>
      <c r="C489" s="3" t="s">
        <v>27</v>
      </c>
      <c r="D489" t="s">
        <v>43</v>
      </c>
      <c r="E489" t="str">
        <f t="shared" si="9"/>
        <v>201712NLGuest</v>
      </c>
      <c r="F489">
        <v>0</v>
      </c>
      <c r="G489">
        <f>IFERROR(VLOOKUP($E489,#REF!,5,0),0)</f>
        <v>0</v>
      </c>
      <c r="H489">
        <f>IFERROR(VLOOKUP($E489,#REF!,6,0),0)</f>
        <v>0</v>
      </c>
      <c r="I489">
        <f>IFERROR(VLOOKUP($E489,#REF!,7,0),0)</f>
        <v>0</v>
      </c>
    </row>
    <row r="490" spans="1:9" x14ac:dyDescent="0.25">
      <c r="A490" s="69">
        <f t="shared" si="8"/>
        <v>43070</v>
      </c>
      <c r="B490" s="2">
        <v>201712</v>
      </c>
      <c r="C490" s="3" t="s">
        <v>27</v>
      </c>
      <c r="D490" t="s">
        <v>44</v>
      </c>
      <c r="E490" t="str">
        <f t="shared" si="9"/>
        <v>201712NLRep</v>
      </c>
      <c r="F490">
        <v>0</v>
      </c>
      <c r="G490">
        <f>IFERROR(VLOOKUP($E490,#REF!,5,0),0)</f>
        <v>0</v>
      </c>
      <c r="H490">
        <f>IFERROR(VLOOKUP($E490,#REF!,6,0),0)</f>
        <v>0</v>
      </c>
      <c r="I490">
        <f>IFERROR(VLOOKUP($E490,#REF!,7,0),0)</f>
        <v>0</v>
      </c>
    </row>
    <row r="491" spans="1:9" x14ac:dyDescent="0.25">
      <c r="A491" s="69">
        <f t="shared" si="8"/>
        <v>43070</v>
      </c>
      <c r="B491" s="2">
        <v>201712</v>
      </c>
      <c r="C491" s="3" t="s">
        <v>28</v>
      </c>
      <c r="D491" t="s">
        <v>6</v>
      </c>
      <c r="E491" t="str">
        <f t="shared" si="9"/>
        <v>201712NOSMB</v>
      </c>
      <c r="F491">
        <v>0</v>
      </c>
      <c r="G491">
        <f>IFERROR(VLOOKUP($E491,#REF!,5,0),0)</f>
        <v>0</v>
      </c>
      <c r="H491">
        <f>IFERROR(VLOOKUP($E491,#REF!,6,0),0)</f>
        <v>0</v>
      </c>
      <c r="I491">
        <f>IFERROR(VLOOKUP($E491,#REF!,7,0),0)</f>
        <v>0</v>
      </c>
    </row>
    <row r="492" spans="1:9" x14ac:dyDescent="0.25">
      <c r="A492" s="69">
        <f t="shared" si="8"/>
        <v>43070</v>
      </c>
      <c r="B492" s="2">
        <v>201712</v>
      </c>
      <c r="C492" s="3" t="s">
        <v>28</v>
      </c>
      <c r="D492" t="s">
        <v>42</v>
      </c>
      <c r="E492" t="str">
        <f t="shared" si="9"/>
        <v>201712NOCorporate</v>
      </c>
      <c r="F492">
        <v>0</v>
      </c>
      <c r="G492">
        <f>IFERROR(VLOOKUP($E492,#REF!,5,0),0)</f>
        <v>0</v>
      </c>
      <c r="H492">
        <f>IFERROR(VLOOKUP($E492,#REF!,6,0),0)</f>
        <v>0</v>
      </c>
      <c r="I492">
        <f>IFERROR(VLOOKUP($E492,#REF!,7,0),0)</f>
        <v>0</v>
      </c>
    </row>
    <row r="493" spans="1:9" x14ac:dyDescent="0.25">
      <c r="A493" s="69">
        <f t="shared" si="8"/>
        <v>43070</v>
      </c>
      <c r="B493" s="2">
        <v>201712</v>
      </c>
      <c r="C493" s="3" t="s">
        <v>28</v>
      </c>
      <c r="D493" t="s">
        <v>43</v>
      </c>
      <c r="E493" t="str">
        <f t="shared" si="9"/>
        <v>201712NOGuest</v>
      </c>
      <c r="F493">
        <v>0</v>
      </c>
      <c r="G493">
        <f>IFERROR(VLOOKUP($E493,#REF!,5,0),0)</f>
        <v>0</v>
      </c>
      <c r="H493">
        <f>IFERROR(VLOOKUP($E493,#REF!,6,0),0)</f>
        <v>0</v>
      </c>
      <c r="I493">
        <f>IFERROR(VLOOKUP($E493,#REF!,7,0),0)</f>
        <v>0</v>
      </c>
    </row>
    <row r="494" spans="1:9" x14ac:dyDescent="0.25">
      <c r="A494" s="69">
        <f t="shared" si="8"/>
        <v>43070</v>
      </c>
      <c r="B494" s="2">
        <v>201712</v>
      </c>
      <c r="C494" s="3" t="s">
        <v>28</v>
      </c>
      <c r="D494" t="s">
        <v>44</v>
      </c>
      <c r="E494" t="str">
        <f t="shared" si="9"/>
        <v>201712NORep</v>
      </c>
      <c r="F494">
        <v>0</v>
      </c>
      <c r="G494">
        <f>IFERROR(VLOOKUP($E494,#REF!,5,0),0)</f>
        <v>0</v>
      </c>
      <c r="H494">
        <f>IFERROR(VLOOKUP($E494,#REF!,6,0),0)</f>
        <v>0</v>
      </c>
      <c r="I494">
        <f>IFERROR(VLOOKUP($E494,#REF!,7,0),0)</f>
        <v>0</v>
      </c>
    </row>
    <row r="495" spans="1:9" x14ac:dyDescent="0.25">
      <c r="A495" s="69">
        <f t="shared" si="8"/>
        <v>43070</v>
      </c>
      <c r="B495" s="2">
        <v>201712</v>
      </c>
      <c r="C495" s="3" t="s">
        <v>29</v>
      </c>
      <c r="D495" t="s">
        <v>6</v>
      </c>
      <c r="E495" t="str">
        <f t="shared" si="9"/>
        <v>201712PLSMB</v>
      </c>
      <c r="F495">
        <v>0</v>
      </c>
      <c r="G495">
        <f>IFERROR(VLOOKUP($E495,#REF!,5,0),0)</f>
        <v>0</v>
      </c>
      <c r="H495">
        <f>IFERROR(VLOOKUP($E495,#REF!,6,0),0)</f>
        <v>0</v>
      </c>
      <c r="I495">
        <f>IFERROR(VLOOKUP($E495,#REF!,7,0),0)</f>
        <v>0</v>
      </c>
    </row>
    <row r="496" spans="1:9" x14ac:dyDescent="0.25">
      <c r="A496" s="69">
        <f t="shared" si="8"/>
        <v>43070</v>
      </c>
      <c r="B496" s="2">
        <v>201712</v>
      </c>
      <c r="C496" s="3" t="s">
        <v>29</v>
      </c>
      <c r="D496" t="s">
        <v>42</v>
      </c>
      <c r="E496" t="str">
        <f t="shared" si="9"/>
        <v>201712PLCorporate</v>
      </c>
      <c r="F496">
        <v>0</v>
      </c>
      <c r="G496">
        <f>IFERROR(VLOOKUP($E496,#REF!,5,0),0)</f>
        <v>0</v>
      </c>
      <c r="H496">
        <f>IFERROR(VLOOKUP($E496,#REF!,6,0),0)</f>
        <v>0</v>
      </c>
      <c r="I496">
        <f>IFERROR(VLOOKUP($E496,#REF!,7,0),0)</f>
        <v>0</v>
      </c>
    </row>
    <row r="497" spans="1:9" x14ac:dyDescent="0.25">
      <c r="A497" s="69">
        <f t="shared" si="8"/>
        <v>43070</v>
      </c>
      <c r="B497" s="2">
        <v>201712</v>
      </c>
      <c r="C497" s="3" t="s">
        <v>29</v>
      </c>
      <c r="D497" t="s">
        <v>43</v>
      </c>
      <c r="E497" t="str">
        <f t="shared" si="9"/>
        <v>201712PLGuest</v>
      </c>
      <c r="F497">
        <v>0</v>
      </c>
      <c r="G497">
        <f>IFERROR(VLOOKUP($E497,#REF!,5,0),0)</f>
        <v>0</v>
      </c>
      <c r="H497">
        <f>IFERROR(VLOOKUP($E497,#REF!,6,0),0)</f>
        <v>0</v>
      </c>
      <c r="I497">
        <f>IFERROR(VLOOKUP($E497,#REF!,7,0),0)</f>
        <v>0</v>
      </c>
    </row>
    <row r="498" spans="1:9" x14ac:dyDescent="0.25">
      <c r="A498" s="69">
        <f t="shared" si="8"/>
        <v>43070</v>
      </c>
      <c r="B498" s="2">
        <v>201712</v>
      </c>
      <c r="C498" s="3" t="s">
        <v>29</v>
      </c>
      <c r="D498" t="s">
        <v>44</v>
      </c>
      <c r="E498" t="str">
        <f t="shared" si="9"/>
        <v>201712PLRep</v>
      </c>
      <c r="F498">
        <v>0</v>
      </c>
      <c r="G498">
        <f>IFERROR(VLOOKUP($E498,#REF!,5,0),0)</f>
        <v>0</v>
      </c>
      <c r="H498">
        <f>IFERROR(VLOOKUP($E498,#REF!,6,0),0)</f>
        <v>0</v>
      </c>
      <c r="I498">
        <f>IFERROR(VLOOKUP($E498,#REF!,7,0),0)</f>
        <v>0</v>
      </c>
    </row>
    <row r="499" spans="1:9" x14ac:dyDescent="0.25">
      <c r="A499" s="69">
        <f t="shared" si="8"/>
        <v>43070</v>
      </c>
      <c r="B499" s="2">
        <v>201712</v>
      </c>
      <c r="C499" s="3" t="s">
        <v>30</v>
      </c>
      <c r="D499" t="s">
        <v>6</v>
      </c>
      <c r="E499" t="str">
        <f t="shared" si="9"/>
        <v>201712PTSMB</v>
      </c>
      <c r="F499">
        <v>0</v>
      </c>
      <c r="G499">
        <f>IFERROR(VLOOKUP($E499,#REF!,5,0),0)</f>
        <v>0</v>
      </c>
      <c r="H499">
        <f>IFERROR(VLOOKUP($E499,#REF!,6,0),0)</f>
        <v>0</v>
      </c>
      <c r="I499">
        <f>IFERROR(VLOOKUP($E499,#REF!,7,0),0)</f>
        <v>0</v>
      </c>
    </row>
    <row r="500" spans="1:9" x14ac:dyDescent="0.25">
      <c r="A500" s="69">
        <f t="shared" si="8"/>
        <v>43070</v>
      </c>
      <c r="B500" s="2">
        <v>201712</v>
      </c>
      <c r="C500" s="3" t="s">
        <v>30</v>
      </c>
      <c r="D500" t="s">
        <v>42</v>
      </c>
      <c r="E500" t="str">
        <f t="shared" si="9"/>
        <v>201712PTCorporate</v>
      </c>
      <c r="F500">
        <v>0</v>
      </c>
      <c r="G500">
        <f>IFERROR(VLOOKUP($E500,#REF!,5,0),0)</f>
        <v>0</v>
      </c>
      <c r="H500">
        <f>IFERROR(VLOOKUP($E500,#REF!,6,0),0)</f>
        <v>0</v>
      </c>
      <c r="I500">
        <f>IFERROR(VLOOKUP($E500,#REF!,7,0),0)</f>
        <v>0</v>
      </c>
    </row>
    <row r="501" spans="1:9" x14ac:dyDescent="0.25">
      <c r="A501" s="69">
        <f t="shared" si="8"/>
        <v>43070</v>
      </c>
      <c r="B501" s="2">
        <v>201712</v>
      </c>
      <c r="C501" s="3" t="s">
        <v>30</v>
      </c>
      <c r="D501" t="s">
        <v>43</v>
      </c>
      <c r="E501" t="str">
        <f t="shared" si="9"/>
        <v>201712PTGuest</v>
      </c>
      <c r="F501">
        <v>0</v>
      </c>
      <c r="G501">
        <f>IFERROR(VLOOKUP($E501,#REF!,5,0),0)</f>
        <v>0</v>
      </c>
      <c r="H501">
        <f>IFERROR(VLOOKUP($E501,#REF!,6,0),0)</f>
        <v>0</v>
      </c>
      <c r="I501">
        <f>IFERROR(VLOOKUP($E501,#REF!,7,0),0)</f>
        <v>0</v>
      </c>
    </row>
    <row r="502" spans="1:9" x14ac:dyDescent="0.25">
      <c r="A502" s="69">
        <f t="shared" si="8"/>
        <v>43070</v>
      </c>
      <c r="B502" s="2">
        <v>201712</v>
      </c>
      <c r="C502" s="3" t="s">
        <v>30</v>
      </c>
      <c r="D502" t="s">
        <v>44</v>
      </c>
      <c r="E502" t="str">
        <f t="shared" si="9"/>
        <v>201712PTRep</v>
      </c>
      <c r="F502">
        <v>0</v>
      </c>
      <c r="G502">
        <f>IFERROR(VLOOKUP($E502,#REF!,5,0),0)</f>
        <v>0</v>
      </c>
      <c r="H502">
        <f>IFERROR(VLOOKUP($E502,#REF!,6,0),0)</f>
        <v>0</v>
      </c>
      <c r="I502">
        <f>IFERROR(VLOOKUP($E502,#REF!,7,0),0)</f>
        <v>0</v>
      </c>
    </row>
    <row r="503" spans="1:9" x14ac:dyDescent="0.25">
      <c r="A503" s="69">
        <f t="shared" si="8"/>
        <v>43070</v>
      </c>
      <c r="B503" s="2">
        <v>201712</v>
      </c>
      <c r="C503" s="3" t="s">
        <v>31</v>
      </c>
      <c r="D503" t="s">
        <v>6</v>
      </c>
      <c r="E503" t="str">
        <f t="shared" si="9"/>
        <v>201712SGSMB</v>
      </c>
      <c r="F503">
        <v>0</v>
      </c>
      <c r="G503">
        <f>IFERROR(VLOOKUP($E503,#REF!,5,0),0)</f>
        <v>0</v>
      </c>
      <c r="H503">
        <f>IFERROR(VLOOKUP($E503,#REF!,6,0),0)</f>
        <v>0</v>
      </c>
      <c r="I503">
        <f>IFERROR(VLOOKUP($E503,#REF!,7,0),0)</f>
        <v>0</v>
      </c>
    </row>
    <row r="504" spans="1:9" x14ac:dyDescent="0.25">
      <c r="A504" s="69">
        <f t="shared" si="8"/>
        <v>43070</v>
      </c>
      <c r="B504" s="2">
        <v>201712</v>
      </c>
      <c r="C504" s="3" t="s">
        <v>31</v>
      </c>
      <c r="D504" t="s">
        <v>42</v>
      </c>
      <c r="E504" t="str">
        <f t="shared" si="9"/>
        <v>201712SGCorporate</v>
      </c>
      <c r="F504">
        <v>0</v>
      </c>
      <c r="G504">
        <f>IFERROR(VLOOKUP($E504,#REF!,5,0),0)</f>
        <v>0</v>
      </c>
      <c r="H504">
        <f>IFERROR(VLOOKUP($E504,#REF!,6,0),0)</f>
        <v>0</v>
      </c>
      <c r="I504">
        <f>IFERROR(VLOOKUP($E504,#REF!,7,0),0)</f>
        <v>0</v>
      </c>
    </row>
    <row r="505" spans="1:9" x14ac:dyDescent="0.25">
      <c r="A505" s="69">
        <f t="shared" si="8"/>
        <v>43070</v>
      </c>
      <c r="B505" s="2">
        <v>201712</v>
      </c>
      <c r="C505" s="3" t="s">
        <v>31</v>
      </c>
      <c r="D505" t="s">
        <v>43</v>
      </c>
      <c r="E505" t="str">
        <f t="shared" si="9"/>
        <v>201712SGGuest</v>
      </c>
      <c r="F505">
        <v>0</v>
      </c>
      <c r="G505">
        <f>IFERROR(VLOOKUP($E505,#REF!,5,0),0)</f>
        <v>0</v>
      </c>
      <c r="H505">
        <f>IFERROR(VLOOKUP($E505,#REF!,6,0),0)</f>
        <v>0</v>
      </c>
      <c r="I505">
        <f>IFERROR(VLOOKUP($E505,#REF!,7,0),0)</f>
        <v>0</v>
      </c>
    </row>
    <row r="506" spans="1:9" x14ac:dyDescent="0.25">
      <c r="A506" s="69">
        <f t="shared" si="8"/>
        <v>43070</v>
      </c>
      <c r="B506" s="2">
        <v>201712</v>
      </c>
      <c r="C506" s="3" t="s">
        <v>31</v>
      </c>
      <c r="D506" t="s">
        <v>44</v>
      </c>
      <c r="E506" t="str">
        <f t="shared" si="9"/>
        <v>201712SGRep</v>
      </c>
      <c r="F506">
        <v>0</v>
      </c>
      <c r="G506">
        <f>IFERROR(VLOOKUP($E506,#REF!,5,0),0)</f>
        <v>0</v>
      </c>
      <c r="H506">
        <f>IFERROR(VLOOKUP($E506,#REF!,6,0),0)</f>
        <v>0</v>
      </c>
      <c r="I506">
        <f>IFERROR(VLOOKUP($E506,#REF!,7,0),0)</f>
        <v>0</v>
      </c>
    </row>
    <row r="507" spans="1:9" x14ac:dyDescent="0.25">
      <c r="A507" s="69">
        <f t="shared" si="8"/>
        <v>43070</v>
      </c>
      <c r="B507" s="2">
        <v>201712</v>
      </c>
      <c r="C507" s="3" t="s">
        <v>32</v>
      </c>
      <c r="D507" t="s">
        <v>6</v>
      </c>
      <c r="E507" t="str">
        <f t="shared" si="9"/>
        <v>201712SKSMB</v>
      </c>
      <c r="F507">
        <v>0</v>
      </c>
      <c r="G507">
        <f>IFERROR(VLOOKUP($E507,#REF!,5,0),0)</f>
        <v>0</v>
      </c>
      <c r="H507">
        <f>IFERROR(VLOOKUP($E507,#REF!,6,0),0)</f>
        <v>0</v>
      </c>
      <c r="I507">
        <f>IFERROR(VLOOKUP($E507,#REF!,7,0),0)</f>
        <v>0</v>
      </c>
    </row>
    <row r="508" spans="1:9" x14ac:dyDescent="0.25">
      <c r="A508" s="69">
        <f t="shared" si="8"/>
        <v>43070</v>
      </c>
      <c r="B508" s="2">
        <v>201712</v>
      </c>
      <c r="C508" s="3" t="s">
        <v>32</v>
      </c>
      <c r="D508" t="s">
        <v>42</v>
      </c>
      <c r="E508" t="str">
        <f t="shared" si="9"/>
        <v>201712SKCorporate</v>
      </c>
      <c r="F508">
        <v>0</v>
      </c>
      <c r="G508">
        <f>IFERROR(VLOOKUP($E508,#REF!,5,0),0)</f>
        <v>0</v>
      </c>
      <c r="H508">
        <f>IFERROR(VLOOKUP($E508,#REF!,6,0),0)</f>
        <v>0</v>
      </c>
      <c r="I508">
        <f>IFERROR(VLOOKUP($E508,#REF!,7,0),0)</f>
        <v>0</v>
      </c>
    </row>
    <row r="509" spans="1:9" x14ac:dyDescent="0.25">
      <c r="A509" s="69">
        <f t="shared" si="8"/>
        <v>43070</v>
      </c>
      <c r="B509" s="2">
        <v>201712</v>
      </c>
      <c r="C509" s="3" t="s">
        <v>32</v>
      </c>
      <c r="D509" t="s">
        <v>43</v>
      </c>
      <c r="E509" t="str">
        <f t="shared" si="9"/>
        <v>201712SKGuest</v>
      </c>
      <c r="F509">
        <v>0</v>
      </c>
      <c r="G509">
        <f>IFERROR(VLOOKUP($E509,#REF!,5,0),0)</f>
        <v>0</v>
      </c>
      <c r="H509">
        <f>IFERROR(VLOOKUP($E509,#REF!,6,0),0)</f>
        <v>0</v>
      </c>
      <c r="I509">
        <f>IFERROR(VLOOKUP($E509,#REF!,7,0),0)</f>
        <v>0</v>
      </c>
    </row>
    <row r="510" spans="1:9" x14ac:dyDescent="0.25">
      <c r="A510" s="69">
        <f t="shared" si="8"/>
        <v>43070</v>
      </c>
      <c r="B510" s="2">
        <v>201712</v>
      </c>
      <c r="C510" s="3" t="s">
        <v>32</v>
      </c>
      <c r="D510" t="s">
        <v>44</v>
      </c>
      <c r="E510" t="str">
        <f t="shared" si="9"/>
        <v>201712SKRep</v>
      </c>
      <c r="F510">
        <v>0</v>
      </c>
      <c r="G510">
        <f>IFERROR(VLOOKUP($E510,#REF!,5,0),0)</f>
        <v>0</v>
      </c>
      <c r="H510">
        <f>IFERROR(VLOOKUP($E510,#REF!,6,0),0)</f>
        <v>0</v>
      </c>
      <c r="I510">
        <f>IFERROR(VLOOKUP($E510,#REF!,7,0),0)</f>
        <v>0</v>
      </c>
    </row>
    <row r="511" spans="1:9" x14ac:dyDescent="0.25">
      <c r="A511" s="69">
        <f t="shared" si="8"/>
        <v>43070</v>
      </c>
      <c r="B511" s="2">
        <v>201712</v>
      </c>
      <c r="C511" s="3" t="s">
        <v>33</v>
      </c>
      <c r="D511" t="s">
        <v>6</v>
      </c>
      <c r="E511" t="str">
        <f t="shared" si="9"/>
        <v>201712SPSMB</v>
      </c>
      <c r="F511">
        <v>0</v>
      </c>
      <c r="G511">
        <f>IFERROR(VLOOKUP($E511,#REF!,5,0),0)</f>
        <v>0</v>
      </c>
      <c r="H511">
        <f>IFERROR(VLOOKUP($E511,#REF!,6,0),0)</f>
        <v>0</v>
      </c>
      <c r="I511">
        <f>IFERROR(VLOOKUP($E511,#REF!,7,0),0)</f>
        <v>0</v>
      </c>
    </row>
    <row r="512" spans="1:9" x14ac:dyDescent="0.25">
      <c r="A512" s="69">
        <f t="shared" si="8"/>
        <v>43070</v>
      </c>
      <c r="B512" s="2">
        <v>201712</v>
      </c>
      <c r="C512" s="3" t="s">
        <v>33</v>
      </c>
      <c r="D512" t="s">
        <v>42</v>
      </c>
      <c r="E512" t="str">
        <f t="shared" si="9"/>
        <v>201712SPCorporate</v>
      </c>
      <c r="F512">
        <v>0</v>
      </c>
      <c r="G512">
        <f>IFERROR(VLOOKUP($E512,#REF!,5,0),0)</f>
        <v>0</v>
      </c>
      <c r="H512">
        <f>IFERROR(VLOOKUP($E512,#REF!,6,0),0)</f>
        <v>0</v>
      </c>
      <c r="I512">
        <f>IFERROR(VLOOKUP($E512,#REF!,7,0),0)</f>
        <v>0</v>
      </c>
    </row>
    <row r="513" spans="1:9" x14ac:dyDescent="0.25">
      <c r="A513" s="69">
        <f t="shared" si="8"/>
        <v>43070</v>
      </c>
      <c r="B513" s="2">
        <v>201712</v>
      </c>
      <c r="C513" s="3" t="s">
        <v>33</v>
      </c>
      <c r="D513" t="s">
        <v>43</v>
      </c>
      <c r="E513" t="str">
        <f t="shared" si="9"/>
        <v>201712SPGuest</v>
      </c>
      <c r="F513">
        <v>0</v>
      </c>
      <c r="G513">
        <f>IFERROR(VLOOKUP($E513,#REF!,5,0),0)</f>
        <v>0</v>
      </c>
      <c r="H513">
        <f>IFERROR(VLOOKUP($E513,#REF!,6,0),0)</f>
        <v>0</v>
      </c>
      <c r="I513">
        <f>IFERROR(VLOOKUP($E513,#REF!,7,0),0)</f>
        <v>0</v>
      </c>
    </row>
    <row r="514" spans="1:9" x14ac:dyDescent="0.25">
      <c r="A514" s="69">
        <f t="shared" si="8"/>
        <v>43070</v>
      </c>
      <c r="B514" s="2">
        <v>201712</v>
      </c>
      <c r="C514" s="3" t="s">
        <v>33</v>
      </c>
      <c r="D514" t="s">
        <v>44</v>
      </c>
      <c r="E514" t="str">
        <f t="shared" si="9"/>
        <v>201712SPRep</v>
      </c>
      <c r="F514">
        <v>0</v>
      </c>
      <c r="G514">
        <f>IFERROR(VLOOKUP($E514,#REF!,5,0),0)</f>
        <v>0</v>
      </c>
      <c r="H514">
        <f>IFERROR(VLOOKUP($E514,#REF!,6,0),0)</f>
        <v>0</v>
      </c>
      <c r="I514">
        <f>IFERROR(VLOOKUP($E514,#REF!,7,0),0)</f>
        <v>0</v>
      </c>
    </row>
    <row r="515" spans="1:9" x14ac:dyDescent="0.25">
      <c r="A515" s="69">
        <f t="shared" si="8"/>
        <v>43070</v>
      </c>
      <c r="B515" s="2">
        <v>201712</v>
      </c>
      <c r="C515" s="3" t="s">
        <v>34</v>
      </c>
      <c r="D515" t="s">
        <v>6</v>
      </c>
      <c r="E515" t="str">
        <f t="shared" si="9"/>
        <v>201712SVSMB</v>
      </c>
      <c r="F515">
        <v>0</v>
      </c>
      <c r="G515">
        <f>IFERROR(VLOOKUP($E515,#REF!,5,0),0)</f>
        <v>0</v>
      </c>
      <c r="H515">
        <f>IFERROR(VLOOKUP($E515,#REF!,6,0),0)</f>
        <v>0</v>
      </c>
      <c r="I515">
        <f>IFERROR(VLOOKUP($E515,#REF!,7,0),0)</f>
        <v>0</v>
      </c>
    </row>
    <row r="516" spans="1:9" x14ac:dyDescent="0.25">
      <c r="A516" s="69">
        <f t="shared" ref="A516:A579" si="10">DATE(LEFT(B516,4),RIGHT(B516,2),1)</f>
        <v>43070</v>
      </c>
      <c r="B516" s="2">
        <v>201712</v>
      </c>
      <c r="C516" s="3" t="s">
        <v>34</v>
      </c>
      <c r="D516" t="s">
        <v>42</v>
      </c>
      <c r="E516" t="str">
        <f t="shared" si="9"/>
        <v>201712SVCorporate</v>
      </c>
      <c r="F516">
        <v>0</v>
      </c>
      <c r="G516">
        <f>IFERROR(VLOOKUP($E516,#REF!,5,0),0)</f>
        <v>0</v>
      </c>
      <c r="H516">
        <f>IFERROR(VLOOKUP($E516,#REF!,6,0),0)</f>
        <v>0</v>
      </c>
      <c r="I516">
        <f>IFERROR(VLOOKUP($E516,#REF!,7,0),0)</f>
        <v>0</v>
      </c>
    </row>
    <row r="517" spans="1:9" x14ac:dyDescent="0.25">
      <c r="A517" s="69">
        <f t="shared" si="10"/>
        <v>43070</v>
      </c>
      <c r="B517" s="2">
        <v>201712</v>
      </c>
      <c r="C517" s="3" t="s">
        <v>34</v>
      </c>
      <c r="D517" t="s">
        <v>43</v>
      </c>
      <c r="E517" t="str">
        <f t="shared" si="9"/>
        <v>201712SVGuest</v>
      </c>
      <c r="F517">
        <v>0</v>
      </c>
      <c r="G517">
        <f>IFERROR(VLOOKUP($E517,#REF!,5,0),0)</f>
        <v>0</v>
      </c>
      <c r="H517">
        <f>IFERROR(VLOOKUP($E517,#REF!,6,0),0)</f>
        <v>0</v>
      </c>
      <c r="I517">
        <f>IFERROR(VLOOKUP($E517,#REF!,7,0),0)</f>
        <v>0</v>
      </c>
    </row>
    <row r="518" spans="1:9" x14ac:dyDescent="0.25">
      <c r="A518" s="69">
        <f t="shared" si="10"/>
        <v>43070</v>
      </c>
      <c r="B518" s="2">
        <v>201712</v>
      </c>
      <c r="C518" s="3" t="s">
        <v>34</v>
      </c>
      <c r="D518" t="s">
        <v>44</v>
      </c>
      <c r="E518" t="str">
        <f t="shared" si="9"/>
        <v>201712SVRep</v>
      </c>
      <c r="F518">
        <v>0</v>
      </c>
      <c r="G518">
        <f>IFERROR(VLOOKUP($E518,#REF!,5,0),0)</f>
        <v>0</v>
      </c>
      <c r="H518">
        <f>IFERROR(VLOOKUP($E518,#REF!,6,0),0)</f>
        <v>0</v>
      </c>
      <c r="I518">
        <f>IFERROR(VLOOKUP($E518,#REF!,7,0),0)</f>
        <v>0</v>
      </c>
    </row>
    <row r="519" spans="1:9" x14ac:dyDescent="0.25">
      <c r="A519" s="69">
        <f t="shared" si="10"/>
        <v>43070</v>
      </c>
      <c r="B519" s="2">
        <v>201712</v>
      </c>
      <c r="C519" s="3" t="s">
        <v>35</v>
      </c>
      <c r="D519" t="s">
        <v>6</v>
      </c>
      <c r="E519" t="str">
        <f t="shared" si="9"/>
        <v>201712THSMB</v>
      </c>
      <c r="F519">
        <v>0</v>
      </c>
      <c r="G519">
        <f>IFERROR(VLOOKUP($E519,#REF!,5,0),0)</f>
        <v>0</v>
      </c>
      <c r="H519">
        <f>IFERROR(VLOOKUP($E519,#REF!,6,0),0)</f>
        <v>0</v>
      </c>
      <c r="I519">
        <f>IFERROR(VLOOKUP($E519,#REF!,7,0),0)</f>
        <v>0</v>
      </c>
    </row>
    <row r="520" spans="1:9" x14ac:dyDescent="0.25">
      <c r="A520" s="69">
        <f t="shared" si="10"/>
        <v>43070</v>
      </c>
      <c r="B520" s="2">
        <v>201712</v>
      </c>
      <c r="C520" s="3" t="s">
        <v>35</v>
      </c>
      <c r="D520" t="s">
        <v>42</v>
      </c>
      <c r="E520" t="str">
        <f t="shared" si="9"/>
        <v>201712THCorporate</v>
      </c>
      <c r="F520">
        <v>0</v>
      </c>
      <c r="G520">
        <f>IFERROR(VLOOKUP($E520,#REF!,5,0),0)</f>
        <v>0</v>
      </c>
      <c r="H520">
        <f>IFERROR(VLOOKUP($E520,#REF!,6,0),0)</f>
        <v>0</v>
      </c>
      <c r="I520">
        <f>IFERROR(VLOOKUP($E520,#REF!,7,0),0)</f>
        <v>0</v>
      </c>
    </row>
    <row r="521" spans="1:9" x14ac:dyDescent="0.25">
      <c r="A521" s="69">
        <f t="shared" si="10"/>
        <v>43070</v>
      </c>
      <c r="B521" s="2">
        <v>201712</v>
      </c>
      <c r="C521" s="3" t="s">
        <v>35</v>
      </c>
      <c r="D521" t="s">
        <v>43</v>
      </c>
      <c r="E521" t="str">
        <f t="shared" si="9"/>
        <v>201712THGuest</v>
      </c>
      <c r="F521">
        <v>0</v>
      </c>
      <c r="G521">
        <f>IFERROR(VLOOKUP($E521,#REF!,5,0),0)</f>
        <v>0</v>
      </c>
      <c r="H521">
        <f>IFERROR(VLOOKUP($E521,#REF!,6,0),0)</f>
        <v>0</v>
      </c>
      <c r="I521">
        <f>IFERROR(VLOOKUP($E521,#REF!,7,0),0)</f>
        <v>0</v>
      </c>
    </row>
    <row r="522" spans="1:9" x14ac:dyDescent="0.25">
      <c r="A522" s="69">
        <f t="shared" si="10"/>
        <v>43070</v>
      </c>
      <c r="B522" s="2">
        <v>201712</v>
      </c>
      <c r="C522" s="3" t="s">
        <v>35</v>
      </c>
      <c r="D522" t="s">
        <v>44</v>
      </c>
      <c r="E522" t="str">
        <f>CONCATENATE(B522,C522,D522)</f>
        <v>201712THRep</v>
      </c>
      <c r="F522">
        <v>0</v>
      </c>
      <c r="G522">
        <f>IFERROR(VLOOKUP($E522,#REF!,5,0),0)</f>
        <v>0</v>
      </c>
      <c r="H522">
        <f>IFERROR(VLOOKUP($E522,#REF!,6,0),0)</f>
        <v>0</v>
      </c>
      <c r="I522">
        <f>IFERROR(VLOOKUP($E522,#REF!,7,0),0)</f>
        <v>0</v>
      </c>
    </row>
    <row r="523" spans="1:9" x14ac:dyDescent="0.25">
      <c r="A523" s="69">
        <f t="shared" si="10"/>
        <v>43101</v>
      </c>
      <c r="B523" s="2">
        <v>201801</v>
      </c>
      <c r="C523" s="3" t="s">
        <v>11</v>
      </c>
      <c r="D523" t="s">
        <v>6</v>
      </c>
      <c r="E523" t="str">
        <f>CONCATENATE(B523,C523,D523)</f>
        <v>201801ATSMB</v>
      </c>
      <c r="F523">
        <v>1115</v>
      </c>
      <c r="G523">
        <v>447</v>
      </c>
      <c r="H523">
        <v>607</v>
      </c>
      <c r="I523">
        <v>62</v>
      </c>
    </row>
    <row r="524" spans="1:9" x14ac:dyDescent="0.25">
      <c r="A524" s="69">
        <f t="shared" si="10"/>
        <v>43101</v>
      </c>
      <c r="B524" s="2">
        <v>201801</v>
      </c>
      <c r="C524" s="3" t="s">
        <v>11</v>
      </c>
      <c r="D524" t="s">
        <v>42</v>
      </c>
      <c r="E524" t="str">
        <f t="shared" ref="E524:E587" si="11">CONCATENATE(B524,C524,D524)</f>
        <v>201801ATCorporate</v>
      </c>
      <c r="F524">
        <v>730</v>
      </c>
      <c r="G524">
        <v>175</v>
      </c>
      <c r="H524">
        <v>504</v>
      </c>
      <c r="I524">
        <v>51</v>
      </c>
    </row>
    <row r="525" spans="1:9" x14ac:dyDescent="0.25">
      <c r="A525" s="69">
        <f t="shared" si="10"/>
        <v>43101</v>
      </c>
      <c r="B525" s="2">
        <v>201801</v>
      </c>
      <c r="C525" s="3" t="s">
        <v>11</v>
      </c>
      <c r="D525" t="s">
        <v>43</v>
      </c>
      <c r="E525" t="str">
        <f t="shared" si="11"/>
        <v>201801ATGuest</v>
      </c>
      <c r="F525">
        <v>0</v>
      </c>
      <c r="G525">
        <v>0</v>
      </c>
      <c r="H525">
        <v>0</v>
      </c>
      <c r="I525">
        <v>0</v>
      </c>
    </row>
    <row r="526" spans="1:9" x14ac:dyDescent="0.25">
      <c r="A526" s="69">
        <f t="shared" si="10"/>
        <v>43101</v>
      </c>
      <c r="B526" s="2">
        <v>201801</v>
      </c>
      <c r="C526" s="3" t="s">
        <v>11</v>
      </c>
      <c r="D526" t="s">
        <v>44</v>
      </c>
      <c r="E526" t="str">
        <f t="shared" si="11"/>
        <v>201801ATRep</v>
      </c>
      <c r="F526">
        <v>1177</v>
      </c>
      <c r="G526">
        <v>689</v>
      </c>
      <c r="H526">
        <v>488</v>
      </c>
      <c r="I526">
        <v>0</v>
      </c>
    </row>
    <row r="527" spans="1:9" x14ac:dyDescent="0.25">
      <c r="A527" s="69">
        <f t="shared" si="10"/>
        <v>43101</v>
      </c>
      <c r="B527" s="2">
        <v>201801</v>
      </c>
      <c r="C527" s="3" t="s">
        <v>12</v>
      </c>
      <c r="D527" t="s">
        <v>6</v>
      </c>
      <c r="E527" t="str">
        <f t="shared" si="11"/>
        <v>201801AUSMB</v>
      </c>
      <c r="F527">
        <v>3675</v>
      </c>
      <c r="G527">
        <v>1676</v>
      </c>
      <c r="H527">
        <v>1887</v>
      </c>
      <c r="I527">
        <v>113</v>
      </c>
    </row>
    <row r="528" spans="1:9" x14ac:dyDescent="0.25">
      <c r="A528" s="69">
        <f t="shared" si="10"/>
        <v>43101</v>
      </c>
      <c r="B528" s="2">
        <v>201801</v>
      </c>
      <c r="C528" s="3" t="s">
        <v>12</v>
      </c>
      <c r="D528" t="s">
        <v>42</v>
      </c>
      <c r="E528" t="str">
        <f t="shared" si="11"/>
        <v>201801AUCorporate</v>
      </c>
      <c r="F528">
        <v>11427</v>
      </c>
      <c r="G528">
        <v>2930</v>
      </c>
      <c r="H528">
        <v>7680</v>
      </c>
      <c r="I528">
        <v>817</v>
      </c>
    </row>
    <row r="529" spans="1:9" x14ac:dyDescent="0.25">
      <c r="A529" s="69">
        <f t="shared" si="10"/>
        <v>43101</v>
      </c>
      <c r="B529" s="2">
        <v>201801</v>
      </c>
      <c r="C529" s="3" t="s">
        <v>12</v>
      </c>
      <c r="D529" t="s">
        <v>43</v>
      </c>
      <c r="E529" t="str">
        <f t="shared" si="11"/>
        <v>201801AUGuest</v>
      </c>
      <c r="F529">
        <v>82</v>
      </c>
      <c r="G529">
        <v>0</v>
      </c>
      <c r="H529">
        <v>82</v>
      </c>
      <c r="I529">
        <v>0</v>
      </c>
    </row>
    <row r="530" spans="1:9" x14ac:dyDescent="0.25">
      <c r="A530" s="69">
        <f t="shared" si="10"/>
        <v>43101</v>
      </c>
      <c r="B530" s="2">
        <v>201801</v>
      </c>
      <c r="C530" s="3" t="s">
        <v>12</v>
      </c>
      <c r="D530" t="s">
        <v>44</v>
      </c>
      <c r="E530" t="str">
        <f t="shared" si="11"/>
        <v>201801AURep</v>
      </c>
      <c r="F530">
        <v>1023</v>
      </c>
      <c r="G530">
        <v>231</v>
      </c>
      <c r="H530">
        <v>792</v>
      </c>
      <c r="I530">
        <v>0</v>
      </c>
    </row>
    <row r="531" spans="1:9" x14ac:dyDescent="0.25">
      <c r="A531" s="69">
        <f t="shared" si="10"/>
        <v>43101</v>
      </c>
      <c r="B531" s="2">
        <v>201801</v>
      </c>
      <c r="C531" s="3" t="s">
        <v>13</v>
      </c>
      <c r="D531" t="s">
        <v>6</v>
      </c>
      <c r="E531" t="str">
        <f t="shared" si="11"/>
        <v>201801BESMB</v>
      </c>
      <c r="F531">
        <v>11962</v>
      </c>
      <c r="G531">
        <v>6086</v>
      </c>
      <c r="H531">
        <v>5140</v>
      </c>
      <c r="I531">
        <v>736</v>
      </c>
    </row>
    <row r="532" spans="1:9" x14ac:dyDescent="0.25">
      <c r="A532" s="69">
        <f t="shared" si="10"/>
        <v>43101</v>
      </c>
      <c r="B532" s="2">
        <v>201801</v>
      </c>
      <c r="C532" s="3" t="s">
        <v>13</v>
      </c>
      <c r="D532" t="s">
        <v>42</v>
      </c>
      <c r="E532" t="str">
        <f t="shared" si="11"/>
        <v>201801BECorporate</v>
      </c>
      <c r="F532">
        <v>19606</v>
      </c>
      <c r="G532">
        <v>8369</v>
      </c>
      <c r="H532">
        <v>9911</v>
      </c>
      <c r="I532">
        <v>1326</v>
      </c>
    </row>
    <row r="533" spans="1:9" x14ac:dyDescent="0.25">
      <c r="A533" s="69">
        <f t="shared" si="10"/>
        <v>43101</v>
      </c>
      <c r="B533" s="2">
        <v>201801</v>
      </c>
      <c r="C533" s="3" t="s">
        <v>13</v>
      </c>
      <c r="D533" t="s">
        <v>43</v>
      </c>
      <c r="E533" t="str">
        <f t="shared" si="11"/>
        <v>201801BEGuest</v>
      </c>
      <c r="F533">
        <v>344</v>
      </c>
      <c r="G533">
        <v>226</v>
      </c>
      <c r="H533">
        <v>93</v>
      </c>
      <c r="I533">
        <v>26</v>
      </c>
    </row>
    <row r="534" spans="1:9" x14ac:dyDescent="0.25">
      <c r="A534" s="69">
        <f t="shared" si="10"/>
        <v>43101</v>
      </c>
      <c r="B534" s="2">
        <v>201801</v>
      </c>
      <c r="C534" s="3" t="s">
        <v>13</v>
      </c>
      <c r="D534" t="s">
        <v>44</v>
      </c>
      <c r="E534" t="str">
        <f t="shared" si="11"/>
        <v>201801BERep</v>
      </c>
      <c r="F534">
        <v>303</v>
      </c>
      <c r="G534">
        <v>134</v>
      </c>
      <c r="H534">
        <v>164</v>
      </c>
      <c r="I534">
        <v>5</v>
      </c>
    </row>
    <row r="535" spans="1:9" x14ac:dyDescent="0.25">
      <c r="A535" s="69">
        <f t="shared" si="10"/>
        <v>43101</v>
      </c>
      <c r="B535" s="2">
        <v>201801</v>
      </c>
      <c r="C535" s="3" t="s">
        <v>14</v>
      </c>
      <c r="D535" t="s">
        <v>6</v>
      </c>
      <c r="E535" t="str">
        <f t="shared" si="11"/>
        <v>201801CHSMB</v>
      </c>
      <c r="F535">
        <v>27070</v>
      </c>
      <c r="G535">
        <v>12275</v>
      </c>
      <c r="H535">
        <v>13412</v>
      </c>
      <c r="I535">
        <v>1383</v>
      </c>
    </row>
    <row r="536" spans="1:9" x14ac:dyDescent="0.25">
      <c r="A536" s="69">
        <f t="shared" si="10"/>
        <v>43101</v>
      </c>
      <c r="B536" s="2">
        <v>201801</v>
      </c>
      <c r="C536" s="3" t="s">
        <v>14</v>
      </c>
      <c r="D536" t="s">
        <v>42</v>
      </c>
      <c r="E536" t="str">
        <f t="shared" si="11"/>
        <v>201801CHCorporate</v>
      </c>
      <c r="F536">
        <v>25785</v>
      </c>
      <c r="G536">
        <v>8364</v>
      </c>
      <c r="H536">
        <v>14265</v>
      </c>
      <c r="I536">
        <v>3156</v>
      </c>
    </row>
    <row r="537" spans="1:9" x14ac:dyDescent="0.25">
      <c r="A537" s="69">
        <f t="shared" si="10"/>
        <v>43101</v>
      </c>
      <c r="B537" s="2">
        <v>201801</v>
      </c>
      <c r="C537" s="3" t="s">
        <v>14</v>
      </c>
      <c r="D537" t="s">
        <v>43</v>
      </c>
      <c r="E537" t="str">
        <f t="shared" si="11"/>
        <v>201801CHGuest</v>
      </c>
      <c r="F537">
        <v>129</v>
      </c>
      <c r="G537">
        <v>26</v>
      </c>
      <c r="H537">
        <v>103</v>
      </c>
      <c r="I537">
        <v>0</v>
      </c>
    </row>
    <row r="538" spans="1:9" x14ac:dyDescent="0.25">
      <c r="A538" s="69">
        <f t="shared" si="10"/>
        <v>43101</v>
      </c>
      <c r="B538" s="2">
        <v>201801</v>
      </c>
      <c r="C538" s="3" t="s">
        <v>14</v>
      </c>
      <c r="D538" t="s">
        <v>44</v>
      </c>
      <c r="E538" t="str">
        <f t="shared" si="11"/>
        <v>201801CHRep</v>
      </c>
      <c r="F538">
        <v>10</v>
      </c>
      <c r="G538">
        <v>0</v>
      </c>
      <c r="H538">
        <v>10</v>
      </c>
      <c r="I538">
        <v>0</v>
      </c>
    </row>
    <row r="539" spans="1:9" x14ac:dyDescent="0.25">
      <c r="A539" s="69">
        <f t="shared" si="10"/>
        <v>43101</v>
      </c>
      <c r="B539" s="2">
        <v>201801</v>
      </c>
      <c r="C539" s="3" t="s">
        <v>15</v>
      </c>
      <c r="D539" t="s">
        <v>6</v>
      </c>
      <c r="E539" t="str">
        <f t="shared" si="11"/>
        <v>201801CZSMB</v>
      </c>
      <c r="F539">
        <v>2216</v>
      </c>
      <c r="G539">
        <v>853</v>
      </c>
      <c r="H539">
        <v>1100</v>
      </c>
      <c r="I539">
        <v>262</v>
      </c>
    </row>
    <row r="540" spans="1:9" x14ac:dyDescent="0.25">
      <c r="A540" s="69">
        <f t="shared" si="10"/>
        <v>43101</v>
      </c>
      <c r="B540" s="2">
        <v>201801</v>
      </c>
      <c r="C540" s="3" t="s">
        <v>15</v>
      </c>
      <c r="D540" t="s">
        <v>42</v>
      </c>
      <c r="E540" t="str">
        <f t="shared" si="11"/>
        <v>201801CZCorporate</v>
      </c>
      <c r="F540">
        <v>1722</v>
      </c>
      <c r="G540">
        <v>519</v>
      </c>
      <c r="H540">
        <v>987</v>
      </c>
      <c r="I540">
        <v>216</v>
      </c>
    </row>
    <row r="541" spans="1:9" x14ac:dyDescent="0.25">
      <c r="A541" s="69">
        <f t="shared" si="10"/>
        <v>43101</v>
      </c>
      <c r="B541" s="2">
        <v>201801</v>
      </c>
      <c r="C541" s="3" t="s">
        <v>15</v>
      </c>
      <c r="D541" t="s">
        <v>43</v>
      </c>
      <c r="E541" t="str">
        <f t="shared" si="11"/>
        <v>201801CZGuest</v>
      </c>
      <c r="F541">
        <v>0</v>
      </c>
      <c r="G541">
        <v>0</v>
      </c>
      <c r="H541">
        <v>0</v>
      </c>
      <c r="I541">
        <v>0</v>
      </c>
    </row>
    <row r="542" spans="1:9" x14ac:dyDescent="0.25">
      <c r="A542" s="69">
        <f t="shared" si="10"/>
        <v>43101</v>
      </c>
      <c r="B542" s="2">
        <v>201801</v>
      </c>
      <c r="C542" s="3" t="s">
        <v>15</v>
      </c>
      <c r="D542" t="s">
        <v>44</v>
      </c>
      <c r="E542" t="str">
        <f t="shared" si="11"/>
        <v>201801CZRep</v>
      </c>
      <c r="F542">
        <v>2925</v>
      </c>
      <c r="G542">
        <v>1552</v>
      </c>
      <c r="H542">
        <v>1157</v>
      </c>
      <c r="I542">
        <v>216</v>
      </c>
    </row>
    <row r="543" spans="1:9" x14ac:dyDescent="0.25">
      <c r="A543" s="69">
        <f t="shared" si="10"/>
        <v>43101</v>
      </c>
      <c r="B543" s="2">
        <v>201801</v>
      </c>
      <c r="C543" s="3" t="s">
        <v>16</v>
      </c>
      <c r="D543" t="s">
        <v>6</v>
      </c>
      <c r="E543" t="str">
        <f t="shared" si="11"/>
        <v>201801DASMB</v>
      </c>
      <c r="F543">
        <v>7371</v>
      </c>
      <c r="G543">
        <v>3115</v>
      </c>
      <c r="H543">
        <v>3619</v>
      </c>
      <c r="I543">
        <v>637</v>
      </c>
    </row>
    <row r="544" spans="1:9" x14ac:dyDescent="0.25">
      <c r="A544" s="69">
        <f t="shared" si="10"/>
        <v>43101</v>
      </c>
      <c r="B544" s="2">
        <v>201801</v>
      </c>
      <c r="C544" s="3" t="s">
        <v>16</v>
      </c>
      <c r="D544" t="s">
        <v>42</v>
      </c>
      <c r="E544" t="str">
        <f t="shared" si="11"/>
        <v>201801DACorporate</v>
      </c>
      <c r="F544">
        <v>17293</v>
      </c>
      <c r="G544">
        <v>6338</v>
      </c>
      <c r="H544">
        <v>9232</v>
      </c>
      <c r="I544">
        <v>1721</v>
      </c>
    </row>
    <row r="545" spans="1:9" x14ac:dyDescent="0.25">
      <c r="A545" s="69">
        <f t="shared" si="10"/>
        <v>43101</v>
      </c>
      <c r="B545" s="2">
        <v>201801</v>
      </c>
      <c r="C545" s="3" t="s">
        <v>16</v>
      </c>
      <c r="D545" t="s">
        <v>43</v>
      </c>
      <c r="E545" t="str">
        <f t="shared" si="11"/>
        <v>201801DAGuest</v>
      </c>
      <c r="F545">
        <v>175</v>
      </c>
      <c r="G545">
        <v>46</v>
      </c>
      <c r="H545">
        <v>123</v>
      </c>
      <c r="I545">
        <v>5</v>
      </c>
    </row>
    <row r="546" spans="1:9" x14ac:dyDescent="0.25">
      <c r="A546" s="69">
        <f t="shared" si="10"/>
        <v>43101</v>
      </c>
      <c r="B546" s="2">
        <v>201801</v>
      </c>
      <c r="C546" s="3" t="s">
        <v>16</v>
      </c>
      <c r="D546" t="s">
        <v>44</v>
      </c>
      <c r="E546" t="str">
        <f t="shared" si="11"/>
        <v>201801DARep</v>
      </c>
      <c r="F546">
        <v>1105</v>
      </c>
      <c r="G546">
        <v>432</v>
      </c>
      <c r="H546">
        <v>370</v>
      </c>
      <c r="I546">
        <v>303</v>
      </c>
    </row>
    <row r="547" spans="1:9" x14ac:dyDescent="0.25">
      <c r="A547" s="69">
        <f t="shared" si="10"/>
        <v>43101</v>
      </c>
      <c r="B547" s="2">
        <v>201801</v>
      </c>
      <c r="C547" s="3" t="s">
        <v>17</v>
      </c>
      <c r="D547" t="s">
        <v>6</v>
      </c>
      <c r="E547" t="str">
        <f t="shared" si="11"/>
        <v>201801DESMB</v>
      </c>
      <c r="F547">
        <v>16151</v>
      </c>
      <c r="G547">
        <v>6724</v>
      </c>
      <c r="H547">
        <v>8703</v>
      </c>
      <c r="I547">
        <v>725</v>
      </c>
    </row>
    <row r="548" spans="1:9" x14ac:dyDescent="0.25">
      <c r="A548" s="69">
        <f t="shared" si="10"/>
        <v>43101</v>
      </c>
      <c r="B548" s="2">
        <v>201801</v>
      </c>
      <c r="C548" s="3" t="s">
        <v>17</v>
      </c>
      <c r="D548" t="s">
        <v>42</v>
      </c>
      <c r="E548" t="str">
        <f t="shared" si="11"/>
        <v>201801DECorporate</v>
      </c>
      <c r="F548">
        <v>40954</v>
      </c>
      <c r="G548">
        <v>12337</v>
      </c>
      <c r="H548">
        <v>25014</v>
      </c>
      <c r="I548">
        <v>3603</v>
      </c>
    </row>
    <row r="549" spans="1:9" x14ac:dyDescent="0.25">
      <c r="A549" s="69">
        <f t="shared" si="10"/>
        <v>43101</v>
      </c>
      <c r="B549" s="2">
        <v>201801</v>
      </c>
      <c r="C549" s="3" t="s">
        <v>17</v>
      </c>
      <c r="D549" t="s">
        <v>43</v>
      </c>
      <c r="E549" t="str">
        <f t="shared" si="11"/>
        <v>201801DEGuest</v>
      </c>
      <c r="F549">
        <v>206</v>
      </c>
      <c r="G549">
        <v>67</v>
      </c>
      <c r="H549">
        <v>134</v>
      </c>
      <c r="I549">
        <v>5</v>
      </c>
    </row>
    <row r="550" spans="1:9" x14ac:dyDescent="0.25">
      <c r="A550" s="69">
        <f t="shared" si="10"/>
        <v>43101</v>
      </c>
      <c r="B550" s="2">
        <v>201801</v>
      </c>
      <c r="C550" s="3" t="s">
        <v>17</v>
      </c>
      <c r="D550" t="s">
        <v>44</v>
      </c>
      <c r="E550" t="str">
        <f t="shared" si="11"/>
        <v>201801DERep</v>
      </c>
      <c r="F550">
        <v>51</v>
      </c>
      <c r="G550">
        <v>0</v>
      </c>
      <c r="H550">
        <v>51</v>
      </c>
      <c r="I550">
        <v>0</v>
      </c>
    </row>
    <row r="551" spans="1:9" x14ac:dyDescent="0.25">
      <c r="A551" s="69">
        <f t="shared" si="10"/>
        <v>43101</v>
      </c>
      <c r="B551" s="2">
        <v>201801</v>
      </c>
      <c r="C551" s="3" t="s">
        <v>18</v>
      </c>
      <c r="D551" t="s">
        <v>6</v>
      </c>
      <c r="E551" t="str">
        <f t="shared" si="11"/>
        <v>201801ENSMB</v>
      </c>
      <c r="F551">
        <v>40430</v>
      </c>
      <c r="G551">
        <v>18146</v>
      </c>
      <c r="H551">
        <v>20140</v>
      </c>
      <c r="I551">
        <v>2143</v>
      </c>
    </row>
    <row r="552" spans="1:9" x14ac:dyDescent="0.25">
      <c r="A552" s="69">
        <f t="shared" si="10"/>
        <v>43101</v>
      </c>
      <c r="B552" s="2">
        <v>201801</v>
      </c>
      <c r="C552" s="3" t="s">
        <v>18</v>
      </c>
      <c r="D552" t="s">
        <v>42</v>
      </c>
      <c r="E552" t="str">
        <f t="shared" si="11"/>
        <v>201801ENCorporate</v>
      </c>
      <c r="F552">
        <v>86442</v>
      </c>
      <c r="G552">
        <v>26931</v>
      </c>
      <c r="H552">
        <v>51492</v>
      </c>
      <c r="I552">
        <v>8019</v>
      </c>
    </row>
    <row r="553" spans="1:9" x14ac:dyDescent="0.25">
      <c r="A553" s="69">
        <f t="shared" si="10"/>
        <v>43101</v>
      </c>
      <c r="B553" s="2">
        <v>201801</v>
      </c>
      <c r="C553" s="3" t="s">
        <v>18</v>
      </c>
      <c r="D553" t="s">
        <v>43</v>
      </c>
      <c r="E553" t="str">
        <f t="shared" si="11"/>
        <v>201801ENGuest</v>
      </c>
      <c r="F553">
        <v>200</v>
      </c>
      <c r="G553">
        <v>36</v>
      </c>
      <c r="H553">
        <v>164</v>
      </c>
      <c r="I553">
        <v>0</v>
      </c>
    </row>
    <row r="554" spans="1:9" x14ac:dyDescent="0.25">
      <c r="A554" s="69">
        <f t="shared" si="10"/>
        <v>43101</v>
      </c>
      <c r="B554" s="2">
        <v>201801</v>
      </c>
      <c r="C554" s="3" t="s">
        <v>18</v>
      </c>
      <c r="D554" t="s">
        <v>44</v>
      </c>
      <c r="E554" t="str">
        <f t="shared" si="11"/>
        <v>201801ENRep</v>
      </c>
      <c r="F554">
        <v>5670</v>
      </c>
      <c r="G554">
        <v>1013</v>
      </c>
      <c r="H554">
        <v>2935</v>
      </c>
      <c r="I554">
        <v>1723</v>
      </c>
    </row>
    <row r="555" spans="1:9" x14ac:dyDescent="0.25">
      <c r="A555" s="69">
        <f t="shared" si="10"/>
        <v>43101</v>
      </c>
      <c r="B555" s="2">
        <v>201801</v>
      </c>
      <c r="C555" s="3" t="s">
        <v>19</v>
      </c>
      <c r="D555" t="s">
        <v>6</v>
      </c>
      <c r="E555" t="str">
        <f t="shared" si="11"/>
        <v>201801FISMB</v>
      </c>
      <c r="F555">
        <v>2755</v>
      </c>
      <c r="G555">
        <v>1038</v>
      </c>
      <c r="H555">
        <v>1619</v>
      </c>
      <c r="I555">
        <v>98</v>
      </c>
    </row>
    <row r="556" spans="1:9" x14ac:dyDescent="0.25">
      <c r="A556" s="69">
        <f t="shared" si="10"/>
        <v>43101</v>
      </c>
      <c r="B556" s="2">
        <v>201801</v>
      </c>
      <c r="C556" s="3" t="s">
        <v>19</v>
      </c>
      <c r="D556" t="s">
        <v>42</v>
      </c>
      <c r="E556" t="str">
        <f t="shared" si="11"/>
        <v>201801FICorporate</v>
      </c>
      <c r="F556">
        <v>7217</v>
      </c>
      <c r="G556">
        <v>2174</v>
      </c>
      <c r="H556">
        <v>4133</v>
      </c>
      <c r="I556">
        <v>910</v>
      </c>
    </row>
    <row r="557" spans="1:9" x14ac:dyDescent="0.25">
      <c r="A557" s="69">
        <f t="shared" si="10"/>
        <v>43101</v>
      </c>
      <c r="B557" s="2">
        <v>201801</v>
      </c>
      <c r="C557" s="3" t="s">
        <v>19</v>
      </c>
      <c r="D557" t="s">
        <v>43</v>
      </c>
      <c r="E557" t="str">
        <f t="shared" si="11"/>
        <v>201801FIGuest</v>
      </c>
      <c r="F557">
        <v>46</v>
      </c>
      <c r="G557">
        <v>5</v>
      </c>
      <c r="H557">
        <v>41</v>
      </c>
      <c r="I557">
        <v>0</v>
      </c>
    </row>
    <row r="558" spans="1:9" x14ac:dyDescent="0.25">
      <c r="A558" s="69">
        <f t="shared" si="10"/>
        <v>43101</v>
      </c>
      <c r="B558" s="2">
        <v>201801</v>
      </c>
      <c r="C558" s="3" t="s">
        <v>19</v>
      </c>
      <c r="D558" t="s">
        <v>44</v>
      </c>
      <c r="E558" t="str">
        <f t="shared" si="11"/>
        <v>201801FIRep</v>
      </c>
      <c r="F558">
        <v>175</v>
      </c>
      <c r="G558">
        <v>164</v>
      </c>
      <c r="H558">
        <v>10</v>
      </c>
      <c r="I558">
        <v>0</v>
      </c>
    </row>
    <row r="559" spans="1:9" x14ac:dyDescent="0.25">
      <c r="A559" s="69">
        <f t="shared" si="10"/>
        <v>43101</v>
      </c>
      <c r="B559" s="2">
        <v>201801</v>
      </c>
      <c r="C559" s="3" t="s">
        <v>5</v>
      </c>
      <c r="D559" t="s">
        <v>6</v>
      </c>
      <c r="E559" t="str">
        <f t="shared" si="11"/>
        <v>201801FRSMB</v>
      </c>
      <c r="F559">
        <v>31640</v>
      </c>
      <c r="G559">
        <v>17118</v>
      </c>
      <c r="H559">
        <v>12856</v>
      </c>
      <c r="I559">
        <v>1666</v>
      </c>
    </row>
    <row r="560" spans="1:9" x14ac:dyDescent="0.25">
      <c r="A560" s="69">
        <f t="shared" si="10"/>
        <v>43101</v>
      </c>
      <c r="B560" s="2">
        <v>201801</v>
      </c>
      <c r="C560" s="3" t="s">
        <v>5</v>
      </c>
      <c r="D560" t="s">
        <v>42</v>
      </c>
      <c r="E560" t="str">
        <f t="shared" si="11"/>
        <v>201801FRCorporate</v>
      </c>
      <c r="F560">
        <v>90591</v>
      </c>
      <c r="G560">
        <v>36271</v>
      </c>
      <c r="H560">
        <v>44686</v>
      </c>
      <c r="I560">
        <v>9633</v>
      </c>
    </row>
    <row r="561" spans="1:9" x14ac:dyDescent="0.25">
      <c r="A561" s="69">
        <f t="shared" si="10"/>
        <v>43101</v>
      </c>
      <c r="B561" s="2">
        <v>201801</v>
      </c>
      <c r="C561" s="3" t="s">
        <v>5</v>
      </c>
      <c r="D561" t="s">
        <v>43</v>
      </c>
      <c r="E561" t="str">
        <f t="shared" si="11"/>
        <v>201801FRGuest</v>
      </c>
      <c r="F561">
        <v>452</v>
      </c>
      <c r="G561">
        <v>87</v>
      </c>
      <c r="H561">
        <v>355</v>
      </c>
      <c r="I561">
        <v>10</v>
      </c>
    </row>
    <row r="562" spans="1:9" x14ac:dyDescent="0.25">
      <c r="A562" s="69">
        <f t="shared" si="10"/>
        <v>43101</v>
      </c>
      <c r="B562" s="2">
        <v>201801</v>
      </c>
      <c r="C562" s="3" t="s">
        <v>5</v>
      </c>
      <c r="D562" t="s">
        <v>44</v>
      </c>
      <c r="E562" t="str">
        <f t="shared" si="11"/>
        <v>201801FRRep</v>
      </c>
      <c r="F562">
        <v>14049</v>
      </c>
      <c r="G562">
        <v>4883</v>
      </c>
      <c r="H562">
        <v>7305</v>
      </c>
      <c r="I562">
        <v>1860</v>
      </c>
    </row>
    <row r="563" spans="1:9" x14ac:dyDescent="0.25">
      <c r="A563" s="69">
        <f t="shared" si="10"/>
        <v>43101</v>
      </c>
      <c r="B563" s="2">
        <v>201801</v>
      </c>
      <c r="C563" s="3" t="s">
        <v>20</v>
      </c>
      <c r="D563" t="s">
        <v>6</v>
      </c>
      <c r="E563" t="str">
        <f t="shared" si="11"/>
        <v>201801HKSMB</v>
      </c>
      <c r="F563">
        <v>2822</v>
      </c>
      <c r="G563">
        <v>833</v>
      </c>
      <c r="H563">
        <v>1851</v>
      </c>
      <c r="I563">
        <v>139</v>
      </c>
    </row>
    <row r="564" spans="1:9" x14ac:dyDescent="0.25">
      <c r="A564" s="69">
        <f t="shared" si="10"/>
        <v>43101</v>
      </c>
      <c r="B564" s="2">
        <v>201801</v>
      </c>
      <c r="C564" s="3" t="s">
        <v>20</v>
      </c>
      <c r="D564" t="s">
        <v>42</v>
      </c>
      <c r="E564" t="str">
        <f t="shared" si="11"/>
        <v>201801HKCorporate</v>
      </c>
      <c r="F564">
        <v>2868</v>
      </c>
      <c r="G564">
        <v>694</v>
      </c>
      <c r="H564">
        <v>1871</v>
      </c>
      <c r="I564">
        <v>304</v>
      </c>
    </row>
    <row r="565" spans="1:9" x14ac:dyDescent="0.25">
      <c r="A565" s="69">
        <f t="shared" si="10"/>
        <v>43101</v>
      </c>
      <c r="B565" s="2">
        <v>201801</v>
      </c>
      <c r="C565" s="3" t="s">
        <v>20</v>
      </c>
      <c r="D565" t="s">
        <v>43</v>
      </c>
      <c r="E565" t="str">
        <f t="shared" si="11"/>
        <v>201801HKGuest</v>
      </c>
      <c r="F565">
        <v>0</v>
      </c>
      <c r="G565">
        <v>0</v>
      </c>
      <c r="H565">
        <v>0</v>
      </c>
      <c r="I565">
        <v>0</v>
      </c>
    </row>
    <row r="566" spans="1:9" x14ac:dyDescent="0.25">
      <c r="A566" s="69">
        <f t="shared" si="10"/>
        <v>43101</v>
      </c>
      <c r="B566" s="2">
        <v>201801</v>
      </c>
      <c r="C566" s="3" t="s">
        <v>20</v>
      </c>
      <c r="D566" t="s">
        <v>44</v>
      </c>
      <c r="E566" t="str">
        <f t="shared" si="11"/>
        <v>201801HKRep</v>
      </c>
      <c r="F566">
        <v>1121</v>
      </c>
      <c r="G566">
        <v>200</v>
      </c>
      <c r="H566">
        <v>920</v>
      </c>
      <c r="I566">
        <v>0</v>
      </c>
    </row>
    <row r="567" spans="1:9" x14ac:dyDescent="0.25">
      <c r="A567" s="69">
        <f t="shared" si="10"/>
        <v>43101</v>
      </c>
      <c r="B567" s="2">
        <v>201801</v>
      </c>
      <c r="C567" s="3" t="s">
        <v>21</v>
      </c>
      <c r="D567" t="s">
        <v>6</v>
      </c>
      <c r="E567" t="str">
        <f t="shared" si="11"/>
        <v>201801HUSMB</v>
      </c>
      <c r="F567">
        <v>2108</v>
      </c>
      <c r="G567">
        <v>1085</v>
      </c>
      <c r="H567">
        <v>905</v>
      </c>
      <c r="I567">
        <v>118</v>
      </c>
    </row>
    <row r="568" spans="1:9" x14ac:dyDescent="0.25">
      <c r="A568" s="69">
        <f t="shared" si="10"/>
        <v>43101</v>
      </c>
      <c r="B568" s="2">
        <v>201801</v>
      </c>
      <c r="C568" s="3" t="s">
        <v>21</v>
      </c>
      <c r="D568" t="s">
        <v>42</v>
      </c>
      <c r="E568" t="str">
        <f t="shared" si="11"/>
        <v>201801HUCorporate</v>
      </c>
      <c r="F568">
        <v>786</v>
      </c>
      <c r="G568">
        <v>211</v>
      </c>
      <c r="H568">
        <v>437</v>
      </c>
      <c r="I568">
        <v>139</v>
      </c>
    </row>
    <row r="569" spans="1:9" x14ac:dyDescent="0.25">
      <c r="A569" s="69">
        <f t="shared" si="10"/>
        <v>43101</v>
      </c>
      <c r="B569" s="2">
        <v>201801</v>
      </c>
      <c r="C569" s="3" t="s">
        <v>21</v>
      </c>
      <c r="D569" t="s">
        <v>43</v>
      </c>
      <c r="E569" t="str">
        <f t="shared" si="11"/>
        <v>201801HUGuest</v>
      </c>
      <c r="F569">
        <v>5</v>
      </c>
      <c r="G569">
        <v>0</v>
      </c>
      <c r="H569">
        <v>5</v>
      </c>
      <c r="I569">
        <v>0</v>
      </c>
    </row>
    <row r="570" spans="1:9" x14ac:dyDescent="0.25">
      <c r="A570" s="69">
        <f t="shared" si="10"/>
        <v>43101</v>
      </c>
      <c r="B570" s="2">
        <v>201801</v>
      </c>
      <c r="C570" s="3" t="s">
        <v>21</v>
      </c>
      <c r="D570" t="s">
        <v>44</v>
      </c>
      <c r="E570" t="str">
        <f t="shared" si="11"/>
        <v>201801HURep</v>
      </c>
      <c r="F570">
        <v>2118</v>
      </c>
      <c r="G570">
        <v>776</v>
      </c>
      <c r="H570">
        <v>864</v>
      </c>
      <c r="I570">
        <v>478</v>
      </c>
    </row>
    <row r="571" spans="1:9" x14ac:dyDescent="0.25">
      <c r="A571" s="69">
        <f t="shared" si="10"/>
        <v>43101</v>
      </c>
      <c r="B571" s="2">
        <v>201801</v>
      </c>
      <c r="C571" s="3" t="s">
        <v>22</v>
      </c>
      <c r="D571" t="s">
        <v>6</v>
      </c>
      <c r="E571" t="str">
        <f t="shared" si="11"/>
        <v>201801IRSMB</v>
      </c>
      <c r="F571">
        <v>3449</v>
      </c>
      <c r="G571">
        <v>1563</v>
      </c>
      <c r="H571">
        <v>1820</v>
      </c>
      <c r="I571">
        <v>67</v>
      </c>
    </row>
    <row r="572" spans="1:9" x14ac:dyDescent="0.25">
      <c r="A572" s="69">
        <f t="shared" si="10"/>
        <v>43101</v>
      </c>
      <c r="B572" s="2">
        <v>201801</v>
      </c>
      <c r="C572" s="3" t="s">
        <v>22</v>
      </c>
      <c r="D572" t="s">
        <v>42</v>
      </c>
      <c r="E572" t="str">
        <f t="shared" si="11"/>
        <v>201801IRCorporate</v>
      </c>
      <c r="F572">
        <v>2452</v>
      </c>
      <c r="G572">
        <v>689</v>
      </c>
      <c r="H572">
        <v>1686</v>
      </c>
      <c r="I572">
        <v>77</v>
      </c>
    </row>
    <row r="573" spans="1:9" x14ac:dyDescent="0.25">
      <c r="A573" s="69">
        <f t="shared" si="10"/>
        <v>43101</v>
      </c>
      <c r="B573" s="2">
        <v>201801</v>
      </c>
      <c r="C573" s="3" t="s">
        <v>22</v>
      </c>
      <c r="D573" t="s">
        <v>43</v>
      </c>
      <c r="E573" t="str">
        <f t="shared" si="11"/>
        <v>201801IRGuest</v>
      </c>
      <c r="F573">
        <v>0</v>
      </c>
      <c r="G573">
        <v>0</v>
      </c>
      <c r="H573">
        <v>0</v>
      </c>
      <c r="I573">
        <v>0</v>
      </c>
    </row>
    <row r="574" spans="1:9" x14ac:dyDescent="0.25">
      <c r="A574" s="69">
        <f t="shared" si="10"/>
        <v>43101</v>
      </c>
      <c r="B574" s="2">
        <v>201801</v>
      </c>
      <c r="C574" s="3" t="s">
        <v>22</v>
      </c>
      <c r="D574" t="s">
        <v>44</v>
      </c>
      <c r="E574" t="str">
        <f t="shared" si="11"/>
        <v>201801IRRep</v>
      </c>
      <c r="F574">
        <v>5</v>
      </c>
      <c r="G574">
        <v>5</v>
      </c>
      <c r="H574">
        <v>0</v>
      </c>
      <c r="I574">
        <v>0</v>
      </c>
    </row>
    <row r="575" spans="1:9" x14ac:dyDescent="0.25">
      <c r="A575" s="69">
        <f t="shared" si="10"/>
        <v>43101</v>
      </c>
      <c r="B575" s="2">
        <v>201801</v>
      </c>
      <c r="C575" s="3" t="s">
        <v>23</v>
      </c>
      <c r="D575" t="s">
        <v>6</v>
      </c>
      <c r="E575" t="str">
        <f t="shared" si="11"/>
        <v>201801ITSMB</v>
      </c>
      <c r="F575">
        <v>18794</v>
      </c>
      <c r="G575">
        <v>8461</v>
      </c>
      <c r="H575">
        <v>8122</v>
      </c>
      <c r="I575">
        <v>2211</v>
      </c>
    </row>
    <row r="576" spans="1:9" x14ac:dyDescent="0.25">
      <c r="A576" s="69">
        <f t="shared" si="10"/>
        <v>43101</v>
      </c>
      <c r="B576" s="2">
        <v>201801</v>
      </c>
      <c r="C576" s="3" t="s">
        <v>23</v>
      </c>
      <c r="D576" t="s">
        <v>42</v>
      </c>
      <c r="E576" t="str">
        <f t="shared" si="11"/>
        <v>201801ITCorporate</v>
      </c>
      <c r="F576">
        <v>15468</v>
      </c>
      <c r="G576">
        <v>5449</v>
      </c>
      <c r="H576">
        <v>8590</v>
      </c>
      <c r="I576">
        <v>1428</v>
      </c>
    </row>
    <row r="577" spans="1:9" x14ac:dyDescent="0.25">
      <c r="A577" s="69">
        <f t="shared" si="10"/>
        <v>43101</v>
      </c>
      <c r="B577" s="2">
        <v>201801</v>
      </c>
      <c r="C577" s="3" t="s">
        <v>23</v>
      </c>
      <c r="D577" t="s">
        <v>43</v>
      </c>
      <c r="E577" t="str">
        <f t="shared" si="11"/>
        <v>201801ITGuest</v>
      </c>
      <c r="F577">
        <v>149</v>
      </c>
      <c r="G577">
        <v>21</v>
      </c>
      <c r="H577">
        <v>77</v>
      </c>
      <c r="I577">
        <v>51</v>
      </c>
    </row>
    <row r="578" spans="1:9" x14ac:dyDescent="0.25">
      <c r="A578" s="69">
        <f t="shared" si="10"/>
        <v>43101</v>
      </c>
      <c r="B578" s="2">
        <v>201801</v>
      </c>
      <c r="C578" s="3" t="s">
        <v>23</v>
      </c>
      <c r="D578" t="s">
        <v>44</v>
      </c>
      <c r="E578" t="str">
        <f t="shared" si="11"/>
        <v>201801ITRep</v>
      </c>
      <c r="F578">
        <v>87</v>
      </c>
      <c r="G578">
        <v>0</v>
      </c>
      <c r="H578">
        <v>87</v>
      </c>
      <c r="I578">
        <v>0</v>
      </c>
    </row>
    <row r="579" spans="1:9" x14ac:dyDescent="0.25">
      <c r="A579" s="69">
        <f t="shared" si="10"/>
        <v>43101</v>
      </c>
      <c r="B579" s="2">
        <v>201801</v>
      </c>
      <c r="C579" s="3" t="s">
        <v>24</v>
      </c>
      <c r="D579" t="s">
        <v>6</v>
      </c>
      <c r="E579" t="str">
        <f t="shared" si="11"/>
        <v>201801KRSMB</v>
      </c>
      <c r="F579">
        <v>4354</v>
      </c>
      <c r="G579">
        <v>1491</v>
      </c>
      <c r="H579">
        <v>2545</v>
      </c>
      <c r="I579">
        <v>318</v>
      </c>
    </row>
    <row r="580" spans="1:9" x14ac:dyDescent="0.25">
      <c r="A580" s="69">
        <f t="shared" ref="A580:A626" si="12">DATE(LEFT(B580,4),RIGHT(B580,2),1)</f>
        <v>43101</v>
      </c>
      <c r="B580" s="2">
        <v>201801</v>
      </c>
      <c r="C580" s="3" t="s">
        <v>24</v>
      </c>
      <c r="D580" t="s">
        <v>42</v>
      </c>
      <c r="E580" t="str">
        <f t="shared" si="11"/>
        <v>201801KRCorporate</v>
      </c>
      <c r="F580">
        <v>2000</v>
      </c>
      <c r="G580">
        <v>427</v>
      </c>
      <c r="H580">
        <v>1429</v>
      </c>
      <c r="I580">
        <v>144</v>
      </c>
    </row>
    <row r="581" spans="1:9" x14ac:dyDescent="0.25">
      <c r="A581" s="69">
        <f t="shared" si="12"/>
        <v>43101</v>
      </c>
      <c r="B581" s="2">
        <v>201801</v>
      </c>
      <c r="C581" s="3" t="s">
        <v>24</v>
      </c>
      <c r="D581" t="s">
        <v>43</v>
      </c>
      <c r="E581" t="str">
        <f t="shared" si="11"/>
        <v>201801KRGuest</v>
      </c>
      <c r="F581">
        <v>31</v>
      </c>
      <c r="G581">
        <v>21</v>
      </c>
      <c r="H581">
        <v>10</v>
      </c>
      <c r="I581">
        <v>0</v>
      </c>
    </row>
    <row r="582" spans="1:9" x14ac:dyDescent="0.25">
      <c r="A582" s="69">
        <f t="shared" si="12"/>
        <v>43101</v>
      </c>
      <c r="B582" s="2">
        <v>201801</v>
      </c>
      <c r="C582" s="3" t="s">
        <v>24</v>
      </c>
      <c r="D582" t="s">
        <v>44</v>
      </c>
      <c r="E582" t="str">
        <f t="shared" si="11"/>
        <v>201801KRRep</v>
      </c>
      <c r="F582">
        <v>879</v>
      </c>
      <c r="G582">
        <v>308</v>
      </c>
      <c r="H582">
        <v>370</v>
      </c>
      <c r="I582">
        <v>200</v>
      </c>
    </row>
    <row r="583" spans="1:9" x14ac:dyDescent="0.25">
      <c r="A583" s="69">
        <f t="shared" si="12"/>
        <v>43101</v>
      </c>
      <c r="B583" s="2">
        <v>201801</v>
      </c>
      <c r="C583" s="3" t="s">
        <v>25</v>
      </c>
      <c r="D583" t="s">
        <v>6</v>
      </c>
      <c r="E583" t="str">
        <f t="shared" si="11"/>
        <v>201801LUSMB</v>
      </c>
      <c r="F583">
        <v>1146</v>
      </c>
      <c r="G583">
        <v>560</v>
      </c>
      <c r="H583">
        <v>560</v>
      </c>
      <c r="I583">
        <v>25</v>
      </c>
    </row>
    <row r="584" spans="1:9" x14ac:dyDescent="0.25">
      <c r="A584" s="69">
        <f t="shared" si="12"/>
        <v>43101</v>
      </c>
      <c r="B584" s="2">
        <v>201801</v>
      </c>
      <c r="C584" s="3" t="s">
        <v>25</v>
      </c>
      <c r="D584" t="s">
        <v>42</v>
      </c>
      <c r="E584" t="str">
        <f t="shared" si="11"/>
        <v>201801LUCorporate</v>
      </c>
      <c r="F584">
        <v>848</v>
      </c>
      <c r="G584">
        <v>231</v>
      </c>
      <c r="H584">
        <v>565</v>
      </c>
      <c r="I584">
        <v>51</v>
      </c>
    </row>
    <row r="585" spans="1:9" x14ac:dyDescent="0.25">
      <c r="A585" s="69">
        <f t="shared" si="12"/>
        <v>43101</v>
      </c>
      <c r="B585" s="2">
        <v>201801</v>
      </c>
      <c r="C585" s="3" t="s">
        <v>25</v>
      </c>
      <c r="D585" t="s">
        <v>43</v>
      </c>
      <c r="E585" t="str">
        <f t="shared" si="11"/>
        <v>201801LUGuest</v>
      </c>
      <c r="F585">
        <v>36</v>
      </c>
      <c r="G585">
        <v>0</v>
      </c>
      <c r="H585">
        <v>0</v>
      </c>
      <c r="I585">
        <v>36</v>
      </c>
    </row>
    <row r="586" spans="1:9" x14ac:dyDescent="0.25">
      <c r="A586" s="69">
        <f t="shared" si="12"/>
        <v>43101</v>
      </c>
      <c r="B586" s="2">
        <v>201801</v>
      </c>
      <c r="C586" s="3" t="s">
        <v>25</v>
      </c>
      <c r="D586" t="s">
        <v>44</v>
      </c>
      <c r="E586" t="str">
        <f t="shared" si="11"/>
        <v>201801LURep</v>
      </c>
      <c r="F586">
        <v>0</v>
      </c>
      <c r="G586">
        <v>0</v>
      </c>
      <c r="H586">
        <v>0</v>
      </c>
      <c r="I586">
        <v>0</v>
      </c>
    </row>
    <row r="587" spans="1:9" x14ac:dyDescent="0.25">
      <c r="A587" s="69">
        <f t="shared" si="12"/>
        <v>43101</v>
      </c>
      <c r="B587" s="2">
        <v>201801</v>
      </c>
      <c r="C587" s="3" t="s">
        <v>26</v>
      </c>
      <c r="D587" t="s">
        <v>6</v>
      </c>
      <c r="E587" t="str">
        <f t="shared" si="11"/>
        <v>201801MYSMB</v>
      </c>
      <c r="F587">
        <v>2144</v>
      </c>
      <c r="G587">
        <v>894</v>
      </c>
      <c r="H587">
        <v>1044</v>
      </c>
      <c r="I587">
        <v>205</v>
      </c>
    </row>
    <row r="588" spans="1:9" x14ac:dyDescent="0.25">
      <c r="A588" s="69">
        <f t="shared" si="12"/>
        <v>43101</v>
      </c>
      <c r="B588" s="2">
        <v>201801</v>
      </c>
      <c r="C588" s="3" t="s">
        <v>26</v>
      </c>
      <c r="D588" t="s">
        <v>42</v>
      </c>
      <c r="E588" t="str">
        <f t="shared" ref="E588:E625" si="13">CONCATENATE(B588,C588,D588)</f>
        <v>201801MYCorporate</v>
      </c>
      <c r="F588">
        <v>41</v>
      </c>
      <c r="G588">
        <v>5</v>
      </c>
      <c r="H588">
        <v>36</v>
      </c>
      <c r="I588">
        <v>0</v>
      </c>
    </row>
    <row r="589" spans="1:9" x14ac:dyDescent="0.25">
      <c r="A589" s="69">
        <f t="shared" si="12"/>
        <v>43101</v>
      </c>
      <c r="B589" s="2">
        <v>201801</v>
      </c>
      <c r="C589" s="3" t="s">
        <v>26</v>
      </c>
      <c r="D589" t="s">
        <v>43</v>
      </c>
      <c r="E589" t="str">
        <f t="shared" si="13"/>
        <v>201801MYGuest</v>
      </c>
      <c r="F589">
        <v>21</v>
      </c>
      <c r="G589">
        <v>5</v>
      </c>
      <c r="H589">
        <v>0</v>
      </c>
      <c r="I589">
        <v>15</v>
      </c>
    </row>
    <row r="590" spans="1:9" x14ac:dyDescent="0.25">
      <c r="A590" s="69">
        <f t="shared" si="12"/>
        <v>43101</v>
      </c>
      <c r="B590" s="2">
        <v>201801</v>
      </c>
      <c r="C590" s="3" t="s">
        <v>26</v>
      </c>
      <c r="D590" t="s">
        <v>44</v>
      </c>
      <c r="E590" t="str">
        <f t="shared" si="13"/>
        <v>201801MYRep</v>
      </c>
      <c r="F590">
        <v>581</v>
      </c>
      <c r="G590">
        <v>87</v>
      </c>
      <c r="H590">
        <v>303</v>
      </c>
      <c r="I590">
        <v>191</v>
      </c>
    </row>
    <row r="591" spans="1:9" x14ac:dyDescent="0.25">
      <c r="A591" s="69">
        <f t="shared" si="12"/>
        <v>43101</v>
      </c>
      <c r="B591" s="2">
        <v>201801</v>
      </c>
      <c r="C591" s="3" t="s">
        <v>27</v>
      </c>
      <c r="D591" t="s">
        <v>6</v>
      </c>
      <c r="E591" t="str">
        <f t="shared" si="13"/>
        <v>201801NLSMB</v>
      </c>
      <c r="F591">
        <v>10255</v>
      </c>
      <c r="G591">
        <v>3737</v>
      </c>
      <c r="H591">
        <v>6025</v>
      </c>
      <c r="I591">
        <v>493</v>
      </c>
    </row>
    <row r="592" spans="1:9" x14ac:dyDescent="0.25">
      <c r="A592" s="69">
        <f t="shared" si="12"/>
        <v>43101</v>
      </c>
      <c r="B592" s="2">
        <v>201801</v>
      </c>
      <c r="C592" s="3" t="s">
        <v>27</v>
      </c>
      <c r="D592" t="s">
        <v>42</v>
      </c>
      <c r="E592" t="str">
        <f t="shared" si="13"/>
        <v>201801NLCorporate</v>
      </c>
      <c r="F592">
        <v>15406</v>
      </c>
      <c r="G592">
        <v>4719</v>
      </c>
      <c r="H592">
        <v>9443</v>
      </c>
      <c r="I592">
        <v>1244</v>
      </c>
    </row>
    <row r="593" spans="1:9" x14ac:dyDescent="0.25">
      <c r="A593" s="69">
        <f t="shared" si="12"/>
        <v>43101</v>
      </c>
      <c r="B593" s="2">
        <v>201801</v>
      </c>
      <c r="C593" s="3" t="s">
        <v>27</v>
      </c>
      <c r="D593" t="s">
        <v>43</v>
      </c>
      <c r="E593" t="str">
        <f t="shared" si="13"/>
        <v>201801NLGuest</v>
      </c>
      <c r="F593">
        <v>51</v>
      </c>
      <c r="G593">
        <v>21</v>
      </c>
      <c r="H593">
        <v>31</v>
      </c>
      <c r="I593">
        <v>0</v>
      </c>
    </row>
    <row r="594" spans="1:9" x14ac:dyDescent="0.25">
      <c r="A594" s="69">
        <f t="shared" si="12"/>
        <v>43101</v>
      </c>
      <c r="B594" s="2">
        <v>201801</v>
      </c>
      <c r="C594" s="3" t="s">
        <v>27</v>
      </c>
      <c r="D594" t="s">
        <v>44</v>
      </c>
      <c r="E594" t="str">
        <f t="shared" si="13"/>
        <v>201801NLRep</v>
      </c>
      <c r="F594">
        <v>87</v>
      </c>
      <c r="G594">
        <v>41</v>
      </c>
      <c r="H594">
        <v>46</v>
      </c>
      <c r="I594">
        <v>0</v>
      </c>
    </row>
    <row r="595" spans="1:9" x14ac:dyDescent="0.25">
      <c r="A595" s="69">
        <f t="shared" si="12"/>
        <v>43101</v>
      </c>
      <c r="B595" s="2">
        <v>201801</v>
      </c>
      <c r="C595" s="3" t="s">
        <v>28</v>
      </c>
      <c r="D595" t="s">
        <v>6</v>
      </c>
      <c r="E595" t="str">
        <f t="shared" si="13"/>
        <v>201801NOSMB</v>
      </c>
      <c r="F595">
        <v>3876</v>
      </c>
      <c r="G595">
        <v>1552</v>
      </c>
      <c r="H595">
        <v>1743</v>
      </c>
      <c r="I595">
        <v>581</v>
      </c>
    </row>
    <row r="596" spans="1:9" x14ac:dyDescent="0.25">
      <c r="A596" s="69">
        <f t="shared" si="12"/>
        <v>43101</v>
      </c>
      <c r="B596" s="2">
        <v>201801</v>
      </c>
      <c r="C596" s="3" t="s">
        <v>28</v>
      </c>
      <c r="D596" t="s">
        <v>42</v>
      </c>
      <c r="E596" t="str">
        <f t="shared" si="13"/>
        <v>201801NOCorporate</v>
      </c>
      <c r="F596">
        <v>4945</v>
      </c>
      <c r="G596">
        <v>1347</v>
      </c>
      <c r="H596">
        <v>3167</v>
      </c>
      <c r="I596">
        <v>431</v>
      </c>
    </row>
    <row r="597" spans="1:9" x14ac:dyDescent="0.25">
      <c r="A597" s="69">
        <f t="shared" si="12"/>
        <v>43101</v>
      </c>
      <c r="B597" s="2">
        <v>201801</v>
      </c>
      <c r="C597" s="3" t="s">
        <v>28</v>
      </c>
      <c r="D597" t="s">
        <v>43</v>
      </c>
      <c r="E597" t="str">
        <f t="shared" si="13"/>
        <v>201801NOGuest</v>
      </c>
      <c r="F597">
        <v>36</v>
      </c>
      <c r="G597">
        <v>36</v>
      </c>
      <c r="H597">
        <v>0</v>
      </c>
      <c r="I597">
        <v>0</v>
      </c>
    </row>
    <row r="598" spans="1:9" x14ac:dyDescent="0.25">
      <c r="A598" s="69">
        <f t="shared" si="12"/>
        <v>43101</v>
      </c>
      <c r="B598" s="2">
        <v>201801</v>
      </c>
      <c r="C598" s="3" t="s">
        <v>28</v>
      </c>
      <c r="D598" t="s">
        <v>44</v>
      </c>
      <c r="E598" t="str">
        <f t="shared" si="13"/>
        <v>201801NORep</v>
      </c>
      <c r="F598">
        <v>1691</v>
      </c>
      <c r="G598">
        <v>1383</v>
      </c>
      <c r="H598">
        <v>308</v>
      </c>
      <c r="I598">
        <v>0</v>
      </c>
    </row>
    <row r="599" spans="1:9" x14ac:dyDescent="0.25">
      <c r="A599" s="69">
        <f t="shared" si="12"/>
        <v>43101</v>
      </c>
      <c r="B599" s="2">
        <v>201801</v>
      </c>
      <c r="C599" s="3" t="s">
        <v>29</v>
      </c>
      <c r="D599" t="s">
        <v>6</v>
      </c>
      <c r="E599" t="str">
        <f t="shared" si="13"/>
        <v>201801PLSMB</v>
      </c>
      <c r="F599">
        <v>26905</v>
      </c>
      <c r="G599">
        <v>10492</v>
      </c>
      <c r="H599">
        <v>13545</v>
      </c>
      <c r="I599">
        <v>2869</v>
      </c>
    </row>
    <row r="600" spans="1:9" x14ac:dyDescent="0.25">
      <c r="A600" s="69">
        <f t="shared" si="12"/>
        <v>43101</v>
      </c>
      <c r="B600" s="2">
        <v>201801</v>
      </c>
      <c r="C600" s="3" t="s">
        <v>29</v>
      </c>
      <c r="D600" t="s">
        <v>42</v>
      </c>
      <c r="E600" t="str">
        <f t="shared" si="13"/>
        <v>201801PLCorporate</v>
      </c>
      <c r="F600">
        <v>28041</v>
      </c>
      <c r="G600">
        <v>10995</v>
      </c>
      <c r="H600">
        <v>12897</v>
      </c>
      <c r="I600">
        <v>4149</v>
      </c>
    </row>
    <row r="601" spans="1:9" x14ac:dyDescent="0.25">
      <c r="A601" s="69">
        <f t="shared" si="12"/>
        <v>43101</v>
      </c>
      <c r="B601" s="2">
        <v>201801</v>
      </c>
      <c r="C601" s="3" t="s">
        <v>29</v>
      </c>
      <c r="D601" t="s">
        <v>43</v>
      </c>
      <c r="E601" t="str">
        <f t="shared" si="13"/>
        <v>201801PLGuest</v>
      </c>
      <c r="F601">
        <v>437</v>
      </c>
      <c r="G601">
        <v>93</v>
      </c>
      <c r="H601">
        <v>288</v>
      </c>
      <c r="I601">
        <v>56</v>
      </c>
    </row>
    <row r="602" spans="1:9" x14ac:dyDescent="0.25">
      <c r="A602" s="69">
        <f t="shared" si="12"/>
        <v>43101</v>
      </c>
      <c r="B602" s="2">
        <v>201801</v>
      </c>
      <c r="C602" s="3" t="s">
        <v>29</v>
      </c>
      <c r="D602" t="s">
        <v>44</v>
      </c>
      <c r="E602" t="str">
        <f t="shared" si="13"/>
        <v>201801PLRep</v>
      </c>
      <c r="F602">
        <v>0</v>
      </c>
      <c r="G602">
        <v>0</v>
      </c>
      <c r="H602">
        <v>0</v>
      </c>
      <c r="I602">
        <v>0</v>
      </c>
    </row>
    <row r="603" spans="1:9" x14ac:dyDescent="0.25">
      <c r="A603" s="69">
        <f t="shared" si="12"/>
        <v>43101</v>
      </c>
      <c r="B603" s="2">
        <v>201801</v>
      </c>
      <c r="C603" s="3" t="s">
        <v>30</v>
      </c>
      <c r="D603" t="s">
        <v>6</v>
      </c>
      <c r="E603" t="str">
        <f t="shared" si="13"/>
        <v>201801PTSMB</v>
      </c>
      <c r="F603">
        <v>298</v>
      </c>
      <c r="G603">
        <v>87</v>
      </c>
      <c r="H603">
        <v>185</v>
      </c>
      <c r="I603">
        <v>26</v>
      </c>
    </row>
    <row r="604" spans="1:9" x14ac:dyDescent="0.25">
      <c r="A604" s="69">
        <f t="shared" si="12"/>
        <v>43101</v>
      </c>
      <c r="B604" s="2">
        <v>201801</v>
      </c>
      <c r="C604" s="3" t="s">
        <v>30</v>
      </c>
      <c r="D604" t="s">
        <v>42</v>
      </c>
      <c r="E604" t="str">
        <f t="shared" si="13"/>
        <v>201801PTCorporate</v>
      </c>
      <c r="F604">
        <v>247</v>
      </c>
      <c r="G604">
        <v>41</v>
      </c>
      <c r="H604">
        <v>185</v>
      </c>
      <c r="I604">
        <v>20</v>
      </c>
    </row>
    <row r="605" spans="1:9" x14ac:dyDescent="0.25">
      <c r="A605" s="69">
        <f t="shared" si="12"/>
        <v>43101</v>
      </c>
      <c r="B605" s="2">
        <v>201801</v>
      </c>
      <c r="C605" s="3" t="s">
        <v>30</v>
      </c>
      <c r="D605" t="s">
        <v>43</v>
      </c>
      <c r="E605" t="str">
        <f t="shared" si="13"/>
        <v>201801PTGuest</v>
      </c>
      <c r="F605">
        <v>0</v>
      </c>
      <c r="G605">
        <v>0</v>
      </c>
      <c r="H605">
        <v>0</v>
      </c>
      <c r="I605">
        <v>0</v>
      </c>
    </row>
    <row r="606" spans="1:9" x14ac:dyDescent="0.25">
      <c r="A606" s="69">
        <f t="shared" si="12"/>
        <v>43101</v>
      </c>
      <c r="B606" s="2">
        <v>201801</v>
      </c>
      <c r="C606" s="3" t="s">
        <v>30</v>
      </c>
      <c r="D606" t="s">
        <v>44</v>
      </c>
      <c r="E606" t="str">
        <f t="shared" si="13"/>
        <v>201801PTRep</v>
      </c>
      <c r="F606">
        <v>154</v>
      </c>
      <c r="G606">
        <v>5</v>
      </c>
      <c r="H606">
        <v>149</v>
      </c>
      <c r="I606">
        <v>0</v>
      </c>
    </row>
    <row r="607" spans="1:9" x14ac:dyDescent="0.25">
      <c r="A607" s="69">
        <f t="shared" si="12"/>
        <v>43101</v>
      </c>
      <c r="B607" s="2">
        <v>201801</v>
      </c>
      <c r="C607" s="3" t="s">
        <v>31</v>
      </c>
      <c r="D607" t="s">
        <v>6</v>
      </c>
      <c r="E607" t="str">
        <f t="shared" si="13"/>
        <v>201801SGSMB</v>
      </c>
      <c r="F607">
        <v>2282</v>
      </c>
      <c r="G607">
        <v>869</v>
      </c>
      <c r="H607">
        <v>1100</v>
      </c>
      <c r="I607">
        <v>313</v>
      </c>
    </row>
    <row r="608" spans="1:9" x14ac:dyDescent="0.25">
      <c r="A608" s="69">
        <f t="shared" si="12"/>
        <v>43101</v>
      </c>
      <c r="B608" s="2">
        <v>201801</v>
      </c>
      <c r="C608" s="3" t="s">
        <v>31</v>
      </c>
      <c r="D608" t="s">
        <v>42</v>
      </c>
      <c r="E608" t="str">
        <f t="shared" si="13"/>
        <v>201801SGCorporate</v>
      </c>
      <c r="F608">
        <v>1193</v>
      </c>
      <c r="G608">
        <v>267</v>
      </c>
      <c r="H608">
        <v>730</v>
      </c>
      <c r="I608">
        <v>196</v>
      </c>
    </row>
    <row r="609" spans="1:9" x14ac:dyDescent="0.25">
      <c r="A609" s="69">
        <f t="shared" si="12"/>
        <v>43101</v>
      </c>
      <c r="B609" s="2">
        <v>201801</v>
      </c>
      <c r="C609" s="3" t="s">
        <v>31</v>
      </c>
      <c r="D609" t="s">
        <v>43</v>
      </c>
      <c r="E609" t="str">
        <f t="shared" si="13"/>
        <v>201801SGGuest</v>
      </c>
      <c r="F609">
        <v>0</v>
      </c>
      <c r="G609">
        <v>0</v>
      </c>
      <c r="H609">
        <v>0</v>
      </c>
      <c r="I609">
        <v>0</v>
      </c>
    </row>
    <row r="610" spans="1:9" x14ac:dyDescent="0.25">
      <c r="A610" s="69">
        <f t="shared" si="12"/>
        <v>43101</v>
      </c>
      <c r="B610" s="2">
        <v>201801</v>
      </c>
      <c r="C610" s="3" t="s">
        <v>31</v>
      </c>
      <c r="D610" t="s">
        <v>44</v>
      </c>
      <c r="E610" t="str">
        <f t="shared" si="13"/>
        <v>201801SGRep</v>
      </c>
      <c r="F610">
        <v>663</v>
      </c>
      <c r="G610">
        <v>72</v>
      </c>
      <c r="H610">
        <v>591</v>
      </c>
      <c r="I610">
        <v>0</v>
      </c>
    </row>
    <row r="611" spans="1:9" x14ac:dyDescent="0.25">
      <c r="A611" s="69">
        <f t="shared" si="12"/>
        <v>43101</v>
      </c>
      <c r="B611" s="2">
        <v>201801</v>
      </c>
      <c r="C611" s="3" t="s">
        <v>32</v>
      </c>
      <c r="D611" t="s">
        <v>6</v>
      </c>
      <c r="E611" t="str">
        <f t="shared" si="13"/>
        <v>201801SKSMB</v>
      </c>
      <c r="F611">
        <v>2313</v>
      </c>
      <c r="G611">
        <v>1285</v>
      </c>
      <c r="H611">
        <v>848</v>
      </c>
      <c r="I611">
        <v>179</v>
      </c>
    </row>
    <row r="612" spans="1:9" x14ac:dyDescent="0.25">
      <c r="A612" s="69">
        <f t="shared" si="12"/>
        <v>43101</v>
      </c>
      <c r="B612" s="2">
        <v>201801</v>
      </c>
      <c r="C612" s="3" t="s">
        <v>32</v>
      </c>
      <c r="D612" t="s">
        <v>42</v>
      </c>
      <c r="E612" t="str">
        <f t="shared" si="13"/>
        <v>201801SKCorporate</v>
      </c>
      <c r="F612">
        <v>1059</v>
      </c>
      <c r="G612">
        <v>375</v>
      </c>
      <c r="H612">
        <v>422</v>
      </c>
      <c r="I612">
        <v>262</v>
      </c>
    </row>
    <row r="613" spans="1:9" x14ac:dyDescent="0.25">
      <c r="A613" s="69">
        <f t="shared" si="12"/>
        <v>43101</v>
      </c>
      <c r="B613" s="2">
        <v>201801</v>
      </c>
      <c r="C613" s="3" t="s">
        <v>32</v>
      </c>
      <c r="D613" t="s">
        <v>43</v>
      </c>
      <c r="E613" t="str">
        <f t="shared" si="13"/>
        <v>201801SKGuest</v>
      </c>
      <c r="F613">
        <v>0</v>
      </c>
      <c r="G613">
        <v>0</v>
      </c>
      <c r="H613">
        <v>0</v>
      </c>
      <c r="I613">
        <v>0</v>
      </c>
    </row>
    <row r="614" spans="1:9" x14ac:dyDescent="0.25">
      <c r="A614" s="69">
        <f t="shared" si="12"/>
        <v>43101</v>
      </c>
      <c r="B614" s="2">
        <v>201801</v>
      </c>
      <c r="C614" s="3" t="s">
        <v>32</v>
      </c>
      <c r="D614" t="s">
        <v>44</v>
      </c>
      <c r="E614" t="str">
        <f t="shared" si="13"/>
        <v>201801SKRep</v>
      </c>
      <c r="F614">
        <v>925</v>
      </c>
      <c r="G614">
        <v>509</v>
      </c>
      <c r="H614">
        <v>406</v>
      </c>
      <c r="I614">
        <v>10</v>
      </c>
    </row>
    <row r="615" spans="1:9" x14ac:dyDescent="0.25">
      <c r="A615" s="69">
        <f t="shared" si="12"/>
        <v>43101</v>
      </c>
      <c r="B615" s="2">
        <v>201801</v>
      </c>
      <c r="C615" s="3" t="s">
        <v>33</v>
      </c>
      <c r="D615" t="s">
        <v>6</v>
      </c>
      <c r="E615" t="str">
        <f t="shared" si="13"/>
        <v>201801SPSMB</v>
      </c>
      <c r="F615">
        <v>17940</v>
      </c>
      <c r="G615">
        <v>10451</v>
      </c>
      <c r="H615">
        <v>6708</v>
      </c>
      <c r="I615">
        <v>781</v>
      </c>
    </row>
    <row r="616" spans="1:9" x14ac:dyDescent="0.25">
      <c r="A616" s="69">
        <f t="shared" si="12"/>
        <v>43101</v>
      </c>
      <c r="B616" s="2">
        <v>201801</v>
      </c>
      <c r="C616" s="3" t="s">
        <v>33</v>
      </c>
      <c r="D616" t="s">
        <v>42</v>
      </c>
      <c r="E616" t="str">
        <f t="shared" si="13"/>
        <v>201801SPCorporate</v>
      </c>
      <c r="F616">
        <v>18228</v>
      </c>
      <c r="G616">
        <v>6647</v>
      </c>
      <c r="H616">
        <v>10291</v>
      </c>
      <c r="I616">
        <v>1290</v>
      </c>
    </row>
    <row r="617" spans="1:9" x14ac:dyDescent="0.25">
      <c r="A617" s="69">
        <f t="shared" si="12"/>
        <v>43101</v>
      </c>
      <c r="B617" s="2">
        <v>201801</v>
      </c>
      <c r="C617" s="3" t="s">
        <v>33</v>
      </c>
      <c r="D617" t="s">
        <v>43</v>
      </c>
      <c r="E617" t="str">
        <f t="shared" si="13"/>
        <v>201801SPGuest</v>
      </c>
      <c r="F617">
        <v>740</v>
      </c>
      <c r="G617">
        <v>21</v>
      </c>
      <c r="H617">
        <v>704</v>
      </c>
      <c r="I617">
        <v>15</v>
      </c>
    </row>
    <row r="618" spans="1:9" x14ac:dyDescent="0.25">
      <c r="A618" s="69">
        <f t="shared" si="12"/>
        <v>43101</v>
      </c>
      <c r="B618" s="2">
        <v>201801</v>
      </c>
      <c r="C618" s="3" t="s">
        <v>33</v>
      </c>
      <c r="D618" t="s">
        <v>44</v>
      </c>
      <c r="E618" t="str">
        <f t="shared" si="13"/>
        <v>201801SPRep</v>
      </c>
      <c r="F618">
        <v>11998</v>
      </c>
      <c r="G618">
        <v>3922</v>
      </c>
      <c r="H618">
        <v>4606</v>
      </c>
      <c r="I618">
        <v>3470</v>
      </c>
    </row>
    <row r="619" spans="1:9" x14ac:dyDescent="0.25">
      <c r="A619" s="69">
        <f t="shared" si="12"/>
        <v>43101</v>
      </c>
      <c r="B619" s="2">
        <v>201801</v>
      </c>
      <c r="C619" s="3" t="s">
        <v>34</v>
      </c>
      <c r="D619" t="s">
        <v>6</v>
      </c>
      <c r="E619" t="str">
        <f t="shared" si="13"/>
        <v>201801SVSMB</v>
      </c>
      <c r="F619">
        <v>6580</v>
      </c>
      <c r="G619">
        <v>2627</v>
      </c>
      <c r="H619">
        <v>3357</v>
      </c>
      <c r="I619">
        <v>596</v>
      </c>
    </row>
    <row r="620" spans="1:9" x14ac:dyDescent="0.25">
      <c r="A620" s="69">
        <f t="shared" si="12"/>
        <v>43101</v>
      </c>
      <c r="B620" s="2">
        <v>201801</v>
      </c>
      <c r="C620" s="3" t="s">
        <v>34</v>
      </c>
      <c r="D620" t="s">
        <v>42</v>
      </c>
      <c r="E620" t="str">
        <f t="shared" si="13"/>
        <v>201801SVCorporate</v>
      </c>
      <c r="F620">
        <v>12666</v>
      </c>
      <c r="G620">
        <v>4668</v>
      </c>
      <c r="H620">
        <v>7022</v>
      </c>
      <c r="I620">
        <v>976</v>
      </c>
    </row>
    <row r="621" spans="1:9" x14ac:dyDescent="0.25">
      <c r="A621" s="69">
        <f t="shared" si="12"/>
        <v>43101</v>
      </c>
      <c r="B621" s="2">
        <v>201801</v>
      </c>
      <c r="C621" s="3" t="s">
        <v>34</v>
      </c>
      <c r="D621" t="s">
        <v>43</v>
      </c>
      <c r="E621" t="str">
        <f t="shared" si="13"/>
        <v>201801SVGuest</v>
      </c>
      <c r="F621">
        <v>10</v>
      </c>
      <c r="G621">
        <v>5</v>
      </c>
      <c r="H621">
        <v>0</v>
      </c>
      <c r="I621">
        <v>5</v>
      </c>
    </row>
    <row r="622" spans="1:9" x14ac:dyDescent="0.25">
      <c r="A622" s="69">
        <f t="shared" si="12"/>
        <v>43101</v>
      </c>
      <c r="B622" s="2">
        <v>201801</v>
      </c>
      <c r="C622" s="3" t="s">
        <v>34</v>
      </c>
      <c r="D622" t="s">
        <v>44</v>
      </c>
      <c r="E622" t="str">
        <f t="shared" si="13"/>
        <v>201801SVRep</v>
      </c>
      <c r="F622">
        <v>1563</v>
      </c>
      <c r="G622">
        <v>458</v>
      </c>
      <c r="H622">
        <v>751</v>
      </c>
      <c r="I622">
        <v>355</v>
      </c>
    </row>
    <row r="623" spans="1:9" x14ac:dyDescent="0.25">
      <c r="A623" s="69">
        <f t="shared" si="12"/>
        <v>43101</v>
      </c>
      <c r="B623" s="2">
        <v>201801</v>
      </c>
      <c r="C623" s="3" t="s">
        <v>35</v>
      </c>
      <c r="D623" t="s">
        <v>6</v>
      </c>
      <c r="E623" t="str">
        <f t="shared" si="13"/>
        <v>201801THSMB</v>
      </c>
      <c r="F623">
        <v>2601</v>
      </c>
      <c r="G623">
        <v>1707</v>
      </c>
      <c r="H623">
        <v>745</v>
      </c>
      <c r="I623">
        <v>149</v>
      </c>
    </row>
    <row r="624" spans="1:9" x14ac:dyDescent="0.25">
      <c r="A624" s="69">
        <f t="shared" si="12"/>
        <v>43101</v>
      </c>
      <c r="B624" s="2">
        <v>201801</v>
      </c>
      <c r="C624" s="3" t="s">
        <v>35</v>
      </c>
      <c r="D624" t="s">
        <v>42</v>
      </c>
      <c r="E624" t="str">
        <f t="shared" si="13"/>
        <v>201801THCorporate</v>
      </c>
      <c r="F624">
        <v>586</v>
      </c>
      <c r="G624">
        <v>57</v>
      </c>
      <c r="H624">
        <v>529</v>
      </c>
      <c r="I624">
        <v>0</v>
      </c>
    </row>
    <row r="625" spans="1:9" x14ac:dyDescent="0.25">
      <c r="A625" s="69">
        <f t="shared" si="12"/>
        <v>43101</v>
      </c>
      <c r="B625" s="2">
        <v>201801</v>
      </c>
      <c r="C625" s="3" t="s">
        <v>35</v>
      </c>
      <c r="D625" t="s">
        <v>43</v>
      </c>
      <c r="E625" t="str">
        <f t="shared" si="13"/>
        <v>201801THGuest</v>
      </c>
      <c r="F625">
        <v>5</v>
      </c>
      <c r="G625">
        <v>0</v>
      </c>
      <c r="H625">
        <v>5</v>
      </c>
      <c r="I625">
        <v>0</v>
      </c>
    </row>
    <row r="626" spans="1:9" x14ac:dyDescent="0.25">
      <c r="A626" s="69">
        <f t="shared" si="12"/>
        <v>43101</v>
      </c>
      <c r="B626" s="2">
        <v>201801</v>
      </c>
      <c r="C626" s="3" t="s">
        <v>35</v>
      </c>
      <c r="D626" t="s">
        <v>44</v>
      </c>
      <c r="E626" t="str">
        <f>CONCATENATE(B626,C626,D626)</f>
        <v>201801THRep</v>
      </c>
      <c r="F626">
        <v>0</v>
      </c>
      <c r="G626">
        <v>0</v>
      </c>
      <c r="H626">
        <v>0</v>
      </c>
      <c r="I626">
        <v>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X36"/>
  <sheetViews>
    <sheetView tabSelected="1" topLeftCell="L1" zoomScaleNormal="100" workbookViewId="0">
      <selection activeCell="O13" sqref="O13"/>
    </sheetView>
  </sheetViews>
  <sheetFormatPr baseColWidth="10" defaultColWidth="11.42578125" defaultRowHeight="15" x14ac:dyDescent="0.25"/>
  <cols>
    <col min="1" max="1" width="14.42578125" customWidth="1"/>
    <col min="2" max="2" width="15.7109375" customWidth="1"/>
    <col min="3" max="3" width="22.85546875" customWidth="1"/>
    <col min="4" max="4" width="21.7109375" customWidth="1"/>
    <col min="5" max="5" width="22.140625" customWidth="1"/>
    <col min="6" max="6" width="18.28515625" customWidth="1"/>
    <col min="7" max="7" width="14.85546875" customWidth="1"/>
    <col min="8" max="8" width="15.85546875" customWidth="1"/>
    <col min="9" max="9" width="17.5703125" customWidth="1"/>
    <col min="10" max="10" width="15.85546875" customWidth="1"/>
    <col min="12" max="12" width="21" customWidth="1"/>
    <col min="13" max="13" width="7.42578125" customWidth="1"/>
    <col min="14" max="14" width="12.42578125" bestFit="1" customWidth="1"/>
    <col min="15" max="15" width="13.28515625" bestFit="1" customWidth="1"/>
    <col min="16" max="16" width="12.85546875" bestFit="1" customWidth="1"/>
    <col min="17" max="17" width="14.28515625" bestFit="1" customWidth="1"/>
    <col min="18" max="18" width="7.42578125" customWidth="1"/>
    <col min="19" max="21" width="7.7109375" customWidth="1"/>
    <col min="23" max="23" width="14.42578125" customWidth="1"/>
    <col min="24" max="24" width="16.85546875" customWidth="1"/>
  </cols>
  <sheetData>
    <row r="1" spans="1:24" x14ac:dyDescent="0.25">
      <c r="K1" s="7"/>
    </row>
    <row r="2" spans="1:24" x14ac:dyDescent="0.25">
      <c r="K2" s="7"/>
    </row>
    <row r="3" spans="1:24" x14ac:dyDescent="0.25">
      <c r="K3" s="7"/>
    </row>
    <row r="4" spans="1:24" x14ac:dyDescent="0.25">
      <c r="A4" s="47"/>
      <c r="B4" s="47"/>
      <c r="C4" s="47"/>
      <c r="D4" s="47"/>
      <c r="E4" s="47"/>
      <c r="F4" s="47"/>
      <c r="G4" s="47"/>
      <c r="H4" s="47"/>
      <c r="I4" s="47"/>
      <c r="J4" s="47"/>
      <c r="K4" s="48"/>
      <c r="L4" s="4" t="s">
        <v>485</v>
      </c>
      <c r="M4" s="4" t="s">
        <v>39</v>
      </c>
      <c r="N4" t="s">
        <v>491</v>
      </c>
      <c r="O4" t="s">
        <v>492</v>
      </c>
      <c r="P4" t="s">
        <v>493</v>
      </c>
      <c r="Q4" t="s">
        <v>494</v>
      </c>
      <c r="U4" s="47"/>
      <c r="V4" s="47"/>
      <c r="W4" s="47"/>
      <c r="X4" s="47"/>
    </row>
    <row r="5" spans="1:24" x14ac:dyDescent="0.25">
      <c r="A5" s="5"/>
      <c r="B5" s="2"/>
      <c r="C5" s="2"/>
      <c r="D5" s="2"/>
      <c r="E5" s="2"/>
      <c r="F5" s="6"/>
      <c r="G5" s="6"/>
      <c r="H5" s="6"/>
      <c r="I5" s="37"/>
      <c r="J5" s="6"/>
      <c r="K5" s="7"/>
      <c r="L5" t="s">
        <v>469</v>
      </c>
      <c r="M5" s="69" t="s">
        <v>486</v>
      </c>
      <c r="N5" s="2">
        <v>557803</v>
      </c>
      <c r="O5" s="2">
        <v>41979</v>
      </c>
      <c r="P5" s="2">
        <v>316191</v>
      </c>
      <c r="Q5" s="2">
        <v>199630</v>
      </c>
      <c r="U5" s="69"/>
      <c r="V5" s="49"/>
      <c r="W5" s="49"/>
      <c r="X5" s="49"/>
    </row>
    <row r="6" spans="1:24" x14ac:dyDescent="0.25">
      <c r="A6" s="67"/>
      <c r="B6" s="2"/>
      <c r="C6" s="2"/>
      <c r="D6" s="2"/>
      <c r="E6" s="2"/>
      <c r="F6" s="6"/>
      <c r="H6" s="6"/>
      <c r="I6" s="6"/>
      <c r="J6" s="6"/>
      <c r="K6" s="7"/>
      <c r="M6" s="69" t="s">
        <v>487</v>
      </c>
      <c r="N6" s="2">
        <v>650238</v>
      </c>
      <c r="O6" s="2">
        <v>57192</v>
      </c>
      <c r="P6" s="2">
        <v>351901</v>
      </c>
      <c r="Q6" s="2">
        <v>241133</v>
      </c>
      <c r="U6" s="69"/>
      <c r="V6" s="49"/>
      <c r="W6" s="49"/>
      <c r="X6" s="49"/>
    </row>
    <row r="7" spans="1:24" x14ac:dyDescent="0.25">
      <c r="A7" s="5"/>
      <c r="B7" s="2"/>
      <c r="C7" s="2"/>
      <c r="D7" s="2"/>
      <c r="E7" s="2"/>
      <c r="F7" s="6"/>
      <c r="H7" s="6"/>
      <c r="I7" s="6"/>
      <c r="J7" s="6"/>
      <c r="K7" s="7"/>
      <c r="M7" s="69" t="s">
        <v>488</v>
      </c>
      <c r="N7" s="2">
        <v>675981</v>
      </c>
      <c r="O7" s="2">
        <v>61484</v>
      </c>
      <c r="P7" s="2">
        <v>363021</v>
      </c>
      <c r="Q7" s="2">
        <v>251477</v>
      </c>
      <c r="U7" s="69"/>
      <c r="V7" s="49"/>
      <c r="W7" s="49"/>
      <c r="X7" s="49"/>
    </row>
    <row r="8" spans="1:24" x14ac:dyDescent="0.25">
      <c r="A8" s="67"/>
      <c r="B8" s="2"/>
      <c r="C8" s="2"/>
      <c r="D8" s="2"/>
      <c r="E8" s="2"/>
      <c r="F8" s="6"/>
      <c r="G8" s="6"/>
      <c r="H8" s="6"/>
      <c r="I8" s="6"/>
      <c r="J8" s="6"/>
      <c r="K8" s="7"/>
      <c r="M8" s="69" t="s">
        <v>489</v>
      </c>
      <c r="N8" s="2">
        <v>689863</v>
      </c>
      <c r="O8" s="2">
        <v>65101</v>
      </c>
      <c r="P8" s="2">
        <v>365718</v>
      </c>
      <c r="Q8" s="2">
        <v>259046</v>
      </c>
      <c r="U8" s="69"/>
      <c r="V8" s="49"/>
      <c r="W8" s="49"/>
      <c r="X8" s="49"/>
    </row>
    <row r="9" spans="1:24" x14ac:dyDescent="0.25">
      <c r="A9" s="67"/>
      <c r="B9" s="2"/>
      <c r="C9" s="2"/>
      <c r="D9" s="2"/>
      <c r="E9" s="2"/>
      <c r="F9" s="6"/>
      <c r="G9" s="6"/>
      <c r="H9" s="6"/>
      <c r="I9" s="6"/>
      <c r="J9" s="6"/>
      <c r="K9" s="7"/>
      <c r="M9" s="69" t="s">
        <v>490</v>
      </c>
      <c r="N9" s="2">
        <v>0</v>
      </c>
      <c r="O9" s="2">
        <v>0</v>
      </c>
      <c r="P9" s="2">
        <v>0</v>
      </c>
      <c r="Q9" s="2">
        <v>0</v>
      </c>
      <c r="U9" s="69"/>
      <c r="V9" s="49"/>
      <c r="W9" s="49"/>
      <c r="X9" s="49"/>
    </row>
    <row r="10" spans="1:24" x14ac:dyDescent="0.25">
      <c r="A10" s="67"/>
      <c r="B10" s="2"/>
      <c r="C10" s="2"/>
      <c r="D10" s="2"/>
      <c r="E10" s="2"/>
      <c r="F10" s="6"/>
      <c r="G10" s="6"/>
      <c r="H10" s="6"/>
      <c r="I10" s="6"/>
      <c r="J10" s="6"/>
      <c r="K10" s="7"/>
      <c r="L10" t="s">
        <v>484</v>
      </c>
      <c r="N10" s="2">
        <v>2573885</v>
      </c>
      <c r="O10" s="2">
        <v>225756</v>
      </c>
      <c r="P10" s="2">
        <v>1396831</v>
      </c>
      <c r="Q10" s="2">
        <v>951286</v>
      </c>
      <c r="U10" s="69"/>
      <c r="V10" s="49"/>
      <c r="W10" s="49"/>
      <c r="X10" s="49"/>
    </row>
    <row r="11" spans="1:24" x14ac:dyDescent="0.25">
      <c r="A11" s="67"/>
      <c r="B11" s="2"/>
      <c r="C11" s="2"/>
      <c r="D11" s="2"/>
      <c r="E11" s="2"/>
      <c r="F11" s="6"/>
      <c r="G11" s="6"/>
      <c r="H11" s="6"/>
      <c r="I11" s="6"/>
      <c r="J11" s="6"/>
      <c r="K11" s="7"/>
      <c r="U11" s="69"/>
      <c r="V11" s="49"/>
      <c r="W11" s="49"/>
      <c r="X11" s="49"/>
    </row>
    <row r="12" spans="1:24" x14ac:dyDescent="0.25">
      <c r="A12" s="67"/>
      <c r="B12" s="2"/>
      <c r="C12" s="2"/>
      <c r="D12" s="2"/>
      <c r="E12" s="2"/>
      <c r="F12" s="6"/>
      <c r="G12" s="6"/>
      <c r="H12" s="6"/>
      <c r="I12" s="6"/>
      <c r="J12" s="6"/>
      <c r="K12" s="7"/>
      <c r="U12" s="70"/>
      <c r="V12" s="6"/>
      <c r="W12" s="6"/>
      <c r="X12" s="6"/>
    </row>
    <row r="13" spans="1:24" x14ac:dyDescent="0.25">
      <c r="A13" s="5"/>
      <c r="B13" s="2"/>
      <c r="C13" s="2"/>
      <c r="D13" s="2"/>
      <c r="E13" s="2"/>
      <c r="F13" s="6"/>
      <c r="G13" s="6"/>
      <c r="H13" s="6"/>
      <c r="I13" s="6"/>
      <c r="J13" s="6"/>
      <c r="K13" s="7"/>
      <c r="U13" s="70"/>
      <c r="V13" s="6"/>
      <c r="W13" s="6"/>
      <c r="X13" s="6"/>
    </row>
    <row r="14" spans="1:24" x14ac:dyDescent="0.25">
      <c r="A14" s="67"/>
      <c r="B14" s="2"/>
      <c r="C14" s="2"/>
      <c r="D14" s="2"/>
      <c r="E14" s="2"/>
      <c r="F14" s="6"/>
      <c r="G14" s="6"/>
      <c r="H14" s="6"/>
      <c r="I14" s="6"/>
      <c r="J14" s="6"/>
      <c r="K14" s="7"/>
      <c r="O14" s="2"/>
      <c r="P14" s="2"/>
      <c r="Q14" s="70"/>
      <c r="R14" s="6"/>
      <c r="S14" s="6"/>
      <c r="T14" s="6"/>
    </row>
    <row r="15" spans="1:24" x14ac:dyDescent="0.25">
      <c r="K15" s="7"/>
      <c r="Q15" s="70"/>
      <c r="R15" s="6"/>
      <c r="S15" s="6"/>
      <c r="T15" s="6"/>
    </row>
    <row r="16" spans="1:24" x14ac:dyDescent="0.25">
      <c r="K16" s="7"/>
      <c r="R16" s="6"/>
      <c r="S16" s="6"/>
      <c r="T16" s="6"/>
    </row>
    <row r="17" spans="11:21" x14ac:dyDescent="0.25">
      <c r="K17" s="7"/>
      <c r="R17" s="6"/>
      <c r="S17" s="6"/>
      <c r="T17" s="6"/>
    </row>
    <row r="18" spans="11:21" x14ac:dyDescent="0.25">
      <c r="K18" s="7"/>
      <c r="R18" s="6"/>
      <c r="S18" s="6"/>
      <c r="T18" s="6"/>
    </row>
    <row r="19" spans="11:21" x14ac:dyDescent="0.25">
      <c r="K19" s="7"/>
      <c r="L19" s="4" t="s">
        <v>485</v>
      </c>
      <c r="M19" s="4" t="s">
        <v>39</v>
      </c>
      <c r="N19" t="s">
        <v>466</v>
      </c>
      <c r="O19" t="s">
        <v>10</v>
      </c>
      <c r="P19" t="s">
        <v>465</v>
      </c>
      <c r="R19" s="6"/>
      <c r="S19" s="6"/>
      <c r="T19" s="6"/>
    </row>
    <row r="20" spans="11:21" x14ac:dyDescent="0.25">
      <c r="K20" s="7"/>
      <c r="L20" t="s">
        <v>469</v>
      </c>
      <c r="M20" s="69" t="s">
        <v>486</v>
      </c>
      <c r="N20" s="71">
        <v>0.35788620713764535</v>
      </c>
      <c r="O20" s="71">
        <v>0.56685066233060777</v>
      </c>
      <c r="P20" s="71">
        <v>7.525775228889052E-2</v>
      </c>
      <c r="R20" s="6"/>
      <c r="S20" s="6"/>
      <c r="T20" s="6"/>
    </row>
    <row r="21" spans="11:21" x14ac:dyDescent="0.25">
      <c r="K21" s="7"/>
      <c r="M21" s="69" t="s">
        <v>487</v>
      </c>
      <c r="N21" s="71">
        <v>0.37083806237100875</v>
      </c>
      <c r="O21" s="71">
        <v>0.54118799578000676</v>
      </c>
      <c r="P21" s="71">
        <v>8.7955487067812088E-2</v>
      </c>
      <c r="R21" s="6"/>
      <c r="S21" s="6"/>
      <c r="T21" s="6"/>
    </row>
    <row r="22" spans="11:21" x14ac:dyDescent="0.25">
      <c r="K22" s="7"/>
      <c r="M22" s="69" t="s">
        <v>488</v>
      </c>
      <c r="N22" s="71">
        <v>0.37201785257277942</v>
      </c>
      <c r="O22" s="71">
        <v>0.53702840760317228</v>
      </c>
      <c r="P22" s="71">
        <v>9.0955219155567979E-2</v>
      </c>
      <c r="R22" s="6"/>
      <c r="S22" s="6"/>
      <c r="T22" s="6"/>
    </row>
    <row r="23" spans="11:21" x14ac:dyDescent="0.25">
      <c r="K23" s="7"/>
      <c r="M23" s="69" t="s">
        <v>489</v>
      </c>
      <c r="N23" s="71">
        <v>0.37550354200761599</v>
      </c>
      <c r="O23" s="71">
        <v>0.53013134491920855</v>
      </c>
      <c r="P23" s="71">
        <v>9.4368012199523676E-2</v>
      </c>
      <c r="R23" s="6"/>
      <c r="S23" s="6"/>
      <c r="T23" s="6"/>
    </row>
    <row r="24" spans="11:21" x14ac:dyDescent="0.25">
      <c r="K24" s="7"/>
      <c r="M24" s="69" t="s">
        <v>490</v>
      </c>
      <c r="N24" s="71"/>
      <c r="O24" s="71"/>
      <c r="P24" s="71"/>
      <c r="R24" s="6"/>
      <c r="S24" s="6"/>
      <c r="T24" s="6"/>
    </row>
    <row r="25" spans="11:21" x14ac:dyDescent="0.25">
      <c r="K25" s="7"/>
      <c r="L25" t="s">
        <v>484</v>
      </c>
      <c r="N25" s="71">
        <v>0.36959149301542221</v>
      </c>
      <c r="O25" s="71">
        <v>0.54269363238839341</v>
      </c>
      <c r="P25" s="71">
        <v>8.7710212383226141E-2</v>
      </c>
      <c r="S25" s="6"/>
      <c r="T25" s="6"/>
    </row>
    <row r="26" spans="11:21" x14ac:dyDescent="0.25">
      <c r="K26" s="7"/>
    </row>
    <row r="27" spans="11:21" x14ac:dyDescent="0.25">
      <c r="K27" s="7"/>
    </row>
    <row r="28" spans="11:21" x14ac:dyDescent="0.25">
      <c r="K28" s="7"/>
      <c r="Q28" s="4" t="s">
        <v>485</v>
      </c>
      <c r="R28" s="4" t="s">
        <v>39</v>
      </c>
      <c r="S28" t="s">
        <v>466</v>
      </c>
      <c r="T28" t="s">
        <v>465</v>
      </c>
      <c r="U28" t="s">
        <v>10</v>
      </c>
    </row>
    <row r="29" spans="11:21" x14ac:dyDescent="0.25">
      <c r="K29" s="7"/>
      <c r="Q29" t="s">
        <v>469</v>
      </c>
      <c r="R29" t="s">
        <v>474</v>
      </c>
      <c r="S29" s="19">
        <v>0.37201785257277942</v>
      </c>
      <c r="T29" s="19">
        <v>9.0955219155567979E-2</v>
      </c>
      <c r="U29" s="19">
        <v>0.53702840760317228</v>
      </c>
    </row>
    <row r="30" spans="11:21" x14ac:dyDescent="0.25">
      <c r="K30" s="7"/>
      <c r="R30" t="s">
        <v>475</v>
      </c>
      <c r="S30" s="19">
        <v>0.37550354200761599</v>
      </c>
      <c r="T30" s="19">
        <v>9.4368012199523676E-2</v>
      </c>
      <c r="U30" s="19">
        <v>0.53013134491920855</v>
      </c>
    </row>
    <row r="31" spans="11:21" x14ac:dyDescent="0.25">
      <c r="K31" s="7"/>
      <c r="R31" t="s">
        <v>476</v>
      </c>
      <c r="S31" s="19" t="e">
        <v>#DIV/0!</v>
      </c>
      <c r="T31" s="19" t="e">
        <v>#DIV/0!</v>
      </c>
      <c r="U31" s="19" t="e">
        <v>#DIV/0!</v>
      </c>
    </row>
    <row r="32" spans="11:21" x14ac:dyDescent="0.25">
      <c r="K32" s="7"/>
      <c r="R32" t="s">
        <v>472</v>
      </c>
      <c r="S32" s="19">
        <v>0.35788620713764535</v>
      </c>
      <c r="T32" s="19">
        <v>7.525775228889052E-2</v>
      </c>
      <c r="U32" s="19">
        <v>0.56685066233060777</v>
      </c>
    </row>
    <row r="33" spans="11:21" x14ac:dyDescent="0.25">
      <c r="K33" s="7"/>
      <c r="R33" t="s">
        <v>473</v>
      </c>
      <c r="S33" s="19">
        <v>0.37083806237100875</v>
      </c>
      <c r="T33" s="19">
        <v>8.7955487067812088E-2</v>
      </c>
      <c r="U33" s="19">
        <v>0.54118799578000676</v>
      </c>
    </row>
    <row r="34" spans="11:21" x14ac:dyDescent="0.25">
      <c r="K34" s="7"/>
      <c r="Q34" t="s">
        <v>470</v>
      </c>
      <c r="R34" t="s">
        <v>477</v>
      </c>
      <c r="S34" s="19">
        <v>0.38460739393122656</v>
      </c>
      <c r="T34" s="19">
        <v>9.2779293848123445E-2</v>
      </c>
      <c r="U34" s="19">
        <v>0.52260629337645714</v>
      </c>
    </row>
    <row r="35" spans="11:21" x14ac:dyDescent="0.25">
      <c r="K35" s="7"/>
    </row>
    <row r="36" spans="11:21" x14ac:dyDescent="0.25">
      <c r="K36" s="7"/>
    </row>
  </sheetData>
  <pageMargins left="0.7" right="0.7" top="0.75" bottom="0.75" header="0.3" footer="0.3"/>
  <pageSetup paperSize="9" orientation="portrait" r:id="rId4"/>
  <drawing r:id="rId5"/>
  <extLst>
    <ext xmlns:x14="http://schemas.microsoft.com/office/spreadsheetml/2009/9/main" uri="{A8765BA9-456A-4dab-B4F3-ACF838C121DE}">
      <x14:slicerList>
        <x14:slicer r:id="rId6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DashBoard</vt:lpstr>
      <vt:lpstr>Historic</vt:lpstr>
      <vt:lpstr>Cross Tabulation</vt:lpstr>
    </vt:vector>
  </TitlesOfParts>
  <Company>LYRECO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FAVIER Mathilde</dc:creator>
  <cp:lastModifiedBy>Jean-Eric Pelouas</cp:lastModifiedBy>
  <dcterms:created xsi:type="dcterms:W3CDTF">2017-12-04T08:46:55Z</dcterms:created>
  <dcterms:modified xsi:type="dcterms:W3CDTF">2018-02-27T06:19:09Z</dcterms:modified>
</cp:coreProperties>
</file>