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1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FB6AD59-186D-47D0-B467-D0520AF101A3}" xr6:coauthVersionLast="45" xr6:coauthVersionMax="45" xr10:uidLastSave="{00000000-0000-0000-0000-000000000000}"/>
  <bookViews>
    <workbookView xWindow="-120" yWindow="-120" windowWidth="24240" windowHeight="13740" activeTab="3" xr2:uid="{3F5F9C6E-4DB2-4552-9F2A-C14FD1CA3A9A}"/>
  </bookViews>
  <sheets>
    <sheet name="MARCHÉ GROSSISTE" sheetId="12" r:id="rId1"/>
    <sheet name="Données" sheetId="16" r:id="rId2"/>
    <sheet name="Feuil3" sheetId="15" r:id="rId3"/>
    <sheet name="GCDs" sheetId="17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5" l="1"/>
  <c r="G13" i="15"/>
  <c r="I13" i="15"/>
  <c r="E14" i="15"/>
  <c r="G14" i="15"/>
  <c r="I14" i="15"/>
  <c r="E15" i="15"/>
  <c r="G15" i="15"/>
  <c r="I15" i="15"/>
  <c r="E16" i="15"/>
  <c r="G16" i="15"/>
  <c r="I16" i="15"/>
  <c r="C17" i="15"/>
  <c r="D17" i="15"/>
  <c r="E17" i="15" s="1"/>
  <c r="F17" i="15"/>
  <c r="G17" i="15" s="1"/>
  <c r="H17" i="15"/>
  <c r="I17" i="15" s="1"/>
  <c r="E18" i="15"/>
  <c r="G18" i="15"/>
  <c r="I18" i="15"/>
  <c r="E19" i="15"/>
  <c r="G19" i="15"/>
  <c r="I19" i="15"/>
  <c r="E20" i="15"/>
  <c r="G20" i="15"/>
  <c r="I20" i="15"/>
  <c r="E21" i="15"/>
  <c r="G21" i="15"/>
  <c r="I21" i="15"/>
  <c r="E23" i="15"/>
  <c r="G23" i="15"/>
  <c r="I23" i="15"/>
  <c r="E24" i="15"/>
  <c r="G24" i="15"/>
  <c r="I24" i="15"/>
  <c r="E25" i="15"/>
  <c r="G25" i="15"/>
  <c r="I25" i="15"/>
  <c r="E26" i="15"/>
  <c r="G26" i="15"/>
  <c r="I26" i="15"/>
  <c r="C27" i="15"/>
  <c r="D27" i="15"/>
  <c r="E27" i="15"/>
  <c r="F27" i="15"/>
  <c r="G27" i="15" s="1"/>
  <c r="H27" i="15"/>
  <c r="E28" i="15"/>
  <c r="G28" i="15"/>
  <c r="I28" i="15"/>
  <c r="E29" i="15"/>
  <c r="G29" i="15"/>
  <c r="I29" i="15"/>
  <c r="E30" i="15"/>
  <c r="G30" i="15"/>
  <c r="I30" i="15"/>
  <c r="E31" i="15"/>
  <c r="G31" i="15"/>
  <c r="I31" i="15"/>
  <c r="E33" i="15"/>
  <c r="G33" i="15"/>
  <c r="I33" i="15"/>
  <c r="E34" i="15"/>
  <c r="G34" i="15"/>
  <c r="I34" i="15"/>
  <c r="E35" i="15"/>
  <c r="G35" i="15"/>
  <c r="I35" i="15"/>
  <c r="E36" i="15"/>
  <c r="G36" i="15"/>
  <c r="I36" i="15"/>
  <c r="C37" i="15"/>
  <c r="D37" i="15"/>
  <c r="F37" i="15"/>
  <c r="H37" i="15"/>
  <c r="I37" i="15" s="1"/>
  <c r="E38" i="15"/>
  <c r="G38" i="15"/>
  <c r="I38" i="15"/>
  <c r="E39" i="15"/>
  <c r="G39" i="15"/>
  <c r="I39" i="15"/>
  <c r="E40" i="15"/>
  <c r="G40" i="15"/>
  <c r="I40" i="15"/>
  <c r="E41" i="15"/>
  <c r="G41" i="15"/>
  <c r="I41" i="15"/>
  <c r="E43" i="15"/>
  <c r="G43" i="15"/>
  <c r="I43" i="15"/>
  <c r="E44" i="15"/>
  <c r="G44" i="15"/>
  <c r="I44" i="15"/>
  <c r="E45" i="15"/>
  <c r="G45" i="15"/>
  <c r="I45" i="15"/>
  <c r="E46" i="15"/>
  <c r="G46" i="15"/>
  <c r="I46" i="15"/>
  <c r="C47" i="15"/>
  <c r="D47" i="15"/>
  <c r="E47" i="15" s="1"/>
  <c r="F47" i="15"/>
  <c r="G47" i="15"/>
  <c r="H47" i="15"/>
  <c r="I47" i="15" s="1"/>
  <c r="E48" i="15"/>
  <c r="G48" i="15"/>
  <c r="I48" i="15"/>
  <c r="E49" i="15"/>
  <c r="G49" i="15"/>
  <c r="I49" i="15"/>
  <c r="E50" i="15"/>
  <c r="G50" i="15"/>
  <c r="I50" i="15"/>
  <c r="E51" i="15"/>
  <c r="G51" i="15"/>
  <c r="I51" i="15"/>
  <c r="E53" i="15"/>
  <c r="G53" i="15"/>
  <c r="I53" i="15"/>
  <c r="E54" i="15"/>
  <c r="G54" i="15"/>
  <c r="I54" i="15"/>
  <c r="E55" i="15"/>
  <c r="G55" i="15"/>
  <c r="I55" i="15"/>
  <c r="E56" i="15"/>
  <c r="G56" i="15"/>
  <c r="I56" i="15"/>
  <c r="C57" i="15"/>
  <c r="D57" i="15"/>
  <c r="E57" i="15" s="1"/>
  <c r="F57" i="15"/>
  <c r="H57" i="15"/>
  <c r="E58" i="15"/>
  <c r="G58" i="15"/>
  <c r="I58" i="15"/>
  <c r="E59" i="15"/>
  <c r="G59" i="15"/>
  <c r="I59" i="15"/>
  <c r="E60" i="15"/>
  <c r="G60" i="15"/>
  <c r="I60" i="15"/>
  <c r="E61" i="15"/>
  <c r="G61" i="15"/>
  <c r="I61" i="15"/>
  <c r="E63" i="15"/>
  <c r="G63" i="15"/>
  <c r="I63" i="15"/>
  <c r="E64" i="15"/>
  <c r="G64" i="15"/>
  <c r="I64" i="15"/>
  <c r="E65" i="15"/>
  <c r="G65" i="15"/>
  <c r="I65" i="15"/>
  <c r="E66" i="15"/>
  <c r="G66" i="15"/>
  <c r="I66" i="15"/>
  <c r="C67" i="15"/>
  <c r="D67" i="15"/>
  <c r="E67" i="15" s="1"/>
  <c r="F67" i="15"/>
  <c r="H67" i="15"/>
  <c r="I67" i="15" s="1"/>
  <c r="E68" i="15"/>
  <c r="G68" i="15"/>
  <c r="I68" i="15"/>
  <c r="E69" i="15"/>
  <c r="G69" i="15"/>
  <c r="I69" i="15"/>
  <c r="E70" i="15"/>
  <c r="G70" i="15"/>
  <c r="I70" i="15"/>
  <c r="E71" i="15"/>
  <c r="G71" i="15"/>
  <c r="I71" i="15"/>
  <c r="E73" i="15"/>
  <c r="G73" i="15"/>
  <c r="I73" i="15"/>
  <c r="E74" i="15"/>
  <c r="G74" i="15"/>
  <c r="I74" i="15"/>
  <c r="E75" i="15"/>
  <c r="G75" i="15"/>
  <c r="I75" i="15"/>
  <c r="E76" i="15"/>
  <c r="G76" i="15"/>
  <c r="I76" i="15"/>
  <c r="C77" i="15"/>
  <c r="D77" i="15"/>
  <c r="E77" i="15" s="1"/>
  <c r="F77" i="15"/>
  <c r="G77" i="15" s="1"/>
  <c r="H77" i="15"/>
  <c r="E78" i="15"/>
  <c r="G78" i="15"/>
  <c r="I78" i="15"/>
  <c r="E79" i="15"/>
  <c r="G79" i="15"/>
  <c r="I79" i="15"/>
  <c r="E80" i="15"/>
  <c r="G80" i="15"/>
  <c r="I80" i="15"/>
  <c r="E81" i="15"/>
  <c r="G81" i="15"/>
  <c r="I81" i="15"/>
  <c r="E8" i="15"/>
  <c r="G8" i="15"/>
  <c r="I8" i="15"/>
  <c r="E9" i="15"/>
  <c r="G9" i="15"/>
  <c r="I9" i="15"/>
  <c r="E10" i="15"/>
  <c r="G10" i="15"/>
  <c r="I10" i="15"/>
  <c r="E11" i="15"/>
  <c r="G11" i="15"/>
  <c r="I11" i="15"/>
  <c r="F7" i="15"/>
  <c r="H7" i="15"/>
  <c r="I7" i="15" s="1"/>
  <c r="D7" i="15"/>
  <c r="C7" i="15"/>
  <c r="I6" i="15"/>
  <c r="G6" i="15"/>
  <c r="E6" i="15"/>
  <c r="I5" i="15"/>
  <c r="G5" i="15"/>
  <c r="E5" i="15"/>
  <c r="I4" i="15"/>
  <c r="G4" i="15"/>
  <c r="E4" i="15"/>
  <c r="I3" i="15"/>
  <c r="G3" i="15"/>
  <c r="E3" i="15"/>
  <c r="G67" i="15" l="1"/>
  <c r="I57" i="15"/>
  <c r="G37" i="15"/>
  <c r="I27" i="15"/>
  <c r="I77" i="15"/>
  <c r="G57" i="15"/>
  <c r="E37" i="15"/>
  <c r="E7" i="15"/>
  <c r="G7" i="15"/>
  <c r="H73" i="12"/>
  <c r="H75" i="12" s="1"/>
  <c r="H67" i="12"/>
  <c r="H61" i="12"/>
  <c r="H55" i="12"/>
  <c r="H49" i="12"/>
  <c r="H37" i="12"/>
  <c r="H31" i="12"/>
  <c r="H25" i="12"/>
  <c r="H19" i="12"/>
  <c r="H13" i="12"/>
  <c r="H7" i="12"/>
  <c r="E108" i="12"/>
  <c r="E109" i="12"/>
  <c r="E110" i="12"/>
  <c r="E107" i="12"/>
  <c r="E104" i="12"/>
  <c r="E105" i="12"/>
  <c r="E106" i="12"/>
  <c r="E103" i="12"/>
  <c r="E100" i="12"/>
  <c r="E101" i="12"/>
  <c r="E102" i="12"/>
  <c r="E99" i="12"/>
  <c r="E96" i="12"/>
  <c r="E97" i="12"/>
  <c r="E98" i="12"/>
  <c r="E95" i="12"/>
  <c r="E92" i="12"/>
  <c r="E93" i="12"/>
  <c r="E94" i="12"/>
  <c r="E91" i="12"/>
  <c r="F92" i="12" l="1"/>
  <c r="F96" i="12" s="1"/>
  <c r="F100" i="12" s="1"/>
  <c r="F104" i="12" s="1"/>
  <c r="F108" i="12" s="1"/>
  <c r="J88" i="12"/>
  <c r="J87" i="12"/>
  <c r="J86" i="12"/>
  <c r="J85" i="12"/>
  <c r="J84" i="12"/>
  <c r="F84" i="12"/>
  <c r="F85" i="12"/>
  <c r="F86" i="12"/>
  <c r="F88" i="12"/>
  <c r="F89" i="12"/>
  <c r="F93" i="12" s="1"/>
  <c r="F97" i="12" s="1"/>
  <c r="F101" i="12" s="1"/>
  <c r="F105" i="12" s="1"/>
  <c r="F109" i="12" s="1"/>
  <c r="N75" i="12"/>
  <c r="L75" i="12"/>
  <c r="J75" i="12"/>
  <c r="C75" i="12"/>
  <c r="F73" i="12"/>
  <c r="F67" i="12"/>
  <c r="F61" i="12"/>
  <c r="F55" i="12"/>
  <c r="F49" i="12"/>
  <c r="F43" i="12"/>
  <c r="F37" i="12"/>
  <c r="F31" i="12"/>
  <c r="F25" i="12"/>
  <c r="F19" i="12"/>
  <c r="F13" i="12"/>
  <c r="F7" i="12"/>
  <c r="I7" i="12" s="1"/>
  <c r="E88" i="12"/>
  <c r="E89" i="12"/>
  <c r="E90" i="12"/>
  <c r="E87" i="12"/>
  <c r="E84" i="12"/>
  <c r="E85" i="12"/>
  <c r="E86" i="12"/>
  <c r="E83" i="12"/>
  <c r="F83" i="12" s="1"/>
  <c r="E80" i="12"/>
  <c r="E81" i="12"/>
  <c r="E82" i="12"/>
  <c r="E79" i="12"/>
  <c r="J81" i="12" s="1"/>
  <c r="Q75" i="12"/>
  <c r="O75" i="12"/>
  <c r="M75" i="12"/>
  <c r="K75" i="12"/>
  <c r="I59" i="12"/>
  <c r="G59" i="12"/>
  <c r="E59" i="12"/>
  <c r="I47" i="12"/>
  <c r="G47" i="12"/>
  <c r="E47" i="12"/>
  <c r="I35" i="12"/>
  <c r="G35" i="12"/>
  <c r="E35" i="12"/>
  <c r="I65" i="12"/>
  <c r="G65" i="12"/>
  <c r="E65" i="12"/>
  <c r="I71" i="12"/>
  <c r="G71" i="12"/>
  <c r="E71" i="12"/>
  <c r="I53" i="12"/>
  <c r="G53" i="12"/>
  <c r="E53" i="12"/>
  <c r="I41" i="12"/>
  <c r="G41" i="12"/>
  <c r="E41" i="12"/>
  <c r="I29" i="12"/>
  <c r="G29" i="12"/>
  <c r="E29" i="12"/>
  <c r="I23" i="12"/>
  <c r="G23" i="12"/>
  <c r="E23" i="12"/>
  <c r="I17" i="12"/>
  <c r="G17" i="12"/>
  <c r="E17" i="12"/>
  <c r="I11" i="12"/>
  <c r="G11" i="12"/>
  <c r="E11" i="12"/>
  <c r="E5" i="12"/>
  <c r="G5" i="12"/>
  <c r="I5" i="12"/>
  <c r="I73" i="12"/>
  <c r="D73" i="12"/>
  <c r="C73" i="12"/>
  <c r="I72" i="12"/>
  <c r="G72" i="12"/>
  <c r="I70" i="12"/>
  <c r="G70" i="12"/>
  <c r="E70" i="12"/>
  <c r="I69" i="12"/>
  <c r="G69" i="12"/>
  <c r="E69" i="12"/>
  <c r="I67" i="12"/>
  <c r="D67" i="12"/>
  <c r="C67" i="12"/>
  <c r="I66" i="12"/>
  <c r="G66" i="12"/>
  <c r="E66" i="12"/>
  <c r="I64" i="12"/>
  <c r="G64" i="12"/>
  <c r="E64" i="12"/>
  <c r="I63" i="12"/>
  <c r="G63" i="12"/>
  <c r="E63" i="12"/>
  <c r="I61" i="12"/>
  <c r="D61" i="12"/>
  <c r="C61" i="12"/>
  <c r="I60" i="12"/>
  <c r="G60" i="12"/>
  <c r="E60" i="12"/>
  <c r="I58" i="12"/>
  <c r="G58" i="12"/>
  <c r="E58" i="12"/>
  <c r="I57" i="12"/>
  <c r="G57" i="12"/>
  <c r="E57" i="12"/>
  <c r="I55" i="12"/>
  <c r="D55" i="12"/>
  <c r="C55" i="12"/>
  <c r="I54" i="12"/>
  <c r="G54" i="12"/>
  <c r="E54" i="12"/>
  <c r="I52" i="12"/>
  <c r="G52" i="12"/>
  <c r="E52" i="12"/>
  <c r="I51" i="12"/>
  <c r="G51" i="12"/>
  <c r="E51" i="12"/>
  <c r="I49" i="12"/>
  <c r="D49" i="12"/>
  <c r="C49" i="12"/>
  <c r="I48" i="12"/>
  <c r="G48" i="12"/>
  <c r="E48" i="12"/>
  <c r="I46" i="12"/>
  <c r="G46" i="12"/>
  <c r="E46" i="12"/>
  <c r="I45" i="12"/>
  <c r="G45" i="12"/>
  <c r="E45" i="12"/>
  <c r="I43" i="12"/>
  <c r="D43" i="12"/>
  <c r="C43" i="12"/>
  <c r="I42" i="12"/>
  <c r="G42" i="12"/>
  <c r="E42" i="12"/>
  <c r="I40" i="12"/>
  <c r="G40" i="12"/>
  <c r="E40" i="12"/>
  <c r="I39" i="12"/>
  <c r="G39" i="12"/>
  <c r="E39" i="12"/>
  <c r="I37" i="12"/>
  <c r="D37" i="12"/>
  <c r="C37" i="12"/>
  <c r="I36" i="12"/>
  <c r="G36" i="12"/>
  <c r="E36" i="12"/>
  <c r="I34" i="12"/>
  <c r="G34" i="12"/>
  <c r="E34" i="12"/>
  <c r="I33" i="12"/>
  <c r="G33" i="12"/>
  <c r="E33" i="12"/>
  <c r="I31" i="12"/>
  <c r="D31" i="12"/>
  <c r="C31" i="12"/>
  <c r="I30" i="12"/>
  <c r="G30" i="12"/>
  <c r="E30" i="12"/>
  <c r="I28" i="12"/>
  <c r="G28" i="12"/>
  <c r="E28" i="12"/>
  <c r="I27" i="12"/>
  <c r="G27" i="12"/>
  <c r="E27" i="12"/>
  <c r="I25" i="12"/>
  <c r="D25" i="12"/>
  <c r="C25" i="12"/>
  <c r="I24" i="12"/>
  <c r="G24" i="12"/>
  <c r="E24" i="12"/>
  <c r="I22" i="12"/>
  <c r="G22" i="12"/>
  <c r="E22" i="12"/>
  <c r="I21" i="12"/>
  <c r="G21" i="12"/>
  <c r="E21" i="12"/>
  <c r="I19" i="12"/>
  <c r="D19" i="12"/>
  <c r="C19" i="12"/>
  <c r="I18" i="12"/>
  <c r="G18" i="12"/>
  <c r="E18" i="12"/>
  <c r="I16" i="12"/>
  <c r="G16" i="12"/>
  <c r="E16" i="12"/>
  <c r="I15" i="12"/>
  <c r="G15" i="12"/>
  <c r="E15" i="12"/>
  <c r="I13" i="12"/>
  <c r="D13" i="12"/>
  <c r="C13" i="12"/>
  <c r="I12" i="12"/>
  <c r="G12" i="12"/>
  <c r="E12" i="12"/>
  <c r="I10" i="12"/>
  <c r="G10" i="12"/>
  <c r="E10" i="12"/>
  <c r="I9" i="12"/>
  <c r="G9" i="12"/>
  <c r="E9" i="12"/>
  <c r="D7" i="12"/>
  <c r="D75" i="12" s="1"/>
  <c r="C7" i="12"/>
  <c r="E4" i="12"/>
  <c r="G4" i="12"/>
  <c r="I4" i="12"/>
  <c r="E6" i="12"/>
  <c r="G6" i="12"/>
  <c r="I6" i="12"/>
  <c r="G7" i="12"/>
  <c r="P75" i="12"/>
  <c r="I3" i="12"/>
  <c r="G3" i="12"/>
  <c r="E3" i="12"/>
  <c r="F87" i="12" l="1"/>
  <c r="F91" i="12" s="1"/>
  <c r="F95" i="12" s="1"/>
  <c r="F99" i="12" s="1"/>
  <c r="F103" i="12" s="1"/>
  <c r="F107" i="12" s="1"/>
  <c r="F90" i="12"/>
  <c r="F94" i="12" s="1"/>
  <c r="F98" i="12" s="1"/>
  <c r="F102" i="12" s="1"/>
  <c r="F106" i="12" s="1"/>
  <c r="F110" i="12" s="1"/>
  <c r="F75" i="12"/>
  <c r="J82" i="12"/>
  <c r="K82" i="12" s="1"/>
  <c r="K86" i="12"/>
  <c r="J83" i="12"/>
  <c r="K84" i="12" s="1"/>
  <c r="K87" i="12"/>
  <c r="K88" i="12"/>
  <c r="K85" i="12"/>
  <c r="I75" i="12"/>
  <c r="E7" i="12"/>
  <c r="E13" i="12"/>
  <c r="E25" i="12"/>
  <c r="E37" i="12"/>
  <c r="E43" i="12"/>
  <c r="E49" i="12"/>
  <c r="E61" i="12"/>
  <c r="E73" i="12"/>
  <c r="E67" i="12"/>
  <c r="E55" i="12"/>
  <c r="E31" i="12"/>
  <c r="E19" i="12"/>
  <c r="G73" i="12"/>
  <c r="G67" i="12"/>
  <c r="G61" i="12"/>
  <c r="G55" i="12"/>
  <c r="G49" i="12"/>
  <c r="G43" i="12"/>
  <c r="G37" i="12"/>
  <c r="G31" i="12"/>
  <c r="G25" i="12"/>
  <c r="G19" i="12"/>
  <c r="G13" i="12"/>
  <c r="K83" i="12" l="1"/>
  <c r="G75" i="12"/>
  <c r="E75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9A4500-BA4C-41DE-B2F2-8E3AC5E15CB6}" keepAlive="1" name="Query - Grossiste" description="Connection to the 'Grossiste' query in the workbook." type="5" refreshedVersion="0" background="1">
    <dbPr connection="Provider=Microsoft.Mashup.OleDb.1;Data Source=$Workbook$;Location=Grossiste;Extended Properties=&quot;&quot;" command="SELECT * FROM [Grossiste]"/>
  </connection>
  <connection id="2" xr16:uid="{16F174F9-2799-4FCC-B351-EAC6F586007F}" keepAlive="1" name="Query - Grossiste (2)" description="Connection to the 'Grossiste (2)' query in the workbook." type="5" refreshedVersion="6" background="1">
    <dbPr connection="Provider=Microsoft.Mashup.OleDb.1;Data Source=$Workbook$;Location=&quot;Grossiste (2)&quot;;Extended Properties=&quot;&quot;" command="SELECT * FROM [Grossiste (2)]"/>
  </connection>
</connections>
</file>

<file path=xl/sharedStrings.xml><?xml version="1.0" encoding="utf-8"?>
<sst xmlns="http://schemas.openxmlformats.org/spreadsheetml/2006/main" count="354" uniqueCount="67">
  <si>
    <t>SAISON 66</t>
  </si>
  <si>
    <t>SAISON 67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</si>
  <si>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</si>
  <si>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</si>
  <si>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</si>
  <si>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</si>
  <si>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</si>
  <si>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</si>
  <si>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</si>
  <si>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</si>
  <si>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</si>
  <si>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</si>
  <si>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</si>
  <si>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</si>
  <si>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</t>
  </si>
  <si>
    <t>TOTAL</t>
  </si>
  <si>
    <t>SAISON 68</t>
  </si>
  <si>
    <t>SAISON 69</t>
  </si>
  <si>
    <t>SAISON 70</t>
  </si>
  <si>
    <t>CHIFFRE D'AFFAIRE</t>
  </si>
  <si>
    <t>SAISON 71</t>
  </si>
  <si>
    <t>SAISON 72</t>
  </si>
  <si>
    <t>SAISON 73</t>
  </si>
  <si>
    <t>LÉGUMES</t>
  </si>
  <si>
    <t>FROMAGERIE</t>
  </si>
  <si>
    <t>FRUITS</t>
  </si>
  <si>
    <t>FOIE GRAS</t>
  </si>
  <si>
    <t>VARIATION</t>
  </si>
  <si>
    <t>TOTAL MARCHÉ / GROSSISTE</t>
  </si>
  <si>
    <t>TOTAL PAR CATÉGORIES</t>
  </si>
  <si>
    <t>ACHAT MATÉRIEL USINE</t>
  </si>
  <si>
    <t>VENTE MATÉRIEL NEUF</t>
  </si>
  <si>
    <t>VENTE MATÉRIEL OCCASION</t>
  </si>
  <si>
    <t>REPRISE MATÉRIEL OCCASION</t>
  </si>
  <si>
    <t>ENTRETIENT CLIENT (ATELIER)</t>
  </si>
  <si>
    <t>RÉPARATION CLIENT (ATELIER)</t>
  </si>
  <si>
    <t>MONTAGE OPTION</t>
  </si>
  <si>
    <t>VENTE ABONNEMENT GPS</t>
  </si>
  <si>
    <t>LOCATION CLIENT</t>
  </si>
  <si>
    <t>01 - JANVIER</t>
  </si>
  <si>
    <t>02 - FÉVRIER</t>
  </si>
  <si>
    <t>03 - MARS</t>
  </si>
  <si>
    <t>04 - AVRIL</t>
  </si>
  <si>
    <t>05 -MAI</t>
  </si>
  <si>
    <t>MOIS</t>
  </si>
  <si>
    <t>PRODUITS</t>
  </si>
  <si>
    <t>06 - JUIN</t>
  </si>
  <si>
    <t>07 - JUILLET</t>
  </si>
  <si>
    <t>08 - AOÛT</t>
  </si>
  <si>
    <t>09 - SEPTEMBRE</t>
  </si>
  <si>
    <t>10 - OCTOBRE</t>
  </si>
  <si>
    <t>11 - NOVEMBRE</t>
  </si>
  <si>
    <t>12 - DÉCEMBRE</t>
  </si>
  <si>
    <t>Grand Total</t>
  </si>
  <si>
    <t>SAISON</t>
  </si>
  <si>
    <t xml:space="preserve">TOTAL CA </t>
  </si>
  <si>
    <t>66</t>
  </si>
  <si>
    <t>67</t>
  </si>
  <si>
    <t>68</t>
  </si>
  <si>
    <t>EVOLUTION</t>
  </si>
  <si>
    <t>Values</t>
  </si>
  <si>
    <t xml:space="preserve">Total TOTAL CA </t>
  </si>
  <si>
    <t>Total EVOLUTION</t>
  </si>
  <si>
    <t>CA PRODUITS-SAISONS</t>
  </si>
  <si>
    <t>CA-SAISONS</t>
  </si>
  <si>
    <t>Pour actualiser :</t>
  </si>
  <si>
    <t>Ruban,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</si>
</sst>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_ ;[Red]\-#,##0.00\ ;"/>
    <numFmt numFmtId="166" formatCode="[Blue]\+#,##0.00_ ;[Red]\-#,##0.00\ ;"/>
  </numFmts>
  <fonts count="8" x14ac:knownFonts="1">
    <font>
      <sz val="12"/>
      <color theme="1"/>
      <name val="Times New Roman"/>
      <family val="2"/>
    </font>
    <font>
      <sz val="10"/>
      <color theme="1"/>
      <name val="Calibri"/>
      <family val="2"/>
    </font>
    <font>
      <sz val="12"/>
      <color theme="1"/>
      <name val="Times New Roman"/>
      <family val="2"/>
    </font>
    <font>
      <sz val="8"/>
      <name val="Times New Roman"/>
      <family val="2"/>
    </font>
    <font>
      <b/>
      <sz val="12"/>
      <color rgb="FF0070C0"/>
      <name val="Times New Roman"/>
      <family val="1"/>
    </font>
    <font>
      <b/>
      <sz val="12"/>
      <color theme="1"/>
      <name val="Times New Roman"/>
      <family val="1"/>
    </font>
    <font>
      <sz val="10"/>
      <color rgb="FF0070C0"/>
      <name val="Calibri"/>
      <family val="2"/>
    </font>
    <font>
      <b/>
      <sz val="10"/>
      <color rgb="FF0070C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FF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rgb="FF0000FF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0000FF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1">
    <xf numFmtId="0" fontId="0" fillId="0" borderId="0" xfId="0"/>
    <xf numFmtId="0" fontId="5" fillId="2" borderId="1" xfId="0" applyFont="1" applyFill="1" applyBorder="1"/>
    <xf numFmtId="0" fontId="5" fillId="5" borderId="1" xfId="0" applyFont="1" applyFill="1" applyBorder="1"/>
    <xf numFmtId="44" fontId="5" fillId="3" borderId="1" xfId="1" applyNumberFormat="1" applyFont="1" applyFill="1" applyBorder="1"/>
    <xf numFmtId="44" fontId="4" fillId="4" borderId="1" xfId="1" applyNumberFormat="1" applyFont="1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0" borderId="1" xfId="0" applyNumberFormat="1" applyBorder="1"/>
    <xf numFmtId="0" fontId="5" fillId="5" borderId="2" xfId="0" applyFont="1" applyFill="1" applyBorder="1"/>
    <xf numFmtId="0" fontId="5" fillId="3" borderId="2" xfId="0" applyFont="1" applyFill="1" applyBorder="1"/>
    <xf numFmtId="0" fontId="4" fillId="4" borderId="2" xfId="0" applyFont="1" applyFill="1" applyBorder="1"/>
    <xf numFmtId="0" fontId="5" fillId="2" borderId="5" xfId="0" applyFont="1" applyFill="1" applyBorder="1"/>
    <xf numFmtId="44" fontId="5" fillId="3" borderId="5" xfId="1" applyNumberFormat="1" applyFont="1" applyFill="1" applyBorder="1"/>
    <xf numFmtId="44" fontId="4" fillId="4" borderId="5" xfId="1" applyNumberFormat="1" applyFont="1" applyFill="1" applyBorder="1"/>
    <xf numFmtId="44" fontId="4" fillId="4" borderId="6" xfId="1" applyNumberFormat="1" applyFont="1" applyFill="1" applyBorder="1"/>
    <xf numFmtId="44" fontId="4" fillId="4" borderId="7" xfId="1" applyNumberFormat="1" applyFont="1" applyFill="1" applyBorder="1"/>
    <xf numFmtId="0" fontId="5" fillId="2" borderId="8" xfId="0" applyFont="1" applyFill="1" applyBorder="1"/>
    <xf numFmtId="0" fontId="5" fillId="2" borderId="2" xfId="0" applyFont="1" applyFill="1" applyBorder="1"/>
    <xf numFmtId="0" fontId="5" fillId="3" borderId="12" xfId="0" applyFont="1" applyFill="1" applyBorder="1"/>
    <xf numFmtId="44" fontId="5" fillId="3" borderId="13" xfId="1" applyNumberFormat="1" applyFont="1" applyFill="1" applyBorder="1"/>
    <xf numFmtId="44" fontId="5" fillId="3" borderId="14" xfId="1" applyNumberFormat="1" applyFont="1" applyFill="1" applyBorder="1"/>
    <xf numFmtId="0" fontId="5" fillId="3" borderId="15" xfId="0" applyFont="1" applyFill="1" applyBorder="1"/>
    <xf numFmtId="44" fontId="5" fillId="3" borderId="16" xfId="1" applyNumberFormat="1" applyFont="1" applyFill="1" applyBorder="1"/>
    <xf numFmtId="44" fontId="5" fillId="3" borderId="17" xfId="1" applyNumberFormat="1" applyFont="1" applyFill="1" applyBorder="1"/>
    <xf numFmtId="44" fontId="5" fillId="3" borderId="2" xfId="1" applyNumberFormat="1" applyFont="1" applyFill="1" applyBorder="1"/>
    <xf numFmtId="44" fontId="5" fillId="3" borderId="12" xfId="1" applyNumberFormat="1" applyFont="1" applyFill="1" applyBorder="1"/>
    <xf numFmtId="0" fontId="5" fillId="2" borderId="18" xfId="0" applyFont="1" applyFill="1" applyBorder="1"/>
    <xf numFmtId="44" fontId="5" fillId="3" borderId="18" xfId="1" applyNumberFormat="1" applyFont="1" applyFill="1" applyBorder="1"/>
    <xf numFmtId="44" fontId="4" fillId="4" borderId="18" xfId="1" applyNumberFormat="1" applyFont="1" applyFill="1" applyBorder="1"/>
    <xf numFmtId="44" fontId="4" fillId="4" borderId="22" xfId="1" applyNumberFormat="1" applyFont="1" applyFill="1" applyBorder="1"/>
    <xf numFmtId="0" fontId="5" fillId="2" borderId="24" xfId="0" applyFont="1" applyFill="1" applyBorder="1"/>
    <xf numFmtId="44" fontId="5" fillId="3" borderId="24" xfId="1" applyNumberFormat="1" applyFont="1" applyFill="1" applyBorder="1"/>
    <xf numFmtId="44" fontId="4" fillId="4" borderId="24" xfId="1" applyNumberFormat="1" applyFont="1" applyFill="1" applyBorder="1"/>
    <xf numFmtId="44" fontId="4" fillId="4" borderId="23" xfId="1" applyNumberFormat="1" applyFont="1" applyFill="1" applyBorder="1"/>
    <xf numFmtId="0" fontId="5" fillId="0" borderId="20" xfId="0" applyFont="1" applyFill="1" applyBorder="1" applyAlignment="1">
      <alignment horizontal="center" vertical="center"/>
    </xf>
    <xf numFmtId="0" fontId="5" fillId="0" borderId="3" xfId="0" applyFont="1" applyFill="1" applyBorder="1"/>
    <xf numFmtId="44" fontId="5" fillId="0" borderId="3" xfId="1" applyNumberFormat="1" applyFont="1" applyFill="1" applyBorder="1"/>
    <xf numFmtId="44" fontId="4" fillId="0" borderId="3" xfId="1" applyNumberFormat="1" applyFont="1" applyFill="1" applyBorder="1"/>
    <xf numFmtId="44" fontId="4" fillId="0" borderId="25" xfId="1" applyNumberFormat="1" applyFont="1" applyFill="1" applyBorder="1"/>
    <xf numFmtId="0" fontId="0" fillId="0" borderId="0" xfId="0" applyFill="1"/>
    <xf numFmtId="0" fontId="5" fillId="2" borderId="16" xfId="0" applyFont="1" applyFill="1" applyBorder="1"/>
    <xf numFmtId="0" fontId="5" fillId="2" borderId="17" xfId="0" applyFont="1" applyFill="1" applyBorder="1"/>
    <xf numFmtId="0" fontId="5" fillId="2" borderId="15" xfId="0" applyFont="1" applyFill="1" applyBorder="1"/>
    <xf numFmtId="0" fontId="5" fillId="2" borderId="26" xfId="0" applyFont="1" applyFill="1" applyBorder="1"/>
    <xf numFmtId="0" fontId="5" fillId="2" borderId="27" xfId="0" applyFont="1" applyFill="1" applyBorder="1"/>
    <xf numFmtId="0" fontId="5" fillId="0" borderId="0" xfId="0" applyFont="1" applyFill="1" applyBorder="1" applyAlignment="1">
      <alignment horizontal="center" vertical="center"/>
    </xf>
    <xf numFmtId="44" fontId="5" fillId="0" borderId="11" xfId="1" applyNumberFormat="1" applyFont="1" applyFill="1" applyBorder="1"/>
    <xf numFmtId="44" fontId="5" fillId="0" borderId="10" xfId="1" applyNumberFormat="1" applyFont="1" applyFill="1" applyBorder="1"/>
    <xf numFmtId="44" fontId="4" fillId="0" borderId="11" xfId="1" applyNumberFormat="1" applyFont="1" applyFill="1" applyBorder="1"/>
    <xf numFmtId="44" fontId="5" fillId="3" borderId="31" xfId="1" applyNumberFormat="1" applyFont="1" applyFill="1" applyBorder="1"/>
    <xf numFmtId="44" fontId="5" fillId="3" borderId="32" xfId="1" applyNumberFormat="1" applyFont="1" applyFill="1" applyBorder="1"/>
    <xf numFmtId="44" fontId="5" fillId="3" borderId="26" xfId="1" applyNumberFormat="1" applyFont="1" applyFill="1" applyBorder="1"/>
    <xf numFmtId="44" fontId="5" fillId="3" borderId="27" xfId="1" applyNumberFormat="1" applyFont="1" applyFill="1" applyBorder="1"/>
    <xf numFmtId="44" fontId="4" fillId="0" borderId="0" xfId="1" applyNumberFormat="1" applyFont="1" applyFill="1" applyBorder="1"/>
    <xf numFmtId="0" fontId="0" fillId="0" borderId="0" xfId="0" applyBorder="1"/>
    <xf numFmtId="44" fontId="4" fillId="4" borderId="33" xfId="1" applyNumberFormat="1" applyFont="1" applyFill="1" applyBorder="1"/>
    <xf numFmtId="44" fontId="5" fillId="0" borderId="6" xfId="1" applyFont="1" applyFill="1" applyBorder="1"/>
    <xf numFmtId="44" fontId="5" fillId="0" borderId="7" xfId="1" applyFont="1" applyFill="1" applyBorder="1"/>
    <xf numFmtId="44" fontId="5" fillId="0" borderId="9" xfId="1" applyFont="1" applyFill="1" applyBorder="1"/>
    <xf numFmtId="0" fontId="5" fillId="4" borderId="5" xfId="0" applyFont="1" applyFill="1" applyBorder="1"/>
    <xf numFmtId="44" fontId="5" fillId="4" borderId="5" xfId="1" applyFont="1" applyFill="1" applyBorder="1"/>
    <xf numFmtId="0" fontId="5" fillId="6" borderId="1" xfId="0" applyFont="1" applyFill="1" applyBorder="1"/>
    <xf numFmtId="44" fontId="5" fillId="6" borderId="1" xfId="1" applyFont="1" applyFill="1" applyBorder="1"/>
    <xf numFmtId="0" fontId="5" fillId="7" borderId="1" xfId="0" applyFont="1" applyFill="1" applyBorder="1"/>
    <xf numFmtId="44" fontId="5" fillId="7" borderId="1" xfId="1" applyFont="1" applyFill="1" applyBorder="1"/>
    <xf numFmtId="44" fontId="5" fillId="2" borderId="8" xfId="1" applyFont="1" applyFill="1" applyBorder="1"/>
    <xf numFmtId="44" fontId="5" fillId="6" borderId="1" xfId="0" applyNumberFormat="1" applyFont="1" applyFill="1" applyBorder="1"/>
    <xf numFmtId="44" fontId="5" fillId="3" borderId="5" xfId="1" applyFont="1" applyFill="1" applyBorder="1"/>
    <xf numFmtId="44" fontId="5" fillId="3" borderId="1" xfId="1" applyFont="1" applyFill="1" applyBorder="1"/>
    <xf numFmtId="44" fontId="5" fillId="3" borderId="24" xfId="1" applyFont="1" applyFill="1" applyBorder="1"/>
    <xf numFmtId="44" fontId="5" fillId="3" borderId="18" xfId="1" applyFont="1" applyFill="1" applyBorder="1"/>
    <xf numFmtId="44" fontId="5" fillId="0" borderId="3" xfId="1" applyFont="1" applyFill="1" applyBorder="1"/>
    <xf numFmtId="0" fontId="5" fillId="5" borderId="4" xfId="0" applyFont="1" applyFill="1" applyBorder="1"/>
    <xf numFmtId="0" fontId="5" fillId="2" borderId="3" xfId="0" applyFont="1" applyFill="1" applyBorder="1"/>
    <xf numFmtId="44" fontId="5" fillId="3" borderId="8" xfId="1" applyNumberFormat="1" applyFont="1" applyFill="1" applyBorder="1"/>
    <xf numFmtId="44" fontId="4" fillId="4" borderId="8" xfId="1" applyNumberFormat="1" applyFont="1" applyFill="1" applyBorder="1"/>
    <xf numFmtId="44" fontId="5" fillId="3" borderId="8" xfId="1" applyFont="1" applyFill="1" applyBorder="1"/>
    <xf numFmtId="44" fontId="4" fillId="4" borderId="9" xfId="1" applyNumberFormat="1" applyFont="1" applyFill="1" applyBorder="1"/>
    <xf numFmtId="0" fontId="5" fillId="2" borderId="42" xfId="0" applyFont="1" applyFill="1" applyBorder="1" applyAlignment="1">
      <alignment horizontal="center" vertical="center"/>
    </xf>
    <xf numFmtId="44" fontId="5" fillId="3" borderId="3" xfId="1" applyNumberFormat="1" applyFont="1" applyFill="1" applyBorder="1"/>
    <xf numFmtId="44" fontId="4" fillId="4" borderId="3" xfId="1" applyNumberFormat="1" applyFont="1" applyFill="1" applyBorder="1"/>
    <xf numFmtId="44" fontId="5" fillId="3" borderId="3" xfId="1" applyFont="1" applyFill="1" applyBorder="1"/>
    <xf numFmtId="44" fontId="4" fillId="4" borderId="25" xfId="1" applyNumberFormat="1" applyFont="1" applyFill="1" applyBorder="1"/>
    <xf numFmtId="44" fontId="4" fillId="4" borderId="2" xfId="1" applyNumberFormat="1" applyFont="1" applyFill="1" applyBorder="1"/>
    <xf numFmtId="44" fontId="5" fillId="3" borderId="2" xfId="1" applyFont="1" applyFill="1" applyBorder="1"/>
    <xf numFmtId="44" fontId="4" fillId="4" borderId="43" xfId="1" applyNumberFormat="1" applyFont="1" applyFill="1" applyBorder="1"/>
    <xf numFmtId="0" fontId="5" fillId="2" borderId="44" xfId="0" applyFont="1" applyFill="1" applyBorder="1"/>
    <xf numFmtId="44" fontId="5" fillId="3" borderId="44" xfId="1" applyNumberFormat="1" applyFont="1" applyFill="1" applyBorder="1"/>
    <xf numFmtId="44" fontId="4" fillId="4" borderId="44" xfId="1" applyNumberFormat="1" applyFont="1" applyFill="1" applyBorder="1"/>
    <xf numFmtId="44" fontId="5" fillId="3" borderId="44" xfId="1" applyFont="1" applyFill="1" applyBorder="1"/>
    <xf numFmtId="44" fontId="4" fillId="4" borderId="45" xfId="1" applyNumberFormat="1" applyFont="1" applyFill="1" applyBorder="1"/>
    <xf numFmtId="0" fontId="5" fillId="0" borderId="0" xfId="0" applyFont="1" applyFill="1" applyBorder="1"/>
    <xf numFmtId="44" fontId="5" fillId="0" borderId="0" xfId="1" applyNumberFormat="1" applyFont="1" applyFill="1" applyBorder="1"/>
    <xf numFmtId="44" fontId="5" fillId="0" borderId="0" xfId="1" applyFont="1" applyFill="1" applyBorder="1"/>
    <xf numFmtId="0" fontId="0" fillId="0" borderId="0" xfId="0" applyFill="1" applyBorder="1"/>
    <xf numFmtId="0" fontId="1" fillId="0" borderId="0" xfId="0" applyFont="1"/>
    <xf numFmtId="49" fontId="1" fillId="0" borderId="0" xfId="0" applyNumberFormat="1" applyFont="1"/>
    <xf numFmtId="0" fontId="1" fillId="0" borderId="0" xfId="0" pivotButton="1" applyFont="1"/>
    <xf numFmtId="165" fontId="1" fillId="0" borderId="0" xfId="0" applyNumberFormat="1" applyFont="1"/>
    <xf numFmtId="166" fontId="1" fillId="0" borderId="0" xfId="0" applyNumberFormat="1" applyFont="1"/>
    <xf numFmtId="0" fontId="0" fillId="0" borderId="0" xfId="0" applyNumberFormat="1" applyFont="1" applyFill="1" applyBorder="1" applyAlignment="1" applyProtection="1"/>
    <xf numFmtId="0" fontId="6" fillId="0" borderId="0" xfId="0" applyFont="1"/>
    <xf numFmtId="0" fontId="7" fillId="0" borderId="0" xfId="0" applyFont="1"/>
    <xf numFmtId="0" fontId="5" fillId="5" borderId="39" xfId="0" applyFont="1" applyFill="1" applyBorder="1" applyAlignment="1">
      <alignment horizontal="center"/>
    </xf>
    <xf numFmtId="0" fontId="5" fillId="5" borderId="40" xfId="0" applyFont="1" applyFill="1" applyBorder="1" applyAlignment="1">
      <alignment horizontal="center"/>
    </xf>
    <xf numFmtId="0" fontId="5" fillId="5" borderId="4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5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5" fillId="5" borderId="3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368">
    <dxf>
      <numFmt numFmtId="166" formatCode="[Blue]\+#,##0.00_ ;[Red]\-#,##0.00\ ;"/>
    </dxf>
    <dxf>
      <numFmt numFmtId="165" formatCode="#,##0.00_ ;[Red]\-#,##0.00\ ;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numFmt numFmtId="165" formatCode="#,##0.00_ ;[Red]\-#,##0.00\ ;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numFmt numFmtId="165" formatCode="#,##0.00_ ;[Red]\-#,##0.00\ ;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[Blue]\+#,##0.00_ ;[Red]\-#,##0.00\ ;"/>
    </dxf>
    <dxf>
      <numFmt numFmtId="165" formatCode="#,##0.00_ ;[Red]\-#,##0.00\ ;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name val="Calibri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344A48C-9D6E-4F08-95CE-C77DC5C40F7E}">
      <tableStyleElement type="wholeTable" dxfId="367"/>
      <tableStyleElement type="headerRow" dxfId="366"/>
      <tableStyleElement type="totalRow" dxfId="365"/>
    </tableStyle>
  </tableStyles>
  <colors>
    <mruColors>
      <color rgb="FFFEC8D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  <a:r>
              <a:rPr lang="fr-FR" baseline="0"/>
              <a:t> MARCHÉ / GROSSISTE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'MARCHÉ GROSSISTE'!$I$81:$I$88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'MARCHÉ GROSSISTE'!$J$81:$J$88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117917.94999999998</c:v>
                </c:pt>
                <c:pt idx="2">
                  <c:v>110738.82999999999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39-4E0E-A182-A76617E6A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1712111"/>
        <c:axId val="1555542479"/>
      </c:barChart>
      <c:catAx>
        <c:axId val="13817121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542479"/>
        <c:crosses val="autoZero"/>
        <c:auto val="1"/>
        <c:lblAlgn val="ctr"/>
        <c:lblOffset val="100"/>
        <c:noMultiLvlLbl val="0"/>
      </c:catAx>
      <c:valAx>
        <c:axId val="155554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712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MARCHÉ</a:t>
            </a:r>
            <a:r>
              <a:rPr lang="fr-FR" baseline="0"/>
              <a:t> / GROSSISTE</a:t>
            </a:r>
          </a:p>
          <a:p>
            <a:pPr>
              <a:defRPr/>
            </a:pPr>
            <a:r>
              <a:rPr lang="fr-FR" baseline="0"/>
              <a:t>LÉGUMES / FROMAGERIE / FOIE GRAS / FRUITS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8699402077082"/>
          <c:y val="0.17215729124751092"/>
          <c:w val="0.86688657230636368"/>
          <c:h val="0.7569812656773768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'MARCHÉ GROSSISTE'!$C$79:$D$110</c15:sqref>
                  </c15:fullRef>
                  <c15:levelRef>
                    <c15:sqref>'MARCHÉ GROSSISTE'!$C$79:$C$110</c15:sqref>
                  </c15:levelRef>
                </c:ext>
              </c:extLst>
              <c:f>'MARCHÉ GROSSISTE'!$C$79:$C$110</c:f>
              <c:strCache>
                <c:ptCount val="32"/>
                <c:pt idx="0">
                  <c:v>SAISON 66</c:v>
                </c:pt>
                <c:pt idx="4">
                  <c:v>SAISON 67</c:v>
                </c:pt>
                <c:pt idx="8">
                  <c:v>SAISON 68</c:v>
                </c:pt>
                <c:pt idx="12">
                  <c:v>SAISON 69</c:v>
                </c:pt>
                <c:pt idx="16">
                  <c:v>SAISON 70</c:v>
                </c:pt>
                <c:pt idx="20">
                  <c:v>SAISON 71</c:v>
                </c:pt>
                <c:pt idx="24">
                  <c:v>SAISON 72</c:v>
                </c:pt>
                <c:pt idx="28">
                  <c:v>SAISON 73</c:v>
                </c:pt>
              </c:strCache>
            </c:strRef>
          </c:cat>
          <c:val>
            <c:numRef>
              <c:f>'MARCHÉ GROSSISTE'!$E$79:$E$110</c:f>
              <c:numCache>
                <c:formatCode>_("€"* #,##0.00_);_("€"* \(#,##0.00\);_("€"* "-"??_);_(@_)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32799.410000000003</c:v>
                </c:pt>
                <c:pt idx="5">
                  <c:v>24290.289999999997</c:v>
                </c:pt>
                <c:pt idx="6">
                  <c:v>0</c:v>
                </c:pt>
                <c:pt idx="7">
                  <c:v>60828.249999999993</c:v>
                </c:pt>
                <c:pt idx="8">
                  <c:v>101007.29999999999</c:v>
                </c:pt>
                <c:pt idx="9">
                  <c:v>0</c:v>
                </c:pt>
                <c:pt idx="10">
                  <c:v>8244.8000000000011</c:v>
                </c:pt>
                <c:pt idx="11">
                  <c:v>1486.73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CA-47F3-83B8-48473C01B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82389343"/>
        <c:axId val="1555545807"/>
      </c:barChart>
      <c:catAx>
        <c:axId val="1482389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545807"/>
        <c:crosses val="autoZero"/>
        <c:auto val="1"/>
        <c:lblAlgn val="ctr"/>
        <c:lblOffset val="100"/>
        <c:noMultiLvlLbl val="0"/>
      </c:catAx>
      <c:valAx>
        <c:axId val="1555545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389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[releve-de-compte1.xlsx]GCDs!PivotTable3</c:name>
    <c:fmtId val="0"/>
  </c:pivotSource>
  <c:chart>
    <c:title>
      <c:tx>
        <c:strRef>
          <c:f>GCDs!$A$20</c:f>
          <c:strCache>
            <c:ptCount val="1"/>
            <c:pt idx="0">
              <c:v>CA PRODUITS-SAISONS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GCDs!$A$20</c:f>
              <c:strCache>
                <c:ptCount val="1"/>
                <c:pt idx="0">
                  <c:v>FOIE GRAS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GCDs!$A$20</c:f>
              <c:strCache>
                <c:ptCount val="3"/>
                <c:pt idx="0">
                  <c:v>66</c:v>
                </c:pt>
                <c:pt idx="1">
                  <c:v>67</c:v>
                </c:pt>
                <c:pt idx="2">
                  <c:v>68</c:v>
                </c:pt>
              </c:strCache>
            </c:strRef>
          </c:cat>
          <c:val>
            <c:numRef>
              <c:f>GCDs!$A$20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8244.8000000000011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8E-4F53-8822-458123C86020}"/>
            </c:ext>
          </c:extLst>
        </c:ser>
        <c:ser>
          <c:idx val="1"/>
          <c:order val="1"/>
          <c:tx>
            <c:strRef>
              <c:f>GCDs!$A$20</c:f>
              <c:strCache>
                <c:ptCount val="1"/>
                <c:pt idx="0">
                  <c:v>FROMAGERIE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GCDs!$A$20</c:f>
              <c:strCache>
                <c:ptCount val="3"/>
                <c:pt idx="0">
                  <c:v>66</c:v>
                </c:pt>
                <c:pt idx="1">
                  <c:v>67</c:v>
                </c:pt>
                <c:pt idx="2">
                  <c:v>68</c:v>
                </c:pt>
              </c:strCache>
            </c:strRef>
          </c:cat>
          <c:val>
            <c:numRef>
              <c:f>GCDs!$A$20</c:f>
              <c:numCache>
                <c:formatCode>General</c:formatCode>
                <c:ptCount val="3"/>
                <c:pt idx="0">
                  <c:v>0</c:v>
                </c:pt>
                <c:pt idx="1">
                  <c:v>24290.289999999997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8E-4F53-8822-458123C86020}"/>
            </c:ext>
          </c:extLst>
        </c:ser>
        <c:ser>
          <c:idx val="2"/>
          <c:order val="2"/>
          <c:tx>
            <c:strRef>
              <c:f>GCDs!$A$20</c:f>
              <c:strCache>
                <c:ptCount val="1"/>
                <c:pt idx="0">
                  <c:v>FRUITS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GCDs!$A$20</c:f>
              <c:strCache>
                <c:ptCount val="3"/>
                <c:pt idx="0">
                  <c:v>66</c:v>
                </c:pt>
                <c:pt idx="1">
                  <c:v>67</c:v>
                </c:pt>
                <c:pt idx="2">
                  <c:v>68</c:v>
                </c:pt>
              </c:strCache>
            </c:strRef>
          </c:cat>
          <c:val>
            <c:numRef>
              <c:f>GCDs!$A$20</c:f>
              <c:numCache>
                <c:formatCode>General</c:formatCode>
                <c:ptCount val="3"/>
                <c:pt idx="0">
                  <c:v>0</c:v>
                </c:pt>
                <c:pt idx="1">
                  <c:v>60828.249999999993</c:v>
                </c:pt>
                <c:pt idx="2">
                  <c:v>1486.73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8E-4F53-8822-458123C86020}"/>
            </c:ext>
          </c:extLst>
        </c:ser>
        <c:ser>
          <c:idx val="3"/>
          <c:order val="3"/>
          <c:tx>
            <c:strRef>
              <c:f>GCDs!$A$20</c:f>
              <c:strCache>
                <c:ptCount val="1"/>
                <c:pt idx="0">
                  <c:v>LÉGUMES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GCDs!$A$20</c:f>
              <c:strCache>
                <c:ptCount val="3"/>
                <c:pt idx="0">
                  <c:v>66</c:v>
                </c:pt>
                <c:pt idx="1">
                  <c:v>67</c:v>
                </c:pt>
                <c:pt idx="2">
                  <c:v>68</c:v>
                </c:pt>
              </c:strCache>
            </c:strRef>
          </c:cat>
          <c:val>
            <c:numRef>
              <c:f>GCDs!$A$20</c:f>
              <c:numCache>
                <c:formatCode>General</c:formatCode>
                <c:ptCount val="3"/>
                <c:pt idx="0">
                  <c:v>0</c:v>
                </c:pt>
                <c:pt idx="1">
                  <c:v>32799.410000000003</c:v>
                </c:pt>
                <c:pt idx="2">
                  <c:v>101007.29999999999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8E-4F53-8822-458123C860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6731552"/>
        <c:axId val="1146733848"/>
      </c:barChart>
      <c:catAx>
        <c:axId val="114673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733848"/>
        <c:crosses val="autoZero"/>
        <c:auto val="1"/>
        <c:lblAlgn val="ctr"/>
        <c:lblOffset val="100"/>
        <c:noMultiLvlLbl val="0"/>
      </c:catAx>
      <c:valAx>
        <c:axId val="114673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731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[releve-de-compte1.xlsx]GCDs!PivotTable4</c:name>
    <c:fmtId val="1"/>
  </c:pivotSource>
  <c:chart>
    <c:title>
      <c:tx>
        <c:strRef>
          <c:f>GCDs!$A$11</c:f>
          <c:strCache>
            <c:ptCount val="1"/>
            <c:pt idx="0">
              <c:v>CA-SAISONS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GCDs!$A$11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GCDs!$A$11</c:f>
              <c:strCache>
                <c:ptCount val="3"/>
                <c:pt idx="0">
                  <c:v>66</c:v>
                </c:pt>
                <c:pt idx="1">
                  <c:v>67</c:v>
                </c:pt>
                <c:pt idx="2">
                  <c:v>68</c:v>
                </c:pt>
              </c:strCache>
            </c:strRef>
          </c:cat>
          <c:val>
            <c:numRef>
              <c:f>GCDs!$A$11</c:f>
              <c:numCache>
                <c:formatCode>General</c:formatCode>
                <c:ptCount val="3"/>
                <c:pt idx="0">
                  <c:v>0</c:v>
                </c:pt>
                <c:pt idx="1">
                  <c:v>117917.95</c:v>
                </c:pt>
                <c:pt idx="2">
                  <c:v>110738.82999999999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5-4183-9E8B-A767D3930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3488856"/>
        <c:axId val="1143491480"/>
      </c:barChart>
      <c:catAx>
        <c:axId val="1143488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491480"/>
        <c:crosses val="autoZero"/>
        <c:auto val="1"/>
        <c:lblAlgn val="ctr"/>
        <c:lblOffset val="100"/>
        <c:noMultiLvlLbl val="0"/>
      </c:catAx>
      <c:valAx>
        <c:axId val="1143491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488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719137</xdr:colOff>
      <xdr:row>76</xdr:row>
      <xdr:rowOff>4762</xdr:rowOff>
    </xdr:from>
    <xdr:to>
      <xdr:col>17</xdr:col>
      <xdr:colOff>261937</xdr:colOff>
      <xdr:row>89</xdr:row>
      <xdr:rowOff>109537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ABA53E4-CA36-45BB-9820-DBB3B3E04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166687</xdr:colOff>
      <xdr:row>90</xdr:row>
      <xdr:rowOff>119061</xdr:rowOff>
    </xdr:from>
    <xdr:to>
      <xdr:col>17</xdr:col>
      <xdr:colOff>381000</xdr:colOff>
      <xdr:row>110</xdr:row>
      <xdr:rowOff>85724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6B3F5BE-B548-4368-A84E-A74E68351B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738187</xdr:colOff>
      <xdr:row>19</xdr:row>
      <xdr:rowOff>157162</xdr:rowOff>
    </xdr:from>
    <xdr:to>
      <xdr:col>12</xdr:col>
      <xdr:colOff>652462</xdr:colOff>
      <xdr:row>35</xdr:row>
      <xdr:rowOff>42862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7DC6936-5792-496B-A1A2-6930B9AE20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</xdr:colOff>
      <xdr:row>9</xdr:row>
      <xdr:rowOff>157162</xdr:rowOff>
    </xdr:from>
    <xdr:to>
      <xdr:col>9</xdr:col>
      <xdr:colOff>342900</xdr:colOff>
      <xdr:row>18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B9ED91-E799-4AD5-8E09-35523B75D3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02.27811446759" backgroundQuery="1" createdVersion="6" refreshedVersion="6" minRefreshableVersion="3" recordCount="12" xr:uid="{CE91A91C-C664-45C2-8885-CA271987A7A4}">
  <cacheSource type="external" connectionId="2"/>
  <cacheFields count="3">
    <cacheField name="SAISON" numFmtId="0">
      <sharedItems count="7">
        <s v="66"/>
        <s v="67"/>
        <s v="68"/>
        <s v="SAISON 67" u="1"/>
        <s v="SAISON 66" u="1"/>
        <s v="69" u="1"/>
        <s v="SAISON 68" u="1"/>
      </sharedItems>
    </cacheField>
    <cacheField name="PRODUITS" numFmtId="0">
      <sharedItems count="4">
        <s v="FOIE GRAS"/>
        <s v="FROMAGERIE"/>
        <s v="FRUITS"/>
        <s v="LÉGUMES"/>
      </sharedItems>
    </cacheField>
    <cacheField name="TOTAL CA" numFmtId="0">
      <sharedItems containsSemiMixedTypes="0" containsString="0" containsNumber="1" minValue="0" maxValue="101007.29999999999" count="7">
        <n v="0"/>
        <n v="24290.289999999997"/>
        <n v="60828.249999999993"/>
        <n v="32799.410000000003"/>
        <n v="8244.8000000000011"/>
        <n v="1486.73"/>
        <n v="101007.299999999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</r>
  <r>
    <x v="0"/>
    <x v="1"/>
    <x v="0"/>
  </r>
  <r>
    <x v="0"/>
    <x v="2"/>
    <x v="0"/>
  </r>
  <r>
    <x v="0"/>
    <x v="3"/>
    <x v="0"/>
  </r>
  <r>
    <x v="1"/>
    <x v="0"/>
    <x v="0"/>
  </r>
  <r>
    <x v="1"/>
    <x v="1"/>
    <x v="1"/>
  </r>
  <r>
    <x v="1"/>
    <x v="2"/>
    <x v="2"/>
  </r>
  <r>
    <x v="1"/>
    <x v="3"/>
    <x v="3"/>
  </r>
  <r>
    <x v="2"/>
    <x v="0"/>
    <x v="4"/>
  </r>
  <r>
    <x v="2"/>
    <x v="1"/>
    <x v="0"/>
  </r>
  <r>
    <x v="2"/>
    <x v="2"/>
    <x v="5"/>
  </r>
  <r>
    <x v="2"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FA30D0-2C75-484D-BC7A-53A9F5FEC294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fieldListSortAscending="1">
  <location ref="A1:I8" firstHeaderRow="1" firstDataRow="3" firstDataCol="1"/>
  <pivotFields count="3">
    <pivotField axis="axisCol" compact="0" outline="0" showAll="0">
      <items count="8">
        <item m="1" x="4"/>
        <item m="1" x="3"/>
        <item m="1" x="6"/>
        <item x="0"/>
        <item x="1"/>
        <item x="2"/>
        <item m="1" x="5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2">
    <field x="0"/>
    <field x="-2"/>
  </colFields>
  <colItems count="8"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TOTAL CA " fld="2" baseField="1" baseItem="2" numFmtId="165"/>
    <dataField name="EVOLUTION" fld="2" showDataAs="difference" baseField="0" baseItem="1048828" numFmtId="166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type="origin" dataOnly="0" labelOnly="1" outline="0" fieldPosition="0"/>
    </format>
    <format dxfId="18">
      <pivotArea field="0" type="button" dataOnly="0" labelOnly="1" outline="0" axis="axisCol" fieldPosition="0"/>
    </format>
    <format dxfId="17">
      <pivotArea type="topRight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0"/>
        </references>
      </pivotArea>
    </format>
    <format dxfId="14">
      <pivotArea dataOnly="0" labelOnly="1" grandRow="1" outline="0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Col="1" outline="0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type="origin" dataOnly="0" labelOnly="1" outline="0" fieldPosition="0"/>
    </format>
    <format dxfId="8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6">
      <pivotArea field="1" type="button" dataOnly="0" labelOnly="1" outline="0" axis="axisRow" fieldPosition="0"/>
    </format>
    <format dxfId="5">
      <pivotArea dataOnly="0" labelOnly="1" fieldPosition="0">
        <references count="1">
          <reference field="1" count="0"/>
        </references>
      </pivotArea>
    </format>
    <format dxfId="4">
      <pivotArea dataOnly="0" labelOnly="1" grandRow="1" outline="0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Col="1" outline="0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FE4561-5E3D-4D63-8FF7-3AE256CC8744}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2" fieldListSortAscending="1">
  <location ref="E12:F16" firstHeaderRow="1" firstDataRow="1" firstDataCol="1"/>
  <pivotFields count="3">
    <pivotField axis="axisRow" compact="0" outline="0" showAll="0">
      <items count="8">
        <item m="1" x="4"/>
        <item m="1" x="3"/>
        <item m="1" x="6"/>
        <item x="0"/>
        <item x="1"/>
        <item x="2"/>
        <item m="1" x="5"/>
        <item t="default"/>
      </items>
    </pivotField>
    <pivotField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0"/>
  </rowFields>
  <rowItems count="4">
    <i>
      <x v="3"/>
    </i>
    <i>
      <x v="4"/>
    </i>
    <i>
      <x v="5"/>
    </i>
    <i t="grand">
      <x/>
    </i>
  </rowItems>
  <colItems count="1">
    <i/>
  </colItems>
  <dataFields count="1">
    <dataField name="TOTAL CA " fld="2" baseField="1" baseItem="2" numFmtId="165"/>
  </dataFields>
  <formats count="19">
    <format dxfId="40">
      <pivotArea type="all" dataOnly="0" outline="0" fieldPosition="0"/>
    </format>
    <format dxfId="39">
      <pivotArea outline="0" collapsedLevelsAreSubtotals="1" fieldPosition="0"/>
    </format>
    <format dxfId="38">
      <pivotArea type="origin" dataOnly="0" labelOnly="1" outline="0" fieldPosition="0"/>
    </format>
    <format dxfId="37">
      <pivotArea field="0" type="button" dataOnly="0" labelOnly="1" outline="0" axis="axisRow" fieldPosition="0"/>
    </format>
    <format dxfId="36">
      <pivotArea type="topRight" dataOnly="0" labelOnly="1" outline="0" fieldPosition="0"/>
    </format>
    <format dxfId="35">
      <pivotArea field="1" type="button" dataOnly="0" labelOnly="1" outline="0"/>
    </format>
    <format dxfId="34">
      <pivotArea dataOnly="0" labelOnly="1" grandRow="1" outline="0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Col="1" outline="0" fieldPosition="0"/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type="origin" dataOnly="0" labelOnly="1" outline="0" fieldPosition="0"/>
    </format>
    <format dxfId="28">
      <pivotArea field="0" type="button" dataOnly="0" labelOnly="1" outline="0" axis="axisRow" fieldPosition="0"/>
    </format>
    <format dxfId="27">
      <pivotArea type="topRight" dataOnly="0" labelOnly="1" outline="0" fieldPosition="0"/>
    </format>
    <format dxfId="26">
      <pivotArea field="1" type="button" dataOnly="0" labelOnly="1" outline="0"/>
    </format>
    <format dxfId="25">
      <pivotArea dataOnly="0" labelOnly="1" grandRow="1" outline="0" fieldPosition="0"/>
    </format>
    <format dxfId="24">
      <pivotArea dataOnly="0" labelOnly="1" fieldPosition="0">
        <references count="1">
          <reference field="0" count="0"/>
        </references>
      </pivotArea>
    </format>
    <format dxfId="23">
      <pivotArea dataOnly="0" labelOnly="1" grandCol="1" outline="0" fieldPosition="0"/>
    </format>
    <format dxfId="22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36E80A-3A21-4FAB-9ECC-BA54E4BF6334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1" fieldListSortAscending="1">
  <location ref="A21:F26" firstHeaderRow="1" firstDataRow="2" firstDataCol="1"/>
  <pivotFields count="3">
    <pivotField axis="axisRow" compact="0" outline="0" showAll="0">
      <items count="8">
        <item m="1" x="4"/>
        <item m="1" x="3"/>
        <item m="1" x="6"/>
        <item x="0"/>
        <item x="1"/>
        <item x="2"/>
        <item m="1" x="5"/>
        <item t="default"/>
      </items>
    </pivotField>
    <pivotField axis="axisCol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0"/>
  </rowFields>
  <rowItems count="4">
    <i>
      <x v="3"/>
    </i>
    <i>
      <x v="4"/>
    </i>
    <i>
      <x v="5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TOTAL CA " fld="2" baseField="1" baseItem="2" numFmtId="165"/>
  </dataFields>
  <formats count="21">
    <format dxfId="61">
      <pivotArea type="all" dataOnly="0" outline="0" fieldPosition="0"/>
    </format>
    <format dxfId="60">
      <pivotArea outline="0" collapsedLevelsAreSubtotals="1" fieldPosition="0"/>
    </format>
    <format dxfId="59">
      <pivotArea type="origin" dataOnly="0" labelOnly="1" outline="0" fieldPosition="0"/>
    </format>
    <format dxfId="58">
      <pivotArea field="0" type="button" dataOnly="0" labelOnly="1" outline="0" axis="axisRow" fieldPosition="0"/>
    </format>
    <format dxfId="57">
      <pivotArea type="topRight" dataOnly="0" labelOnly="1" outline="0" fieldPosition="0"/>
    </format>
    <format dxfId="56">
      <pivotArea field="1" type="button" dataOnly="0" labelOnly="1" outline="0" axis="axisCol" fieldPosition="0"/>
    </format>
    <format dxfId="55">
      <pivotArea dataOnly="0" labelOnly="1" fieldPosition="0">
        <references count="1">
          <reference field="1" count="0"/>
        </references>
      </pivotArea>
    </format>
    <format dxfId="54">
      <pivotArea dataOnly="0" labelOnly="1" grandRow="1" outline="0" fieldPosition="0"/>
    </format>
    <format dxfId="53">
      <pivotArea dataOnly="0" labelOnly="1" fieldPosition="0">
        <references count="1">
          <reference field="0" count="0"/>
        </references>
      </pivotArea>
    </format>
    <format dxfId="52">
      <pivotArea dataOnly="0" labelOnly="1" grandCol="1" outline="0" fieldPosition="0"/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type="origin" dataOnly="0" labelOnly="1" outline="0" fieldPosition="0"/>
    </format>
    <format dxfId="48">
      <pivotArea field="0" type="button" dataOnly="0" labelOnly="1" outline="0" axis="axisRow" fieldPosition="0"/>
    </format>
    <format dxfId="47">
      <pivotArea type="topRight" dataOnly="0" labelOnly="1" outline="0" fieldPosition="0"/>
    </format>
    <format dxfId="46">
      <pivotArea field="1" type="button" dataOnly="0" labelOnly="1" outline="0" axis="axisCol" fieldPosition="0"/>
    </format>
    <format dxfId="45">
      <pivotArea dataOnly="0" labelOnly="1" fieldPosition="0">
        <references count="1">
          <reference field="1" count="0"/>
        </references>
      </pivotArea>
    </format>
    <format dxfId="44">
      <pivotArea dataOnly="0" labelOnly="1" grandRow="1" outline="0" fieldPosition="0"/>
    </format>
    <format dxfId="43">
      <pivotArea dataOnly="0" labelOnly="1" fieldPosition="0">
        <references count="1">
          <reference field="0" count="0"/>
        </references>
      </pivotArea>
    </format>
    <format dxfId="42">
      <pivotArea dataOnly="0" labelOnly="1" grandCol="1" outline="0" fieldPosition="0"/>
    </format>
    <format dxfId="41">
      <pivotArea outline="0" fieldPosition="0">
        <references count="1">
          <reference field="4294967294" count="1">
            <x v="0"/>
          </reference>
        </references>
      </pivotArea>
    </format>
  </format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F05414-ECDB-46A2-8918-859333A41F75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1" fieldListSortAscending="1">
  <location ref="A12:C16" firstHeaderRow="0" firstDataRow="1" firstDataCol="1"/>
  <pivotFields count="3">
    <pivotField axis="axisRow" compact="0" outline="0" showAll="0">
      <items count="8">
        <item m="1" x="4"/>
        <item m="1" x="3"/>
        <item m="1" x="6"/>
        <item x="0"/>
        <item x="1"/>
        <item x="2"/>
        <item m="1" x="5"/>
        <item t="default"/>
      </items>
    </pivotField>
    <pivotField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0"/>
  </rowFields>
  <rowItems count="4"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CA " fld="2" baseField="1" baseItem="2" numFmtId="165"/>
    <dataField name="EVOLUTION" fld="2" showDataAs="difference" baseField="0" baseItem="1048828" numFmtId="166"/>
  </dataFields>
  <formats count="21">
    <format dxfId="82">
      <pivotArea type="all" dataOnly="0" outline="0" fieldPosition="0"/>
    </format>
    <format dxfId="81">
      <pivotArea outline="0" collapsedLevelsAreSubtotals="1" fieldPosition="0"/>
    </format>
    <format dxfId="80">
      <pivotArea type="origin" dataOnly="0" labelOnly="1" outline="0" fieldPosition="0"/>
    </format>
    <format dxfId="79">
      <pivotArea field="0" type="button" dataOnly="0" labelOnly="1" outline="0" axis="axisRow" fieldPosition="0"/>
    </format>
    <format dxfId="78">
      <pivotArea type="topRight" dataOnly="0" labelOnly="1" outline="0" fieldPosition="0"/>
    </format>
    <format dxfId="77">
      <pivotArea field="1" type="button" dataOnly="0" labelOnly="1" outline="0"/>
    </format>
    <format dxfId="76">
      <pivotArea dataOnly="0" labelOnly="1" grandRow="1" outline="0" fieldPosition="0"/>
    </format>
    <format dxfId="75">
      <pivotArea dataOnly="0" labelOnly="1" fieldPosition="0">
        <references count="1">
          <reference field="0" count="0"/>
        </references>
      </pivotArea>
    </format>
    <format dxfId="74">
      <pivotArea dataOnly="0" labelOnly="1" grandCol="1" outline="0" fieldPosition="0"/>
    </format>
    <format dxfId="73">
      <pivotArea type="all" dataOnly="0" outline="0" fieldPosition="0"/>
    </format>
    <format dxfId="72">
      <pivotArea outline="0" collapsedLevelsAreSubtotals="1" fieldPosition="0"/>
    </format>
    <format dxfId="71">
      <pivotArea type="origin" dataOnly="0" labelOnly="1" outline="0" fieldPosition="0"/>
    </format>
    <format dxfId="70">
      <pivotArea field="0" type="button" dataOnly="0" labelOnly="1" outline="0" axis="axisRow" fieldPosition="0"/>
    </format>
    <format dxfId="69">
      <pivotArea type="topRight" dataOnly="0" labelOnly="1" outline="0" fieldPosition="0"/>
    </format>
    <format dxfId="68">
      <pivotArea field="1" type="button" dataOnly="0" labelOnly="1" outline="0"/>
    </format>
    <format dxfId="67">
      <pivotArea dataOnly="0" labelOnly="1" grandRow="1" outline="0" fieldPosition="0"/>
    </format>
    <format dxfId="66">
      <pivotArea dataOnly="0" labelOnly="1" fieldPosition="0">
        <references count="1">
          <reference field="0" count="0"/>
        </references>
      </pivotArea>
    </format>
    <format dxfId="65">
      <pivotArea dataOnly="0" labelOnly="1" grandCol="1" outline="0" fieldPosition="0"/>
    </format>
    <format dxfId="64">
      <pivotArea outline="0" fieldPosition="0">
        <references count="1">
          <reference field="4294967294" count="1">
            <x v="0"/>
          </reference>
        </references>
      </pivotArea>
    </format>
    <format dxfId="63">
      <pivotArea outline="0" fieldPosition="0">
        <references count="1">
          <reference field="4294967294" count="1">
            <x v="1"/>
          </reference>
        </references>
      </pivotArea>
    </format>
    <format dxfId="62">
      <pivotArea field="0" grandRow="1" outline="0" axis="axisRow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6DED33-F883-48CD-9A6F-35D43FC9F0A2}" name="Grossiste" displayName="Grossiste" ref="A1:J60" totalsRowShown="0" headerRowDxfId="106" dataDxfId="105">
  <autoFilter ref="A1:J60" xr:uid="{B872E48E-E0B3-4244-91B9-9403E4E0CD27}"/>
  <tableColumns count="10">
    <tableColumn id="1" xr3:uid="{344F0E77-BCCB-4D31-8E4F-332A67B15B85}" name="MOIS" dataDxfId="104"/>
    <tableColumn id="2" xr3:uid="{8DD95886-0087-4D4B-B446-3A2B7757E5E0}" name="PRODUITS" dataDxfId="103"/>
    <tableColumn id="3" xr3:uid="{B1C56A1F-4AEF-4197-963A-B084483C8B0F}" name="SAISON 66" dataDxfId="102"/>
    <tableColumn id="4" xr3:uid="{184A3165-D1E5-4724-A8CD-DE66C817E82E}" name="SAISON 67" dataDxfId="101"/>
    <tableColumn id="5" xr3:uid="{CE5A1900-C6E0-4B02-BB26-F8BB305E6FB6}" name="SAISON 68" dataDxfId="100"/>
    <tableColumn id="6" xr3:uid="{D905BDFF-9B2F-4CA4-8F99-4686EE8601A3}" name="SAISON 69" dataDxfId="99"/>
    <tableColumn id="7" xr3:uid="{96A16675-F17D-4DF1-8520-F87E97D11148}" name="SAISON 70" dataDxfId="98"/>
    <tableColumn id="8" xr3:uid="{1BED597E-649B-4B8D-AF14-ED0DB2FC02F6}" name="SAISON 71" dataDxfId="97"/>
    <tableColumn id="9" xr3:uid="{B32E5D14-B10B-4469-BD09-F7C493323038}" name="SAISON 72" dataDxfId="96"/>
    <tableColumn id="10" xr3:uid="{25DF6CC3-FB67-43F5-AB5F-7053BA2717CB}" name="SAISON 73" dataDxfId="9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7A51-D53C-44B7-A0D1-E12AB2103EC1}">
  <dimension ref="A2:Q110"/>
  <sheetViews>
    <sheetView topLeftCell="H76" workbookViewId="0">
      <selection activeCell="K84" sqref="K84"/>
    </sheetView>
  </sheetViews>
  <sheetFormatPr defaultColWidth="11" defaultRowHeight="15.75" x14ac:dyDescent="0.25"/>
  <cols>
    <col min="1" max="1" width="20.625" bestFit="1" customWidth="1"/>
    <col min="2" max="2" width="20.625" customWidth="1"/>
    <col min="3" max="3" width="10.75" bestFit="1" customWidth="1"/>
    <col min="4" max="4" width="14.625" bestFit="1" customWidth="1"/>
    <col min="5" max="5" width="13.5" style="54" bestFit="1" customWidth="1"/>
    <col min="6" max="6" width="12.625" bestFit="1" customWidth="1"/>
    <col min="7" max="7" width="13.5" bestFit="1" customWidth="1"/>
    <col min="8" max="8" width="12.625" bestFit="1" customWidth="1"/>
    <col min="9" max="9" width="13.5" bestFit="1" customWidth="1"/>
    <col min="10" max="10" width="12.625" bestFit="1" customWidth="1"/>
    <col min="11" max="11" width="13.5" bestFit="1" customWidth="1"/>
  </cols>
  <sheetData>
    <row r="2" spans="1:17" ht="16.5" thickBot="1" x14ac:dyDescent="0.3">
      <c r="A2" s="8" t="s">
        <v>19</v>
      </c>
      <c r="B2" s="8"/>
      <c r="C2" s="9" t="s">
        <v>0</v>
      </c>
      <c r="D2" s="18" t="s">
        <v>1</v>
      </c>
      <c r="E2" s="10" t="s">
        <v>14</v>
      </c>
      <c r="F2" s="21" t="s">
        <v>16</v>
      </c>
      <c r="G2" s="10" t="s">
        <v>14</v>
      </c>
      <c r="H2" s="9" t="s">
        <v>17</v>
      </c>
      <c r="I2" s="10" t="s">
        <v>14</v>
      </c>
      <c r="J2" s="9" t="s">
        <v>18</v>
      </c>
      <c r="K2" s="10" t="s">
        <v>14</v>
      </c>
      <c r="L2" s="9" t="s">
        <v>20</v>
      </c>
      <c r="M2" s="10" t="s">
        <v>14</v>
      </c>
      <c r="N2" s="9" t="s">
        <v>21</v>
      </c>
      <c r="O2" s="10" t="s">
        <v>14</v>
      </c>
      <c r="P2" s="9" t="s">
        <v>22</v>
      </c>
      <c r="Q2" s="10" t="s">
        <v>14</v>
      </c>
    </row>
    <row r="3" spans="1:17" x14ac:dyDescent="0.25">
      <c r="A3" s="112" t="s">
        <v>2</v>
      </c>
      <c r="B3" s="11" t="s">
        <v>23</v>
      </c>
      <c r="C3" s="12">
        <v>0</v>
      </c>
      <c r="D3" s="19">
        <v>0</v>
      </c>
      <c r="E3" s="13">
        <f>D3-C3</f>
        <v>0</v>
      </c>
      <c r="F3" s="22">
        <v>198.96</v>
      </c>
      <c r="G3" s="13">
        <f>F3-D3</f>
        <v>198.96</v>
      </c>
      <c r="H3" s="67">
        <v>0</v>
      </c>
      <c r="I3" s="13">
        <f>H3-F3</f>
        <v>-198.96</v>
      </c>
      <c r="J3" s="12"/>
      <c r="K3" s="13">
        <v>0</v>
      </c>
      <c r="L3" s="12"/>
      <c r="M3" s="13">
        <v>0</v>
      </c>
      <c r="N3" s="12"/>
      <c r="O3" s="13">
        <v>0</v>
      </c>
      <c r="P3" s="12"/>
      <c r="Q3" s="14">
        <v>0</v>
      </c>
    </row>
    <row r="4" spans="1:17" x14ac:dyDescent="0.25">
      <c r="A4" s="113"/>
      <c r="B4" s="1" t="s">
        <v>24</v>
      </c>
      <c r="C4" s="3">
        <v>0</v>
      </c>
      <c r="D4" s="20">
        <v>0</v>
      </c>
      <c r="E4" s="4">
        <f t="shared" ref="E4:E7" si="0">D4-C4</f>
        <v>0</v>
      </c>
      <c r="F4" s="23">
        <v>0</v>
      </c>
      <c r="G4" s="4">
        <f t="shared" ref="G4:G7" si="1">F4-D4</f>
        <v>0</v>
      </c>
      <c r="H4" s="68">
        <v>0</v>
      </c>
      <c r="I4" s="4">
        <f t="shared" ref="I4:I7" si="2">H4-F4</f>
        <v>0</v>
      </c>
      <c r="J4" s="3"/>
      <c r="K4" s="4">
        <v>0</v>
      </c>
      <c r="L4" s="3"/>
      <c r="M4" s="4">
        <v>0</v>
      </c>
      <c r="N4" s="3"/>
      <c r="O4" s="4">
        <v>0</v>
      </c>
      <c r="P4" s="3"/>
      <c r="Q4" s="15">
        <v>0</v>
      </c>
    </row>
    <row r="5" spans="1:17" x14ac:dyDescent="0.25">
      <c r="A5" s="113"/>
      <c r="B5" s="17" t="s">
        <v>26</v>
      </c>
      <c r="C5" s="24">
        <v>0</v>
      </c>
      <c r="D5" s="25">
        <v>0</v>
      </c>
      <c r="E5" s="4">
        <f t="shared" ref="E5" si="3">D5-C5</f>
        <v>0</v>
      </c>
      <c r="F5" s="23">
        <v>0</v>
      </c>
      <c r="G5" s="4">
        <f t="shared" ref="G5" si="4">F5-D5</f>
        <v>0</v>
      </c>
      <c r="H5" s="68">
        <v>0</v>
      </c>
      <c r="I5" s="4">
        <f t="shared" ref="I5" si="5">H5-F5</f>
        <v>0</v>
      </c>
      <c r="J5" s="3"/>
      <c r="K5" s="4">
        <v>0</v>
      </c>
      <c r="L5" s="3"/>
      <c r="M5" s="4">
        <v>0</v>
      </c>
      <c r="N5" s="3"/>
      <c r="O5" s="4">
        <v>0</v>
      </c>
      <c r="P5" s="3"/>
      <c r="Q5" s="15">
        <v>0</v>
      </c>
    </row>
    <row r="6" spans="1:17" ht="16.5" thickBot="1" x14ac:dyDescent="0.3">
      <c r="A6" s="113"/>
      <c r="B6" s="30" t="s">
        <v>25</v>
      </c>
      <c r="C6" s="31">
        <v>0</v>
      </c>
      <c r="D6" s="49">
        <v>0</v>
      </c>
      <c r="E6" s="32">
        <f t="shared" si="0"/>
        <v>0</v>
      </c>
      <c r="F6" s="51">
        <v>102.96</v>
      </c>
      <c r="G6" s="32">
        <f t="shared" si="1"/>
        <v>102.96</v>
      </c>
      <c r="H6" s="69">
        <v>0</v>
      </c>
      <c r="I6" s="32">
        <f t="shared" si="2"/>
        <v>-102.96</v>
      </c>
      <c r="J6" s="31"/>
      <c r="K6" s="32">
        <v>0</v>
      </c>
      <c r="L6" s="31"/>
      <c r="M6" s="32">
        <v>0</v>
      </c>
      <c r="N6" s="31"/>
      <c r="O6" s="32">
        <v>0</v>
      </c>
      <c r="P6" s="31"/>
      <c r="Q6" s="33">
        <v>0</v>
      </c>
    </row>
    <row r="7" spans="1:17" ht="17.25" thickTop="1" thickBot="1" x14ac:dyDescent="0.3">
      <c r="A7" s="114"/>
      <c r="B7" s="26" t="s">
        <v>15</v>
      </c>
      <c r="C7" s="27">
        <f>SUM(C3:C6)</f>
        <v>0</v>
      </c>
      <c r="D7" s="50">
        <f>SUM(D3:D6)</f>
        <v>0</v>
      </c>
      <c r="E7" s="28">
        <f t="shared" si="0"/>
        <v>0</v>
      </c>
      <c r="F7" s="52">
        <f>SUM(F3:F6)</f>
        <v>301.92</v>
      </c>
      <c r="G7" s="28">
        <f t="shared" si="1"/>
        <v>301.92</v>
      </c>
      <c r="H7" s="70">
        <f>SUM(H3:H6)</f>
        <v>0</v>
      </c>
      <c r="I7" s="28">
        <f t="shared" si="2"/>
        <v>-301.92</v>
      </c>
      <c r="J7" s="27"/>
      <c r="K7" s="28">
        <v>0</v>
      </c>
      <c r="L7" s="27"/>
      <c r="M7" s="28">
        <v>0</v>
      </c>
      <c r="N7" s="27"/>
      <c r="O7" s="28">
        <v>0</v>
      </c>
      <c r="P7" s="27"/>
      <c r="Q7" s="29">
        <v>0</v>
      </c>
    </row>
    <row r="8" spans="1:17" s="39" customFormat="1" ht="16.5" thickBot="1" x14ac:dyDescent="0.3">
      <c r="A8" s="34"/>
      <c r="B8" s="35"/>
      <c r="C8" s="36"/>
      <c r="D8" s="46"/>
      <c r="E8" s="53"/>
      <c r="F8" s="47"/>
      <c r="G8" s="37"/>
      <c r="H8" s="71"/>
      <c r="I8" s="37"/>
      <c r="J8" s="36"/>
      <c r="K8" s="37"/>
      <c r="L8" s="36"/>
      <c r="M8" s="37"/>
      <c r="N8" s="36"/>
      <c r="O8" s="37"/>
      <c r="P8" s="36"/>
      <c r="Q8" s="38"/>
    </row>
    <row r="9" spans="1:17" x14ac:dyDescent="0.25">
      <c r="A9" s="115" t="s">
        <v>3</v>
      </c>
      <c r="B9" s="40" t="s">
        <v>23</v>
      </c>
      <c r="C9" s="12">
        <v>0</v>
      </c>
      <c r="D9" s="19">
        <v>0</v>
      </c>
      <c r="E9" s="13">
        <f>D9-C9</f>
        <v>0</v>
      </c>
      <c r="F9" s="22">
        <v>1518.99</v>
      </c>
      <c r="G9" s="13">
        <f>F9-D9</f>
        <v>1518.99</v>
      </c>
      <c r="H9" s="67"/>
      <c r="I9" s="13">
        <f>H9-F9</f>
        <v>-1518.99</v>
      </c>
      <c r="J9" s="12"/>
      <c r="K9" s="13">
        <v>0</v>
      </c>
      <c r="L9" s="12"/>
      <c r="M9" s="13">
        <v>0</v>
      </c>
      <c r="N9" s="12"/>
      <c r="O9" s="13">
        <v>0</v>
      </c>
      <c r="P9" s="12"/>
      <c r="Q9" s="14">
        <v>0</v>
      </c>
    </row>
    <row r="10" spans="1:17" x14ac:dyDescent="0.25">
      <c r="A10" s="116"/>
      <c r="B10" s="41" t="s">
        <v>24</v>
      </c>
      <c r="C10" s="3">
        <v>0</v>
      </c>
      <c r="D10" s="20">
        <v>0</v>
      </c>
      <c r="E10" s="4">
        <f t="shared" ref="E10:E13" si="6">D10-C10</f>
        <v>0</v>
      </c>
      <c r="F10" s="23">
        <v>0</v>
      </c>
      <c r="G10" s="4">
        <f t="shared" ref="G10:G13" si="7">F10-D10</f>
        <v>0</v>
      </c>
      <c r="H10" s="68"/>
      <c r="I10" s="4">
        <f t="shared" ref="I10:I13" si="8">H10-F10</f>
        <v>0</v>
      </c>
      <c r="J10" s="3"/>
      <c r="K10" s="4">
        <v>0</v>
      </c>
      <c r="L10" s="3"/>
      <c r="M10" s="4">
        <v>0</v>
      </c>
      <c r="N10" s="3"/>
      <c r="O10" s="4">
        <v>0</v>
      </c>
      <c r="P10" s="3"/>
      <c r="Q10" s="15">
        <v>0</v>
      </c>
    </row>
    <row r="11" spans="1:17" x14ac:dyDescent="0.25">
      <c r="A11" s="116"/>
      <c r="B11" s="42" t="s">
        <v>26</v>
      </c>
      <c r="C11" s="24">
        <v>0</v>
      </c>
      <c r="D11" s="25">
        <v>0</v>
      </c>
      <c r="E11" s="4">
        <f t="shared" si="6"/>
        <v>0</v>
      </c>
      <c r="F11" s="23">
        <v>0</v>
      </c>
      <c r="G11" s="4">
        <f t="shared" si="7"/>
        <v>0</v>
      </c>
      <c r="H11" s="68"/>
      <c r="I11" s="4">
        <f t="shared" si="8"/>
        <v>0</v>
      </c>
      <c r="J11" s="3"/>
      <c r="K11" s="4">
        <v>0</v>
      </c>
      <c r="L11" s="3"/>
      <c r="M11" s="4">
        <v>0</v>
      </c>
      <c r="N11" s="3"/>
      <c r="O11" s="4">
        <v>0</v>
      </c>
      <c r="P11" s="3"/>
      <c r="Q11" s="15">
        <v>0</v>
      </c>
    </row>
    <row r="12" spans="1:17" ht="16.5" thickBot="1" x14ac:dyDescent="0.3">
      <c r="A12" s="116"/>
      <c r="B12" s="43" t="s">
        <v>25</v>
      </c>
      <c r="C12" s="31">
        <v>0</v>
      </c>
      <c r="D12" s="49">
        <v>0</v>
      </c>
      <c r="E12" s="32">
        <f t="shared" si="6"/>
        <v>0</v>
      </c>
      <c r="F12" s="51">
        <v>0</v>
      </c>
      <c r="G12" s="32">
        <f t="shared" si="7"/>
        <v>0</v>
      </c>
      <c r="H12" s="69"/>
      <c r="I12" s="32">
        <f t="shared" si="8"/>
        <v>0</v>
      </c>
      <c r="J12" s="31"/>
      <c r="K12" s="32">
        <v>0</v>
      </c>
      <c r="L12" s="31"/>
      <c r="M12" s="32">
        <v>0</v>
      </c>
      <c r="N12" s="31"/>
      <c r="O12" s="32">
        <v>0</v>
      </c>
      <c r="P12" s="31"/>
      <c r="Q12" s="33">
        <v>0</v>
      </c>
    </row>
    <row r="13" spans="1:17" ht="17.25" thickTop="1" thickBot="1" x14ac:dyDescent="0.3">
      <c r="A13" s="117"/>
      <c r="B13" s="44" t="s">
        <v>15</v>
      </c>
      <c r="C13" s="27">
        <f>SUM(C9:C12)</f>
        <v>0</v>
      </c>
      <c r="D13" s="50">
        <f>SUM(D9:D12)</f>
        <v>0</v>
      </c>
      <c r="E13" s="28">
        <f t="shared" si="6"/>
        <v>0</v>
      </c>
      <c r="F13" s="52">
        <f>SUM(F9:F12)</f>
        <v>1518.99</v>
      </c>
      <c r="G13" s="28">
        <f t="shared" si="7"/>
        <v>1518.99</v>
      </c>
      <c r="H13" s="70">
        <f>SUM(H9:H12)</f>
        <v>0</v>
      </c>
      <c r="I13" s="28">
        <f t="shared" si="8"/>
        <v>-1518.99</v>
      </c>
      <c r="J13" s="27"/>
      <c r="K13" s="28">
        <v>0</v>
      </c>
      <c r="L13" s="27"/>
      <c r="M13" s="28">
        <v>0</v>
      </c>
      <c r="N13" s="27"/>
      <c r="O13" s="28">
        <v>0</v>
      </c>
      <c r="P13" s="27"/>
      <c r="Q13" s="29">
        <v>0</v>
      </c>
    </row>
    <row r="14" spans="1:17" s="39" customFormat="1" ht="16.5" thickBot="1" x14ac:dyDescent="0.3">
      <c r="A14" s="34"/>
      <c r="B14" s="35"/>
      <c r="C14" s="36"/>
      <c r="D14" s="46"/>
      <c r="E14" s="53"/>
      <c r="F14" s="47"/>
      <c r="G14" s="37"/>
      <c r="H14" s="71"/>
      <c r="I14" s="37"/>
      <c r="J14" s="36"/>
      <c r="K14" s="37"/>
      <c r="L14" s="36"/>
      <c r="M14" s="37"/>
      <c r="N14" s="36"/>
      <c r="O14" s="37"/>
      <c r="P14" s="36"/>
      <c r="Q14" s="38"/>
    </row>
    <row r="15" spans="1:17" x14ac:dyDescent="0.25">
      <c r="A15" s="112" t="s">
        <v>4</v>
      </c>
      <c r="B15" s="11" t="s">
        <v>23</v>
      </c>
      <c r="C15" s="12">
        <v>0</v>
      </c>
      <c r="D15" s="19">
        <v>0</v>
      </c>
      <c r="E15" s="13">
        <f>D15-C15</f>
        <v>0</v>
      </c>
      <c r="F15" s="22">
        <v>2811.13</v>
      </c>
      <c r="G15" s="13">
        <f>F15-D15</f>
        <v>2811.13</v>
      </c>
      <c r="H15" s="67"/>
      <c r="I15" s="13">
        <f>H15-F15</f>
        <v>-2811.13</v>
      </c>
      <c r="J15" s="12"/>
      <c r="K15" s="13">
        <v>0</v>
      </c>
      <c r="L15" s="12"/>
      <c r="M15" s="13">
        <v>0</v>
      </c>
      <c r="N15" s="12"/>
      <c r="O15" s="13">
        <v>0</v>
      </c>
      <c r="P15" s="12"/>
      <c r="Q15" s="14">
        <v>0</v>
      </c>
    </row>
    <row r="16" spans="1:17" x14ac:dyDescent="0.25">
      <c r="A16" s="113"/>
      <c r="B16" s="1" t="s">
        <v>24</v>
      </c>
      <c r="C16" s="3">
        <v>0</v>
      </c>
      <c r="D16" s="20">
        <v>425.3</v>
      </c>
      <c r="E16" s="4">
        <f t="shared" ref="E16:E18" si="9">D16-C16</f>
        <v>425.3</v>
      </c>
      <c r="F16" s="23">
        <v>0</v>
      </c>
      <c r="G16" s="4">
        <f t="shared" ref="G16:G19" si="10">F16-D16</f>
        <v>-425.3</v>
      </c>
      <c r="H16" s="68"/>
      <c r="I16" s="4">
        <f t="shared" ref="I16:I19" si="11">H16-F16</f>
        <v>0</v>
      </c>
      <c r="J16" s="3"/>
      <c r="K16" s="4">
        <v>0</v>
      </c>
      <c r="L16" s="3"/>
      <c r="M16" s="4">
        <v>0</v>
      </c>
      <c r="N16" s="3"/>
      <c r="O16" s="4">
        <v>0</v>
      </c>
      <c r="P16" s="3"/>
      <c r="Q16" s="15">
        <v>0</v>
      </c>
    </row>
    <row r="17" spans="1:17" x14ac:dyDescent="0.25">
      <c r="A17" s="113"/>
      <c r="B17" s="17" t="s">
        <v>26</v>
      </c>
      <c r="C17" s="24">
        <v>0</v>
      </c>
      <c r="D17" s="25">
        <v>0</v>
      </c>
      <c r="E17" s="4">
        <f t="shared" si="9"/>
        <v>0</v>
      </c>
      <c r="F17" s="23">
        <v>0</v>
      </c>
      <c r="G17" s="4">
        <f t="shared" si="10"/>
        <v>0</v>
      </c>
      <c r="H17" s="68"/>
      <c r="I17" s="4">
        <f t="shared" si="11"/>
        <v>0</v>
      </c>
      <c r="J17" s="3"/>
      <c r="K17" s="4">
        <v>0</v>
      </c>
      <c r="L17" s="3"/>
      <c r="M17" s="4">
        <v>0</v>
      </c>
      <c r="N17" s="3"/>
      <c r="O17" s="4">
        <v>0</v>
      </c>
      <c r="P17" s="3"/>
      <c r="Q17" s="15">
        <v>0</v>
      </c>
    </row>
    <row r="18" spans="1:17" ht="16.5" thickBot="1" x14ac:dyDescent="0.3">
      <c r="A18" s="113"/>
      <c r="B18" s="30" t="s">
        <v>25</v>
      </c>
      <c r="C18" s="31">
        <v>0</v>
      </c>
      <c r="D18" s="49">
        <v>0</v>
      </c>
      <c r="E18" s="32">
        <f t="shared" si="9"/>
        <v>0</v>
      </c>
      <c r="F18" s="51">
        <v>210.04</v>
      </c>
      <c r="G18" s="32">
        <f t="shared" si="10"/>
        <v>210.04</v>
      </c>
      <c r="H18" s="69"/>
      <c r="I18" s="32">
        <f t="shared" si="11"/>
        <v>-210.04</v>
      </c>
      <c r="J18" s="31"/>
      <c r="K18" s="32">
        <v>0</v>
      </c>
      <c r="L18" s="31"/>
      <c r="M18" s="32">
        <v>0</v>
      </c>
      <c r="N18" s="31"/>
      <c r="O18" s="32">
        <v>0</v>
      </c>
      <c r="P18" s="31"/>
      <c r="Q18" s="33">
        <v>0</v>
      </c>
    </row>
    <row r="19" spans="1:17" ht="17.25" thickTop="1" thickBot="1" x14ac:dyDescent="0.3">
      <c r="A19" s="114"/>
      <c r="B19" s="26" t="s">
        <v>15</v>
      </c>
      <c r="C19" s="27">
        <f>SUM(C15:C18)</f>
        <v>0</v>
      </c>
      <c r="D19" s="50">
        <f>SUM(D15:D18)</f>
        <v>425.3</v>
      </c>
      <c r="E19" s="28">
        <f>D19-C19</f>
        <v>425.3</v>
      </c>
      <c r="F19" s="52">
        <f>SUM(F15:F18)</f>
        <v>3021.17</v>
      </c>
      <c r="G19" s="28">
        <f t="shared" si="10"/>
        <v>2595.87</v>
      </c>
      <c r="H19" s="70">
        <f>SUM(H15:H18)</f>
        <v>0</v>
      </c>
      <c r="I19" s="28">
        <f t="shared" si="11"/>
        <v>-3021.17</v>
      </c>
      <c r="J19" s="27"/>
      <c r="K19" s="28">
        <v>0</v>
      </c>
      <c r="L19" s="27"/>
      <c r="M19" s="28">
        <v>0</v>
      </c>
      <c r="N19" s="27"/>
      <c r="O19" s="28">
        <v>0</v>
      </c>
      <c r="P19" s="27"/>
      <c r="Q19" s="29">
        <v>0</v>
      </c>
    </row>
    <row r="20" spans="1:17" s="39" customFormat="1" ht="16.5" thickBot="1" x14ac:dyDescent="0.3">
      <c r="A20" s="34"/>
      <c r="B20" s="35"/>
      <c r="C20" s="36"/>
      <c r="D20" s="46"/>
      <c r="E20" s="53"/>
      <c r="F20" s="47"/>
      <c r="G20" s="37"/>
      <c r="H20" s="71"/>
      <c r="I20" s="37"/>
      <c r="J20" s="36"/>
      <c r="K20" s="37"/>
      <c r="L20" s="36"/>
      <c r="M20" s="37"/>
      <c r="N20" s="36"/>
      <c r="O20" s="37"/>
      <c r="P20" s="36"/>
      <c r="Q20" s="38"/>
    </row>
    <row r="21" spans="1:17" x14ac:dyDescent="0.25">
      <c r="A21" s="115" t="s">
        <v>5</v>
      </c>
      <c r="B21" s="40" t="s">
        <v>23</v>
      </c>
      <c r="C21" s="12">
        <v>0</v>
      </c>
      <c r="D21" s="19">
        <v>0</v>
      </c>
      <c r="E21" s="13">
        <f>D21-C21</f>
        <v>0</v>
      </c>
      <c r="F21" s="22">
        <v>6514.99</v>
      </c>
      <c r="G21" s="13">
        <f>F21-D21</f>
        <v>6514.99</v>
      </c>
      <c r="H21" s="67"/>
      <c r="I21" s="13">
        <f>H21-F21</f>
        <v>-6514.99</v>
      </c>
      <c r="J21" s="12"/>
      <c r="K21" s="13">
        <v>0</v>
      </c>
      <c r="L21" s="12"/>
      <c r="M21" s="13">
        <v>0</v>
      </c>
      <c r="N21" s="12"/>
      <c r="O21" s="13">
        <v>0</v>
      </c>
      <c r="P21" s="12"/>
      <c r="Q21" s="14">
        <v>0</v>
      </c>
    </row>
    <row r="22" spans="1:17" x14ac:dyDescent="0.25">
      <c r="A22" s="116"/>
      <c r="B22" s="41" t="s">
        <v>24</v>
      </c>
      <c r="C22" s="3">
        <v>0</v>
      </c>
      <c r="D22" s="20">
        <v>5190.04</v>
      </c>
      <c r="E22" s="4">
        <f t="shared" ref="E22:E25" si="12">D22-C22</f>
        <v>5190.04</v>
      </c>
      <c r="F22" s="23">
        <v>0</v>
      </c>
      <c r="G22" s="4">
        <f t="shared" ref="G22:G25" si="13">F22-D22</f>
        <v>-5190.04</v>
      </c>
      <c r="H22" s="68"/>
      <c r="I22" s="4">
        <f t="shared" ref="I22:I25" si="14">H22-F22</f>
        <v>0</v>
      </c>
      <c r="J22" s="3"/>
      <c r="K22" s="4">
        <v>0</v>
      </c>
      <c r="L22" s="3"/>
      <c r="M22" s="4">
        <v>0</v>
      </c>
      <c r="N22" s="3"/>
      <c r="O22" s="4">
        <v>0</v>
      </c>
      <c r="P22" s="3"/>
      <c r="Q22" s="15">
        <v>0</v>
      </c>
    </row>
    <row r="23" spans="1:17" x14ac:dyDescent="0.25">
      <c r="A23" s="116"/>
      <c r="B23" s="42" t="s">
        <v>26</v>
      </c>
      <c r="C23" s="24">
        <v>0</v>
      </c>
      <c r="D23" s="25">
        <v>0</v>
      </c>
      <c r="E23" s="4">
        <f t="shared" si="12"/>
        <v>0</v>
      </c>
      <c r="F23" s="23">
        <v>0</v>
      </c>
      <c r="G23" s="4">
        <f t="shared" si="13"/>
        <v>0</v>
      </c>
      <c r="H23" s="68"/>
      <c r="I23" s="4">
        <f t="shared" si="14"/>
        <v>0</v>
      </c>
      <c r="J23" s="3"/>
      <c r="K23" s="4">
        <v>0</v>
      </c>
      <c r="L23" s="3"/>
      <c r="M23" s="4">
        <v>0</v>
      </c>
      <c r="N23" s="3"/>
      <c r="O23" s="4">
        <v>0</v>
      </c>
      <c r="P23" s="3"/>
      <c r="Q23" s="15">
        <v>0</v>
      </c>
    </row>
    <row r="24" spans="1:17" ht="16.5" thickBot="1" x14ac:dyDescent="0.3">
      <c r="A24" s="116"/>
      <c r="B24" s="43" t="s">
        <v>25</v>
      </c>
      <c r="C24" s="31">
        <v>0</v>
      </c>
      <c r="D24" s="49">
        <v>0</v>
      </c>
      <c r="E24" s="32">
        <f t="shared" si="12"/>
        <v>0</v>
      </c>
      <c r="F24" s="51">
        <v>480.48</v>
      </c>
      <c r="G24" s="32">
        <f t="shared" si="13"/>
        <v>480.48</v>
      </c>
      <c r="H24" s="69"/>
      <c r="I24" s="32">
        <f t="shared" si="14"/>
        <v>-480.48</v>
      </c>
      <c r="J24" s="31"/>
      <c r="K24" s="32">
        <v>0</v>
      </c>
      <c r="L24" s="31"/>
      <c r="M24" s="32">
        <v>0</v>
      </c>
      <c r="N24" s="31"/>
      <c r="O24" s="32">
        <v>0</v>
      </c>
      <c r="P24" s="31"/>
      <c r="Q24" s="33">
        <v>0</v>
      </c>
    </row>
    <row r="25" spans="1:17" ht="17.25" thickTop="1" thickBot="1" x14ac:dyDescent="0.3">
      <c r="A25" s="117"/>
      <c r="B25" s="44" t="s">
        <v>15</v>
      </c>
      <c r="C25" s="27">
        <f>SUM(C21:C24)</f>
        <v>0</v>
      </c>
      <c r="D25" s="50">
        <f>SUM(D21:D24)</f>
        <v>5190.04</v>
      </c>
      <c r="E25" s="28">
        <f t="shared" si="12"/>
        <v>5190.04</v>
      </c>
      <c r="F25" s="52">
        <f>SUM(F21:F24)</f>
        <v>6995.4699999999993</v>
      </c>
      <c r="G25" s="28">
        <f t="shared" si="13"/>
        <v>1805.4299999999994</v>
      </c>
      <c r="H25" s="70">
        <f>SUM(H21:H24)</f>
        <v>0</v>
      </c>
      <c r="I25" s="28">
        <f t="shared" si="14"/>
        <v>-6995.4699999999993</v>
      </c>
      <c r="J25" s="27"/>
      <c r="K25" s="28">
        <v>0</v>
      </c>
      <c r="L25" s="27"/>
      <c r="M25" s="28">
        <v>0</v>
      </c>
      <c r="N25" s="27"/>
      <c r="O25" s="28">
        <v>0</v>
      </c>
      <c r="P25" s="27"/>
      <c r="Q25" s="29">
        <v>0</v>
      </c>
    </row>
    <row r="26" spans="1:17" s="39" customFormat="1" ht="16.5" thickBot="1" x14ac:dyDescent="0.3">
      <c r="A26" s="34"/>
      <c r="B26" s="35"/>
      <c r="C26" s="36"/>
      <c r="D26" s="46"/>
      <c r="E26" s="53"/>
      <c r="F26" s="47"/>
      <c r="G26" s="37"/>
      <c r="H26" s="71"/>
      <c r="I26" s="37"/>
      <c r="J26" s="36"/>
      <c r="K26" s="37"/>
      <c r="L26" s="36"/>
      <c r="M26" s="37"/>
      <c r="N26" s="36"/>
      <c r="O26" s="37"/>
      <c r="P26" s="36"/>
      <c r="Q26" s="38"/>
    </row>
    <row r="27" spans="1:17" x14ac:dyDescent="0.25">
      <c r="A27" s="112" t="s">
        <v>6</v>
      </c>
      <c r="B27" s="11" t="s">
        <v>23</v>
      </c>
      <c r="C27" s="12">
        <v>0</v>
      </c>
      <c r="D27" s="19">
        <v>0</v>
      </c>
      <c r="E27" s="13">
        <f>D27-C27</f>
        <v>0</v>
      </c>
      <c r="F27" s="22">
        <v>1920.89</v>
      </c>
      <c r="G27" s="13">
        <f>F27-D27</f>
        <v>1920.89</v>
      </c>
      <c r="H27" s="67"/>
      <c r="I27" s="13">
        <f>H27-F27</f>
        <v>-1920.89</v>
      </c>
      <c r="J27" s="12"/>
      <c r="K27" s="13">
        <v>0</v>
      </c>
      <c r="L27" s="12"/>
      <c r="M27" s="13">
        <v>0</v>
      </c>
      <c r="N27" s="12"/>
      <c r="O27" s="13">
        <v>0</v>
      </c>
      <c r="P27" s="12"/>
      <c r="Q27" s="14">
        <v>0</v>
      </c>
    </row>
    <row r="28" spans="1:17" x14ac:dyDescent="0.25">
      <c r="A28" s="113"/>
      <c r="B28" s="1" t="s">
        <v>24</v>
      </c>
      <c r="C28" s="3">
        <v>0</v>
      </c>
      <c r="D28" s="20">
        <v>562.55999999999995</v>
      </c>
      <c r="E28" s="4">
        <f t="shared" ref="E28:E31" si="15">D28-C28</f>
        <v>562.55999999999995</v>
      </c>
      <c r="F28" s="23">
        <v>0</v>
      </c>
      <c r="G28" s="4">
        <f t="shared" ref="G28:G31" si="16">F28-D28</f>
        <v>-562.55999999999995</v>
      </c>
      <c r="H28" s="68"/>
      <c r="I28" s="4">
        <f t="shared" ref="I28:I31" si="17">H28-F28</f>
        <v>0</v>
      </c>
      <c r="J28" s="3"/>
      <c r="K28" s="4">
        <v>0</v>
      </c>
      <c r="L28" s="3"/>
      <c r="M28" s="4">
        <v>0</v>
      </c>
      <c r="N28" s="3"/>
      <c r="O28" s="4">
        <v>0</v>
      </c>
      <c r="P28" s="3"/>
      <c r="Q28" s="15">
        <v>0</v>
      </c>
    </row>
    <row r="29" spans="1:17" x14ac:dyDescent="0.25">
      <c r="A29" s="113"/>
      <c r="B29" s="17" t="s">
        <v>26</v>
      </c>
      <c r="C29" s="24">
        <v>0</v>
      </c>
      <c r="D29" s="25">
        <v>0</v>
      </c>
      <c r="E29" s="4">
        <f t="shared" si="15"/>
        <v>0</v>
      </c>
      <c r="F29" s="23">
        <v>0</v>
      </c>
      <c r="G29" s="4">
        <f t="shared" si="16"/>
        <v>0</v>
      </c>
      <c r="H29" s="68"/>
      <c r="I29" s="4">
        <f t="shared" si="17"/>
        <v>0</v>
      </c>
      <c r="J29" s="3"/>
      <c r="K29" s="4">
        <v>0</v>
      </c>
      <c r="L29" s="3"/>
      <c r="M29" s="4">
        <v>0</v>
      </c>
      <c r="N29" s="3"/>
      <c r="O29" s="4">
        <v>0</v>
      </c>
      <c r="P29" s="3"/>
      <c r="Q29" s="15">
        <v>0</v>
      </c>
    </row>
    <row r="30" spans="1:17" ht="16.5" thickBot="1" x14ac:dyDescent="0.3">
      <c r="A30" s="113"/>
      <c r="B30" s="30" t="s">
        <v>25</v>
      </c>
      <c r="C30" s="31">
        <v>0</v>
      </c>
      <c r="D30" s="49">
        <v>0</v>
      </c>
      <c r="E30" s="32">
        <f t="shared" si="15"/>
        <v>0</v>
      </c>
      <c r="F30" s="51">
        <v>337.4</v>
      </c>
      <c r="G30" s="32">
        <f t="shared" si="16"/>
        <v>337.4</v>
      </c>
      <c r="H30" s="69"/>
      <c r="I30" s="32">
        <f t="shared" si="17"/>
        <v>-337.4</v>
      </c>
      <c r="J30" s="31"/>
      <c r="K30" s="32">
        <v>0</v>
      </c>
      <c r="L30" s="31"/>
      <c r="M30" s="32">
        <v>0</v>
      </c>
      <c r="N30" s="31"/>
      <c r="O30" s="32">
        <v>0</v>
      </c>
      <c r="P30" s="31"/>
      <c r="Q30" s="33">
        <v>0</v>
      </c>
    </row>
    <row r="31" spans="1:17" ht="17.25" thickTop="1" thickBot="1" x14ac:dyDescent="0.3">
      <c r="A31" s="114"/>
      <c r="B31" s="26" t="s">
        <v>15</v>
      </c>
      <c r="C31" s="27">
        <f>SUM(C27:C30)</f>
        <v>0</v>
      </c>
      <c r="D31" s="50">
        <f>SUM(D27:D30)</f>
        <v>562.55999999999995</v>
      </c>
      <c r="E31" s="28">
        <f t="shared" si="15"/>
        <v>562.55999999999995</v>
      </c>
      <c r="F31" s="52">
        <f>SUM(F27:F30)</f>
        <v>2258.29</v>
      </c>
      <c r="G31" s="28">
        <f t="shared" si="16"/>
        <v>1695.73</v>
      </c>
      <c r="H31" s="70">
        <f>SUM(H27:H30)</f>
        <v>0</v>
      </c>
      <c r="I31" s="28">
        <f t="shared" si="17"/>
        <v>-2258.29</v>
      </c>
      <c r="J31" s="27"/>
      <c r="K31" s="28">
        <v>0</v>
      </c>
      <c r="L31" s="27"/>
      <c r="M31" s="28">
        <v>0</v>
      </c>
      <c r="N31" s="27"/>
      <c r="O31" s="28">
        <v>0</v>
      </c>
      <c r="P31" s="27"/>
      <c r="Q31" s="29">
        <v>0</v>
      </c>
    </row>
    <row r="32" spans="1:17" s="39" customFormat="1" ht="16.5" thickBot="1" x14ac:dyDescent="0.3">
      <c r="A32" s="34"/>
      <c r="B32" s="35"/>
      <c r="C32" s="36"/>
      <c r="D32" s="46"/>
      <c r="E32" s="53"/>
      <c r="F32" s="47"/>
      <c r="G32" s="37"/>
      <c r="H32" s="71"/>
      <c r="I32" s="37"/>
      <c r="J32" s="36"/>
      <c r="K32" s="37"/>
      <c r="L32" s="36"/>
      <c r="M32" s="37"/>
      <c r="N32" s="36"/>
      <c r="O32" s="37"/>
      <c r="P32" s="36"/>
      <c r="Q32" s="38"/>
    </row>
    <row r="33" spans="1:17" x14ac:dyDescent="0.25">
      <c r="A33" s="112" t="s">
        <v>7</v>
      </c>
      <c r="B33" s="11" t="s">
        <v>23</v>
      </c>
      <c r="C33" s="12">
        <v>0</v>
      </c>
      <c r="D33" s="19">
        <v>669.41</v>
      </c>
      <c r="E33" s="13">
        <f>D33-C33</f>
        <v>669.41</v>
      </c>
      <c r="F33" s="22">
        <v>25062.41</v>
      </c>
      <c r="G33" s="13">
        <f>F33-D33</f>
        <v>24393</v>
      </c>
      <c r="H33" s="67"/>
      <c r="I33" s="13">
        <f>H33-F33</f>
        <v>-25062.41</v>
      </c>
      <c r="J33" s="12"/>
      <c r="K33" s="13">
        <v>0</v>
      </c>
      <c r="L33" s="12"/>
      <c r="M33" s="13">
        <v>0</v>
      </c>
      <c r="N33" s="12"/>
      <c r="O33" s="13">
        <v>0</v>
      </c>
      <c r="P33" s="12"/>
      <c r="Q33" s="14">
        <v>0</v>
      </c>
    </row>
    <row r="34" spans="1:17" x14ac:dyDescent="0.25">
      <c r="A34" s="113"/>
      <c r="B34" s="1" t="s">
        <v>24</v>
      </c>
      <c r="C34" s="3">
        <v>0</v>
      </c>
      <c r="D34" s="20">
        <v>1058.32</v>
      </c>
      <c r="E34" s="4">
        <f t="shared" ref="E34:E37" si="18">D34-C34</f>
        <v>1058.32</v>
      </c>
      <c r="F34" s="23">
        <v>0</v>
      </c>
      <c r="G34" s="4">
        <f t="shared" ref="G34:G37" si="19">F34-D34</f>
        <v>-1058.32</v>
      </c>
      <c r="H34" s="68"/>
      <c r="I34" s="4">
        <f t="shared" ref="I34:I37" si="20">H34-F34</f>
        <v>0</v>
      </c>
      <c r="J34" s="3"/>
      <c r="K34" s="4">
        <v>0</v>
      </c>
      <c r="L34" s="3"/>
      <c r="M34" s="4">
        <v>0</v>
      </c>
      <c r="N34" s="3"/>
      <c r="O34" s="4">
        <v>0</v>
      </c>
      <c r="P34" s="3"/>
      <c r="Q34" s="15">
        <v>0</v>
      </c>
    </row>
    <row r="35" spans="1:17" x14ac:dyDescent="0.25">
      <c r="A35" s="113"/>
      <c r="B35" s="17" t="s">
        <v>26</v>
      </c>
      <c r="C35" s="24">
        <v>0</v>
      </c>
      <c r="D35" s="25">
        <v>0</v>
      </c>
      <c r="E35" s="4">
        <f t="shared" si="18"/>
        <v>0</v>
      </c>
      <c r="F35" s="23">
        <v>1374.54</v>
      </c>
      <c r="G35" s="4">
        <f t="shared" si="19"/>
        <v>1374.54</v>
      </c>
      <c r="H35" s="68"/>
      <c r="I35" s="4">
        <f t="shared" si="20"/>
        <v>-1374.54</v>
      </c>
      <c r="J35" s="3"/>
      <c r="K35" s="4">
        <v>0</v>
      </c>
      <c r="L35" s="3"/>
      <c r="M35" s="4">
        <v>0</v>
      </c>
      <c r="N35" s="3"/>
      <c r="O35" s="4">
        <v>0</v>
      </c>
      <c r="P35" s="3"/>
      <c r="Q35" s="15">
        <v>0</v>
      </c>
    </row>
    <row r="36" spans="1:17" ht="16.5" thickBot="1" x14ac:dyDescent="0.3">
      <c r="A36" s="113"/>
      <c r="B36" s="30" t="s">
        <v>25</v>
      </c>
      <c r="C36" s="31">
        <v>0</v>
      </c>
      <c r="D36" s="49">
        <v>1313.15</v>
      </c>
      <c r="E36" s="32">
        <f t="shared" si="18"/>
        <v>1313.15</v>
      </c>
      <c r="F36" s="51">
        <v>355.85</v>
      </c>
      <c r="G36" s="32">
        <f t="shared" si="19"/>
        <v>-957.30000000000007</v>
      </c>
      <c r="H36" s="69"/>
      <c r="I36" s="32">
        <f t="shared" si="20"/>
        <v>-355.85</v>
      </c>
      <c r="J36" s="31"/>
      <c r="K36" s="32">
        <v>0</v>
      </c>
      <c r="L36" s="31"/>
      <c r="M36" s="32">
        <v>0</v>
      </c>
      <c r="N36" s="31"/>
      <c r="O36" s="32">
        <v>0</v>
      </c>
      <c r="P36" s="31"/>
      <c r="Q36" s="33">
        <v>0</v>
      </c>
    </row>
    <row r="37" spans="1:17" ht="17.25" thickTop="1" thickBot="1" x14ac:dyDescent="0.3">
      <c r="A37" s="114"/>
      <c r="B37" s="26" t="s">
        <v>15</v>
      </c>
      <c r="C37" s="27">
        <f>SUM(C33:C36)</f>
        <v>0</v>
      </c>
      <c r="D37" s="50">
        <f>SUM(D33:D36)</f>
        <v>3040.88</v>
      </c>
      <c r="E37" s="28">
        <f t="shared" si="18"/>
        <v>3040.88</v>
      </c>
      <c r="F37" s="52">
        <f>SUM(F33:F36)</f>
        <v>26792.799999999999</v>
      </c>
      <c r="G37" s="28">
        <f t="shared" si="19"/>
        <v>23751.919999999998</v>
      </c>
      <c r="H37" s="70">
        <f>SUM(H33:H36)</f>
        <v>0</v>
      </c>
      <c r="I37" s="28">
        <f t="shared" si="20"/>
        <v>-26792.799999999999</v>
      </c>
      <c r="J37" s="27"/>
      <c r="K37" s="28">
        <v>0</v>
      </c>
      <c r="L37" s="27"/>
      <c r="M37" s="28">
        <v>0</v>
      </c>
      <c r="N37" s="27"/>
      <c r="O37" s="28">
        <v>0</v>
      </c>
      <c r="P37" s="27"/>
      <c r="Q37" s="29">
        <v>0</v>
      </c>
    </row>
    <row r="38" spans="1:17" s="39" customFormat="1" ht="16.5" thickBot="1" x14ac:dyDescent="0.3">
      <c r="A38" s="34"/>
      <c r="B38" s="35"/>
      <c r="C38" s="36"/>
      <c r="D38" s="46"/>
      <c r="E38" s="53"/>
      <c r="F38" s="47"/>
      <c r="G38" s="37"/>
      <c r="H38" s="71"/>
      <c r="I38" s="37"/>
      <c r="J38" s="36"/>
      <c r="K38" s="37"/>
      <c r="L38" s="36"/>
      <c r="M38" s="37"/>
      <c r="N38" s="36"/>
      <c r="O38" s="37"/>
      <c r="P38" s="36"/>
      <c r="Q38" s="38"/>
    </row>
    <row r="39" spans="1:17" x14ac:dyDescent="0.25">
      <c r="A39" s="115" t="s">
        <v>8</v>
      </c>
      <c r="B39" s="40" t="s">
        <v>23</v>
      </c>
      <c r="C39" s="12">
        <v>0</v>
      </c>
      <c r="D39" s="19">
        <v>4818.66</v>
      </c>
      <c r="E39" s="13">
        <f>D39-C39</f>
        <v>4818.66</v>
      </c>
      <c r="F39" s="22">
        <v>51429.279999999999</v>
      </c>
      <c r="G39" s="13">
        <f>F39-D39</f>
        <v>46610.619999999995</v>
      </c>
      <c r="H39" s="67"/>
      <c r="I39" s="13">
        <f>H39-F39</f>
        <v>-51429.279999999999</v>
      </c>
      <c r="J39" s="12"/>
      <c r="K39" s="13">
        <v>0</v>
      </c>
      <c r="L39" s="12"/>
      <c r="M39" s="13">
        <v>0</v>
      </c>
      <c r="N39" s="12"/>
      <c r="O39" s="13">
        <v>0</v>
      </c>
      <c r="P39" s="12"/>
      <c r="Q39" s="14">
        <v>0</v>
      </c>
    </row>
    <row r="40" spans="1:17" x14ac:dyDescent="0.25">
      <c r="A40" s="116"/>
      <c r="B40" s="41" t="s">
        <v>24</v>
      </c>
      <c r="C40" s="3">
        <v>0</v>
      </c>
      <c r="D40" s="20">
        <v>711.53</v>
      </c>
      <c r="E40" s="4">
        <f t="shared" ref="E40:E43" si="21">D40-C40</f>
        <v>711.53</v>
      </c>
      <c r="F40" s="23">
        <v>0</v>
      </c>
      <c r="G40" s="4">
        <f t="shared" ref="G40:G43" si="22">F40-D40</f>
        <v>-711.53</v>
      </c>
      <c r="H40" s="68"/>
      <c r="I40" s="4">
        <f t="shared" ref="I40:I43" si="23">H40-F40</f>
        <v>0</v>
      </c>
      <c r="J40" s="3"/>
      <c r="K40" s="4">
        <v>0</v>
      </c>
      <c r="L40" s="3"/>
      <c r="M40" s="4">
        <v>0</v>
      </c>
      <c r="N40" s="3"/>
      <c r="O40" s="4">
        <v>0</v>
      </c>
      <c r="P40" s="3"/>
      <c r="Q40" s="15">
        <v>0</v>
      </c>
    </row>
    <row r="41" spans="1:17" x14ac:dyDescent="0.25">
      <c r="A41" s="116"/>
      <c r="B41" s="42" t="s">
        <v>26</v>
      </c>
      <c r="C41" s="24">
        <v>0</v>
      </c>
      <c r="D41" s="25">
        <v>0</v>
      </c>
      <c r="E41" s="4">
        <f t="shared" si="21"/>
        <v>0</v>
      </c>
      <c r="F41" s="23">
        <v>2167.34</v>
      </c>
      <c r="G41" s="4">
        <f t="shared" si="22"/>
        <v>2167.34</v>
      </c>
      <c r="H41" s="68"/>
      <c r="I41" s="4">
        <f t="shared" si="23"/>
        <v>-2167.34</v>
      </c>
      <c r="J41" s="3"/>
      <c r="K41" s="4">
        <v>0</v>
      </c>
      <c r="L41" s="3"/>
      <c r="M41" s="4">
        <v>0</v>
      </c>
      <c r="N41" s="3"/>
      <c r="O41" s="4">
        <v>0</v>
      </c>
      <c r="P41" s="3"/>
      <c r="Q41" s="15">
        <v>0</v>
      </c>
    </row>
    <row r="42" spans="1:17" ht="16.5" thickBot="1" x14ac:dyDescent="0.3">
      <c r="A42" s="116"/>
      <c r="B42" s="43" t="s">
        <v>25</v>
      </c>
      <c r="C42" s="31">
        <v>0</v>
      </c>
      <c r="D42" s="49">
        <v>0</v>
      </c>
      <c r="E42" s="32">
        <f t="shared" si="21"/>
        <v>0</v>
      </c>
      <c r="F42" s="51">
        <v>0</v>
      </c>
      <c r="G42" s="32">
        <f t="shared" si="22"/>
        <v>0</v>
      </c>
      <c r="H42" s="69"/>
      <c r="I42" s="32">
        <f t="shared" si="23"/>
        <v>0</v>
      </c>
      <c r="J42" s="31"/>
      <c r="K42" s="32">
        <v>0</v>
      </c>
      <c r="L42" s="31"/>
      <c r="M42" s="32">
        <v>0</v>
      </c>
      <c r="N42" s="31"/>
      <c r="O42" s="32">
        <v>0</v>
      </c>
      <c r="P42" s="31"/>
      <c r="Q42" s="33">
        <v>0</v>
      </c>
    </row>
    <row r="43" spans="1:17" ht="17.25" thickTop="1" thickBot="1" x14ac:dyDescent="0.3">
      <c r="A43" s="117"/>
      <c r="B43" s="44" t="s">
        <v>15</v>
      </c>
      <c r="C43" s="27">
        <f>SUM(C39:C42)</f>
        <v>0</v>
      </c>
      <c r="D43" s="50">
        <f>SUM(D39:D42)</f>
        <v>5530.19</v>
      </c>
      <c r="E43" s="28">
        <f t="shared" si="21"/>
        <v>5530.19</v>
      </c>
      <c r="F43" s="52">
        <f>SUM(F39:F42)</f>
        <v>53596.619999999995</v>
      </c>
      <c r="G43" s="28">
        <f t="shared" si="22"/>
        <v>48066.429999999993</v>
      </c>
      <c r="H43" s="70"/>
      <c r="I43" s="28">
        <f t="shared" si="23"/>
        <v>-53596.619999999995</v>
      </c>
      <c r="J43" s="27"/>
      <c r="K43" s="28">
        <v>0</v>
      </c>
      <c r="L43" s="27"/>
      <c r="M43" s="28">
        <v>0</v>
      </c>
      <c r="N43" s="27"/>
      <c r="O43" s="28">
        <v>0</v>
      </c>
      <c r="P43" s="27"/>
      <c r="Q43" s="29">
        <v>0</v>
      </c>
    </row>
    <row r="44" spans="1:17" s="39" customFormat="1" ht="16.5" thickBot="1" x14ac:dyDescent="0.3">
      <c r="A44" s="34"/>
      <c r="B44" s="35"/>
      <c r="C44" s="36"/>
      <c r="D44" s="46"/>
      <c r="E44" s="53"/>
      <c r="F44" s="47"/>
      <c r="G44" s="37"/>
      <c r="H44" s="71"/>
      <c r="I44" s="37"/>
      <c r="J44" s="36"/>
      <c r="K44" s="37"/>
      <c r="L44" s="36"/>
      <c r="M44" s="37"/>
      <c r="N44" s="36"/>
      <c r="O44" s="37"/>
      <c r="P44" s="36"/>
      <c r="Q44" s="38"/>
    </row>
    <row r="45" spans="1:17" x14ac:dyDescent="0.25">
      <c r="A45" s="112" t="s">
        <v>9</v>
      </c>
      <c r="B45" s="11" t="s">
        <v>23</v>
      </c>
      <c r="C45" s="12">
        <v>0</v>
      </c>
      <c r="D45" s="19">
        <v>7708.2</v>
      </c>
      <c r="E45" s="13">
        <f>D45-C45</f>
        <v>7708.2</v>
      </c>
      <c r="F45" s="22">
        <v>6440.45</v>
      </c>
      <c r="G45" s="13">
        <f>F45-D45</f>
        <v>-1267.75</v>
      </c>
      <c r="H45" s="67"/>
      <c r="I45" s="13">
        <f>H45-F45</f>
        <v>-6440.45</v>
      </c>
      <c r="J45" s="12"/>
      <c r="K45" s="13">
        <v>0</v>
      </c>
      <c r="L45" s="12"/>
      <c r="M45" s="13">
        <v>0</v>
      </c>
      <c r="N45" s="12"/>
      <c r="O45" s="13">
        <v>0</v>
      </c>
      <c r="P45" s="12"/>
      <c r="Q45" s="14">
        <v>0</v>
      </c>
    </row>
    <row r="46" spans="1:17" x14ac:dyDescent="0.25">
      <c r="A46" s="113"/>
      <c r="B46" s="1" t="s">
        <v>24</v>
      </c>
      <c r="C46" s="3">
        <v>0</v>
      </c>
      <c r="D46" s="20">
        <v>6881.74</v>
      </c>
      <c r="E46" s="4">
        <f t="shared" ref="E46:E49" si="24">D46-C46</f>
        <v>6881.74</v>
      </c>
      <c r="F46" s="23">
        <v>0</v>
      </c>
      <c r="G46" s="4">
        <f t="shared" ref="G46:G49" si="25">F46-D46</f>
        <v>-6881.74</v>
      </c>
      <c r="H46" s="68"/>
      <c r="I46" s="4">
        <f t="shared" ref="I46:I49" si="26">H46-F46</f>
        <v>0</v>
      </c>
      <c r="J46" s="3"/>
      <c r="K46" s="4">
        <v>0</v>
      </c>
      <c r="L46" s="3"/>
      <c r="M46" s="4">
        <v>0</v>
      </c>
      <c r="N46" s="3"/>
      <c r="O46" s="4">
        <v>0</v>
      </c>
      <c r="P46" s="3"/>
      <c r="Q46" s="15">
        <v>0</v>
      </c>
    </row>
    <row r="47" spans="1:17" x14ac:dyDescent="0.25">
      <c r="A47" s="113"/>
      <c r="B47" s="42" t="s">
        <v>26</v>
      </c>
      <c r="C47" s="24">
        <v>0</v>
      </c>
      <c r="D47" s="25">
        <v>0</v>
      </c>
      <c r="E47" s="4">
        <f t="shared" si="24"/>
        <v>0</v>
      </c>
      <c r="F47" s="23">
        <v>2717.97</v>
      </c>
      <c r="G47" s="4">
        <f t="shared" si="25"/>
        <v>2717.97</v>
      </c>
      <c r="H47" s="68"/>
      <c r="I47" s="4">
        <f t="shared" si="26"/>
        <v>-2717.97</v>
      </c>
      <c r="J47" s="3"/>
      <c r="K47" s="4">
        <v>0</v>
      </c>
      <c r="L47" s="3"/>
      <c r="M47" s="4">
        <v>0</v>
      </c>
      <c r="N47" s="3"/>
      <c r="O47" s="4">
        <v>0</v>
      </c>
      <c r="P47" s="3"/>
      <c r="Q47" s="15">
        <v>0</v>
      </c>
    </row>
    <row r="48" spans="1:17" ht="16.5" thickBot="1" x14ac:dyDescent="0.3">
      <c r="A48" s="113"/>
      <c r="B48" s="30" t="s">
        <v>25</v>
      </c>
      <c r="C48" s="31">
        <v>0</v>
      </c>
      <c r="D48" s="49">
        <v>50047.61</v>
      </c>
      <c r="E48" s="32">
        <f t="shared" si="24"/>
        <v>50047.61</v>
      </c>
      <c r="F48" s="51">
        <v>0</v>
      </c>
      <c r="G48" s="32">
        <f t="shared" si="25"/>
        <v>-50047.61</v>
      </c>
      <c r="H48" s="69"/>
      <c r="I48" s="32">
        <f t="shared" si="26"/>
        <v>0</v>
      </c>
      <c r="J48" s="31"/>
      <c r="K48" s="32">
        <v>0</v>
      </c>
      <c r="L48" s="31"/>
      <c r="M48" s="32">
        <v>0</v>
      </c>
      <c r="N48" s="31"/>
      <c r="O48" s="32">
        <v>0</v>
      </c>
      <c r="P48" s="31"/>
      <c r="Q48" s="33">
        <v>0</v>
      </c>
    </row>
    <row r="49" spans="1:17" ht="17.25" thickTop="1" thickBot="1" x14ac:dyDescent="0.3">
      <c r="A49" s="114"/>
      <c r="B49" s="26" t="s">
        <v>15</v>
      </c>
      <c r="C49" s="27">
        <f>SUM(C45:C48)</f>
        <v>0</v>
      </c>
      <c r="D49" s="50">
        <f>SUM(D45:D48)</f>
        <v>64637.55</v>
      </c>
      <c r="E49" s="28">
        <f t="shared" si="24"/>
        <v>64637.55</v>
      </c>
      <c r="F49" s="52">
        <f>SUM(F45:F48)</f>
        <v>9158.42</v>
      </c>
      <c r="G49" s="28">
        <f t="shared" si="25"/>
        <v>-55479.130000000005</v>
      </c>
      <c r="H49" s="70">
        <f>SUM(H45:H48)</f>
        <v>0</v>
      </c>
      <c r="I49" s="28">
        <f t="shared" si="26"/>
        <v>-9158.42</v>
      </c>
      <c r="J49" s="27"/>
      <c r="K49" s="28">
        <v>0</v>
      </c>
      <c r="L49" s="27"/>
      <c r="M49" s="28">
        <v>0</v>
      </c>
      <c r="N49" s="27"/>
      <c r="O49" s="28">
        <v>0</v>
      </c>
      <c r="P49" s="27"/>
      <c r="Q49" s="29">
        <v>0</v>
      </c>
    </row>
    <row r="50" spans="1:17" s="39" customFormat="1" ht="16.5" thickBot="1" x14ac:dyDescent="0.3">
      <c r="A50" s="34"/>
      <c r="B50" s="35"/>
      <c r="C50" s="36"/>
      <c r="D50" s="46"/>
      <c r="E50" s="53"/>
      <c r="F50" s="47"/>
      <c r="G50" s="37"/>
      <c r="H50" s="71"/>
      <c r="I50" s="37"/>
      <c r="J50" s="36"/>
      <c r="K50" s="37"/>
      <c r="L50" s="36"/>
      <c r="M50" s="37"/>
      <c r="N50" s="36"/>
      <c r="O50" s="37"/>
      <c r="P50" s="36"/>
      <c r="Q50" s="38"/>
    </row>
    <row r="51" spans="1:17" x14ac:dyDescent="0.25">
      <c r="A51" s="115" t="s">
        <v>10</v>
      </c>
      <c r="B51" s="40" t="s">
        <v>23</v>
      </c>
      <c r="C51" s="12">
        <v>0</v>
      </c>
      <c r="D51" s="19">
        <v>2198.66</v>
      </c>
      <c r="E51" s="13">
        <f>D51-C51</f>
        <v>2198.66</v>
      </c>
      <c r="F51" s="22">
        <v>5110.2</v>
      </c>
      <c r="G51" s="13">
        <f>F51-D51</f>
        <v>2911.54</v>
      </c>
      <c r="H51" s="67"/>
      <c r="I51" s="13">
        <f>H51-F51</f>
        <v>-5110.2</v>
      </c>
      <c r="J51" s="12"/>
      <c r="K51" s="13">
        <v>0</v>
      </c>
      <c r="L51" s="12"/>
      <c r="M51" s="13">
        <v>0</v>
      </c>
      <c r="N51" s="12"/>
      <c r="O51" s="13">
        <v>0</v>
      </c>
      <c r="P51" s="12"/>
      <c r="Q51" s="14">
        <v>0</v>
      </c>
    </row>
    <row r="52" spans="1:17" x14ac:dyDescent="0.25">
      <c r="A52" s="116"/>
      <c r="B52" s="41" t="s">
        <v>24</v>
      </c>
      <c r="C52" s="3">
        <v>0</v>
      </c>
      <c r="D52" s="20">
        <v>3085.28</v>
      </c>
      <c r="E52" s="4">
        <f t="shared" ref="E52:E55" si="27">D52-C52</f>
        <v>3085.28</v>
      </c>
      <c r="F52" s="23">
        <v>0</v>
      </c>
      <c r="G52" s="4">
        <f t="shared" ref="G52:G55" si="28">F52-D52</f>
        <v>-3085.28</v>
      </c>
      <c r="H52" s="68"/>
      <c r="I52" s="4">
        <f t="shared" ref="I52:I55" si="29">H52-F52</f>
        <v>0</v>
      </c>
      <c r="J52" s="3"/>
      <c r="K52" s="4">
        <v>0</v>
      </c>
      <c r="L52" s="3"/>
      <c r="M52" s="4">
        <v>0</v>
      </c>
      <c r="N52" s="3"/>
      <c r="O52" s="4">
        <v>0</v>
      </c>
      <c r="P52" s="3"/>
      <c r="Q52" s="15">
        <v>0</v>
      </c>
    </row>
    <row r="53" spans="1:17" x14ac:dyDescent="0.25">
      <c r="A53" s="116"/>
      <c r="B53" s="42" t="s">
        <v>26</v>
      </c>
      <c r="C53" s="24">
        <v>0</v>
      </c>
      <c r="D53" s="25">
        <v>0</v>
      </c>
      <c r="E53" s="4">
        <f t="shared" si="27"/>
        <v>0</v>
      </c>
      <c r="F53" s="23">
        <v>1984.95</v>
      </c>
      <c r="G53" s="4">
        <f t="shared" si="28"/>
        <v>1984.95</v>
      </c>
      <c r="H53" s="68"/>
      <c r="I53" s="4">
        <f t="shared" si="29"/>
        <v>-1984.95</v>
      </c>
      <c r="J53" s="3"/>
      <c r="K53" s="4">
        <v>0</v>
      </c>
      <c r="L53" s="3"/>
      <c r="M53" s="4">
        <v>0</v>
      </c>
      <c r="N53" s="3"/>
      <c r="O53" s="4">
        <v>0</v>
      </c>
      <c r="P53" s="3"/>
      <c r="Q53" s="15">
        <v>0</v>
      </c>
    </row>
    <row r="54" spans="1:17" ht="16.5" thickBot="1" x14ac:dyDescent="0.3">
      <c r="A54" s="116"/>
      <c r="B54" s="43" t="s">
        <v>25</v>
      </c>
      <c r="C54" s="31">
        <v>0</v>
      </c>
      <c r="D54" s="49">
        <v>2545.2399999999998</v>
      </c>
      <c r="E54" s="32">
        <f t="shared" si="27"/>
        <v>2545.2399999999998</v>
      </c>
      <c r="F54" s="51">
        <v>0</v>
      </c>
      <c r="G54" s="32">
        <f t="shared" si="28"/>
        <v>-2545.2399999999998</v>
      </c>
      <c r="H54" s="69"/>
      <c r="I54" s="32">
        <f t="shared" si="29"/>
        <v>0</v>
      </c>
      <c r="J54" s="31"/>
      <c r="K54" s="32">
        <v>0</v>
      </c>
      <c r="L54" s="31"/>
      <c r="M54" s="32">
        <v>0</v>
      </c>
      <c r="N54" s="31"/>
      <c r="O54" s="32">
        <v>0</v>
      </c>
      <c r="P54" s="31"/>
      <c r="Q54" s="33">
        <v>0</v>
      </c>
    </row>
    <row r="55" spans="1:17" ht="17.25" thickTop="1" thickBot="1" x14ac:dyDescent="0.3">
      <c r="A55" s="117"/>
      <c r="B55" s="44" t="s">
        <v>15</v>
      </c>
      <c r="C55" s="27">
        <f>SUM(C51:C54)</f>
        <v>0</v>
      </c>
      <c r="D55" s="50">
        <f>SUM(D51:D54)</f>
        <v>7829.18</v>
      </c>
      <c r="E55" s="28">
        <f t="shared" si="27"/>
        <v>7829.18</v>
      </c>
      <c r="F55" s="52">
        <f>SUM(F51:F54)</f>
        <v>7095.15</v>
      </c>
      <c r="G55" s="28">
        <f t="shared" si="28"/>
        <v>-734.03000000000065</v>
      </c>
      <c r="H55" s="70">
        <f>SUM(H51:H54)</f>
        <v>0</v>
      </c>
      <c r="I55" s="28">
        <f t="shared" si="29"/>
        <v>-7095.15</v>
      </c>
      <c r="J55" s="27"/>
      <c r="K55" s="28">
        <v>0</v>
      </c>
      <c r="L55" s="27"/>
      <c r="M55" s="28">
        <v>0</v>
      </c>
      <c r="N55" s="27"/>
      <c r="O55" s="28">
        <v>0</v>
      </c>
      <c r="P55" s="27"/>
      <c r="Q55" s="29">
        <v>0</v>
      </c>
    </row>
    <row r="56" spans="1:17" s="39" customFormat="1" ht="16.5" thickBot="1" x14ac:dyDescent="0.3">
      <c r="A56" s="34"/>
      <c r="B56" s="35"/>
      <c r="C56" s="36"/>
      <c r="D56" s="46"/>
      <c r="E56" s="53"/>
      <c r="F56" s="47"/>
      <c r="G56" s="37"/>
      <c r="H56" s="71"/>
      <c r="I56" s="37"/>
      <c r="J56" s="36"/>
      <c r="K56" s="37"/>
      <c r="L56" s="36"/>
      <c r="M56" s="37"/>
      <c r="N56" s="36"/>
      <c r="O56" s="37"/>
      <c r="P56" s="36"/>
      <c r="Q56" s="38"/>
    </row>
    <row r="57" spans="1:17" x14ac:dyDescent="0.25">
      <c r="A57" s="112" t="s">
        <v>11</v>
      </c>
      <c r="B57" s="11" t="s">
        <v>23</v>
      </c>
      <c r="C57" s="12">
        <v>0</v>
      </c>
      <c r="D57" s="19">
        <v>1825.24</v>
      </c>
      <c r="E57" s="13">
        <f>D57-C57</f>
        <v>1825.24</v>
      </c>
      <c r="F57" s="22">
        <v>0</v>
      </c>
      <c r="G57" s="13">
        <f>F57-D57</f>
        <v>-1825.24</v>
      </c>
      <c r="H57" s="67"/>
      <c r="I57" s="13">
        <f>H57-F57</f>
        <v>0</v>
      </c>
      <c r="J57" s="12"/>
      <c r="K57" s="13">
        <v>0</v>
      </c>
      <c r="L57" s="12"/>
      <c r="M57" s="13">
        <v>0</v>
      </c>
      <c r="N57" s="12"/>
      <c r="O57" s="13">
        <v>0</v>
      </c>
      <c r="P57" s="12"/>
      <c r="Q57" s="14">
        <v>0</v>
      </c>
    </row>
    <row r="58" spans="1:17" x14ac:dyDescent="0.25">
      <c r="A58" s="113"/>
      <c r="B58" s="1" t="s">
        <v>24</v>
      </c>
      <c r="C58" s="3">
        <v>0</v>
      </c>
      <c r="D58" s="20">
        <v>834</v>
      </c>
      <c r="E58" s="4">
        <f t="shared" ref="E58:E61" si="30">D58-C58</f>
        <v>834</v>
      </c>
      <c r="F58" s="23">
        <v>0</v>
      </c>
      <c r="G58" s="4">
        <f t="shared" ref="G58:G61" si="31">F58-D58</f>
        <v>-834</v>
      </c>
      <c r="H58" s="68"/>
      <c r="I58" s="4">
        <f t="shared" ref="I58:I61" si="32">H58-F58</f>
        <v>0</v>
      </c>
      <c r="J58" s="3"/>
      <c r="K58" s="4">
        <v>0</v>
      </c>
      <c r="L58" s="3"/>
      <c r="M58" s="4">
        <v>0</v>
      </c>
      <c r="N58" s="3"/>
      <c r="O58" s="4">
        <v>0</v>
      </c>
      <c r="P58" s="3"/>
      <c r="Q58" s="15">
        <v>0</v>
      </c>
    </row>
    <row r="59" spans="1:17" x14ac:dyDescent="0.25">
      <c r="A59" s="113"/>
      <c r="B59" s="42" t="s">
        <v>26</v>
      </c>
      <c r="C59" s="24">
        <v>0</v>
      </c>
      <c r="D59" s="25">
        <v>0</v>
      </c>
      <c r="E59" s="4">
        <f t="shared" si="30"/>
        <v>0</v>
      </c>
      <c r="F59" s="23">
        <v>0</v>
      </c>
      <c r="G59" s="4">
        <f t="shared" si="31"/>
        <v>0</v>
      </c>
      <c r="H59" s="68"/>
      <c r="I59" s="4">
        <f t="shared" si="32"/>
        <v>0</v>
      </c>
      <c r="J59" s="3"/>
      <c r="K59" s="4">
        <v>0</v>
      </c>
      <c r="L59" s="3"/>
      <c r="M59" s="4">
        <v>0</v>
      </c>
      <c r="N59" s="3"/>
      <c r="O59" s="4">
        <v>0</v>
      </c>
      <c r="P59" s="3"/>
      <c r="Q59" s="15">
        <v>0</v>
      </c>
    </row>
    <row r="60" spans="1:17" ht="16.5" thickBot="1" x14ac:dyDescent="0.3">
      <c r="A60" s="113"/>
      <c r="B60" s="30" t="s">
        <v>25</v>
      </c>
      <c r="C60" s="31">
        <v>0</v>
      </c>
      <c r="D60" s="49">
        <v>606.09</v>
      </c>
      <c r="E60" s="32">
        <f t="shared" si="30"/>
        <v>606.09</v>
      </c>
      <c r="F60" s="51">
        <v>0</v>
      </c>
      <c r="G60" s="32">
        <f t="shared" si="31"/>
        <v>-606.09</v>
      </c>
      <c r="H60" s="69"/>
      <c r="I60" s="32">
        <f t="shared" si="32"/>
        <v>0</v>
      </c>
      <c r="J60" s="31"/>
      <c r="K60" s="32">
        <v>0</v>
      </c>
      <c r="L60" s="31"/>
      <c r="M60" s="32">
        <v>0</v>
      </c>
      <c r="N60" s="31"/>
      <c r="O60" s="32">
        <v>0</v>
      </c>
      <c r="P60" s="31"/>
      <c r="Q60" s="33">
        <v>0</v>
      </c>
    </row>
    <row r="61" spans="1:17" ht="17.25" thickTop="1" thickBot="1" x14ac:dyDescent="0.3">
      <c r="A61" s="114"/>
      <c r="B61" s="26" t="s">
        <v>15</v>
      </c>
      <c r="C61" s="27">
        <f>SUM(C57:C60)</f>
        <v>0</v>
      </c>
      <c r="D61" s="50">
        <f>SUM(D57:D60)</f>
        <v>3265.33</v>
      </c>
      <c r="E61" s="28">
        <f t="shared" si="30"/>
        <v>3265.33</v>
      </c>
      <c r="F61" s="52">
        <f>SUM(F57:F60)</f>
        <v>0</v>
      </c>
      <c r="G61" s="28">
        <f t="shared" si="31"/>
        <v>-3265.33</v>
      </c>
      <c r="H61" s="70">
        <f>SUM(H57:H60)</f>
        <v>0</v>
      </c>
      <c r="I61" s="28">
        <f t="shared" si="32"/>
        <v>0</v>
      </c>
      <c r="J61" s="27"/>
      <c r="K61" s="28">
        <v>0</v>
      </c>
      <c r="L61" s="27"/>
      <c r="M61" s="28">
        <v>0</v>
      </c>
      <c r="N61" s="27"/>
      <c r="O61" s="28">
        <v>0</v>
      </c>
      <c r="P61" s="27"/>
      <c r="Q61" s="29">
        <v>0</v>
      </c>
    </row>
    <row r="62" spans="1:17" s="39" customFormat="1" ht="16.5" thickBot="1" x14ac:dyDescent="0.3">
      <c r="A62" s="34"/>
      <c r="B62" s="35"/>
      <c r="C62" s="36"/>
      <c r="D62" s="46"/>
      <c r="E62" s="53"/>
      <c r="F62" s="47"/>
      <c r="G62" s="37"/>
      <c r="H62" s="71"/>
      <c r="I62" s="37"/>
      <c r="J62" s="36"/>
      <c r="K62" s="37"/>
      <c r="L62" s="36"/>
      <c r="M62" s="37"/>
      <c r="N62" s="36"/>
      <c r="O62" s="37"/>
      <c r="P62" s="36"/>
      <c r="Q62" s="38"/>
    </row>
    <row r="63" spans="1:17" x14ac:dyDescent="0.25">
      <c r="A63" s="115" t="s">
        <v>12</v>
      </c>
      <c r="B63" s="40" t="s">
        <v>23</v>
      </c>
      <c r="C63" s="12">
        <v>0</v>
      </c>
      <c r="D63" s="19">
        <v>14050.45</v>
      </c>
      <c r="E63" s="13">
        <f>D63-C63</f>
        <v>14050.45</v>
      </c>
      <c r="F63" s="22">
        <v>0</v>
      </c>
      <c r="G63" s="13">
        <f>F63-D63</f>
        <v>-14050.45</v>
      </c>
      <c r="H63" s="67"/>
      <c r="I63" s="13">
        <f>H63-F63</f>
        <v>0</v>
      </c>
      <c r="J63" s="12"/>
      <c r="K63" s="13">
        <v>0</v>
      </c>
      <c r="L63" s="12"/>
      <c r="M63" s="13">
        <v>0</v>
      </c>
      <c r="N63" s="12"/>
      <c r="O63" s="13">
        <v>0</v>
      </c>
      <c r="P63" s="12"/>
      <c r="Q63" s="14">
        <v>0</v>
      </c>
    </row>
    <row r="64" spans="1:17" x14ac:dyDescent="0.25">
      <c r="A64" s="116"/>
      <c r="B64" s="41" t="s">
        <v>24</v>
      </c>
      <c r="C64" s="3">
        <v>0</v>
      </c>
      <c r="D64" s="20">
        <v>4601.5200000000004</v>
      </c>
      <c r="E64" s="4">
        <f t="shared" ref="E64:E67" si="33">D64-C64</f>
        <v>4601.5200000000004</v>
      </c>
      <c r="F64" s="23">
        <v>0</v>
      </c>
      <c r="G64" s="4">
        <f t="shared" ref="G64:G67" si="34">F64-D64</f>
        <v>-4601.5200000000004</v>
      </c>
      <c r="H64" s="68"/>
      <c r="I64" s="4">
        <f t="shared" ref="I64:I67" si="35">H64-F64</f>
        <v>0</v>
      </c>
      <c r="J64" s="3"/>
      <c r="K64" s="4">
        <v>0</v>
      </c>
      <c r="L64" s="3"/>
      <c r="M64" s="4">
        <v>0</v>
      </c>
      <c r="N64" s="3"/>
      <c r="O64" s="4">
        <v>0</v>
      </c>
      <c r="P64" s="3"/>
      <c r="Q64" s="15">
        <v>0</v>
      </c>
    </row>
    <row r="65" spans="1:17" x14ac:dyDescent="0.25">
      <c r="A65" s="116"/>
      <c r="B65" s="42" t="s">
        <v>26</v>
      </c>
      <c r="C65" s="24">
        <v>0</v>
      </c>
      <c r="D65" s="25">
        <v>0</v>
      </c>
      <c r="E65" s="4">
        <f t="shared" si="33"/>
        <v>0</v>
      </c>
      <c r="F65" s="23">
        <v>0</v>
      </c>
      <c r="G65" s="4">
        <f t="shared" si="34"/>
        <v>0</v>
      </c>
      <c r="H65" s="68"/>
      <c r="I65" s="4">
        <f t="shared" si="35"/>
        <v>0</v>
      </c>
      <c r="J65" s="3"/>
      <c r="K65" s="4">
        <v>0</v>
      </c>
      <c r="L65" s="3"/>
      <c r="M65" s="4">
        <v>0</v>
      </c>
      <c r="N65" s="3"/>
      <c r="O65" s="4">
        <v>0</v>
      </c>
      <c r="P65" s="3"/>
      <c r="Q65" s="15">
        <v>0</v>
      </c>
    </row>
    <row r="66" spans="1:17" ht="16.5" thickBot="1" x14ac:dyDescent="0.3">
      <c r="A66" s="116"/>
      <c r="B66" s="43" t="s">
        <v>25</v>
      </c>
      <c r="C66" s="31">
        <v>0</v>
      </c>
      <c r="D66" s="49">
        <v>4959.3500000000004</v>
      </c>
      <c r="E66" s="32">
        <f t="shared" si="33"/>
        <v>4959.3500000000004</v>
      </c>
      <c r="F66" s="51">
        <v>0</v>
      </c>
      <c r="G66" s="32">
        <f t="shared" si="34"/>
        <v>-4959.3500000000004</v>
      </c>
      <c r="H66" s="69"/>
      <c r="I66" s="32">
        <f t="shared" si="35"/>
        <v>0</v>
      </c>
      <c r="J66" s="31"/>
      <c r="K66" s="32">
        <v>0</v>
      </c>
      <c r="L66" s="31"/>
      <c r="M66" s="32">
        <v>0</v>
      </c>
      <c r="N66" s="31"/>
      <c r="O66" s="32">
        <v>0</v>
      </c>
      <c r="P66" s="31"/>
      <c r="Q66" s="33">
        <v>0</v>
      </c>
    </row>
    <row r="67" spans="1:17" ht="17.25" thickTop="1" thickBot="1" x14ac:dyDescent="0.3">
      <c r="A67" s="117"/>
      <c r="B67" s="44" t="s">
        <v>15</v>
      </c>
      <c r="C67" s="27">
        <f>SUM(C63:C66)</f>
        <v>0</v>
      </c>
      <c r="D67" s="50">
        <f>SUM(D63:D66)</f>
        <v>23611.32</v>
      </c>
      <c r="E67" s="28">
        <f t="shared" si="33"/>
        <v>23611.32</v>
      </c>
      <c r="F67" s="52">
        <f>SUM(F63:F66)</f>
        <v>0</v>
      </c>
      <c r="G67" s="28">
        <f t="shared" si="34"/>
        <v>-23611.32</v>
      </c>
      <c r="H67" s="70">
        <f>SUM(H63:H66)</f>
        <v>0</v>
      </c>
      <c r="I67" s="28">
        <f t="shared" si="35"/>
        <v>0</v>
      </c>
      <c r="J67" s="27"/>
      <c r="K67" s="28">
        <v>0</v>
      </c>
      <c r="L67" s="27"/>
      <c r="M67" s="28">
        <v>0</v>
      </c>
      <c r="N67" s="27"/>
      <c r="O67" s="28">
        <v>0</v>
      </c>
      <c r="P67" s="27"/>
      <c r="Q67" s="29">
        <v>0</v>
      </c>
    </row>
    <row r="68" spans="1:17" s="39" customFormat="1" ht="16.5" thickBot="1" x14ac:dyDescent="0.3">
      <c r="A68" s="34"/>
      <c r="B68" s="35"/>
      <c r="C68" s="36"/>
      <c r="D68" s="46"/>
      <c r="E68" s="53"/>
      <c r="F68" s="47"/>
      <c r="G68" s="37"/>
      <c r="H68" s="71"/>
      <c r="I68" s="37"/>
      <c r="J68" s="36"/>
      <c r="K68" s="37"/>
      <c r="L68" s="36"/>
      <c r="M68" s="37"/>
      <c r="N68" s="36"/>
      <c r="O68" s="37"/>
      <c r="P68" s="36"/>
      <c r="Q68" s="38"/>
    </row>
    <row r="69" spans="1:17" x14ac:dyDescent="0.25">
      <c r="A69" s="112" t="s">
        <v>13</v>
      </c>
      <c r="B69" s="11" t="s">
        <v>23</v>
      </c>
      <c r="C69" s="12">
        <v>0</v>
      </c>
      <c r="D69" s="19">
        <v>1528.79</v>
      </c>
      <c r="E69" s="13">
        <f>D69-C69</f>
        <v>1528.79</v>
      </c>
      <c r="F69" s="22">
        <v>0</v>
      </c>
      <c r="G69" s="13">
        <f>F69-D69</f>
        <v>-1528.79</v>
      </c>
      <c r="H69" s="67"/>
      <c r="I69" s="13">
        <f>H69-F69</f>
        <v>0</v>
      </c>
      <c r="J69" s="12"/>
      <c r="K69" s="13">
        <v>0</v>
      </c>
      <c r="L69" s="12"/>
      <c r="M69" s="13">
        <v>0</v>
      </c>
      <c r="N69" s="12"/>
      <c r="O69" s="13">
        <v>0</v>
      </c>
      <c r="P69" s="12"/>
      <c r="Q69" s="14">
        <v>0</v>
      </c>
    </row>
    <row r="70" spans="1:17" x14ac:dyDescent="0.25">
      <c r="A70" s="113"/>
      <c r="B70" s="1" t="s">
        <v>24</v>
      </c>
      <c r="C70" s="3">
        <v>0</v>
      </c>
      <c r="D70" s="20">
        <v>940</v>
      </c>
      <c r="E70" s="4">
        <f t="shared" ref="E70:E73" si="36">D70-C70</f>
        <v>940</v>
      </c>
      <c r="F70" s="23">
        <v>0</v>
      </c>
      <c r="G70" s="4">
        <f t="shared" ref="G70:G73" si="37">F70-D70</f>
        <v>-940</v>
      </c>
      <c r="H70" s="68"/>
      <c r="I70" s="4">
        <f t="shared" ref="I70:I73" si="38">H70-F70</f>
        <v>0</v>
      </c>
      <c r="J70" s="3"/>
      <c r="K70" s="4">
        <v>0</v>
      </c>
      <c r="L70" s="3"/>
      <c r="M70" s="4">
        <v>0</v>
      </c>
      <c r="N70" s="3"/>
      <c r="O70" s="4">
        <v>0</v>
      </c>
      <c r="P70" s="3"/>
      <c r="Q70" s="15">
        <v>0</v>
      </c>
    </row>
    <row r="71" spans="1:17" x14ac:dyDescent="0.25">
      <c r="A71" s="113"/>
      <c r="B71" s="17" t="s">
        <v>26</v>
      </c>
      <c r="C71" s="24">
        <v>0</v>
      </c>
      <c r="D71" s="25">
        <v>0</v>
      </c>
      <c r="E71" s="4">
        <f t="shared" si="36"/>
        <v>0</v>
      </c>
      <c r="F71" s="23">
        <v>0</v>
      </c>
      <c r="G71" s="4">
        <f t="shared" si="37"/>
        <v>0</v>
      </c>
      <c r="H71" s="68"/>
      <c r="I71" s="4">
        <f t="shared" si="38"/>
        <v>0</v>
      </c>
      <c r="J71" s="3"/>
      <c r="K71" s="4">
        <v>0</v>
      </c>
      <c r="L71" s="3"/>
      <c r="M71" s="4">
        <v>0</v>
      </c>
      <c r="N71" s="3"/>
      <c r="O71" s="4">
        <v>0</v>
      </c>
      <c r="P71" s="3"/>
      <c r="Q71" s="15">
        <v>0</v>
      </c>
    </row>
    <row r="72" spans="1:17" ht="16.5" thickBot="1" x14ac:dyDescent="0.3">
      <c r="A72" s="113"/>
      <c r="B72" s="30" t="s">
        <v>25</v>
      </c>
      <c r="C72" s="31">
        <v>0</v>
      </c>
      <c r="D72" s="49">
        <v>1356.81</v>
      </c>
      <c r="E72" s="32">
        <v>1356.81</v>
      </c>
      <c r="F72" s="51">
        <v>0</v>
      </c>
      <c r="G72" s="32">
        <f t="shared" si="37"/>
        <v>-1356.81</v>
      </c>
      <c r="H72" s="69"/>
      <c r="I72" s="32">
        <f t="shared" si="38"/>
        <v>0</v>
      </c>
      <c r="J72" s="31"/>
      <c r="K72" s="32">
        <v>0</v>
      </c>
      <c r="L72" s="31"/>
      <c r="M72" s="32">
        <v>0</v>
      </c>
      <c r="N72" s="31"/>
      <c r="O72" s="32">
        <v>0</v>
      </c>
      <c r="P72" s="31"/>
      <c r="Q72" s="33">
        <v>0</v>
      </c>
    </row>
    <row r="73" spans="1:17" ht="17.25" thickTop="1" thickBot="1" x14ac:dyDescent="0.3">
      <c r="A73" s="114"/>
      <c r="B73" s="26" t="s">
        <v>15</v>
      </c>
      <c r="C73" s="27">
        <f>SUM(C69:C72)</f>
        <v>0</v>
      </c>
      <c r="D73" s="50">
        <f>SUM(D69:D72)</f>
        <v>3825.6</v>
      </c>
      <c r="E73" s="28">
        <f t="shared" si="36"/>
        <v>3825.6</v>
      </c>
      <c r="F73" s="52">
        <f>SUM(F69:F72)</f>
        <v>0</v>
      </c>
      <c r="G73" s="28">
        <f t="shared" si="37"/>
        <v>-3825.6</v>
      </c>
      <c r="H73" s="70">
        <f>SUM(H69:H72)</f>
        <v>0</v>
      </c>
      <c r="I73" s="28">
        <f t="shared" si="38"/>
        <v>0</v>
      </c>
      <c r="J73" s="27"/>
      <c r="K73" s="28">
        <v>0</v>
      </c>
      <c r="L73" s="27"/>
      <c r="M73" s="28">
        <v>0</v>
      </c>
      <c r="N73" s="27"/>
      <c r="O73" s="28">
        <v>0</v>
      </c>
      <c r="P73" s="27"/>
      <c r="Q73" s="29">
        <v>0</v>
      </c>
    </row>
    <row r="74" spans="1:17" s="39" customFormat="1" ht="16.5" thickBot="1" x14ac:dyDescent="0.3">
      <c r="A74" s="45"/>
      <c r="B74" s="35"/>
      <c r="C74" s="36"/>
      <c r="D74" s="46"/>
      <c r="E74" s="53"/>
      <c r="F74" s="47"/>
      <c r="G74" s="37"/>
      <c r="H74" s="36"/>
      <c r="I74" s="37"/>
      <c r="J74" s="36"/>
      <c r="K74" s="37"/>
      <c r="L74" s="36"/>
      <c r="M74" s="37"/>
      <c r="N74" s="36"/>
      <c r="O74" s="37"/>
      <c r="P74" s="36"/>
      <c r="Q74" s="48"/>
    </row>
    <row r="75" spans="1:17" ht="17.25" thickTop="1" thickBot="1" x14ac:dyDescent="0.3">
      <c r="A75" s="1" t="s">
        <v>15</v>
      </c>
      <c r="B75" s="1"/>
      <c r="C75" s="3">
        <f>C73+C67+C61+C55+C49+C43+C37+C31+C25+C19+C7+C13</f>
        <v>0</v>
      </c>
      <c r="D75" s="3">
        <f>D73+D67+D61+D55+D49+D43+D37+D31+D25+D19+D7+D13</f>
        <v>117917.95000000001</v>
      </c>
      <c r="E75" s="55">
        <f>E73+E67+E61+E55+E49+E43+E37+E31+E25+E19+E13+E7</f>
        <v>117917.95000000001</v>
      </c>
      <c r="F75" s="3">
        <f>F73+F67+F61+F55+F49+F43+F37+F31+F25+F19+F7+F13</f>
        <v>110738.83</v>
      </c>
      <c r="G75" s="55">
        <f>G73+G67+G61+G55+G49+G43+G37+G31+G25+G19+G13+G7</f>
        <v>-7179.1200000000135</v>
      </c>
      <c r="H75" s="3">
        <f>H73+H67+H61+H55+H49+H43+H37+H31+H25+H19+H7+H13</f>
        <v>0</v>
      </c>
      <c r="I75" s="55">
        <f>I73+I67+I61+I55+I49+I43+I37+I31+I25+I19+I13+I7</f>
        <v>-110738.83</v>
      </c>
      <c r="J75" s="3">
        <f>J73+J67+J61+J55+J49+J43+J37+J31+J25+J19+J7+J13</f>
        <v>0</v>
      </c>
      <c r="K75" s="55">
        <f>K73+K67+K61+K55+K49+K43+K37+K31+K25+K19+K13+K7</f>
        <v>0</v>
      </c>
      <c r="L75" s="3">
        <f>L73+L67+L61+L55+L49+L43+L37+L31+L25+L19+L7+L13</f>
        <v>0</v>
      </c>
      <c r="M75" s="55">
        <f>M73+M67+M61+M55+M49+M43+M37+M31+M25+M19+M13+M7</f>
        <v>0</v>
      </c>
      <c r="N75" s="3">
        <f>N73+N67+N61+N55+N49+N43+N37+N31+N25+N19+N7+N13</f>
        <v>0</v>
      </c>
      <c r="O75" s="55">
        <f>O73+O67+O61+O55+O49+O43+O37+O31+O25+O19+O13+O7</f>
        <v>0</v>
      </c>
      <c r="P75" s="3">
        <f>SUM(P3:P74)</f>
        <v>0</v>
      </c>
      <c r="Q75" s="55">
        <f>Q73+Q67+Q61+Q55+Q49+Q43+Q37+Q31+Q25+Q19+Q13+Q7</f>
        <v>0</v>
      </c>
    </row>
    <row r="76" spans="1:17" ht="16.5" thickTop="1" x14ac:dyDescent="0.25"/>
    <row r="77" spans="1:17" ht="16.5" thickBot="1" x14ac:dyDescent="0.3"/>
    <row r="78" spans="1:17" ht="16.5" thickBot="1" x14ac:dyDescent="0.3">
      <c r="C78" s="103" t="s">
        <v>29</v>
      </c>
      <c r="D78" s="104"/>
      <c r="E78" s="105"/>
      <c r="F78" s="72" t="s">
        <v>27</v>
      </c>
    </row>
    <row r="79" spans="1:17" x14ac:dyDescent="0.25">
      <c r="C79" s="109" t="s">
        <v>0</v>
      </c>
      <c r="D79" s="59" t="s">
        <v>23</v>
      </c>
      <c r="E79" s="60">
        <f>C3+C9+C15+C21+C27+C33+C39+C45+C51+C57+C63+C69</f>
        <v>0</v>
      </c>
      <c r="F79" s="56"/>
    </row>
    <row r="80" spans="1:17" x14ac:dyDescent="0.25">
      <c r="C80" s="107"/>
      <c r="D80" s="61" t="s">
        <v>24</v>
      </c>
      <c r="E80" s="62">
        <f t="shared" ref="E80:E82" si="39">C4+C10+C16+C22+C28+C34+C40+C46+C52+C58+C64+C70</f>
        <v>0</v>
      </c>
      <c r="F80" s="57"/>
      <c r="I80" s="106" t="s">
        <v>28</v>
      </c>
      <c r="J80" s="106"/>
      <c r="K80" s="106"/>
    </row>
    <row r="81" spans="3:11" x14ac:dyDescent="0.25">
      <c r="C81" s="107"/>
      <c r="D81" s="63" t="s">
        <v>26</v>
      </c>
      <c r="E81" s="64">
        <f t="shared" si="39"/>
        <v>0</v>
      </c>
      <c r="F81" s="57"/>
      <c r="I81" s="2" t="s">
        <v>0</v>
      </c>
      <c r="J81" s="66">
        <f>SUM(E79:E82)</f>
        <v>0</v>
      </c>
      <c r="K81" s="5"/>
    </row>
    <row r="82" spans="3:11" ht="16.5" thickBot="1" x14ac:dyDescent="0.3">
      <c r="C82" s="108"/>
      <c r="D82" s="16" t="s">
        <v>25</v>
      </c>
      <c r="E82" s="65">
        <f t="shared" si="39"/>
        <v>0</v>
      </c>
      <c r="F82" s="58"/>
      <c r="I82" s="2" t="s">
        <v>1</v>
      </c>
      <c r="J82" s="66">
        <f>SUM(E83:E86)</f>
        <v>117917.94999999998</v>
      </c>
      <c r="K82" s="6">
        <f>J82-J81</f>
        <v>117917.94999999998</v>
      </c>
    </row>
    <row r="83" spans="3:11" x14ac:dyDescent="0.25">
      <c r="C83" s="109" t="s">
        <v>1</v>
      </c>
      <c r="D83" s="59" t="s">
        <v>23</v>
      </c>
      <c r="E83" s="60">
        <f>D3+D9+D15+D21+D27+D33+D39+D45+D51+D57+D63+D69</f>
        <v>32799.410000000003</v>
      </c>
      <c r="F83" s="56">
        <f>E83-F79</f>
        <v>32799.410000000003</v>
      </c>
      <c r="I83" s="2" t="s">
        <v>16</v>
      </c>
      <c r="J83" s="66">
        <f>SUM(E87:E90)</f>
        <v>110738.82999999999</v>
      </c>
      <c r="K83" s="7">
        <f>J83-J82</f>
        <v>-7179.1199999999953</v>
      </c>
    </row>
    <row r="84" spans="3:11" x14ac:dyDescent="0.25">
      <c r="C84" s="107"/>
      <c r="D84" s="61" t="s">
        <v>24</v>
      </c>
      <c r="E84" s="62">
        <f t="shared" ref="E84:E86" si="40">D4+D10+D16+D22+D28+D34+D40+D46+D52+D58+D64+D70</f>
        <v>24290.289999999997</v>
      </c>
      <c r="F84" s="57">
        <f t="shared" ref="F84:F86" si="41">E84-F80</f>
        <v>24290.289999999997</v>
      </c>
      <c r="I84" s="2" t="s">
        <v>17</v>
      </c>
      <c r="J84" s="66">
        <f>SUM(E91:E94)</f>
        <v>0</v>
      </c>
      <c r="K84" s="7">
        <f t="shared" ref="K84:K88" si="42">J84-J83</f>
        <v>-110738.82999999999</v>
      </c>
    </row>
    <row r="85" spans="3:11" x14ac:dyDescent="0.25">
      <c r="C85" s="107"/>
      <c r="D85" s="63" t="s">
        <v>26</v>
      </c>
      <c r="E85" s="64">
        <f t="shared" si="40"/>
        <v>0</v>
      </c>
      <c r="F85" s="57">
        <f t="shared" si="41"/>
        <v>0</v>
      </c>
      <c r="I85" s="2" t="s">
        <v>18</v>
      </c>
      <c r="J85" s="66">
        <f>SUM(D95:D98)</f>
        <v>0</v>
      </c>
      <c r="K85" s="7">
        <f t="shared" si="42"/>
        <v>0</v>
      </c>
    </row>
    <row r="86" spans="3:11" ht="16.5" thickBot="1" x14ac:dyDescent="0.3">
      <c r="C86" s="110"/>
      <c r="D86" s="16" t="s">
        <v>25</v>
      </c>
      <c r="E86" s="65">
        <f t="shared" si="40"/>
        <v>60828.249999999993</v>
      </c>
      <c r="F86" s="58">
        <f t="shared" si="41"/>
        <v>60828.249999999993</v>
      </c>
      <c r="I86" s="2" t="s">
        <v>20</v>
      </c>
      <c r="J86" s="66">
        <f>SUM(D99:D102)</f>
        <v>0</v>
      </c>
      <c r="K86" s="7">
        <f t="shared" si="42"/>
        <v>0</v>
      </c>
    </row>
    <row r="87" spans="3:11" x14ac:dyDescent="0.25">
      <c r="C87" s="109" t="s">
        <v>16</v>
      </c>
      <c r="D87" s="59" t="s">
        <v>23</v>
      </c>
      <c r="E87" s="60">
        <f>F3+F9+F15+F21+F27+F33+F39+F45+F51+F57+F63+F69</f>
        <v>101007.29999999999</v>
      </c>
      <c r="F87" s="56">
        <f>E87-F83</f>
        <v>68207.889999999985</v>
      </c>
      <c r="I87" s="2" t="s">
        <v>21</v>
      </c>
      <c r="J87" s="66">
        <f>SUM(D103:D106)</f>
        <v>0</v>
      </c>
      <c r="K87" s="7">
        <f t="shared" si="42"/>
        <v>0</v>
      </c>
    </row>
    <row r="88" spans="3:11" x14ac:dyDescent="0.25">
      <c r="C88" s="107"/>
      <c r="D88" s="61" t="s">
        <v>24</v>
      </c>
      <c r="E88" s="62">
        <f t="shared" ref="E88:E90" si="43">F4+F10+F16+F22+F28+F34+F40+F46+F52+F58+F64+F70</f>
        <v>0</v>
      </c>
      <c r="F88" s="57">
        <f>E88-F84</f>
        <v>-24290.289999999997</v>
      </c>
      <c r="I88" s="2" t="s">
        <v>22</v>
      </c>
      <c r="J88" s="66">
        <f>SUM(D107:D110)</f>
        <v>0</v>
      </c>
      <c r="K88" s="7">
        <f t="shared" si="42"/>
        <v>0</v>
      </c>
    </row>
    <row r="89" spans="3:11" x14ac:dyDescent="0.25">
      <c r="C89" s="107"/>
      <c r="D89" s="63" t="s">
        <v>26</v>
      </c>
      <c r="E89" s="64">
        <f t="shared" si="43"/>
        <v>8244.8000000000011</v>
      </c>
      <c r="F89" s="57">
        <f>E89-F85</f>
        <v>8244.8000000000011</v>
      </c>
    </row>
    <row r="90" spans="3:11" ht="16.5" thickBot="1" x14ac:dyDescent="0.3">
      <c r="C90" s="108"/>
      <c r="D90" s="16" t="s">
        <v>25</v>
      </c>
      <c r="E90" s="65">
        <f t="shared" si="43"/>
        <v>1486.73</v>
      </c>
      <c r="F90" s="58">
        <f>E90-F86</f>
        <v>-59341.51999999999</v>
      </c>
    </row>
    <row r="91" spans="3:11" ht="16.5" thickBot="1" x14ac:dyDescent="0.3">
      <c r="C91" s="111" t="s">
        <v>17</v>
      </c>
      <c r="D91" s="59" t="s">
        <v>23</v>
      </c>
      <c r="E91" s="60">
        <f>H3+H9+H15+H21+H27+H33+H39+H45+H51+H51+H57+H63+H69</f>
        <v>0</v>
      </c>
      <c r="F91" s="56">
        <f>E91-F87</f>
        <v>-68207.889999999985</v>
      </c>
    </row>
    <row r="92" spans="3:11" ht="16.5" thickBot="1" x14ac:dyDescent="0.3">
      <c r="C92" s="107"/>
      <c r="D92" s="61" t="s">
        <v>24</v>
      </c>
      <c r="E92" s="62">
        <f t="shared" ref="E92:E94" si="44">H4+H10+H16+H22+H28+H34+H40+H46+H52+H52+H58+H64+H70</f>
        <v>0</v>
      </c>
      <c r="F92" s="56">
        <f t="shared" ref="F92:F110" si="45">E92-F88</f>
        <v>24290.289999999997</v>
      </c>
    </row>
    <row r="93" spans="3:11" ht="16.5" thickBot="1" x14ac:dyDescent="0.3">
      <c r="C93" s="107"/>
      <c r="D93" s="63" t="s">
        <v>26</v>
      </c>
      <c r="E93" s="64">
        <f t="shared" si="44"/>
        <v>0</v>
      </c>
      <c r="F93" s="56">
        <f t="shared" si="45"/>
        <v>-8244.8000000000011</v>
      </c>
    </row>
    <row r="94" spans="3:11" ht="16.5" thickBot="1" x14ac:dyDescent="0.3">
      <c r="C94" s="107"/>
      <c r="D94" s="16" t="s">
        <v>25</v>
      </c>
      <c r="E94" s="65">
        <f t="shared" si="44"/>
        <v>0</v>
      </c>
      <c r="F94" s="56">
        <f t="shared" si="45"/>
        <v>59341.51999999999</v>
      </c>
    </row>
    <row r="95" spans="3:11" ht="16.5" thickBot="1" x14ac:dyDescent="0.3">
      <c r="C95" s="107" t="s">
        <v>18</v>
      </c>
      <c r="D95" s="59" t="s">
        <v>23</v>
      </c>
      <c r="E95" s="60">
        <f>J3+J9+J15+J21+J27+J33+J39+J45+J51+J57+J63+J69</f>
        <v>0</v>
      </c>
      <c r="F95" s="56">
        <f>E95-F91</f>
        <v>68207.889999999985</v>
      </c>
    </row>
    <row r="96" spans="3:11" ht="16.5" thickBot="1" x14ac:dyDescent="0.3">
      <c r="C96" s="107"/>
      <c r="D96" s="61" t="s">
        <v>24</v>
      </c>
      <c r="E96" s="62">
        <f t="shared" ref="E96:E98" si="46">J4+J10+J16+J22+J28+J34+J40+J46+J52+J58+J64+J70</f>
        <v>0</v>
      </c>
      <c r="F96" s="56">
        <f t="shared" si="45"/>
        <v>-24290.289999999997</v>
      </c>
    </row>
    <row r="97" spans="3:6" ht="16.5" thickBot="1" x14ac:dyDescent="0.3">
      <c r="C97" s="107"/>
      <c r="D97" s="63" t="s">
        <v>26</v>
      </c>
      <c r="E97" s="64">
        <f t="shared" si="46"/>
        <v>0</v>
      </c>
      <c r="F97" s="56">
        <f t="shared" si="45"/>
        <v>8244.8000000000011</v>
      </c>
    </row>
    <row r="98" spans="3:6" ht="16.5" thickBot="1" x14ac:dyDescent="0.3">
      <c r="C98" s="107"/>
      <c r="D98" s="16" t="s">
        <v>25</v>
      </c>
      <c r="E98" s="65">
        <f t="shared" si="46"/>
        <v>0</v>
      </c>
      <c r="F98" s="56">
        <f t="shared" si="45"/>
        <v>-59341.51999999999</v>
      </c>
    </row>
    <row r="99" spans="3:6" ht="16.5" thickBot="1" x14ac:dyDescent="0.3">
      <c r="C99" s="107" t="s">
        <v>20</v>
      </c>
      <c r="D99" s="59" t="s">
        <v>23</v>
      </c>
      <c r="E99" s="60">
        <f>L3+L9+L15+L21+L27+L33+L39+L45+L51+L57+L63+L69</f>
        <v>0</v>
      </c>
      <c r="F99" s="56">
        <f>E99-F95</f>
        <v>-68207.889999999985</v>
      </c>
    </row>
    <row r="100" spans="3:6" ht="16.5" thickBot="1" x14ac:dyDescent="0.3">
      <c r="C100" s="107"/>
      <c r="D100" s="61" t="s">
        <v>24</v>
      </c>
      <c r="E100" s="62">
        <f t="shared" ref="E100:E102" si="47">L4+L10+L16+L22+L28+L34+L40+L46+L52+L58+L64+L70</f>
        <v>0</v>
      </c>
      <c r="F100" s="56">
        <f t="shared" si="45"/>
        <v>24290.289999999997</v>
      </c>
    </row>
    <row r="101" spans="3:6" ht="16.5" thickBot="1" x14ac:dyDescent="0.3">
      <c r="C101" s="107"/>
      <c r="D101" s="63" t="s">
        <v>26</v>
      </c>
      <c r="E101" s="64">
        <f t="shared" si="47"/>
        <v>0</v>
      </c>
      <c r="F101" s="56">
        <f t="shared" si="45"/>
        <v>-8244.8000000000011</v>
      </c>
    </row>
    <row r="102" spans="3:6" ht="16.5" thickBot="1" x14ac:dyDescent="0.3">
      <c r="C102" s="107"/>
      <c r="D102" s="16" t="s">
        <v>25</v>
      </c>
      <c r="E102" s="65">
        <f t="shared" si="47"/>
        <v>0</v>
      </c>
      <c r="F102" s="56">
        <f t="shared" si="45"/>
        <v>59341.51999999999</v>
      </c>
    </row>
    <row r="103" spans="3:6" ht="16.5" thickBot="1" x14ac:dyDescent="0.3">
      <c r="C103" s="107" t="s">
        <v>21</v>
      </c>
      <c r="D103" s="59" t="s">
        <v>23</v>
      </c>
      <c r="E103" s="60">
        <f>N3+N9+N15+N21+N27+N33+N39+N45+N51+N57+N63+N69</f>
        <v>0</v>
      </c>
      <c r="F103" s="56">
        <f>E103-F99</f>
        <v>68207.889999999985</v>
      </c>
    </row>
    <row r="104" spans="3:6" ht="16.5" thickBot="1" x14ac:dyDescent="0.3">
      <c r="C104" s="107"/>
      <c r="D104" s="61" t="s">
        <v>24</v>
      </c>
      <c r="E104" s="62">
        <f t="shared" ref="E104:E106" si="48">N4+N10+N16+N22+N28+N34+N40+N46+N52+N58+N64+N70</f>
        <v>0</v>
      </c>
      <c r="F104" s="56">
        <f t="shared" si="45"/>
        <v>-24290.289999999997</v>
      </c>
    </row>
    <row r="105" spans="3:6" ht="16.5" thickBot="1" x14ac:dyDescent="0.3">
      <c r="C105" s="107"/>
      <c r="D105" s="63" t="s">
        <v>26</v>
      </c>
      <c r="E105" s="64">
        <f t="shared" si="48"/>
        <v>0</v>
      </c>
      <c r="F105" s="56">
        <f t="shared" si="45"/>
        <v>8244.8000000000011</v>
      </c>
    </row>
    <row r="106" spans="3:6" ht="16.5" thickBot="1" x14ac:dyDescent="0.3">
      <c r="C106" s="107"/>
      <c r="D106" s="16" t="s">
        <v>25</v>
      </c>
      <c r="E106" s="65">
        <f t="shared" si="48"/>
        <v>0</v>
      </c>
      <c r="F106" s="56">
        <f t="shared" si="45"/>
        <v>-59341.51999999999</v>
      </c>
    </row>
    <row r="107" spans="3:6" ht="16.5" thickBot="1" x14ac:dyDescent="0.3">
      <c r="C107" s="107" t="s">
        <v>22</v>
      </c>
      <c r="D107" s="59" t="s">
        <v>23</v>
      </c>
      <c r="E107" s="60">
        <f>P3+P9+P15+P21+P27+P33+P39+P45+P51+P57+P63+P69</f>
        <v>0</v>
      </c>
      <c r="F107" s="56">
        <f>E107-F103</f>
        <v>-68207.889999999985</v>
      </c>
    </row>
    <row r="108" spans="3:6" ht="16.5" thickBot="1" x14ac:dyDescent="0.3">
      <c r="C108" s="107"/>
      <c r="D108" s="61" t="s">
        <v>24</v>
      </c>
      <c r="E108" s="62">
        <f t="shared" ref="E108:E110" si="49">P4+P10+P16+P22+P28+P34+P40+P46+P52+P58+P64+P70</f>
        <v>0</v>
      </c>
      <c r="F108" s="56">
        <f t="shared" si="45"/>
        <v>24290.289999999997</v>
      </c>
    </row>
    <row r="109" spans="3:6" ht="16.5" thickBot="1" x14ac:dyDescent="0.3">
      <c r="C109" s="107"/>
      <c r="D109" s="63" t="s">
        <v>26</v>
      </c>
      <c r="E109" s="64">
        <f t="shared" si="49"/>
        <v>0</v>
      </c>
      <c r="F109" s="56">
        <f t="shared" si="45"/>
        <v>-8244.8000000000011</v>
      </c>
    </row>
    <row r="110" spans="3:6" ht="16.5" thickBot="1" x14ac:dyDescent="0.3">
      <c r="C110" s="108"/>
      <c r="D110" s="16" t="s">
        <v>25</v>
      </c>
      <c r="E110" s="65">
        <f t="shared" si="49"/>
        <v>0</v>
      </c>
      <c r="F110" s="56">
        <f t="shared" si="45"/>
        <v>59341.51999999999</v>
      </c>
    </row>
  </sheetData>
  <mergeCells count="22">
    <mergeCell ref="A69:A73"/>
    <mergeCell ref="A3:A7"/>
    <mergeCell ref="A9:A13"/>
    <mergeCell ref="A15:A19"/>
    <mergeCell ref="A21:A25"/>
    <mergeCell ref="A27:A31"/>
    <mergeCell ref="A33:A37"/>
    <mergeCell ref="A39:A43"/>
    <mergeCell ref="A45:A49"/>
    <mergeCell ref="A51:A55"/>
    <mergeCell ref="A57:A61"/>
    <mergeCell ref="A63:A67"/>
    <mergeCell ref="C78:E78"/>
    <mergeCell ref="I80:K80"/>
    <mergeCell ref="C103:C106"/>
    <mergeCell ref="C107:C110"/>
    <mergeCell ref="C79:C82"/>
    <mergeCell ref="C83:C86"/>
    <mergeCell ref="C87:C90"/>
    <mergeCell ref="C91:C94"/>
    <mergeCell ref="C95:C98"/>
    <mergeCell ref="C99:C102"/>
  </mergeCells>
  <phoneticPr fontId="3" type="noConversion"/>
  <conditionalFormatting sqref="I3:I8 G3:G8 E8">
    <cfRule type="cellIs" dxfId="364" priority="269" operator="greaterThan">
      <formula>0</formula>
    </cfRule>
    <cfRule type="cellIs" dxfId="363" priority="270" operator="lessThan">
      <formula>0</formula>
    </cfRule>
  </conditionalFormatting>
  <conditionalFormatting sqref="K3:K8">
    <cfRule type="cellIs" dxfId="362" priority="267" operator="greaterThan">
      <formula>0</formula>
    </cfRule>
    <cfRule type="cellIs" dxfId="361" priority="268" operator="lessThan">
      <formula>0</formula>
    </cfRule>
  </conditionalFormatting>
  <conditionalFormatting sqref="M3:M8">
    <cfRule type="cellIs" dxfId="360" priority="265" operator="greaterThan">
      <formula>0</formula>
    </cfRule>
    <cfRule type="cellIs" dxfId="359" priority="266" operator="lessThan">
      <formula>0</formula>
    </cfRule>
  </conditionalFormatting>
  <conditionalFormatting sqref="O3:O8">
    <cfRule type="cellIs" dxfId="358" priority="263" operator="greaterThan">
      <formula>0</formula>
    </cfRule>
    <cfRule type="cellIs" dxfId="357" priority="264" operator="lessThan">
      <formula>0</formula>
    </cfRule>
  </conditionalFormatting>
  <conditionalFormatting sqref="Q3:Q8">
    <cfRule type="cellIs" dxfId="356" priority="261" operator="greaterThan">
      <formula>0</formula>
    </cfRule>
    <cfRule type="cellIs" dxfId="355" priority="262" operator="lessThan">
      <formula>0</formula>
    </cfRule>
  </conditionalFormatting>
  <conditionalFormatting sqref="I9:I10 G9:G10 E14 G12:G14 I12:I14">
    <cfRule type="cellIs" dxfId="354" priority="259" operator="greaterThan">
      <formula>0</formula>
    </cfRule>
    <cfRule type="cellIs" dxfId="353" priority="260" operator="lessThan">
      <formula>0</formula>
    </cfRule>
  </conditionalFormatting>
  <conditionalFormatting sqref="K9:K10 K12:K14">
    <cfRule type="cellIs" dxfId="352" priority="257" operator="greaterThan">
      <formula>0</formula>
    </cfRule>
    <cfRule type="cellIs" dxfId="351" priority="258" operator="lessThan">
      <formula>0</formula>
    </cfRule>
  </conditionalFormatting>
  <conditionalFormatting sqref="M9:M10 M12:M14">
    <cfRule type="cellIs" dxfId="350" priority="255" operator="greaterThan">
      <formula>0</formula>
    </cfRule>
    <cfRule type="cellIs" dxfId="349" priority="256" operator="lessThan">
      <formula>0</formula>
    </cfRule>
  </conditionalFormatting>
  <conditionalFormatting sqref="O9:O10 O12:O14">
    <cfRule type="cellIs" dxfId="348" priority="253" operator="greaterThan">
      <formula>0</formula>
    </cfRule>
    <cfRule type="cellIs" dxfId="347" priority="254" operator="lessThan">
      <formula>0</formula>
    </cfRule>
  </conditionalFormatting>
  <conditionalFormatting sqref="Q9:Q10 Q12:Q14">
    <cfRule type="cellIs" dxfId="346" priority="251" operator="greaterThan">
      <formula>0</formula>
    </cfRule>
    <cfRule type="cellIs" dxfId="345" priority="252" operator="lessThan">
      <formula>0</formula>
    </cfRule>
  </conditionalFormatting>
  <conditionalFormatting sqref="I15:I16 G15:G16 E20 G18:G20 I18:I20">
    <cfRule type="cellIs" dxfId="344" priority="249" operator="greaterThan">
      <formula>0</formula>
    </cfRule>
    <cfRule type="cellIs" dxfId="343" priority="250" operator="lessThan">
      <formula>0</formula>
    </cfRule>
  </conditionalFormatting>
  <conditionalFormatting sqref="K15:K16 K18:K20">
    <cfRule type="cellIs" dxfId="342" priority="247" operator="greaterThan">
      <formula>0</formula>
    </cfRule>
    <cfRule type="cellIs" dxfId="341" priority="248" operator="lessThan">
      <formula>0</formula>
    </cfRule>
  </conditionalFormatting>
  <conditionalFormatting sqref="M15:M16 M18:M20">
    <cfRule type="cellIs" dxfId="340" priority="245" operator="greaterThan">
      <formula>0</formula>
    </cfRule>
    <cfRule type="cellIs" dxfId="339" priority="246" operator="lessThan">
      <formula>0</formula>
    </cfRule>
  </conditionalFormatting>
  <conditionalFormatting sqref="O15:O16 O18:O20">
    <cfRule type="cellIs" dxfId="338" priority="243" operator="greaterThan">
      <formula>0</formula>
    </cfRule>
    <cfRule type="cellIs" dxfId="337" priority="244" operator="lessThan">
      <formula>0</formula>
    </cfRule>
  </conditionalFormatting>
  <conditionalFormatting sqref="Q15:Q16 Q18:Q20">
    <cfRule type="cellIs" dxfId="336" priority="241" operator="greaterThan">
      <formula>0</formula>
    </cfRule>
    <cfRule type="cellIs" dxfId="335" priority="242" operator="lessThan">
      <formula>0</formula>
    </cfRule>
  </conditionalFormatting>
  <conditionalFormatting sqref="I21:I22 G21:G22 E26 G24:G26 I24:I26">
    <cfRule type="cellIs" dxfId="334" priority="239" operator="greaterThan">
      <formula>0</formula>
    </cfRule>
    <cfRule type="cellIs" dxfId="333" priority="240" operator="lessThan">
      <formula>0</formula>
    </cfRule>
  </conditionalFormatting>
  <conditionalFormatting sqref="K21:K22 K24:K26">
    <cfRule type="cellIs" dxfId="332" priority="237" operator="greaterThan">
      <formula>0</formula>
    </cfRule>
    <cfRule type="cellIs" dxfId="331" priority="238" operator="lessThan">
      <formula>0</formula>
    </cfRule>
  </conditionalFormatting>
  <conditionalFormatting sqref="M21:M22 M24:M26">
    <cfRule type="cellIs" dxfId="330" priority="235" operator="greaterThan">
      <formula>0</formula>
    </cfRule>
    <cfRule type="cellIs" dxfId="329" priority="236" operator="lessThan">
      <formula>0</formula>
    </cfRule>
  </conditionalFormatting>
  <conditionalFormatting sqref="O21:O22 O24:O26">
    <cfRule type="cellIs" dxfId="328" priority="233" operator="greaterThan">
      <formula>0</formula>
    </cfRule>
    <cfRule type="cellIs" dxfId="327" priority="234" operator="lessThan">
      <formula>0</formula>
    </cfRule>
  </conditionalFormatting>
  <conditionalFormatting sqref="Q21:Q22 Q24:Q26">
    <cfRule type="cellIs" dxfId="326" priority="231" operator="greaterThan">
      <formula>0</formula>
    </cfRule>
    <cfRule type="cellIs" dxfId="325" priority="232" operator="lessThan">
      <formula>0</formula>
    </cfRule>
  </conditionalFormatting>
  <conditionalFormatting sqref="I27:I28 G27:G28 E32 G30:G32 I30:I32">
    <cfRule type="cellIs" dxfId="324" priority="229" operator="greaterThan">
      <formula>0</formula>
    </cfRule>
    <cfRule type="cellIs" dxfId="323" priority="230" operator="lessThan">
      <formula>0</formula>
    </cfRule>
  </conditionalFormatting>
  <conditionalFormatting sqref="K27:K28 K30:K32">
    <cfRule type="cellIs" dxfId="322" priority="227" operator="greaterThan">
      <formula>0</formula>
    </cfRule>
    <cfRule type="cellIs" dxfId="321" priority="228" operator="lessThan">
      <formula>0</formula>
    </cfRule>
  </conditionalFormatting>
  <conditionalFormatting sqref="M27:M28 M30:M32">
    <cfRule type="cellIs" dxfId="320" priority="225" operator="greaterThan">
      <formula>0</formula>
    </cfRule>
    <cfRule type="cellIs" dxfId="319" priority="226" operator="lessThan">
      <formula>0</formula>
    </cfRule>
  </conditionalFormatting>
  <conditionalFormatting sqref="O27:O28 O30:O32">
    <cfRule type="cellIs" dxfId="318" priority="223" operator="greaterThan">
      <formula>0</formula>
    </cfRule>
    <cfRule type="cellIs" dxfId="317" priority="224" operator="lessThan">
      <formula>0</formula>
    </cfRule>
  </conditionalFormatting>
  <conditionalFormatting sqref="Q27:Q28 Q30:Q32">
    <cfRule type="cellIs" dxfId="316" priority="221" operator="greaterThan">
      <formula>0</formula>
    </cfRule>
    <cfRule type="cellIs" dxfId="315" priority="222" operator="lessThan">
      <formula>0</formula>
    </cfRule>
  </conditionalFormatting>
  <conditionalFormatting sqref="I33:I34 G33:G34 E38 G36:G38 I36:I38">
    <cfRule type="cellIs" dxfId="314" priority="219" operator="greaterThan">
      <formula>0</formula>
    </cfRule>
    <cfRule type="cellIs" dxfId="313" priority="220" operator="lessThan">
      <formula>0</formula>
    </cfRule>
  </conditionalFormatting>
  <conditionalFormatting sqref="K33:K34 K36:K38">
    <cfRule type="cellIs" dxfId="312" priority="217" operator="greaterThan">
      <formula>0</formula>
    </cfRule>
    <cfRule type="cellIs" dxfId="311" priority="218" operator="lessThan">
      <formula>0</formula>
    </cfRule>
  </conditionalFormatting>
  <conditionalFormatting sqref="M33:M34 M36:M38">
    <cfRule type="cellIs" dxfId="310" priority="215" operator="greaterThan">
      <formula>0</formula>
    </cfRule>
    <cfRule type="cellIs" dxfId="309" priority="216" operator="lessThan">
      <formula>0</formula>
    </cfRule>
  </conditionalFormatting>
  <conditionalFormatting sqref="O33:O34 O36:O38">
    <cfRule type="cellIs" dxfId="308" priority="213" operator="greaterThan">
      <formula>0</formula>
    </cfRule>
    <cfRule type="cellIs" dxfId="307" priority="214" operator="lessThan">
      <formula>0</formula>
    </cfRule>
  </conditionalFormatting>
  <conditionalFormatting sqref="Q33:Q34 Q36:Q38">
    <cfRule type="cellIs" dxfId="306" priority="211" operator="greaterThan">
      <formula>0</formula>
    </cfRule>
    <cfRule type="cellIs" dxfId="305" priority="212" operator="lessThan">
      <formula>0</formula>
    </cfRule>
  </conditionalFormatting>
  <conditionalFormatting sqref="I39:I40 G39:G40 E44 G42:G44 I42:I44">
    <cfRule type="cellIs" dxfId="304" priority="209" operator="greaterThan">
      <formula>0</formula>
    </cfRule>
    <cfRule type="cellIs" dxfId="303" priority="210" operator="lessThan">
      <formula>0</formula>
    </cfRule>
  </conditionalFormatting>
  <conditionalFormatting sqref="K39:K40 K42:K44">
    <cfRule type="cellIs" dxfId="302" priority="207" operator="greaterThan">
      <formula>0</formula>
    </cfRule>
    <cfRule type="cellIs" dxfId="301" priority="208" operator="lessThan">
      <formula>0</formula>
    </cfRule>
  </conditionalFormatting>
  <conditionalFormatting sqref="M39:M40 M42:M44">
    <cfRule type="cellIs" dxfId="300" priority="205" operator="greaterThan">
      <formula>0</formula>
    </cfRule>
    <cfRule type="cellIs" dxfId="299" priority="206" operator="lessThan">
      <formula>0</formula>
    </cfRule>
  </conditionalFormatting>
  <conditionalFormatting sqref="O39:O40 O42:O44">
    <cfRule type="cellIs" dxfId="298" priority="203" operator="greaterThan">
      <formula>0</formula>
    </cfRule>
    <cfRule type="cellIs" dxfId="297" priority="204" operator="lessThan">
      <formula>0</formula>
    </cfRule>
  </conditionalFormatting>
  <conditionalFormatting sqref="Q39:Q40 Q42:Q44">
    <cfRule type="cellIs" dxfId="296" priority="201" operator="greaterThan">
      <formula>0</formula>
    </cfRule>
    <cfRule type="cellIs" dxfId="295" priority="202" operator="lessThan">
      <formula>0</formula>
    </cfRule>
  </conditionalFormatting>
  <conditionalFormatting sqref="I45:I46 G45:G46 E50 G48:G50 I48:I50">
    <cfRule type="cellIs" dxfId="294" priority="199" operator="greaterThan">
      <formula>0</formula>
    </cfRule>
    <cfRule type="cellIs" dxfId="293" priority="200" operator="lessThan">
      <formula>0</formula>
    </cfRule>
  </conditionalFormatting>
  <conditionalFormatting sqref="K45:K46 K48:K50">
    <cfRule type="cellIs" dxfId="292" priority="197" operator="greaterThan">
      <formula>0</formula>
    </cfRule>
    <cfRule type="cellIs" dxfId="291" priority="198" operator="lessThan">
      <formula>0</formula>
    </cfRule>
  </conditionalFormatting>
  <conditionalFormatting sqref="M45:M46 M48:M50">
    <cfRule type="cellIs" dxfId="290" priority="195" operator="greaterThan">
      <formula>0</formula>
    </cfRule>
    <cfRule type="cellIs" dxfId="289" priority="196" operator="lessThan">
      <formula>0</formula>
    </cfRule>
  </conditionalFormatting>
  <conditionalFormatting sqref="O45:O46 O48:O50">
    <cfRule type="cellIs" dxfId="288" priority="193" operator="greaterThan">
      <formula>0</formula>
    </cfRule>
    <cfRule type="cellIs" dxfId="287" priority="194" operator="lessThan">
      <formula>0</formula>
    </cfRule>
  </conditionalFormatting>
  <conditionalFormatting sqref="Q45:Q46 Q48:Q50">
    <cfRule type="cellIs" dxfId="286" priority="191" operator="greaterThan">
      <formula>0</formula>
    </cfRule>
    <cfRule type="cellIs" dxfId="285" priority="192" operator="lessThan">
      <formula>0</formula>
    </cfRule>
  </conditionalFormatting>
  <conditionalFormatting sqref="I51:I52 G51:G52 E56 G54:G56 I54:I56">
    <cfRule type="cellIs" dxfId="284" priority="189" operator="greaterThan">
      <formula>0</formula>
    </cfRule>
    <cfRule type="cellIs" dxfId="283" priority="190" operator="lessThan">
      <formula>0</formula>
    </cfRule>
  </conditionalFormatting>
  <conditionalFormatting sqref="K51:K52 K54:K56">
    <cfRule type="cellIs" dxfId="282" priority="187" operator="greaterThan">
      <formula>0</formula>
    </cfRule>
    <cfRule type="cellIs" dxfId="281" priority="188" operator="lessThan">
      <formula>0</formula>
    </cfRule>
  </conditionalFormatting>
  <conditionalFormatting sqref="M51:M52 M54:M56">
    <cfRule type="cellIs" dxfId="280" priority="185" operator="greaterThan">
      <formula>0</formula>
    </cfRule>
    <cfRule type="cellIs" dxfId="279" priority="186" operator="lessThan">
      <formula>0</formula>
    </cfRule>
  </conditionalFormatting>
  <conditionalFormatting sqref="O51:O52 O54:O56">
    <cfRule type="cellIs" dxfId="278" priority="183" operator="greaterThan">
      <formula>0</formula>
    </cfRule>
    <cfRule type="cellIs" dxfId="277" priority="184" operator="lessThan">
      <formula>0</formula>
    </cfRule>
  </conditionalFormatting>
  <conditionalFormatting sqref="Q51:Q52 Q54:Q56">
    <cfRule type="cellIs" dxfId="276" priority="181" operator="greaterThan">
      <formula>0</formula>
    </cfRule>
    <cfRule type="cellIs" dxfId="275" priority="182" operator="lessThan">
      <formula>0</formula>
    </cfRule>
  </conditionalFormatting>
  <conditionalFormatting sqref="I57:I58 G57:G58 E62 G60:G62 I60:I62">
    <cfRule type="cellIs" dxfId="274" priority="179" operator="greaterThan">
      <formula>0</formula>
    </cfRule>
    <cfRule type="cellIs" dxfId="273" priority="180" operator="lessThan">
      <formula>0</formula>
    </cfRule>
  </conditionalFormatting>
  <conditionalFormatting sqref="K57:K58 K60:K62">
    <cfRule type="cellIs" dxfId="272" priority="177" operator="greaterThan">
      <formula>0</formula>
    </cfRule>
    <cfRule type="cellIs" dxfId="271" priority="178" operator="lessThan">
      <formula>0</formula>
    </cfRule>
  </conditionalFormatting>
  <conditionalFormatting sqref="M57:M58 M60:M62">
    <cfRule type="cellIs" dxfId="270" priority="175" operator="greaterThan">
      <formula>0</formula>
    </cfRule>
    <cfRule type="cellIs" dxfId="269" priority="176" operator="lessThan">
      <formula>0</formula>
    </cfRule>
  </conditionalFormatting>
  <conditionalFormatting sqref="O57:O58 O60:O62">
    <cfRule type="cellIs" dxfId="268" priority="173" operator="greaterThan">
      <formula>0</formula>
    </cfRule>
    <cfRule type="cellIs" dxfId="267" priority="174" operator="lessThan">
      <formula>0</formula>
    </cfRule>
  </conditionalFormatting>
  <conditionalFormatting sqref="Q57:Q58 Q60:Q62">
    <cfRule type="cellIs" dxfId="266" priority="171" operator="greaterThan">
      <formula>0</formula>
    </cfRule>
    <cfRule type="cellIs" dxfId="265" priority="172" operator="lessThan">
      <formula>0</formula>
    </cfRule>
  </conditionalFormatting>
  <conditionalFormatting sqref="I63:I64 G63:G64 E68 G66:G68 I66:I68">
    <cfRule type="cellIs" dxfId="264" priority="169" operator="greaterThan">
      <formula>0</formula>
    </cfRule>
    <cfRule type="cellIs" dxfId="263" priority="170" operator="lessThan">
      <formula>0</formula>
    </cfRule>
  </conditionalFormatting>
  <conditionalFormatting sqref="K63:K64 K66:K68">
    <cfRule type="cellIs" dxfId="262" priority="167" operator="greaterThan">
      <formula>0</formula>
    </cfRule>
    <cfRule type="cellIs" dxfId="261" priority="168" operator="lessThan">
      <formula>0</formula>
    </cfRule>
  </conditionalFormatting>
  <conditionalFormatting sqref="M63:M64 M66:M68">
    <cfRule type="cellIs" dxfId="260" priority="165" operator="greaterThan">
      <formula>0</formula>
    </cfRule>
    <cfRule type="cellIs" dxfId="259" priority="166" operator="lessThan">
      <formula>0</formula>
    </cfRule>
  </conditionalFormatting>
  <conditionalFormatting sqref="O63:O64 O66:O68">
    <cfRule type="cellIs" dxfId="258" priority="163" operator="greaterThan">
      <formula>0</formula>
    </cfRule>
    <cfRule type="cellIs" dxfId="257" priority="164" operator="lessThan">
      <formula>0</formula>
    </cfRule>
  </conditionalFormatting>
  <conditionalFormatting sqref="Q63:Q64 Q66:Q68">
    <cfRule type="cellIs" dxfId="256" priority="161" operator="greaterThan">
      <formula>0</formula>
    </cfRule>
    <cfRule type="cellIs" dxfId="255" priority="162" operator="lessThan">
      <formula>0</formula>
    </cfRule>
  </conditionalFormatting>
  <conditionalFormatting sqref="I69:I70 G69:G70 E74 G72:G74 I72:I74">
    <cfRule type="cellIs" dxfId="254" priority="159" operator="greaterThan">
      <formula>0</formula>
    </cfRule>
    <cfRule type="cellIs" dxfId="253" priority="160" operator="lessThan">
      <formula>0</formula>
    </cfRule>
  </conditionalFormatting>
  <conditionalFormatting sqref="K69:K70 K72:K74">
    <cfRule type="cellIs" dxfId="252" priority="157" operator="greaterThan">
      <formula>0</formula>
    </cfRule>
    <cfRule type="cellIs" dxfId="251" priority="158" operator="lessThan">
      <formula>0</formula>
    </cfRule>
  </conditionalFormatting>
  <conditionalFormatting sqref="M69:M70 M72:M74">
    <cfRule type="cellIs" dxfId="250" priority="155" operator="greaterThan">
      <formula>0</formula>
    </cfRule>
    <cfRule type="cellIs" dxfId="249" priority="156" operator="lessThan">
      <formula>0</formula>
    </cfRule>
  </conditionalFormatting>
  <conditionalFormatting sqref="O69:O70 O72:O74">
    <cfRule type="cellIs" dxfId="248" priority="153" operator="greaterThan">
      <formula>0</formula>
    </cfRule>
    <cfRule type="cellIs" dxfId="247" priority="154" operator="lessThan">
      <formula>0</formula>
    </cfRule>
  </conditionalFormatting>
  <conditionalFormatting sqref="Q69:Q70 Q72:Q74">
    <cfRule type="cellIs" dxfId="246" priority="151" operator="greaterThan">
      <formula>0</formula>
    </cfRule>
    <cfRule type="cellIs" dxfId="245" priority="152" operator="lessThan">
      <formula>0</formula>
    </cfRule>
  </conditionalFormatting>
  <conditionalFormatting sqref="I11 G11">
    <cfRule type="cellIs" dxfId="244" priority="149" operator="greaterThan">
      <formula>0</formula>
    </cfRule>
    <cfRule type="cellIs" dxfId="243" priority="150" operator="lessThan">
      <formula>0</formula>
    </cfRule>
  </conditionalFormatting>
  <conditionalFormatting sqref="K11">
    <cfRule type="cellIs" dxfId="242" priority="147" operator="greaterThan">
      <formula>0</formula>
    </cfRule>
    <cfRule type="cellIs" dxfId="241" priority="148" operator="lessThan">
      <formula>0</formula>
    </cfRule>
  </conditionalFormatting>
  <conditionalFormatting sqref="M11">
    <cfRule type="cellIs" dxfId="240" priority="145" operator="greaterThan">
      <formula>0</formula>
    </cfRule>
    <cfRule type="cellIs" dxfId="239" priority="146" operator="lessThan">
      <formula>0</formula>
    </cfRule>
  </conditionalFormatting>
  <conditionalFormatting sqref="O11">
    <cfRule type="cellIs" dxfId="238" priority="143" operator="greaterThan">
      <formula>0</formula>
    </cfRule>
    <cfRule type="cellIs" dxfId="237" priority="144" operator="lessThan">
      <formula>0</formula>
    </cfRule>
  </conditionalFormatting>
  <conditionalFormatting sqref="Q11">
    <cfRule type="cellIs" dxfId="236" priority="141" operator="greaterThan">
      <formula>0</formula>
    </cfRule>
    <cfRule type="cellIs" dxfId="235" priority="142" operator="lessThan">
      <formula>0</formula>
    </cfRule>
  </conditionalFormatting>
  <conditionalFormatting sqref="I17 G17">
    <cfRule type="cellIs" dxfId="234" priority="139" operator="greaterThan">
      <formula>0</formula>
    </cfRule>
    <cfRule type="cellIs" dxfId="233" priority="140" operator="lessThan">
      <formula>0</formula>
    </cfRule>
  </conditionalFormatting>
  <conditionalFormatting sqref="K17">
    <cfRule type="cellIs" dxfId="232" priority="137" operator="greaterThan">
      <formula>0</formula>
    </cfRule>
    <cfRule type="cellIs" dxfId="231" priority="138" operator="lessThan">
      <formula>0</formula>
    </cfRule>
  </conditionalFormatting>
  <conditionalFormatting sqref="M17">
    <cfRule type="cellIs" dxfId="230" priority="135" operator="greaterThan">
      <formula>0</formula>
    </cfRule>
    <cfRule type="cellIs" dxfId="229" priority="136" operator="lessThan">
      <formula>0</formula>
    </cfRule>
  </conditionalFormatting>
  <conditionalFormatting sqref="O17">
    <cfRule type="cellIs" dxfId="228" priority="133" operator="greaterThan">
      <formula>0</formula>
    </cfRule>
    <cfRule type="cellIs" dxfId="227" priority="134" operator="lessThan">
      <formula>0</formula>
    </cfRule>
  </conditionalFormatting>
  <conditionalFormatting sqref="Q17">
    <cfRule type="cellIs" dxfId="226" priority="131" operator="greaterThan">
      <formula>0</formula>
    </cfRule>
    <cfRule type="cellIs" dxfId="225" priority="132" operator="lessThan">
      <formula>0</formula>
    </cfRule>
  </conditionalFormatting>
  <conditionalFormatting sqref="I23 G23">
    <cfRule type="cellIs" dxfId="224" priority="129" operator="greaterThan">
      <formula>0</formula>
    </cfRule>
    <cfRule type="cellIs" dxfId="223" priority="130" operator="lessThan">
      <formula>0</formula>
    </cfRule>
  </conditionalFormatting>
  <conditionalFormatting sqref="K23">
    <cfRule type="cellIs" dxfId="222" priority="127" operator="greaterThan">
      <formula>0</formula>
    </cfRule>
    <cfRule type="cellIs" dxfId="221" priority="128" operator="lessThan">
      <formula>0</formula>
    </cfRule>
  </conditionalFormatting>
  <conditionalFormatting sqref="M23">
    <cfRule type="cellIs" dxfId="220" priority="125" operator="greaterThan">
      <formula>0</formula>
    </cfRule>
    <cfRule type="cellIs" dxfId="219" priority="126" operator="lessThan">
      <formula>0</formula>
    </cfRule>
  </conditionalFormatting>
  <conditionalFormatting sqref="O23">
    <cfRule type="cellIs" dxfId="218" priority="123" operator="greaterThan">
      <formula>0</formula>
    </cfRule>
    <cfRule type="cellIs" dxfId="217" priority="124" operator="lessThan">
      <formula>0</formula>
    </cfRule>
  </conditionalFormatting>
  <conditionalFormatting sqref="Q23">
    <cfRule type="cellIs" dxfId="216" priority="121" operator="greaterThan">
      <formula>0</formula>
    </cfRule>
    <cfRule type="cellIs" dxfId="215" priority="122" operator="lessThan">
      <formula>0</formula>
    </cfRule>
  </conditionalFormatting>
  <conditionalFormatting sqref="I29 G29">
    <cfRule type="cellIs" dxfId="214" priority="119" operator="greaterThan">
      <formula>0</formula>
    </cfRule>
    <cfRule type="cellIs" dxfId="213" priority="120" operator="lessThan">
      <formula>0</formula>
    </cfRule>
  </conditionalFormatting>
  <conditionalFormatting sqref="K29">
    <cfRule type="cellIs" dxfId="212" priority="117" operator="greaterThan">
      <formula>0</formula>
    </cfRule>
    <cfRule type="cellIs" dxfId="211" priority="118" operator="lessThan">
      <formula>0</formula>
    </cfRule>
  </conditionalFormatting>
  <conditionalFormatting sqref="M29">
    <cfRule type="cellIs" dxfId="210" priority="115" operator="greaterThan">
      <formula>0</formula>
    </cfRule>
    <cfRule type="cellIs" dxfId="209" priority="116" operator="lessThan">
      <formula>0</formula>
    </cfRule>
  </conditionalFormatting>
  <conditionalFormatting sqref="O29">
    <cfRule type="cellIs" dxfId="208" priority="113" operator="greaterThan">
      <formula>0</formula>
    </cfRule>
    <cfRule type="cellIs" dxfId="207" priority="114" operator="lessThan">
      <formula>0</formula>
    </cfRule>
  </conditionalFormatting>
  <conditionalFormatting sqref="Q29">
    <cfRule type="cellIs" dxfId="206" priority="111" operator="greaterThan">
      <formula>0</formula>
    </cfRule>
    <cfRule type="cellIs" dxfId="205" priority="112" operator="lessThan">
      <formula>0</formula>
    </cfRule>
  </conditionalFormatting>
  <conditionalFormatting sqref="I41 G41">
    <cfRule type="cellIs" dxfId="204" priority="109" operator="greaterThan">
      <formula>0</formula>
    </cfRule>
    <cfRule type="cellIs" dxfId="203" priority="110" operator="lessThan">
      <formula>0</formula>
    </cfRule>
  </conditionalFormatting>
  <conditionalFormatting sqref="K41">
    <cfRule type="cellIs" dxfId="202" priority="107" operator="greaterThan">
      <formula>0</formula>
    </cfRule>
    <cfRule type="cellIs" dxfId="201" priority="108" operator="lessThan">
      <formula>0</formula>
    </cfRule>
  </conditionalFormatting>
  <conditionalFormatting sqref="M41">
    <cfRule type="cellIs" dxfId="200" priority="105" operator="greaterThan">
      <formula>0</formula>
    </cfRule>
    <cfRule type="cellIs" dxfId="199" priority="106" operator="lessThan">
      <formula>0</formula>
    </cfRule>
  </conditionalFormatting>
  <conditionalFormatting sqref="O41">
    <cfRule type="cellIs" dxfId="198" priority="103" operator="greaterThan">
      <formula>0</formula>
    </cfRule>
    <cfRule type="cellIs" dxfId="197" priority="104" operator="lessThan">
      <formula>0</formula>
    </cfRule>
  </conditionalFormatting>
  <conditionalFormatting sqref="Q41">
    <cfRule type="cellIs" dxfId="196" priority="101" operator="greaterThan">
      <formula>0</formula>
    </cfRule>
    <cfRule type="cellIs" dxfId="195" priority="102" operator="lessThan">
      <formula>0</formula>
    </cfRule>
  </conditionalFormatting>
  <conditionalFormatting sqref="I53 G53">
    <cfRule type="cellIs" dxfId="194" priority="99" operator="greaterThan">
      <formula>0</formula>
    </cfRule>
    <cfRule type="cellIs" dxfId="193" priority="100" operator="lessThan">
      <formula>0</formula>
    </cfRule>
  </conditionalFormatting>
  <conditionalFormatting sqref="K53">
    <cfRule type="cellIs" dxfId="192" priority="97" operator="greaterThan">
      <formula>0</formula>
    </cfRule>
    <cfRule type="cellIs" dxfId="191" priority="98" operator="lessThan">
      <formula>0</formula>
    </cfRule>
  </conditionalFormatting>
  <conditionalFormatting sqref="M53">
    <cfRule type="cellIs" dxfId="190" priority="95" operator="greaterThan">
      <formula>0</formula>
    </cfRule>
    <cfRule type="cellIs" dxfId="189" priority="96" operator="lessThan">
      <formula>0</formula>
    </cfRule>
  </conditionalFormatting>
  <conditionalFormatting sqref="O53">
    <cfRule type="cellIs" dxfId="188" priority="93" operator="greaterThan">
      <formula>0</formula>
    </cfRule>
    <cfRule type="cellIs" dxfId="187" priority="94" operator="lessThan">
      <formula>0</formula>
    </cfRule>
  </conditionalFormatting>
  <conditionalFormatting sqref="Q53">
    <cfRule type="cellIs" dxfId="186" priority="91" operator="greaterThan">
      <formula>0</formula>
    </cfRule>
    <cfRule type="cellIs" dxfId="185" priority="92" operator="lessThan">
      <formula>0</formula>
    </cfRule>
  </conditionalFormatting>
  <conditionalFormatting sqref="I71 G71">
    <cfRule type="cellIs" dxfId="184" priority="89" operator="greaterThan">
      <formula>0</formula>
    </cfRule>
    <cfRule type="cellIs" dxfId="183" priority="90" operator="lessThan">
      <formula>0</formula>
    </cfRule>
  </conditionalFormatting>
  <conditionalFormatting sqref="K71">
    <cfRule type="cellIs" dxfId="182" priority="87" operator="greaterThan">
      <formula>0</formula>
    </cfRule>
    <cfRule type="cellIs" dxfId="181" priority="88" operator="lessThan">
      <formula>0</formula>
    </cfRule>
  </conditionalFormatting>
  <conditionalFormatting sqref="M71">
    <cfRule type="cellIs" dxfId="180" priority="85" operator="greaterThan">
      <formula>0</formula>
    </cfRule>
    <cfRule type="cellIs" dxfId="179" priority="86" operator="lessThan">
      <formula>0</formula>
    </cfRule>
  </conditionalFormatting>
  <conditionalFormatting sqref="O71">
    <cfRule type="cellIs" dxfId="178" priority="83" operator="greaterThan">
      <formula>0</formula>
    </cfRule>
    <cfRule type="cellIs" dxfId="177" priority="84" operator="lessThan">
      <formula>0</formula>
    </cfRule>
  </conditionalFormatting>
  <conditionalFormatting sqref="Q71">
    <cfRule type="cellIs" dxfId="176" priority="81" operator="greaterThan">
      <formula>0</formula>
    </cfRule>
    <cfRule type="cellIs" dxfId="175" priority="82" operator="lessThan">
      <formula>0</formula>
    </cfRule>
  </conditionalFormatting>
  <conditionalFormatting sqref="I65 G65">
    <cfRule type="cellIs" dxfId="174" priority="79" operator="greaterThan">
      <formula>0</formula>
    </cfRule>
    <cfRule type="cellIs" dxfId="173" priority="80" operator="lessThan">
      <formula>0</formula>
    </cfRule>
  </conditionalFormatting>
  <conditionalFormatting sqref="K65">
    <cfRule type="cellIs" dxfId="172" priority="77" operator="greaterThan">
      <formula>0</formula>
    </cfRule>
    <cfRule type="cellIs" dxfId="171" priority="78" operator="lessThan">
      <formula>0</formula>
    </cfRule>
  </conditionalFormatting>
  <conditionalFormatting sqref="M65">
    <cfRule type="cellIs" dxfId="170" priority="75" operator="greaterThan">
      <formula>0</formula>
    </cfRule>
    <cfRule type="cellIs" dxfId="169" priority="76" operator="lessThan">
      <formula>0</formula>
    </cfRule>
  </conditionalFormatting>
  <conditionalFormatting sqref="O65">
    <cfRule type="cellIs" dxfId="168" priority="73" operator="greaterThan">
      <formula>0</formula>
    </cfRule>
    <cfRule type="cellIs" dxfId="167" priority="74" operator="lessThan">
      <formula>0</formula>
    </cfRule>
  </conditionalFormatting>
  <conditionalFormatting sqref="Q65">
    <cfRule type="cellIs" dxfId="166" priority="71" operator="greaterThan">
      <formula>0</formula>
    </cfRule>
    <cfRule type="cellIs" dxfId="165" priority="72" operator="lessThan">
      <formula>0</formula>
    </cfRule>
  </conditionalFormatting>
  <conditionalFormatting sqref="I35 G35">
    <cfRule type="cellIs" dxfId="164" priority="69" operator="greaterThan">
      <formula>0</formula>
    </cfRule>
    <cfRule type="cellIs" dxfId="163" priority="70" operator="lessThan">
      <formula>0</formula>
    </cfRule>
  </conditionalFormatting>
  <conditionalFormatting sqref="K35">
    <cfRule type="cellIs" dxfId="162" priority="67" operator="greaterThan">
      <formula>0</formula>
    </cfRule>
    <cfRule type="cellIs" dxfId="161" priority="68" operator="lessThan">
      <formula>0</formula>
    </cfRule>
  </conditionalFormatting>
  <conditionalFormatting sqref="M35">
    <cfRule type="cellIs" dxfId="160" priority="65" operator="greaterThan">
      <formula>0</formula>
    </cfRule>
    <cfRule type="cellIs" dxfId="159" priority="66" operator="lessThan">
      <formula>0</formula>
    </cfRule>
  </conditionalFormatting>
  <conditionalFormatting sqref="O35">
    <cfRule type="cellIs" dxfId="158" priority="63" operator="greaterThan">
      <formula>0</formula>
    </cfRule>
    <cfRule type="cellIs" dxfId="157" priority="64" operator="lessThan">
      <formula>0</formula>
    </cfRule>
  </conditionalFormatting>
  <conditionalFormatting sqref="Q35">
    <cfRule type="cellIs" dxfId="156" priority="61" operator="greaterThan">
      <formula>0</formula>
    </cfRule>
    <cfRule type="cellIs" dxfId="155" priority="62" operator="lessThan">
      <formula>0</formula>
    </cfRule>
  </conditionalFormatting>
  <conditionalFormatting sqref="E3:E7">
    <cfRule type="cellIs" dxfId="154" priority="59" operator="greaterThan">
      <formula>0</formula>
    </cfRule>
    <cfRule type="cellIs" dxfId="153" priority="60" operator="lessThan">
      <formula>0</formula>
    </cfRule>
  </conditionalFormatting>
  <conditionalFormatting sqref="I47 G47">
    <cfRule type="cellIs" dxfId="152" priority="33" operator="greaterThan">
      <formula>0</formula>
    </cfRule>
    <cfRule type="cellIs" dxfId="151" priority="34" operator="lessThan">
      <formula>0</formula>
    </cfRule>
  </conditionalFormatting>
  <conditionalFormatting sqref="E9:E13">
    <cfRule type="cellIs" dxfId="150" priority="57" operator="greaterThan">
      <formula>0</formula>
    </cfRule>
    <cfRule type="cellIs" dxfId="149" priority="58" operator="lessThan">
      <formula>0</formula>
    </cfRule>
  </conditionalFormatting>
  <conditionalFormatting sqref="E15:E19">
    <cfRule type="cellIs" dxfId="148" priority="55" operator="greaterThan">
      <formula>0</formula>
    </cfRule>
    <cfRule type="cellIs" dxfId="147" priority="56" operator="lessThan">
      <formula>0</formula>
    </cfRule>
  </conditionalFormatting>
  <conditionalFormatting sqref="E21:E25">
    <cfRule type="cellIs" dxfId="146" priority="53" operator="greaterThan">
      <formula>0</formula>
    </cfRule>
    <cfRule type="cellIs" dxfId="145" priority="54" operator="lessThan">
      <formula>0</formula>
    </cfRule>
  </conditionalFormatting>
  <conditionalFormatting sqref="E27:E31">
    <cfRule type="cellIs" dxfId="144" priority="51" operator="greaterThan">
      <formula>0</formula>
    </cfRule>
    <cfRule type="cellIs" dxfId="143" priority="52" operator="lessThan">
      <formula>0</formula>
    </cfRule>
  </conditionalFormatting>
  <conditionalFormatting sqref="E33:E37">
    <cfRule type="cellIs" dxfId="142" priority="49" operator="greaterThan">
      <formula>0</formula>
    </cfRule>
    <cfRule type="cellIs" dxfId="141" priority="50" operator="lessThan">
      <formula>0</formula>
    </cfRule>
  </conditionalFormatting>
  <conditionalFormatting sqref="E39:E43">
    <cfRule type="cellIs" dxfId="140" priority="47" operator="greaterThan">
      <formula>0</formula>
    </cfRule>
    <cfRule type="cellIs" dxfId="139" priority="48" operator="lessThan">
      <formula>0</formula>
    </cfRule>
  </conditionalFormatting>
  <conditionalFormatting sqref="E51:E55">
    <cfRule type="cellIs" dxfId="138" priority="45" operator="greaterThan">
      <formula>0</formula>
    </cfRule>
    <cfRule type="cellIs" dxfId="137" priority="46" operator="lessThan">
      <formula>0</formula>
    </cfRule>
  </conditionalFormatting>
  <conditionalFormatting sqref="E63:E67">
    <cfRule type="cellIs" dxfId="136" priority="41" operator="greaterThan">
      <formula>0</formula>
    </cfRule>
    <cfRule type="cellIs" dxfId="135" priority="42" operator="lessThan">
      <formula>0</formula>
    </cfRule>
  </conditionalFormatting>
  <conditionalFormatting sqref="E69:E73">
    <cfRule type="cellIs" dxfId="134" priority="39" operator="greaterThan">
      <formula>0</formula>
    </cfRule>
    <cfRule type="cellIs" dxfId="133" priority="40" operator="lessThan">
      <formula>0</formula>
    </cfRule>
  </conditionalFormatting>
  <conditionalFormatting sqref="E45:E49">
    <cfRule type="cellIs" dxfId="132" priority="21" operator="greaterThan">
      <formula>0</formula>
    </cfRule>
    <cfRule type="cellIs" dxfId="131" priority="22" operator="lessThan">
      <formula>0</formula>
    </cfRule>
  </conditionalFormatting>
  <conditionalFormatting sqref="I59 G59">
    <cfRule type="cellIs" dxfId="130" priority="19" operator="greaterThan">
      <formula>0</formula>
    </cfRule>
    <cfRule type="cellIs" dxfId="129" priority="20" operator="lessThan">
      <formula>0</formula>
    </cfRule>
  </conditionalFormatting>
  <conditionalFormatting sqref="K47">
    <cfRule type="cellIs" dxfId="128" priority="31" operator="greaterThan">
      <formula>0</formula>
    </cfRule>
    <cfRule type="cellIs" dxfId="127" priority="32" operator="lessThan">
      <formula>0</formula>
    </cfRule>
  </conditionalFormatting>
  <conditionalFormatting sqref="M47">
    <cfRule type="cellIs" dxfId="126" priority="29" operator="greaterThan">
      <formula>0</formula>
    </cfRule>
    <cfRule type="cellIs" dxfId="125" priority="30" operator="lessThan">
      <formula>0</formula>
    </cfRule>
  </conditionalFormatting>
  <conditionalFormatting sqref="O47">
    <cfRule type="cellIs" dxfId="124" priority="27" operator="greaterThan">
      <formula>0</formula>
    </cfRule>
    <cfRule type="cellIs" dxfId="123" priority="28" operator="lessThan">
      <formula>0</formula>
    </cfRule>
  </conditionalFormatting>
  <conditionalFormatting sqref="Q47">
    <cfRule type="cellIs" dxfId="122" priority="25" operator="greaterThan">
      <formula>0</formula>
    </cfRule>
    <cfRule type="cellIs" dxfId="121" priority="26" operator="lessThan">
      <formula>0</formula>
    </cfRule>
  </conditionalFormatting>
  <conditionalFormatting sqref="E57:E61">
    <cfRule type="cellIs" dxfId="120" priority="7" operator="greaterThan">
      <formula>0</formula>
    </cfRule>
    <cfRule type="cellIs" dxfId="119" priority="8" operator="lessThan">
      <formula>0</formula>
    </cfRule>
  </conditionalFormatting>
  <conditionalFormatting sqref="K59">
    <cfRule type="cellIs" dxfId="118" priority="17" operator="greaterThan">
      <formula>0</formula>
    </cfRule>
    <cfRule type="cellIs" dxfId="117" priority="18" operator="lessThan">
      <formula>0</formula>
    </cfRule>
  </conditionalFormatting>
  <conditionalFormatting sqref="M59">
    <cfRule type="cellIs" dxfId="116" priority="15" operator="greaterThan">
      <formula>0</formula>
    </cfRule>
    <cfRule type="cellIs" dxfId="115" priority="16" operator="lessThan">
      <formula>0</formula>
    </cfRule>
  </conditionalFormatting>
  <conditionalFormatting sqref="O59">
    <cfRule type="cellIs" dxfId="114" priority="13" operator="greaterThan">
      <formula>0</formula>
    </cfRule>
    <cfRule type="cellIs" dxfId="113" priority="14" operator="lessThan">
      <formula>0</formula>
    </cfRule>
  </conditionalFormatting>
  <conditionalFormatting sqref="Q59">
    <cfRule type="cellIs" dxfId="112" priority="11" operator="greaterThan">
      <formula>0</formula>
    </cfRule>
    <cfRule type="cellIs" dxfId="111" priority="12" operator="lessThan">
      <formula>0</formula>
    </cfRule>
  </conditionalFormatting>
  <conditionalFormatting sqref="K81:K88">
    <cfRule type="cellIs" dxfId="110" priority="3" operator="lessThan">
      <formula>0</formula>
    </cfRule>
    <cfRule type="cellIs" dxfId="109" priority="4" operator="greaterThan">
      <formula>0</formula>
    </cfRule>
  </conditionalFormatting>
  <conditionalFormatting sqref="F79:F110">
    <cfRule type="cellIs" dxfId="108" priority="1" operator="lessThan">
      <formula>0</formula>
    </cfRule>
    <cfRule type="cellIs" dxfId="107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E75:F75 G75 E6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FA44C-AA15-457D-A4BF-B9420FD5B73A}">
  <dimension ref="A1:L60"/>
  <sheetViews>
    <sheetView showGridLines="0" workbookViewId="0">
      <selection activeCell="L10" sqref="L10"/>
    </sheetView>
  </sheetViews>
  <sheetFormatPr defaultRowHeight="12.75" x14ac:dyDescent="0.2"/>
  <cols>
    <col min="1" max="1" width="13.625" style="95" bestFit="1" customWidth="1"/>
    <col min="2" max="2" width="9.75" style="95" bestFit="1" customWidth="1"/>
    <col min="3" max="10" width="9.875" style="95" customWidth="1"/>
    <col min="11" max="16384" width="9" style="95"/>
  </cols>
  <sheetData>
    <row r="1" spans="1:12" x14ac:dyDescent="0.2">
      <c r="A1" s="95" t="s">
        <v>44</v>
      </c>
      <c r="B1" s="95" t="s">
        <v>45</v>
      </c>
      <c r="C1" s="95" t="s">
        <v>0</v>
      </c>
      <c r="D1" s="95" t="s">
        <v>1</v>
      </c>
      <c r="E1" s="95" t="s">
        <v>16</v>
      </c>
      <c r="F1" s="95" t="s">
        <v>17</v>
      </c>
      <c r="G1" s="95" t="s">
        <v>18</v>
      </c>
      <c r="H1" s="95" t="s">
        <v>20</v>
      </c>
      <c r="I1" s="95" t="s">
        <v>21</v>
      </c>
      <c r="J1" s="95" t="s">
        <v>22</v>
      </c>
    </row>
    <row r="2" spans="1:12" x14ac:dyDescent="0.2">
      <c r="A2" s="96" t="s">
        <v>39</v>
      </c>
      <c r="B2" s="95" t="s">
        <v>23</v>
      </c>
      <c r="C2" s="95">
        <v>0</v>
      </c>
      <c r="D2" s="95">
        <v>0</v>
      </c>
      <c r="E2" s="95">
        <v>198.96</v>
      </c>
    </row>
    <row r="3" spans="1:12" x14ac:dyDescent="0.2">
      <c r="A3" s="96"/>
      <c r="B3" s="95" t="s">
        <v>24</v>
      </c>
      <c r="C3" s="95">
        <v>0</v>
      </c>
      <c r="D3" s="95">
        <v>0</v>
      </c>
      <c r="E3" s="95">
        <v>0</v>
      </c>
      <c r="L3" s="102" t="s">
        <v>65</v>
      </c>
    </row>
    <row r="4" spans="1:12" x14ac:dyDescent="0.2">
      <c r="A4" s="96"/>
      <c r="B4" s="95" t="s">
        <v>26</v>
      </c>
      <c r="C4" s="95">
        <v>0</v>
      </c>
      <c r="D4" s="95">
        <v>0</v>
      </c>
      <c r="E4" s="95">
        <v>0</v>
      </c>
      <c r="L4" s="101" t="s">
        <v>66</v>
      </c>
    </row>
    <row r="5" spans="1:12" x14ac:dyDescent="0.2">
      <c r="A5" s="96"/>
      <c r="B5" s="95" t="s">
        <v>25</v>
      </c>
      <c r="C5" s="95">
        <v>0</v>
      </c>
      <c r="D5" s="95">
        <v>0</v>
      </c>
      <c r="E5" s="95">
        <v>102.96</v>
      </c>
    </row>
    <row r="6" spans="1:12" x14ac:dyDescent="0.2">
      <c r="A6" s="96"/>
    </row>
    <row r="7" spans="1:12" x14ac:dyDescent="0.2">
      <c r="A7" s="96" t="s">
        <v>40</v>
      </c>
      <c r="B7" s="95" t="s">
        <v>23</v>
      </c>
      <c r="C7" s="95">
        <v>0</v>
      </c>
      <c r="D7" s="95">
        <v>0</v>
      </c>
      <c r="E7" s="95">
        <v>1518.99</v>
      </c>
    </row>
    <row r="8" spans="1:12" x14ac:dyDescent="0.2">
      <c r="A8" s="96"/>
      <c r="B8" s="95" t="s">
        <v>24</v>
      </c>
      <c r="C8" s="95">
        <v>0</v>
      </c>
      <c r="D8" s="95">
        <v>0</v>
      </c>
      <c r="E8" s="95">
        <v>0</v>
      </c>
    </row>
    <row r="9" spans="1:12" x14ac:dyDescent="0.2">
      <c r="A9" s="96"/>
      <c r="B9" s="95" t="s">
        <v>26</v>
      </c>
      <c r="C9" s="95">
        <v>0</v>
      </c>
      <c r="D9" s="95">
        <v>0</v>
      </c>
      <c r="E9" s="95">
        <v>0</v>
      </c>
    </row>
    <row r="10" spans="1:12" x14ac:dyDescent="0.2">
      <c r="A10" s="96"/>
      <c r="B10" s="95" t="s">
        <v>25</v>
      </c>
      <c r="C10" s="95">
        <v>0</v>
      </c>
      <c r="D10" s="95">
        <v>0</v>
      </c>
      <c r="E10" s="95">
        <v>0</v>
      </c>
    </row>
    <row r="11" spans="1:12" x14ac:dyDescent="0.2">
      <c r="A11" s="96"/>
    </row>
    <row r="12" spans="1:12" x14ac:dyDescent="0.2">
      <c r="A12" s="96" t="s">
        <v>41</v>
      </c>
      <c r="B12" s="95" t="s">
        <v>23</v>
      </c>
      <c r="C12" s="95">
        <v>0</v>
      </c>
      <c r="D12" s="95">
        <v>0</v>
      </c>
      <c r="E12" s="95">
        <v>2811.13</v>
      </c>
    </row>
    <row r="13" spans="1:12" x14ac:dyDescent="0.2">
      <c r="A13" s="96"/>
      <c r="B13" s="95" t="s">
        <v>24</v>
      </c>
      <c r="C13" s="95">
        <v>0</v>
      </c>
      <c r="D13" s="95">
        <v>425.3</v>
      </c>
      <c r="E13" s="95">
        <v>0</v>
      </c>
    </row>
    <row r="14" spans="1:12" x14ac:dyDescent="0.2">
      <c r="A14" s="96"/>
      <c r="B14" s="95" t="s">
        <v>26</v>
      </c>
      <c r="C14" s="95">
        <v>0</v>
      </c>
      <c r="D14" s="95">
        <v>0</v>
      </c>
      <c r="E14" s="95">
        <v>0</v>
      </c>
    </row>
    <row r="15" spans="1:12" x14ac:dyDescent="0.2">
      <c r="A15" s="96"/>
      <c r="B15" s="95" t="s">
        <v>25</v>
      </c>
      <c r="C15" s="95">
        <v>0</v>
      </c>
      <c r="D15" s="95">
        <v>0</v>
      </c>
      <c r="E15" s="95">
        <v>210.04</v>
      </c>
    </row>
    <row r="16" spans="1:12" x14ac:dyDescent="0.2">
      <c r="A16" s="96"/>
    </row>
    <row r="17" spans="1:5" x14ac:dyDescent="0.2">
      <c r="A17" s="96" t="s">
        <v>42</v>
      </c>
      <c r="B17" s="95" t="s">
        <v>23</v>
      </c>
      <c r="C17" s="95">
        <v>0</v>
      </c>
      <c r="D17" s="95">
        <v>0</v>
      </c>
      <c r="E17" s="95">
        <v>6514.99</v>
      </c>
    </row>
    <row r="18" spans="1:5" x14ac:dyDescent="0.2">
      <c r="A18" s="96"/>
      <c r="B18" s="95" t="s">
        <v>24</v>
      </c>
      <c r="C18" s="95">
        <v>0</v>
      </c>
      <c r="D18" s="95">
        <v>5190.04</v>
      </c>
      <c r="E18" s="95">
        <v>0</v>
      </c>
    </row>
    <row r="19" spans="1:5" x14ac:dyDescent="0.2">
      <c r="A19" s="96"/>
      <c r="B19" s="95" t="s">
        <v>26</v>
      </c>
      <c r="C19" s="95">
        <v>0</v>
      </c>
      <c r="D19" s="95">
        <v>0</v>
      </c>
      <c r="E19" s="95">
        <v>0</v>
      </c>
    </row>
    <row r="20" spans="1:5" x14ac:dyDescent="0.2">
      <c r="A20" s="96"/>
      <c r="B20" s="95" t="s">
        <v>25</v>
      </c>
      <c r="C20" s="95">
        <v>0</v>
      </c>
      <c r="D20" s="95">
        <v>0</v>
      </c>
      <c r="E20" s="95">
        <v>480.48</v>
      </c>
    </row>
    <row r="21" spans="1:5" x14ac:dyDescent="0.2">
      <c r="A21" s="96"/>
    </row>
    <row r="22" spans="1:5" x14ac:dyDescent="0.2">
      <c r="A22" s="96" t="s">
        <v>43</v>
      </c>
      <c r="B22" s="95" t="s">
        <v>23</v>
      </c>
      <c r="C22" s="95">
        <v>0</v>
      </c>
      <c r="D22" s="95">
        <v>0</v>
      </c>
      <c r="E22" s="95">
        <v>1920.89</v>
      </c>
    </row>
    <row r="23" spans="1:5" x14ac:dyDescent="0.2">
      <c r="A23" s="96"/>
      <c r="B23" s="95" t="s">
        <v>24</v>
      </c>
      <c r="C23" s="95">
        <v>0</v>
      </c>
      <c r="D23" s="95">
        <v>562.55999999999995</v>
      </c>
      <c r="E23" s="95">
        <v>0</v>
      </c>
    </row>
    <row r="24" spans="1:5" x14ac:dyDescent="0.2">
      <c r="A24" s="96"/>
      <c r="B24" s="95" t="s">
        <v>26</v>
      </c>
      <c r="C24" s="95">
        <v>0</v>
      </c>
      <c r="D24" s="95">
        <v>0</v>
      </c>
      <c r="E24" s="95">
        <v>0</v>
      </c>
    </row>
    <row r="25" spans="1:5" x14ac:dyDescent="0.2">
      <c r="A25" s="96"/>
      <c r="B25" s="95" t="s">
        <v>25</v>
      </c>
      <c r="C25" s="95">
        <v>0</v>
      </c>
      <c r="D25" s="95">
        <v>0</v>
      </c>
      <c r="E25" s="95">
        <v>337.4</v>
      </c>
    </row>
    <row r="26" spans="1:5" x14ac:dyDescent="0.2">
      <c r="A26" s="96"/>
    </row>
    <row r="27" spans="1:5" x14ac:dyDescent="0.2">
      <c r="A27" s="96" t="s">
        <v>46</v>
      </c>
      <c r="B27" s="95" t="s">
        <v>23</v>
      </c>
      <c r="C27" s="95">
        <v>0</v>
      </c>
      <c r="D27" s="95">
        <v>669.41</v>
      </c>
      <c r="E27" s="95">
        <v>25062.41</v>
      </c>
    </row>
    <row r="28" spans="1:5" x14ac:dyDescent="0.2">
      <c r="A28" s="96"/>
      <c r="B28" s="95" t="s">
        <v>24</v>
      </c>
      <c r="C28" s="95">
        <v>0</v>
      </c>
      <c r="D28" s="95">
        <v>1058.32</v>
      </c>
      <c r="E28" s="95">
        <v>0</v>
      </c>
    </row>
    <row r="29" spans="1:5" x14ac:dyDescent="0.2">
      <c r="A29" s="96"/>
      <c r="B29" s="95" t="s">
        <v>26</v>
      </c>
      <c r="C29" s="95">
        <v>0</v>
      </c>
      <c r="D29" s="95">
        <v>0</v>
      </c>
      <c r="E29" s="95">
        <v>1374.54</v>
      </c>
    </row>
    <row r="30" spans="1:5" x14ac:dyDescent="0.2">
      <c r="A30" s="96"/>
      <c r="B30" s="95" t="s">
        <v>25</v>
      </c>
      <c r="C30" s="95">
        <v>0</v>
      </c>
      <c r="D30" s="95">
        <v>1313.15</v>
      </c>
      <c r="E30" s="95">
        <v>355.85</v>
      </c>
    </row>
    <row r="31" spans="1:5" x14ac:dyDescent="0.2">
      <c r="A31" s="96"/>
    </row>
    <row r="32" spans="1:5" x14ac:dyDescent="0.2">
      <c r="A32" s="96" t="s">
        <v>47</v>
      </c>
      <c r="B32" s="95" t="s">
        <v>23</v>
      </c>
      <c r="C32" s="95">
        <v>0</v>
      </c>
      <c r="D32" s="95">
        <v>4818.66</v>
      </c>
      <c r="E32" s="95">
        <v>51429.279999999999</v>
      </c>
    </row>
    <row r="33" spans="1:5" x14ac:dyDescent="0.2">
      <c r="A33" s="96"/>
      <c r="B33" s="95" t="s">
        <v>24</v>
      </c>
      <c r="C33" s="95">
        <v>0</v>
      </c>
      <c r="D33" s="95">
        <v>711.53</v>
      </c>
      <c r="E33" s="95">
        <v>0</v>
      </c>
    </row>
    <row r="34" spans="1:5" x14ac:dyDescent="0.2">
      <c r="A34" s="96"/>
      <c r="B34" s="95" t="s">
        <v>26</v>
      </c>
      <c r="C34" s="95">
        <v>0</v>
      </c>
      <c r="D34" s="95">
        <v>0</v>
      </c>
      <c r="E34" s="95">
        <v>2167.34</v>
      </c>
    </row>
    <row r="35" spans="1:5" x14ac:dyDescent="0.2">
      <c r="A35" s="96"/>
      <c r="B35" s="95" t="s">
        <v>25</v>
      </c>
      <c r="C35" s="95">
        <v>0</v>
      </c>
      <c r="D35" s="95">
        <v>0</v>
      </c>
      <c r="E35" s="95">
        <v>0</v>
      </c>
    </row>
    <row r="36" spans="1:5" x14ac:dyDescent="0.2">
      <c r="A36" s="96"/>
    </row>
    <row r="37" spans="1:5" x14ac:dyDescent="0.2">
      <c r="A37" s="96" t="s">
        <v>48</v>
      </c>
      <c r="B37" s="95" t="s">
        <v>23</v>
      </c>
      <c r="C37" s="95">
        <v>0</v>
      </c>
      <c r="D37" s="95">
        <v>7708.2</v>
      </c>
      <c r="E37" s="95">
        <v>6440.45</v>
      </c>
    </row>
    <row r="38" spans="1:5" x14ac:dyDescent="0.2">
      <c r="A38" s="96"/>
      <c r="B38" s="95" t="s">
        <v>24</v>
      </c>
      <c r="C38" s="95">
        <v>0</v>
      </c>
      <c r="D38" s="95">
        <v>6881.74</v>
      </c>
      <c r="E38" s="95">
        <v>0</v>
      </c>
    </row>
    <row r="39" spans="1:5" x14ac:dyDescent="0.2">
      <c r="A39" s="96"/>
      <c r="B39" s="95" t="s">
        <v>26</v>
      </c>
      <c r="C39" s="95">
        <v>0</v>
      </c>
      <c r="D39" s="95">
        <v>0</v>
      </c>
      <c r="E39" s="95">
        <v>2717.97</v>
      </c>
    </row>
    <row r="40" spans="1:5" x14ac:dyDescent="0.2">
      <c r="A40" s="96"/>
      <c r="B40" s="95" t="s">
        <v>25</v>
      </c>
      <c r="C40" s="95">
        <v>0</v>
      </c>
      <c r="D40" s="95">
        <v>50047.61</v>
      </c>
      <c r="E40" s="95">
        <v>0</v>
      </c>
    </row>
    <row r="41" spans="1:5" x14ac:dyDescent="0.2">
      <c r="A41" s="96"/>
    </row>
    <row r="42" spans="1:5" x14ac:dyDescent="0.2">
      <c r="A42" s="96" t="s">
        <v>49</v>
      </c>
      <c r="B42" s="95" t="s">
        <v>23</v>
      </c>
      <c r="C42" s="95">
        <v>0</v>
      </c>
      <c r="D42" s="95">
        <v>2198.66</v>
      </c>
      <c r="E42" s="95">
        <v>5110.2</v>
      </c>
    </row>
    <row r="43" spans="1:5" x14ac:dyDescent="0.2">
      <c r="A43" s="96"/>
      <c r="B43" s="95" t="s">
        <v>24</v>
      </c>
      <c r="C43" s="95">
        <v>0</v>
      </c>
      <c r="D43" s="95">
        <v>3085.28</v>
      </c>
      <c r="E43" s="95">
        <v>0</v>
      </c>
    </row>
    <row r="44" spans="1:5" x14ac:dyDescent="0.2">
      <c r="A44" s="96"/>
      <c r="B44" s="95" t="s">
        <v>26</v>
      </c>
      <c r="C44" s="95">
        <v>0</v>
      </c>
      <c r="D44" s="95">
        <v>0</v>
      </c>
      <c r="E44" s="95">
        <v>1984.95</v>
      </c>
    </row>
    <row r="45" spans="1:5" x14ac:dyDescent="0.2">
      <c r="A45" s="96"/>
      <c r="B45" s="95" t="s">
        <v>25</v>
      </c>
      <c r="C45" s="95">
        <v>0</v>
      </c>
      <c r="D45" s="95">
        <v>2545.2399999999998</v>
      </c>
      <c r="E45" s="95">
        <v>0</v>
      </c>
    </row>
    <row r="46" spans="1:5" x14ac:dyDescent="0.2">
      <c r="A46" s="96"/>
    </row>
    <row r="47" spans="1:5" x14ac:dyDescent="0.2">
      <c r="A47" s="96" t="s">
        <v>50</v>
      </c>
      <c r="B47" s="95" t="s">
        <v>23</v>
      </c>
      <c r="C47" s="95">
        <v>0</v>
      </c>
      <c r="D47" s="95">
        <v>1825.24</v>
      </c>
      <c r="E47" s="95">
        <v>0</v>
      </c>
    </row>
    <row r="48" spans="1:5" x14ac:dyDescent="0.2">
      <c r="A48" s="96"/>
      <c r="B48" s="95" t="s">
        <v>24</v>
      </c>
      <c r="C48" s="95">
        <v>0</v>
      </c>
      <c r="D48" s="95">
        <v>834</v>
      </c>
      <c r="E48" s="95">
        <v>0</v>
      </c>
    </row>
    <row r="49" spans="1:5" x14ac:dyDescent="0.2">
      <c r="A49" s="96"/>
      <c r="B49" s="95" t="s">
        <v>26</v>
      </c>
      <c r="C49" s="95">
        <v>0</v>
      </c>
      <c r="D49" s="95">
        <v>0</v>
      </c>
      <c r="E49" s="95">
        <v>0</v>
      </c>
    </row>
    <row r="50" spans="1:5" x14ac:dyDescent="0.2">
      <c r="A50" s="96"/>
      <c r="B50" s="95" t="s">
        <v>25</v>
      </c>
      <c r="C50" s="95">
        <v>0</v>
      </c>
      <c r="D50" s="95">
        <v>606.09</v>
      </c>
      <c r="E50" s="95">
        <v>0</v>
      </c>
    </row>
    <row r="51" spans="1:5" x14ac:dyDescent="0.2">
      <c r="A51" s="96"/>
    </row>
    <row r="52" spans="1:5" x14ac:dyDescent="0.2">
      <c r="A52" s="96" t="s">
        <v>51</v>
      </c>
      <c r="B52" s="95" t="s">
        <v>23</v>
      </c>
      <c r="C52" s="95">
        <v>0</v>
      </c>
      <c r="D52" s="95">
        <v>14050.45</v>
      </c>
      <c r="E52" s="95">
        <v>0</v>
      </c>
    </row>
    <row r="53" spans="1:5" x14ac:dyDescent="0.2">
      <c r="A53" s="96"/>
      <c r="B53" s="95" t="s">
        <v>24</v>
      </c>
      <c r="C53" s="95">
        <v>0</v>
      </c>
      <c r="D53" s="95">
        <v>4601.5200000000004</v>
      </c>
      <c r="E53" s="95">
        <v>0</v>
      </c>
    </row>
    <row r="54" spans="1:5" x14ac:dyDescent="0.2">
      <c r="A54" s="96"/>
      <c r="B54" s="95" t="s">
        <v>26</v>
      </c>
      <c r="C54" s="95">
        <v>0</v>
      </c>
      <c r="D54" s="95">
        <v>0</v>
      </c>
      <c r="E54" s="95">
        <v>0</v>
      </c>
    </row>
    <row r="55" spans="1:5" x14ac:dyDescent="0.2">
      <c r="A55" s="96"/>
      <c r="B55" s="95" t="s">
        <v>25</v>
      </c>
      <c r="C55" s="95">
        <v>0</v>
      </c>
      <c r="D55" s="95">
        <v>4959.3500000000004</v>
      </c>
      <c r="E55" s="95">
        <v>0</v>
      </c>
    </row>
    <row r="56" spans="1:5" x14ac:dyDescent="0.2">
      <c r="A56" s="96"/>
    </row>
    <row r="57" spans="1:5" x14ac:dyDescent="0.2">
      <c r="A57" s="96" t="s">
        <v>52</v>
      </c>
      <c r="B57" s="95" t="s">
        <v>23</v>
      </c>
      <c r="C57" s="95">
        <v>0</v>
      </c>
      <c r="D57" s="95">
        <v>1528.79</v>
      </c>
      <c r="E57" s="95">
        <v>0</v>
      </c>
    </row>
    <row r="58" spans="1:5" x14ac:dyDescent="0.2">
      <c r="A58" s="96"/>
      <c r="B58" s="95" t="s">
        <v>24</v>
      </c>
      <c r="C58" s="95">
        <v>0</v>
      </c>
      <c r="D58" s="95">
        <v>940</v>
      </c>
      <c r="E58" s="95">
        <v>0</v>
      </c>
    </row>
    <row r="59" spans="1:5" x14ac:dyDescent="0.2">
      <c r="A59" s="96"/>
      <c r="B59" s="95" t="s">
        <v>26</v>
      </c>
      <c r="C59" s="95">
        <v>0</v>
      </c>
      <c r="D59" s="95">
        <v>0</v>
      </c>
      <c r="E59" s="95">
        <v>0</v>
      </c>
    </row>
    <row r="60" spans="1:5" x14ac:dyDescent="0.2">
      <c r="A60" s="96"/>
      <c r="B60" s="95" t="s">
        <v>25</v>
      </c>
      <c r="C60" s="95">
        <v>0</v>
      </c>
      <c r="D60" s="95">
        <v>1356.81</v>
      </c>
      <c r="E60" s="95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F25E-34BC-433A-8936-D23F40C85A77}">
  <dimension ref="A2:Q81"/>
  <sheetViews>
    <sheetView workbookViewId="0">
      <selection activeCell="C6" sqref="C6"/>
    </sheetView>
  </sheetViews>
  <sheetFormatPr defaultColWidth="11" defaultRowHeight="15.75" x14ac:dyDescent="0.25"/>
  <cols>
    <col min="2" max="2" width="32" bestFit="1" customWidth="1"/>
    <col min="5" max="5" width="12.25" bestFit="1" customWidth="1"/>
  </cols>
  <sheetData>
    <row r="2" spans="1:17" ht="16.5" thickBot="1" x14ac:dyDescent="0.3">
      <c r="A2" s="8" t="s">
        <v>19</v>
      </c>
      <c r="B2" s="8"/>
      <c r="C2" s="9" t="s">
        <v>0</v>
      </c>
      <c r="D2" s="18" t="s">
        <v>1</v>
      </c>
      <c r="E2" s="10" t="s">
        <v>27</v>
      </c>
      <c r="F2" s="21" t="s">
        <v>16</v>
      </c>
      <c r="G2" s="10" t="s">
        <v>27</v>
      </c>
      <c r="H2" s="9" t="s">
        <v>17</v>
      </c>
      <c r="I2" s="10" t="s">
        <v>27</v>
      </c>
      <c r="J2" s="9" t="s">
        <v>18</v>
      </c>
      <c r="K2" s="10" t="s">
        <v>27</v>
      </c>
      <c r="L2" s="9" t="s">
        <v>20</v>
      </c>
      <c r="M2" s="10" t="s">
        <v>27</v>
      </c>
      <c r="N2" s="9" t="s">
        <v>21</v>
      </c>
      <c r="O2" s="10" t="s">
        <v>27</v>
      </c>
      <c r="P2" s="9" t="s">
        <v>22</v>
      </c>
      <c r="Q2" s="10" t="s">
        <v>27</v>
      </c>
    </row>
    <row r="3" spans="1:17" x14ac:dyDescent="0.25">
      <c r="A3" s="118" t="s">
        <v>2</v>
      </c>
      <c r="B3" s="11" t="s">
        <v>30</v>
      </c>
      <c r="C3" s="12">
        <v>0</v>
      </c>
      <c r="D3" s="12">
        <v>0</v>
      </c>
      <c r="E3" s="13">
        <f>D3-C3</f>
        <v>0</v>
      </c>
      <c r="F3" s="12">
        <v>0</v>
      </c>
      <c r="G3" s="13">
        <f>F3-D3</f>
        <v>0</v>
      </c>
      <c r="H3" s="67">
        <v>0</v>
      </c>
      <c r="I3" s="13">
        <f>H3-F3</f>
        <v>0</v>
      </c>
      <c r="J3" s="12"/>
      <c r="K3" s="13">
        <v>0</v>
      </c>
      <c r="L3" s="12"/>
      <c r="M3" s="13">
        <v>0</v>
      </c>
      <c r="N3" s="12"/>
      <c r="O3" s="13">
        <v>0</v>
      </c>
      <c r="P3" s="12"/>
      <c r="Q3" s="14">
        <v>0</v>
      </c>
    </row>
    <row r="4" spans="1:17" x14ac:dyDescent="0.25">
      <c r="A4" s="119"/>
      <c r="B4" s="1" t="s">
        <v>31</v>
      </c>
      <c r="C4" s="3">
        <v>0</v>
      </c>
      <c r="D4" s="3">
        <v>0</v>
      </c>
      <c r="E4" s="4">
        <f t="shared" ref="E4:E7" si="0">D4-C4</f>
        <v>0</v>
      </c>
      <c r="F4" s="3">
        <v>0</v>
      </c>
      <c r="G4" s="4">
        <f t="shared" ref="G4:G7" si="1">F4-D4</f>
        <v>0</v>
      </c>
      <c r="H4" s="68">
        <v>0</v>
      </c>
      <c r="I4" s="4">
        <f t="shared" ref="I4:I7" si="2">H4-F4</f>
        <v>0</v>
      </c>
      <c r="J4" s="3"/>
      <c r="K4" s="4">
        <v>0</v>
      </c>
      <c r="L4" s="3"/>
      <c r="M4" s="4">
        <v>0</v>
      </c>
      <c r="N4" s="3"/>
      <c r="O4" s="4">
        <v>0</v>
      </c>
      <c r="P4" s="3"/>
      <c r="Q4" s="15">
        <v>0</v>
      </c>
    </row>
    <row r="5" spans="1:17" x14ac:dyDescent="0.25">
      <c r="A5" s="119"/>
      <c r="B5" s="1" t="s">
        <v>32</v>
      </c>
      <c r="C5" s="3">
        <v>0</v>
      </c>
      <c r="D5" s="3">
        <v>0</v>
      </c>
      <c r="E5" s="4">
        <f t="shared" si="0"/>
        <v>0</v>
      </c>
      <c r="F5" s="3">
        <v>0</v>
      </c>
      <c r="G5" s="4">
        <f t="shared" si="1"/>
        <v>0</v>
      </c>
      <c r="H5" s="68">
        <v>0</v>
      </c>
      <c r="I5" s="4">
        <f t="shared" si="2"/>
        <v>0</v>
      </c>
      <c r="J5" s="3"/>
      <c r="K5" s="4">
        <v>0</v>
      </c>
      <c r="L5" s="3"/>
      <c r="M5" s="4">
        <v>0</v>
      </c>
      <c r="N5" s="3"/>
      <c r="O5" s="4">
        <v>0</v>
      </c>
      <c r="P5" s="3"/>
      <c r="Q5" s="15">
        <v>0</v>
      </c>
    </row>
    <row r="6" spans="1:17" x14ac:dyDescent="0.25">
      <c r="A6" s="119"/>
      <c r="B6" s="1" t="s">
        <v>33</v>
      </c>
      <c r="C6" s="3">
        <v>0</v>
      </c>
      <c r="D6" s="3">
        <v>0</v>
      </c>
      <c r="E6" s="4">
        <f t="shared" si="0"/>
        <v>0</v>
      </c>
      <c r="F6" s="3">
        <v>0</v>
      </c>
      <c r="G6" s="4">
        <f t="shared" si="1"/>
        <v>0</v>
      </c>
      <c r="H6" s="68">
        <v>0</v>
      </c>
      <c r="I6" s="4">
        <f t="shared" si="2"/>
        <v>0</v>
      </c>
      <c r="J6" s="3"/>
      <c r="K6" s="4">
        <v>0</v>
      </c>
      <c r="L6" s="3"/>
      <c r="M6" s="4">
        <v>0</v>
      </c>
      <c r="N6" s="3"/>
      <c r="O6" s="4">
        <v>0</v>
      </c>
      <c r="P6" s="3"/>
      <c r="Q6" s="15">
        <v>0</v>
      </c>
    </row>
    <row r="7" spans="1:17" x14ac:dyDescent="0.25">
      <c r="A7" s="119"/>
      <c r="B7" s="1" t="s">
        <v>34</v>
      </c>
      <c r="C7" s="3">
        <f>SUM(C3:C6)</f>
        <v>0</v>
      </c>
      <c r="D7" s="3">
        <f>SUM(D3:D6)</f>
        <v>0</v>
      </c>
      <c r="E7" s="4">
        <f t="shared" si="0"/>
        <v>0</v>
      </c>
      <c r="F7" s="3">
        <f>SUM(F3:F6)</f>
        <v>0</v>
      </c>
      <c r="G7" s="4">
        <f t="shared" si="1"/>
        <v>0</v>
      </c>
      <c r="H7" s="68">
        <f>SUM(H3:H6)</f>
        <v>0</v>
      </c>
      <c r="I7" s="4">
        <f t="shared" si="2"/>
        <v>0</v>
      </c>
      <c r="J7" s="3"/>
      <c r="K7" s="4">
        <v>0</v>
      </c>
      <c r="L7" s="3"/>
      <c r="M7" s="4">
        <v>0</v>
      </c>
      <c r="N7" s="3"/>
      <c r="O7" s="4">
        <v>0</v>
      </c>
      <c r="P7" s="3"/>
      <c r="Q7" s="15">
        <v>0</v>
      </c>
    </row>
    <row r="8" spans="1:17" x14ac:dyDescent="0.25">
      <c r="A8" s="119"/>
      <c r="B8" s="1" t="s">
        <v>35</v>
      </c>
      <c r="C8" s="3">
        <v>0</v>
      </c>
      <c r="D8" s="3">
        <v>0</v>
      </c>
      <c r="E8" s="4">
        <f>D8-C8</f>
        <v>0</v>
      </c>
      <c r="F8" s="3">
        <v>0</v>
      </c>
      <c r="G8" s="4">
        <f>F8-D8</f>
        <v>0</v>
      </c>
      <c r="H8" s="68">
        <v>0</v>
      </c>
      <c r="I8" s="4">
        <f>H8-F8</f>
        <v>0</v>
      </c>
      <c r="J8" s="3"/>
      <c r="K8" s="4">
        <v>0</v>
      </c>
      <c r="L8" s="3"/>
      <c r="M8" s="4">
        <v>0</v>
      </c>
      <c r="N8" s="3"/>
      <c r="O8" s="4">
        <v>0</v>
      </c>
      <c r="P8" s="3"/>
      <c r="Q8" s="15">
        <v>0</v>
      </c>
    </row>
    <row r="9" spans="1:17" x14ac:dyDescent="0.25">
      <c r="A9" s="119"/>
      <c r="B9" s="1" t="s">
        <v>36</v>
      </c>
      <c r="C9" s="3">
        <v>0</v>
      </c>
      <c r="D9" s="3">
        <v>0</v>
      </c>
      <c r="E9" s="4">
        <f t="shared" ref="E9:E18" si="3">D9-C9</f>
        <v>0</v>
      </c>
      <c r="F9" s="3">
        <v>0</v>
      </c>
      <c r="G9" s="4">
        <f t="shared" ref="G9:G18" si="4">F9-D9</f>
        <v>0</v>
      </c>
      <c r="H9" s="68">
        <v>0</v>
      </c>
      <c r="I9" s="4">
        <f t="shared" ref="I9:I18" si="5">H9-F9</f>
        <v>0</v>
      </c>
      <c r="J9" s="3"/>
      <c r="K9" s="4">
        <v>0</v>
      </c>
      <c r="L9" s="3"/>
      <c r="M9" s="4">
        <v>0</v>
      </c>
      <c r="N9" s="3"/>
      <c r="O9" s="4">
        <v>0</v>
      </c>
      <c r="P9" s="3"/>
      <c r="Q9" s="15">
        <v>0</v>
      </c>
    </row>
    <row r="10" spans="1:17" x14ac:dyDescent="0.25">
      <c r="A10" s="119"/>
      <c r="B10" s="1" t="s">
        <v>37</v>
      </c>
      <c r="C10" s="3">
        <v>0</v>
      </c>
      <c r="D10" s="3">
        <v>0</v>
      </c>
      <c r="E10" s="4">
        <f t="shared" si="3"/>
        <v>0</v>
      </c>
      <c r="F10" s="3">
        <v>0</v>
      </c>
      <c r="G10" s="4">
        <f t="shared" si="4"/>
        <v>0</v>
      </c>
      <c r="H10" s="68">
        <v>0</v>
      </c>
      <c r="I10" s="4">
        <f t="shared" si="5"/>
        <v>0</v>
      </c>
      <c r="J10" s="3"/>
      <c r="K10" s="4">
        <v>0</v>
      </c>
      <c r="L10" s="3"/>
      <c r="M10" s="4">
        <v>0</v>
      </c>
      <c r="N10" s="3"/>
      <c r="O10" s="4">
        <v>0</v>
      </c>
      <c r="P10" s="3"/>
      <c r="Q10" s="15">
        <v>0</v>
      </c>
    </row>
    <row r="11" spans="1:17" ht="16.5" thickBot="1" x14ac:dyDescent="0.3">
      <c r="A11" s="120"/>
      <c r="B11" s="16" t="s">
        <v>38</v>
      </c>
      <c r="C11" s="74">
        <v>0</v>
      </c>
      <c r="D11" s="74">
        <v>0</v>
      </c>
      <c r="E11" s="75">
        <f t="shared" si="3"/>
        <v>0</v>
      </c>
      <c r="F11" s="74">
        <v>0</v>
      </c>
      <c r="G11" s="75">
        <f t="shared" si="4"/>
        <v>0</v>
      </c>
      <c r="H11" s="76">
        <v>0</v>
      </c>
      <c r="I11" s="75">
        <f t="shared" si="5"/>
        <v>0</v>
      </c>
      <c r="J11" s="74"/>
      <c r="K11" s="75">
        <v>0</v>
      </c>
      <c r="L11" s="74"/>
      <c r="M11" s="75">
        <v>0</v>
      </c>
      <c r="N11" s="74"/>
      <c r="O11" s="75">
        <v>0</v>
      </c>
      <c r="P11" s="74"/>
      <c r="Q11" s="77">
        <v>0</v>
      </c>
    </row>
    <row r="12" spans="1:17" ht="16.5" thickBot="1" x14ac:dyDescent="0.3">
      <c r="A12" s="78"/>
      <c r="B12" s="73"/>
      <c r="C12" s="79"/>
      <c r="D12" s="79"/>
      <c r="E12" s="80"/>
      <c r="F12" s="79"/>
      <c r="G12" s="80"/>
      <c r="H12" s="81"/>
      <c r="I12" s="80"/>
      <c r="J12" s="79"/>
      <c r="K12" s="80"/>
      <c r="L12" s="79"/>
      <c r="M12" s="80"/>
      <c r="N12" s="79"/>
      <c r="O12" s="80"/>
      <c r="P12" s="79"/>
      <c r="Q12" s="82"/>
    </row>
    <row r="13" spans="1:17" x14ac:dyDescent="0.25">
      <c r="A13" s="118" t="s">
        <v>3</v>
      </c>
      <c r="B13" s="11" t="s">
        <v>30</v>
      </c>
      <c r="C13" s="12">
        <v>0</v>
      </c>
      <c r="D13" s="12">
        <v>0</v>
      </c>
      <c r="E13" s="13">
        <f t="shared" si="3"/>
        <v>0</v>
      </c>
      <c r="F13" s="12">
        <v>0</v>
      </c>
      <c r="G13" s="13">
        <f t="shared" si="4"/>
        <v>0</v>
      </c>
      <c r="H13" s="67">
        <v>0</v>
      </c>
      <c r="I13" s="13">
        <f t="shared" si="5"/>
        <v>0</v>
      </c>
      <c r="J13" s="12"/>
      <c r="K13" s="13">
        <v>0</v>
      </c>
      <c r="L13" s="12"/>
      <c r="M13" s="13">
        <v>0</v>
      </c>
      <c r="N13" s="12"/>
      <c r="O13" s="13">
        <v>0</v>
      </c>
      <c r="P13" s="12"/>
      <c r="Q13" s="14">
        <v>0</v>
      </c>
    </row>
    <row r="14" spans="1:17" x14ac:dyDescent="0.25">
      <c r="A14" s="119"/>
      <c r="B14" s="1" t="s">
        <v>31</v>
      </c>
      <c r="C14" s="3">
        <v>0</v>
      </c>
      <c r="D14" s="3">
        <v>0</v>
      </c>
      <c r="E14" s="4">
        <f t="shared" si="3"/>
        <v>0</v>
      </c>
      <c r="F14" s="3">
        <v>0</v>
      </c>
      <c r="G14" s="4">
        <f t="shared" si="4"/>
        <v>0</v>
      </c>
      <c r="H14" s="68">
        <v>0</v>
      </c>
      <c r="I14" s="4">
        <f t="shared" si="5"/>
        <v>0</v>
      </c>
      <c r="J14" s="3"/>
      <c r="K14" s="4">
        <v>0</v>
      </c>
      <c r="L14" s="3"/>
      <c r="M14" s="4">
        <v>0</v>
      </c>
      <c r="N14" s="3"/>
      <c r="O14" s="4">
        <v>0</v>
      </c>
      <c r="P14" s="3"/>
      <c r="Q14" s="15">
        <v>0</v>
      </c>
    </row>
    <row r="15" spans="1:17" x14ac:dyDescent="0.25">
      <c r="A15" s="119"/>
      <c r="B15" s="1" t="s">
        <v>32</v>
      </c>
      <c r="C15" s="3">
        <v>0</v>
      </c>
      <c r="D15" s="3">
        <v>0</v>
      </c>
      <c r="E15" s="4">
        <f t="shared" si="3"/>
        <v>0</v>
      </c>
      <c r="F15" s="3">
        <v>0</v>
      </c>
      <c r="G15" s="4">
        <f t="shared" si="4"/>
        <v>0</v>
      </c>
      <c r="H15" s="68">
        <v>0</v>
      </c>
      <c r="I15" s="4">
        <f t="shared" si="5"/>
        <v>0</v>
      </c>
      <c r="J15" s="3"/>
      <c r="K15" s="4">
        <v>0</v>
      </c>
      <c r="L15" s="3"/>
      <c r="M15" s="4">
        <v>0</v>
      </c>
      <c r="N15" s="3"/>
      <c r="O15" s="4">
        <v>0</v>
      </c>
      <c r="P15" s="3"/>
      <c r="Q15" s="15">
        <v>0</v>
      </c>
    </row>
    <row r="16" spans="1:17" x14ac:dyDescent="0.25">
      <c r="A16" s="119"/>
      <c r="B16" s="1" t="s">
        <v>33</v>
      </c>
      <c r="C16" s="3">
        <v>0</v>
      </c>
      <c r="D16" s="3">
        <v>0</v>
      </c>
      <c r="E16" s="4">
        <f t="shared" si="3"/>
        <v>0</v>
      </c>
      <c r="F16" s="3">
        <v>0</v>
      </c>
      <c r="G16" s="4">
        <f t="shared" si="4"/>
        <v>0</v>
      </c>
      <c r="H16" s="68">
        <v>0</v>
      </c>
      <c r="I16" s="4">
        <f t="shared" si="5"/>
        <v>0</v>
      </c>
      <c r="J16" s="3"/>
      <c r="K16" s="4">
        <v>0</v>
      </c>
      <c r="L16" s="3"/>
      <c r="M16" s="4">
        <v>0</v>
      </c>
      <c r="N16" s="3"/>
      <c r="O16" s="4">
        <v>0</v>
      </c>
      <c r="P16" s="3"/>
      <c r="Q16" s="15">
        <v>0</v>
      </c>
    </row>
    <row r="17" spans="1:17" x14ac:dyDescent="0.25">
      <c r="A17" s="119"/>
      <c r="B17" s="1" t="s">
        <v>34</v>
      </c>
      <c r="C17" s="3">
        <f t="shared" ref="C17:D17" si="6">SUM(C13:C16)</f>
        <v>0</v>
      </c>
      <c r="D17" s="3">
        <f t="shared" si="6"/>
        <v>0</v>
      </c>
      <c r="E17" s="4">
        <f t="shared" si="3"/>
        <v>0</v>
      </c>
      <c r="F17" s="3">
        <f t="shared" ref="F17" si="7">SUM(F13:F16)</f>
        <v>0</v>
      </c>
      <c r="G17" s="4">
        <f t="shared" si="4"/>
        <v>0</v>
      </c>
      <c r="H17" s="68">
        <f t="shared" ref="H17" si="8">SUM(H13:H16)</f>
        <v>0</v>
      </c>
      <c r="I17" s="4">
        <f t="shared" si="5"/>
        <v>0</v>
      </c>
      <c r="J17" s="3"/>
      <c r="K17" s="4">
        <v>0</v>
      </c>
      <c r="L17" s="3"/>
      <c r="M17" s="4">
        <v>0</v>
      </c>
      <c r="N17" s="3"/>
      <c r="O17" s="4">
        <v>0</v>
      </c>
      <c r="P17" s="3"/>
      <c r="Q17" s="15">
        <v>0</v>
      </c>
    </row>
    <row r="18" spans="1:17" x14ac:dyDescent="0.25">
      <c r="A18" s="119"/>
      <c r="B18" s="1" t="s">
        <v>35</v>
      </c>
      <c r="C18" s="3">
        <v>0</v>
      </c>
      <c r="D18" s="3">
        <v>0</v>
      </c>
      <c r="E18" s="4">
        <f t="shared" si="3"/>
        <v>0</v>
      </c>
      <c r="F18" s="3">
        <v>0</v>
      </c>
      <c r="G18" s="4">
        <f t="shared" si="4"/>
        <v>0</v>
      </c>
      <c r="H18" s="68">
        <v>0</v>
      </c>
      <c r="I18" s="4">
        <f t="shared" si="5"/>
        <v>0</v>
      </c>
      <c r="J18" s="3"/>
      <c r="K18" s="4">
        <v>0</v>
      </c>
      <c r="L18" s="3"/>
      <c r="M18" s="4">
        <v>0</v>
      </c>
      <c r="N18" s="3"/>
      <c r="O18" s="4">
        <v>0</v>
      </c>
      <c r="P18" s="3"/>
      <c r="Q18" s="15">
        <v>0</v>
      </c>
    </row>
    <row r="19" spans="1:17" x14ac:dyDescent="0.25">
      <c r="A19" s="119"/>
      <c r="B19" s="1" t="s">
        <v>36</v>
      </c>
      <c r="C19" s="3">
        <v>0</v>
      </c>
      <c r="D19" s="3">
        <v>0</v>
      </c>
      <c r="E19" s="4">
        <f t="shared" ref="E19:E81" si="9">D19-C19</f>
        <v>0</v>
      </c>
      <c r="F19" s="3">
        <v>0</v>
      </c>
      <c r="G19" s="4">
        <f t="shared" ref="G19:G81" si="10">F19-D19</f>
        <v>0</v>
      </c>
      <c r="H19" s="68">
        <v>0</v>
      </c>
      <c r="I19" s="4">
        <f t="shared" ref="I19:I81" si="11">H19-F19</f>
        <v>0</v>
      </c>
      <c r="J19" s="3"/>
      <c r="K19" s="4">
        <v>0</v>
      </c>
      <c r="L19" s="3"/>
      <c r="M19" s="4">
        <v>0</v>
      </c>
      <c r="N19" s="3"/>
      <c r="O19" s="4">
        <v>0</v>
      </c>
      <c r="P19" s="3"/>
      <c r="Q19" s="15">
        <v>0</v>
      </c>
    </row>
    <row r="20" spans="1:17" x14ac:dyDescent="0.25">
      <c r="A20" s="119"/>
      <c r="B20" s="1" t="s">
        <v>37</v>
      </c>
      <c r="C20" s="3">
        <v>0</v>
      </c>
      <c r="D20" s="3">
        <v>0</v>
      </c>
      <c r="E20" s="4">
        <f t="shared" si="9"/>
        <v>0</v>
      </c>
      <c r="F20" s="3">
        <v>0</v>
      </c>
      <c r="G20" s="4">
        <f t="shared" si="10"/>
        <v>0</v>
      </c>
      <c r="H20" s="68">
        <v>0</v>
      </c>
      <c r="I20" s="4">
        <f t="shared" si="11"/>
        <v>0</v>
      </c>
      <c r="J20" s="3"/>
      <c r="K20" s="4">
        <v>0</v>
      </c>
      <c r="L20" s="3"/>
      <c r="M20" s="4">
        <v>0</v>
      </c>
      <c r="N20" s="3"/>
      <c r="O20" s="4">
        <v>0</v>
      </c>
      <c r="P20" s="3"/>
      <c r="Q20" s="15">
        <v>0</v>
      </c>
    </row>
    <row r="21" spans="1:17" ht="16.5" thickBot="1" x14ac:dyDescent="0.3">
      <c r="A21" s="120"/>
      <c r="B21" s="16" t="s">
        <v>38</v>
      </c>
      <c r="C21" s="74">
        <v>0</v>
      </c>
      <c r="D21" s="74">
        <v>0</v>
      </c>
      <c r="E21" s="75">
        <f t="shared" si="9"/>
        <v>0</v>
      </c>
      <c r="F21" s="74">
        <v>0</v>
      </c>
      <c r="G21" s="75">
        <f t="shared" si="10"/>
        <v>0</v>
      </c>
      <c r="H21" s="76">
        <v>0</v>
      </c>
      <c r="I21" s="75">
        <f t="shared" si="11"/>
        <v>0</v>
      </c>
      <c r="J21" s="74"/>
      <c r="K21" s="75">
        <v>0</v>
      </c>
      <c r="L21" s="74"/>
      <c r="M21" s="75">
        <v>0</v>
      </c>
      <c r="N21" s="74"/>
      <c r="O21" s="75">
        <v>0</v>
      </c>
      <c r="P21" s="74"/>
      <c r="Q21" s="77">
        <v>0</v>
      </c>
    </row>
    <row r="22" spans="1:17" ht="16.5" thickBot="1" x14ac:dyDescent="0.3">
      <c r="A22" s="78"/>
      <c r="B22" s="73"/>
      <c r="C22" s="79"/>
      <c r="D22" s="79"/>
      <c r="E22" s="80"/>
      <c r="F22" s="79"/>
      <c r="G22" s="80"/>
      <c r="H22" s="81"/>
      <c r="I22" s="80"/>
      <c r="J22" s="79"/>
      <c r="K22" s="80"/>
      <c r="L22" s="79"/>
      <c r="M22" s="80"/>
      <c r="N22" s="79"/>
      <c r="O22" s="80"/>
      <c r="P22" s="79"/>
      <c r="Q22" s="82"/>
    </row>
    <row r="23" spans="1:17" x14ac:dyDescent="0.25">
      <c r="A23" s="118" t="s">
        <v>4</v>
      </c>
      <c r="B23" s="11" t="s">
        <v>30</v>
      </c>
      <c r="C23" s="12">
        <v>0</v>
      </c>
      <c r="D23" s="12">
        <v>0</v>
      </c>
      <c r="E23" s="13">
        <f t="shared" si="9"/>
        <v>0</v>
      </c>
      <c r="F23" s="12">
        <v>0</v>
      </c>
      <c r="G23" s="13">
        <f t="shared" si="10"/>
        <v>0</v>
      </c>
      <c r="H23" s="67">
        <v>0</v>
      </c>
      <c r="I23" s="13">
        <f t="shared" si="11"/>
        <v>0</v>
      </c>
      <c r="J23" s="12"/>
      <c r="K23" s="13">
        <v>0</v>
      </c>
      <c r="L23" s="12"/>
      <c r="M23" s="13">
        <v>0</v>
      </c>
      <c r="N23" s="12"/>
      <c r="O23" s="13">
        <v>0</v>
      </c>
      <c r="P23" s="12"/>
      <c r="Q23" s="14">
        <v>0</v>
      </c>
    </row>
    <row r="24" spans="1:17" x14ac:dyDescent="0.25">
      <c r="A24" s="119"/>
      <c r="B24" s="1" t="s">
        <v>31</v>
      </c>
      <c r="C24" s="3">
        <v>0</v>
      </c>
      <c r="D24" s="3">
        <v>0</v>
      </c>
      <c r="E24" s="4">
        <f t="shared" si="9"/>
        <v>0</v>
      </c>
      <c r="F24" s="3">
        <v>0</v>
      </c>
      <c r="G24" s="4">
        <f t="shared" si="10"/>
        <v>0</v>
      </c>
      <c r="H24" s="68">
        <v>0</v>
      </c>
      <c r="I24" s="4">
        <f t="shared" si="11"/>
        <v>0</v>
      </c>
      <c r="J24" s="3"/>
      <c r="K24" s="4">
        <v>0</v>
      </c>
      <c r="L24" s="3"/>
      <c r="M24" s="4">
        <v>0</v>
      </c>
      <c r="N24" s="3"/>
      <c r="O24" s="4">
        <v>0</v>
      </c>
      <c r="P24" s="3"/>
      <c r="Q24" s="15">
        <v>0</v>
      </c>
    </row>
    <row r="25" spans="1:17" x14ac:dyDescent="0.25">
      <c r="A25" s="119"/>
      <c r="B25" s="1" t="s">
        <v>32</v>
      </c>
      <c r="C25" s="3">
        <v>0</v>
      </c>
      <c r="D25" s="3">
        <v>0</v>
      </c>
      <c r="E25" s="4">
        <f t="shared" si="9"/>
        <v>0</v>
      </c>
      <c r="F25" s="3">
        <v>0</v>
      </c>
      <c r="G25" s="4">
        <f t="shared" si="10"/>
        <v>0</v>
      </c>
      <c r="H25" s="68">
        <v>0</v>
      </c>
      <c r="I25" s="4">
        <f t="shared" si="11"/>
        <v>0</v>
      </c>
      <c r="J25" s="3"/>
      <c r="K25" s="4">
        <v>0</v>
      </c>
      <c r="L25" s="3"/>
      <c r="M25" s="4">
        <v>0</v>
      </c>
      <c r="N25" s="3"/>
      <c r="O25" s="4">
        <v>0</v>
      </c>
      <c r="P25" s="3"/>
      <c r="Q25" s="15">
        <v>0</v>
      </c>
    </row>
    <row r="26" spans="1:17" x14ac:dyDescent="0.25">
      <c r="A26" s="119"/>
      <c r="B26" s="1" t="s">
        <v>33</v>
      </c>
      <c r="C26" s="3">
        <v>0</v>
      </c>
      <c r="D26" s="3">
        <v>0</v>
      </c>
      <c r="E26" s="4">
        <f t="shared" si="9"/>
        <v>0</v>
      </c>
      <c r="F26" s="3">
        <v>0</v>
      </c>
      <c r="G26" s="4">
        <f t="shared" si="10"/>
        <v>0</v>
      </c>
      <c r="H26" s="68">
        <v>0</v>
      </c>
      <c r="I26" s="4">
        <f t="shared" si="11"/>
        <v>0</v>
      </c>
      <c r="J26" s="3"/>
      <c r="K26" s="4">
        <v>0</v>
      </c>
      <c r="L26" s="3"/>
      <c r="M26" s="4">
        <v>0</v>
      </c>
      <c r="N26" s="3"/>
      <c r="O26" s="4">
        <v>0</v>
      </c>
      <c r="P26" s="3"/>
      <c r="Q26" s="15">
        <v>0</v>
      </c>
    </row>
    <row r="27" spans="1:17" x14ac:dyDescent="0.25">
      <c r="A27" s="119"/>
      <c r="B27" s="1" t="s">
        <v>34</v>
      </c>
      <c r="C27" s="3">
        <f t="shared" ref="C27:D27" si="12">SUM(C23:C26)</f>
        <v>0</v>
      </c>
      <c r="D27" s="3">
        <f t="shared" si="12"/>
        <v>0</v>
      </c>
      <c r="E27" s="4">
        <f t="shared" si="9"/>
        <v>0</v>
      </c>
      <c r="F27" s="3">
        <f t="shared" ref="F27" si="13">SUM(F23:F26)</f>
        <v>0</v>
      </c>
      <c r="G27" s="4">
        <f t="shared" si="10"/>
        <v>0</v>
      </c>
      <c r="H27" s="68">
        <f t="shared" ref="H27" si="14">SUM(H23:H26)</f>
        <v>0</v>
      </c>
      <c r="I27" s="4">
        <f t="shared" si="11"/>
        <v>0</v>
      </c>
      <c r="J27" s="3"/>
      <c r="K27" s="4">
        <v>0</v>
      </c>
      <c r="L27" s="3"/>
      <c r="M27" s="4">
        <v>0</v>
      </c>
      <c r="N27" s="3"/>
      <c r="O27" s="4">
        <v>0</v>
      </c>
      <c r="P27" s="3"/>
      <c r="Q27" s="15">
        <v>0</v>
      </c>
    </row>
    <row r="28" spans="1:17" x14ac:dyDescent="0.25">
      <c r="A28" s="119"/>
      <c r="B28" s="1" t="s">
        <v>35</v>
      </c>
      <c r="C28" s="3">
        <v>0</v>
      </c>
      <c r="D28" s="3">
        <v>0</v>
      </c>
      <c r="E28" s="4">
        <f t="shared" si="9"/>
        <v>0</v>
      </c>
      <c r="F28" s="3">
        <v>0</v>
      </c>
      <c r="G28" s="4">
        <f t="shared" si="10"/>
        <v>0</v>
      </c>
      <c r="H28" s="68">
        <v>0</v>
      </c>
      <c r="I28" s="4">
        <f t="shared" si="11"/>
        <v>0</v>
      </c>
      <c r="J28" s="3"/>
      <c r="K28" s="4">
        <v>0</v>
      </c>
      <c r="L28" s="3"/>
      <c r="M28" s="4">
        <v>0</v>
      </c>
      <c r="N28" s="3"/>
      <c r="O28" s="4">
        <v>0</v>
      </c>
      <c r="P28" s="3"/>
      <c r="Q28" s="15">
        <v>0</v>
      </c>
    </row>
    <row r="29" spans="1:17" x14ac:dyDescent="0.25">
      <c r="A29" s="119"/>
      <c r="B29" s="1" t="s">
        <v>36</v>
      </c>
      <c r="C29" s="3">
        <v>0</v>
      </c>
      <c r="D29" s="3">
        <v>0</v>
      </c>
      <c r="E29" s="4">
        <f t="shared" si="9"/>
        <v>0</v>
      </c>
      <c r="F29" s="3">
        <v>0</v>
      </c>
      <c r="G29" s="4">
        <f t="shared" si="10"/>
        <v>0</v>
      </c>
      <c r="H29" s="68">
        <v>0</v>
      </c>
      <c r="I29" s="4">
        <f t="shared" si="11"/>
        <v>0</v>
      </c>
      <c r="J29" s="3"/>
      <c r="K29" s="4">
        <v>0</v>
      </c>
      <c r="L29" s="3"/>
      <c r="M29" s="4">
        <v>0</v>
      </c>
      <c r="N29" s="3"/>
      <c r="O29" s="4">
        <v>0</v>
      </c>
      <c r="P29" s="3"/>
      <c r="Q29" s="15">
        <v>0</v>
      </c>
    </row>
    <row r="30" spans="1:17" x14ac:dyDescent="0.25">
      <c r="A30" s="119"/>
      <c r="B30" s="1" t="s">
        <v>37</v>
      </c>
      <c r="C30" s="3">
        <v>0</v>
      </c>
      <c r="D30" s="3">
        <v>0</v>
      </c>
      <c r="E30" s="4">
        <f t="shared" si="9"/>
        <v>0</v>
      </c>
      <c r="F30" s="3">
        <v>0</v>
      </c>
      <c r="G30" s="4">
        <f t="shared" si="10"/>
        <v>0</v>
      </c>
      <c r="H30" s="68">
        <v>0</v>
      </c>
      <c r="I30" s="4">
        <f t="shared" si="11"/>
        <v>0</v>
      </c>
      <c r="J30" s="3"/>
      <c r="K30" s="4">
        <v>0</v>
      </c>
      <c r="L30" s="3"/>
      <c r="M30" s="4">
        <v>0</v>
      </c>
      <c r="N30" s="3"/>
      <c r="O30" s="4">
        <v>0</v>
      </c>
      <c r="P30" s="3"/>
      <c r="Q30" s="15">
        <v>0</v>
      </c>
    </row>
    <row r="31" spans="1:17" ht="16.5" thickBot="1" x14ac:dyDescent="0.3">
      <c r="A31" s="120"/>
      <c r="B31" s="16" t="s">
        <v>38</v>
      </c>
      <c r="C31" s="74">
        <v>0</v>
      </c>
      <c r="D31" s="74">
        <v>0</v>
      </c>
      <c r="E31" s="75">
        <f t="shared" si="9"/>
        <v>0</v>
      </c>
      <c r="F31" s="74">
        <v>0</v>
      </c>
      <c r="G31" s="75">
        <f t="shared" si="10"/>
        <v>0</v>
      </c>
      <c r="H31" s="76">
        <v>0</v>
      </c>
      <c r="I31" s="75">
        <f t="shared" si="11"/>
        <v>0</v>
      </c>
      <c r="J31" s="74"/>
      <c r="K31" s="75">
        <v>0</v>
      </c>
      <c r="L31" s="74"/>
      <c r="M31" s="75">
        <v>0</v>
      </c>
      <c r="N31" s="74"/>
      <c r="O31" s="75">
        <v>0</v>
      </c>
      <c r="P31" s="74"/>
      <c r="Q31" s="77">
        <v>0</v>
      </c>
    </row>
    <row r="32" spans="1:17" ht="16.5" thickBot="1" x14ac:dyDescent="0.3">
      <c r="A32" s="78"/>
      <c r="B32" s="73"/>
      <c r="C32" s="79"/>
      <c r="D32" s="79"/>
      <c r="E32" s="80"/>
      <c r="F32" s="79"/>
      <c r="G32" s="80"/>
      <c r="H32" s="81"/>
      <c r="I32" s="80"/>
      <c r="J32" s="79"/>
      <c r="K32" s="80"/>
      <c r="L32" s="79"/>
      <c r="M32" s="80"/>
      <c r="N32" s="79"/>
      <c r="O32" s="80"/>
      <c r="P32" s="79"/>
      <c r="Q32" s="82"/>
    </row>
    <row r="33" spans="1:17" x14ac:dyDescent="0.25">
      <c r="A33" s="118" t="s">
        <v>5</v>
      </c>
      <c r="B33" s="11" t="s">
        <v>30</v>
      </c>
      <c r="C33" s="12">
        <v>0</v>
      </c>
      <c r="D33" s="12">
        <v>0</v>
      </c>
      <c r="E33" s="13">
        <f t="shared" si="9"/>
        <v>0</v>
      </c>
      <c r="F33" s="12">
        <v>0</v>
      </c>
      <c r="G33" s="13">
        <f t="shared" si="10"/>
        <v>0</v>
      </c>
      <c r="H33" s="67">
        <v>0</v>
      </c>
      <c r="I33" s="13">
        <f t="shared" si="11"/>
        <v>0</v>
      </c>
      <c r="J33" s="12"/>
      <c r="K33" s="13">
        <v>0</v>
      </c>
      <c r="L33" s="12"/>
      <c r="M33" s="13">
        <v>0</v>
      </c>
      <c r="N33" s="12"/>
      <c r="O33" s="13">
        <v>0</v>
      </c>
      <c r="P33" s="12"/>
      <c r="Q33" s="14">
        <v>0</v>
      </c>
    </row>
    <row r="34" spans="1:17" x14ac:dyDescent="0.25">
      <c r="A34" s="119"/>
      <c r="B34" s="1" t="s">
        <v>31</v>
      </c>
      <c r="C34" s="3">
        <v>0</v>
      </c>
      <c r="D34" s="3">
        <v>0</v>
      </c>
      <c r="E34" s="4">
        <f t="shared" si="9"/>
        <v>0</v>
      </c>
      <c r="F34" s="3">
        <v>0</v>
      </c>
      <c r="G34" s="4">
        <f t="shared" si="10"/>
        <v>0</v>
      </c>
      <c r="H34" s="68">
        <v>0</v>
      </c>
      <c r="I34" s="4">
        <f t="shared" si="11"/>
        <v>0</v>
      </c>
      <c r="J34" s="3"/>
      <c r="K34" s="4">
        <v>0</v>
      </c>
      <c r="L34" s="3"/>
      <c r="M34" s="4">
        <v>0</v>
      </c>
      <c r="N34" s="3"/>
      <c r="O34" s="4">
        <v>0</v>
      </c>
      <c r="P34" s="3"/>
      <c r="Q34" s="15">
        <v>0</v>
      </c>
    </row>
    <row r="35" spans="1:17" x14ac:dyDescent="0.25">
      <c r="A35" s="119"/>
      <c r="B35" s="1" t="s">
        <v>32</v>
      </c>
      <c r="C35" s="3">
        <v>0</v>
      </c>
      <c r="D35" s="3">
        <v>0</v>
      </c>
      <c r="E35" s="4">
        <f t="shared" si="9"/>
        <v>0</v>
      </c>
      <c r="F35" s="3">
        <v>0</v>
      </c>
      <c r="G35" s="4">
        <f t="shared" si="10"/>
        <v>0</v>
      </c>
      <c r="H35" s="68">
        <v>0</v>
      </c>
      <c r="I35" s="4">
        <f t="shared" si="11"/>
        <v>0</v>
      </c>
      <c r="J35" s="3"/>
      <c r="K35" s="4">
        <v>0</v>
      </c>
      <c r="L35" s="3"/>
      <c r="M35" s="4">
        <v>0</v>
      </c>
      <c r="N35" s="3"/>
      <c r="O35" s="4">
        <v>0</v>
      </c>
      <c r="P35" s="3"/>
      <c r="Q35" s="15">
        <v>0</v>
      </c>
    </row>
    <row r="36" spans="1:17" x14ac:dyDescent="0.25">
      <c r="A36" s="119"/>
      <c r="B36" s="1" t="s">
        <v>33</v>
      </c>
      <c r="C36" s="3">
        <v>0</v>
      </c>
      <c r="D36" s="3">
        <v>0</v>
      </c>
      <c r="E36" s="4">
        <f t="shared" si="9"/>
        <v>0</v>
      </c>
      <c r="F36" s="3">
        <v>0</v>
      </c>
      <c r="G36" s="4">
        <f t="shared" si="10"/>
        <v>0</v>
      </c>
      <c r="H36" s="68">
        <v>0</v>
      </c>
      <c r="I36" s="4">
        <f t="shared" si="11"/>
        <v>0</v>
      </c>
      <c r="J36" s="3"/>
      <c r="K36" s="4">
        <v>0</v>
      </c>
      <c r="L36" s="3"/>
      <c r="M36" s="4">
        <v>0</v>
      </c>
      <c r="N36" s="3"/>
      <c r="O36" s="4">
        <v>0</v>
      </c>
      <c r="P36" s="3"/>
      <c r="Q36" s="15">
        <v>0</v>
      </c>
    </row>
    <row r="37" spans="1:17" x14ac:dyDescent="0.25">
      <c r="A37" s="119"/>
      <c r="B37" s="1" t="s">
        <v>34</v>
      </c>
      <c r="C37" s="3">
        <f t="shared" ref="C37:D37" si="15">SUM(C33:C36)</f>
        <v>0</v>
      </c>
      <c r="D37" s="3">
        <f t="shared" si="15"/>
        <v>0</v>
      </c>
      <c r="E37" s="4">
        <f t="shared" si="9"/>
        <v>0</v>
      </c>
      <c r="F37" s="3">
        <f t="shared" ref="F37" si="16">SUM(F33:F36)</f>
        <v>0</v>
      </c>
      <c r="G37" s="4">
        <f t="shared" si="10"/>
        <v>0</v>
      </c>
      <c r="H37" s="68">
        <f t="shared" ref="H37" si="17">SUM(H33:H36)</f>
        <v>0</v>
      </c>
      <c r="I37" s="4">
        <f t="shared" si="11"/>
        <v>0</v>
      </c>
      <c r="J37" s="3"/>
      <c r="K37" s="4">
        <v>0</v>
      </c>
      <c r="L37" s="3"/>
      <c r="M37" s="4">
        <v>0</v>
      </c>
      <c r="N37" s="3"/>
      <c r="O37" s="4">
        <v>0</v>
      </c>
      <c r="P37" s="3"/>
      <c r="Q37" s="15">
        <v>0</v>
      </c>
    </row>
    <row r="38" spans="1:17" x14ac:dyDescent="0.25">
      <c r="A38" s="119"/>
      <c r="B38" s="1" t="s">
        <v>35</v>
      </c>
      <c r="C38" s="3">
        <v>0</v>
      </c>
      <c r="D38" s="3">
        <v>0</v>
      </c>
      <c r="E38" s="4">
        <f t="shared" si="9"/>
        <v>0</v>
      </c>
      <c r="F38" s="3">
        <v>0</v>
      </c>
      <c r="G38" s="4">
        <f t="shared" si="10"/>
        <v>0</v>
      </c>
      <c r="H38" s="68">
        <v>0</v>
      </c>
      <c r="I38" s="4">
        <f t="shared" si="11"/>
        <v>0</v>
      </c>
      <c r="J38" s="3"/>
      <c r="K38" s="4">
        <v>0</v>
      </c>
      <c r="L38" s="3"/>
      <c r="M38" s="4">
        <v>0</v>
      </c>
      <c r="N38" s="3"/>
      <c r="O38" s="4">
        <v>0</v>
      </c>
      <c r="P38" s="3"/>
      <c r="Q38" s="15">
        <v>0</v>
      </c>
    </row>
    <row r="39" spans="1:17" x14ac:dyDescent="0.25">
      <c r="A39" s="119"/>
      <c r="B39" s="1" t="s">
        <v>36</v>
      </c>
      <c r="C39" s="3">
        <v>0</v>
      </c>
      <c r="D39" s="3">
        <v>0</v>
      </c>
      <c r="E39" s="4">
        <f t="shared" si="9"/>
        <v>0</v>
      </c>
      <c r="F39" s="3">
        <v>0</v>
      </c>
      <c r="G39" s="4">
        <f t="shared" si="10"/>
        <v>0</v>
      </c>
      <c r="H39" s="68">
        <v>0</v>
      </c>
      <c r="I39" s="4">
        <f t="shared" si="11"/>
        <v>0</v>
      </c>
      <c r="J39" s="3"/>
      <c r="K39" s="4">
        <v>0</v>
      </c>
      <c r="L39" s="3"/>
      <c r="M39" s="4">
        <v>0</v>
      </c>
      <c r="N39" s="3"/>
      <c r="O39" s="4">
        <v>0</v>
      </c>
      <c r="P39" s="3"/>
      <c r="Q39" s="15">
        <v>0</v>
      </c>
    </row>
    <row r="40" spans="1:17" x14ac:dyDescent="0.25">
      <c r="A40" s="119"/>
      <c r="B40" s="1" t="s">
        <v>37</v>
      </c>
      <c r="C40" s="3">
        <v>0</v>
      </c>
      <c r="D40" s="3">
        <v>0</v>
      </c>
      <c r="E40" s="4">
        <f t="shared" si="9"/>
        <v>0</v>
      </c>
      <c r="F40" s="3">
        <v>0</v>
      </c>
      <c r="G40" s="4">
        <f t="shared" si="10"/>
        <v>0</v>
      </c>
      <c r="H40" s="68">
        <v>0</v>
      </c>
      <c r="I40" s="4">
        <f t="shared" si="11"/>
        <v>0</v>
      </c>
      <c r="J40" s="3"/>
      <c r="K40" s="4">
        <v>0</v>
      </c>
      <c r="L40" s="3"/>
      <c r="M40" s="4">
        <v>0</v>
      </c>
      <c r="N40" s="3"/>
      <c r="O40" s="4">
        <v>0</v>
      </c>
      <c r="P40" s="3"/>
      <c r="Q40" s="15">
        <v>0</v>
      </c>
    </row>
    <row r="41" spans="1:17" ht="16.5" thickBot="1" x14ac:dyDescent="0.3">
      <c r="A41" s="120"/>
      <c r="B41" s="16" t="s">
        <v>38</v>
      </c>
      <c r="C41" s="74">
        <v>0</v>
      </c>
      <c r="D41" s="74">
        <v>0</v>
      </c>
      <c r="E41" s="75">
        <f t="shared" si="9"/>
        <v>0</v>
      </c>
      <c r="F41" s="74">
        <v>0</v>
      </c>
      <c r="G41" s="75">
        <f t="shared" si="10"/>
        <v>0</v>
      </c>
      <c r="H41" s="76">
        <v>0</v>
      </c>
      <c r="I41" s="75">
        <f t="shared" si="11"/>
        <v>0</v>
      </c>
      <c r="J41" s="74"/>
      <c r="K41" s="75">
        <v>0</v>
      </c>
      <c r="L41" s="74"/>
      <c r="M41" s="75">
        <v>0</v>
      </c>
      <c r="N41" s="74"/>
      <c r="O41" s="75">
        <v>0</v>
      </c>
      <c r="P41" s="74"/>
      <c r="Q41" s="77">
        <v>0</v>
      </c>
    </row>
    <row r="42" spans="1:17" ht="16.5" thickBot="1" x14ac:dyDescent="0.3">
      <c r="A42" s="78"/>
      <c r="B42" s="73"/>
      <c r="C42" s="79"/>
      <c r="D42" s="79"/>
      <c r="E42" s="80"/>
      <c r="F42" s="79"/>
      <c r="G42" s="80"/>
      <c r="H42" s="81"/>
      <c r="I42" s="80"/>
      <c r="J42" s="79"/>
      <c r="K42" s="80"/>
      <c r="L42" s="79"/>
      <c r="M42" s="80"/>
      <c r="N42" s="79"/>
      <c r="O42" s="80"/>
      <c r="P42" s="79"/>
      <c r="Q42" s="82"/>
    </row>
    <row r="43" spans="1:17" x14ac:dyDescent="0.25">
      <c r="A43" s="118" t="s">
        <v>6</v>
      </c>
      <c r="B43" s="11" t="s">
        <v>30</v>
      </c>
      <c r="C43" s="12">
        <v>0</v>
      </c>
      <c r="D43" s="12">
        <v>0</v>
      </c>
      <c r="E43" s="13">
        <f t="shared" si="9"/>
        <v>0</v>
      </c>
      <c r="F43" s="12">
        <v>0</v>
      </c>
      <c r="G43" s="13">
        <f t="shared" si="10"/>
        <v>0</v>
      </c>
      <c r="H43" s="67">
        <v>0</v>
      </c>
      <c r="I43" s="13">
        <f t="shared" si="11"/>
        <v>0</v>
      </c>
      <c r="J43" s="12"/>
      <c r="K43" s="13">
        <v>0</v>
      </c>
      <c r="L43" s="12"/>
      <c r="M43" s="13">
        <v>0</v>
      </c>
      <c r="N43" s="12"/>
      <c r="O43" s="13">
        <v>0</v>
      </c>
      <c r="P43" s="12"/>
      <c r="Q43" s="14">
        <v>0</v>
      </c>
    </row>
    <row r="44" spans="1:17" x14ac:dyDescent="0.25">
      <c r="A44" s="119"/>
      <c r="B44" s="1" t="s">
        <v>31</v>
      </c>
      <c r="C44" s="3">
        <v>0</v>
      </c>
      <c r="D44" s="3">
        <v>0</v>
      </c>
      <c r="E44" s="4">
        <f t="shared" si="9"/>
        <v>0</v>
      </c>
      <c r="F44" s="3">
        <v>0</v>
      </c>
      <c r="G44" s="4">
        <f t="shared" si="10"/>
        <v>0</v>
      </c>
      <c r="H44" s="68">
        <v>0</v>
      </c>
      <c r="I44" s="4">
        <f t="shared" si="11"/>
        <v>0</v>
      </c>
      <c r="J44" s="3"/>
      <c r="K44" s="4">
        <v>0</v>
      </c>
      <c r="L44" s="3"/>
      <c r="M44" s="4">
        <v>0</v>
      </c>
      <c r="N44" s="3"/>
      <c r="O44" s="4">
        <v>0</v>
      </c>
      <c r="P44" s="3"/>
      <c r="Q44" s="15">
        <v>0</v>
      </c>
    </row>
    <row r="45" spans="1:17" x14ac:dyDescent="0.25">
      <c r="A45" s="119"/>
      <c r="B45" s="1" t="s">
        <v>32</v>
      </c>
      <c r="C45" s="3">
        <v>0</v>
      </c>
      <c r="D45" s="3">
        <v>0</v>
      </c>
      <c r="E45" s="4">
        <f t="shared" si="9"/>
        <v>0</v>
      </c>
      <c r="F45" s="3">
        <v>0</v>
      </c>
      <c r="G45" s="4">
        <f t="shared" si="10"/>
        <v>0</v>
      </c>
      <c r="H45" s="68">
        <v>0</v>
      </c>
      <c r="I45" s="4">
        <f t="shared" si="11"/>
        <v>0</v>
      </c>
      <c r="J45" s="3"/>
      <c r="K45" s="4">
        <v>0</v>
      </c>
      <c r="L45" s="3"/>
      <c r="M45" s="4">
        <v>0</v>
      </c>
      <c r="N45" s="3"/>
      <c r="O45" s="4">
        <v>0</v>
      </c>
      <c r="P45" s="3"/>
      <c r="Q45" s="15">
        <v>0</v>
      </c>
    </row>
    <row r="46" spans="1:17" x14ac:dyDescent="0.25">
      <c r="A46" s="119"/>
      <c r="B46" s="1" t="s">
        <v>33</v>
      </c>
      <c r="C46" s="3">
        <v>0</v>
      </c>
      <c r="D46" s="3">
        <v>0</v>
      </c>
      <c r="E46" s="4">
        <f t="shared" si="9"/>
        <v>0</v>
      </c>
      <c r="F46" s="3">
        <v>0</v>
      </c>
      <c r="G46" s="4">
        <f t="shared" si="10"/>
        <v>0</v>
      </c>
      <c r="H46" s="68">
        <v>0</v>
      </c>
      <c r="I46" s="4">
        <f t="shared" si="11"/>
        <v>0</v>
      </c>
      <c r="J46" s="3"/>
      <c r="K46" s="4">
        <v>0</v>
      </c>
      <c r="L46" s="3"/>
      <c r="M46" s="4">
        <v>0</v>
      </c>
      <c r="N46" s="3"/>
      <c r="O46" s="4">
        <v>0</v>
      </c>
      <c r="P46" s="3"/>
      <c r="Q46" s="15">
        <v>0</v>
      </c>
    </row>
    <row r="47" spans="1:17" x14ac:dyDescent="0.25">
      <c r="A47" s="119"/>
      <c r="B47" s="1" t="s">
        <v>34</v>
      </c>
      <c r="C47" s="3">
        <f t="shared" ref="C47:D47" si="18">SUM(C43:C46)</f>
        <v>0</v>
      </c>
      <c r="D47" s="3">
        <f t="shared" si="18"/>
        <v>0</v>
      </c>
      <c r="E47" s="4">
        <f t="shared" si="9"/>
        <v>0</v>
      </c>
      <c r="F47" s="3">
        <f t="shared" ref="F47" si="19">SUM(F43:F46)</f>
        <v>0</v>
      </c>
      <c r="G47" s="4">
        <f t="shared" si="10"/>
        <v>0</v>
      </c>
      <c r="H47" s="68">
        <f t="shared" ref="H47" si="20">SUM(H43:H46)</f>
        <v>0</v>
      </c>
      <c r="I47" s="4">
        <f t="shared" si="11"/>
        <v>0</v>
      </c>
      <c r="J47" s="3"/>
      <c r="K47" s="4">
        <v>0</v>
      </c>
      <c r="L47" s="3"/>
      <c r="M47" s="4">
        <v>0</v>
      </c>
      <c r="N47" s="3"/>
      <c r="O47" s="4">
        <v>0</v>
      </c>
      <c r="P47" s="3"/>
      <c r="Q47" s="15">
        <v>0</v>
      </c>
    </row>
    <row r="48" spans="1:17" x14ac:dyDescent="0.25">
      <c r="A48" s="119"/>
      <c r="B48" s="1" t="s">
        <v>35</v>
      </c>
      <c r="C48" s="3">
        <v>0</v>
      </c>
      <c r="D48" s="3">
        <v>0</v>
      </c>
      <c r="E48" s="4">
        <f t="shared" si="9"/>
        <v>0</v>
      </c>
      <c r="F48" s="3">
        <v>0</v>
      </c>
      <c r="G48" s="4">
        <f t="shared" si="10"/>
        <v>0</v>
      </c>
      <c r="H48" s="68">
        <v>0</v>
      </c>
      <c r="I48" s="4">
        <f t="shared" si="11"/>
        <v>0</v>
      </c>
      <c r="J48" s="3"/>
      <c r="K48" s="4">
        <v>0</v>
      </c>
      <c r="L48" s="3"/>
      <c r="M48" s="4">
        <v>0</v>
      </c>
      <c r="N48" s="3"/>
      <c r="O48" s="4">
        <v>0</v>
      </c>
      <c r="P48" s="3"/>
      <c r="Q48" s="15">
        <v>0</v>
      </c>
    </row>
    <row r="49" spans="1:17" x14ac:dyDescent="0.25">
      <c r="A49" s="119"/>
      <c r="B49" s="1" t="s">
        <v>36</v>
      </c>
      <c r="C49" s="3">
        <v>0</v>
      </c>
      <c r="D49" s="3">
        <v>0</v>
      </c>
      <c r="E49" s="4">
        <f t="shared" si="9"/>
        <v>0</v>
      </c>
      <c r="F49" s="3">
        <v>0</v>
      </c>
      <c r="G49" s="4">
        <f t="shared" si="10"/>
        <v>0</v>
      </c>
      <c r="H49" s="68">
        <v>0</v>
      </c>
      <c r="I49" s="4">
        <f t="shared" si="11"/>
        <v>0</v>
      </c>
      <c r="J49" s="3"/>
      <c r="K49" s="4">
        <v>0</v>
      </c>
      <c r="L49" s="3"/>
      <c r="M49" s="4">
        <v>0</v>
      </c>
      <c r="N49" s="3"/>
      <c r="O49" s="4">
        <v>0</v>
      </c>
      <c r="P49" s="3"/>
      <c r="Q49" s="15">
        <v>0</v>
      </c>
    </row>
    <row r="50" spans="1:17" x14ac:dyDescent="0.25">
      <c r="A50" s="119"/>
      <c r="B50" s="1" t="s">
        <v>37</v>
      </c>
      <c r="C50" s="3">
        <v>0</v>
      </c>
      <c r="D50" s="3">
        <v>0</v>
      </c>
      <c r="E50" s="4">
        <f t="shared" si="9"/>
        <v>0</v>
      </c>
      <c r="F50" s="3">
        <v>0</v>
      </c>
      <c r="G50" s="4">
        <f t="shared" si="10"/>
        <v>0</v>
      </c>
      <c r="H50" s="68">
        <v>0</v>
      </c>
      <c r="I50" s="4">
        <f t="shared" si="11"/>
        <v>0</v>
      </c>
      <c r="J50" s="3"/>
      <c r="K50" s="4">
        <v>0</v>
      </c>
      <c r="L50" s="3"/>
      <c r="M50" s="4">
        <v>0</v>
      </c>
      <c r="N50" s="3"/>
      <c r="O50" s="4">
        <v>0</v>
      </c>
      <c r="P50" s="3"/>
      <c r="Q50" s="15">
        <v>0</v>
      </c>
    </row>
    <row r="51" spans="1:17" ht="16.5" thickBot="1" x14ac:dyDescent="0.3">
      <c r="A51" s="120"/>
      <c r="B51" s="16" t="s">
        <v>38</v>
      </c>
      <c r="C51" s="74">
        <v>0</v>
      </c>
      <c r="D51" s="74">
        <v>0</v>
      </c>
      <c r="E51" s="75">
        <f t="shared" si="9"/>
        <v>0</v>
      </c>
      <c r="F51" s="74">
        <v>0</v>
      </c>
      <c r="G51" s="75">
        <f t="shared" si="10"/>
        <v>0</v>
      </c>
      <c r="H51" s="76">
        <v>0</v>
      </c>
      <c r="I51" s="75">
        <f t="shared" si="11"/>
        <v>0</v>
      </c>
      <c r="J51" s="74"/>
      <c r="K51" s="75">
        <v>0</v>
      </c>
      <c r="L51" s="74"/>
      <c r="M51" s="75">
        <v>0</v>
      </c>
      <c r="N51" s="74"/>
      <c r="O51" s="75">
        <v>0</v>
      </c>
      <c r="P51" s="74"/>
      <c r="Q51" s="77">
        <v>0</v>
      </c>
    </row>
    <row r="52" spans="1:17" ht="16.5" thickBot="1" x14ac:dyDescent="0.3">
      <c r="A52" s="78"/>
      <c r="B52" s="73"/>
      <c r="C52" s="79"/>
      <c r="D52" s="79"/>
      <c r="E52" s="80"/>
      <c r="F52" s="79"/>
      <c r="G52" s="80"/>
      <c r="H52" s="81"/>
      <c r="I52" s="80"/>
      <c r="J52" s="79"/>
      <c r="K52" s="80"/>
      <c r="L52" s="79"/>
      <c r="M52" s="80"/>
      <c r="N52" s="79"/>
      <c r="O52" s="80"/>
      <c r="P52" s="79"/>
      <c r="Q52" s="82"/>
    </row>
    <row r="53" spans="1:17" x14ac:dyDescent="0.25">
      <c r="A53" s="118" t="s">
        <v>7</v>
      </c>
      <c r="B53" s="11" t="s">
        <v>30</v>
      </c>
      <c r="C53" s="12">
        <v>0</v>
      </c>
      <c r="D53" s="12">
        <v>0</v>
      </c>
      <c r="E53" s="13">
        <f t="shared" si="9"/>
        <v>0</v>
      </c>
      <c r="F53" s="12">
        <v>0</v>
      </c>
      <c r="G53" s="13">
        <f t="shared" si="10"/>
        <v>0</v>
      </c>
      <c r="H53" s="67">
        <v>0</v>
      </c>
      <c r="I53" s="13">
        <f t="shared" si="11"/>
        <v>0</v>
      </c>
      <c r="J53" s="12"/>
      <c r="K53" s="13">
        <v>0</v>
      </c>
      <c r="L53" s="12"/>
      <c r="M53" s="13">
        <v>0</v>
      </c>
      <c r="N53" s="12"/>
      <c r="O53" s="13">
        <v>0</v>
      </c>
      <c r="P53" s="12"/>
      <c r="Q53" s="14">
        <v>0</v>
      </c>
    </row>
    <row r="54" spans="1:17" x14ac:dyDescent="0.25">
      <c r="A54" s="119"/>
      <c r="B54" s="1" t="s">
        <v>31</v>
      </c>
      <c r="C54" s="3">
        <v>0</v>
      </c>
      <c r="D54" s="3">
        <v>0</v>
      </c>
      <c r="E54" s="4">
        <f t="shared" si="9"/>
        <v>0</v>
      </c>
      <c r="F54" s="3">
        <v>0</v>
      </c>
      <c r="G54" s="4">
        <f t="shared" si="10"/>
        <v>0</v>
      </c>
      <c r="H54" s="68">
        <v>0</v>
      </c>
      <c r="I54" s="4">
        <f t="shared" si="11"/>
        <v>0</v>
      </c>
      <c r="J54" s="3"/>
      <c r="K54" s="4">
        <v>0</v>
      </c>
      <c r="L54" s="3"/>
      <c r="M54" s="4">
        <v>0</v>
      </c>
      <c r="N54" s="3"/>
      <c r="O54" s="4">
        <v>0</v>
      </c>
      <c r="P54" s="3"/>
      <c r="Q54" s="15">
        <v>0</v>
      </c>
    </row>
    <row r="55" spans="1:17" x14ac:dyDescent="0.25">
      <c r="A55" s="119"/>
      <c r="B55" s="1" t="s">
        <v>32</v>
      </c>
      <c r="C55" s="3">
        <v>0</v>
      </c>
      <c r="D55" s="3">
        <v>0</v>
      </c>
      <c r="E55" s="4">
        <f t="shared" si="9"/>
        <v>0</v>
      </c>
      <c r="F55" s="3">
        <v>0</v>
      </c>
      <c r="G55" s="4">
        <f t="shared" si="10"/>
        <v>0</v>
      </c>
      <c r="H55" s="68">
        <v>0</v>
      </c>
      <c r="I55" s="4">
        <f t="shared" si="11"/>
        <v>0</v>
      </c>
      <c r="J55" s="3"/>
      <c r="K55" s="4">
        <v>0</v>
      </c>
      <c r="L55" s="3"/>
      <c r="M55" s="4">
        <v>0</v>
      </c>
      <c r="N55" s="3"/>
      <c r="O55" s="4">
        <v>0</v>
      </c>
      <c r="P55" s="3"/>
      <c r="Q55" s="15">
        <v>0</v>
      </c>
    </row>
    <row r="56" spans="1:17" x14ac:dyDescent="0.25">
      <c r="A56" s="119"/>
      <c r="B56" s="1" t="s">
        <v>33</v>
      </c>
      <c r="C56" s="3">
        <v>0</v>
      </c>
      <c r="D56" s="3">
        <v>0</v>
      </c>
      <c r="E56" s="4">
        <f t="shared" si="9"/>
        <v>0</v>
      </c>
      <c r="F56" s="3">
        <v>0</v>
      </c>
      <c r="G56" s="4">
        <f t="shared" si="10"/>
        <v>0</v>
      </c>
      <c r="H56" s="68">
        <v>0</v>
      </c>
      <c r="I56" s="4">
        <f t="shared" si="11"/>
        <v>0</v>
      </c>
      <c r="J56" s="3"/>
      <c r="K56" s="4">
        <v>0</v>
      </c>
      <c r="L56" s="3"/>
      <c r="M56" s="4">
        <v>0</v>
      </c>
      <c r="N56" s="3"/>
      <c r="O56" s="4">
        <v>0</v>
      </c>
      <c r="P56" s="3"/>
      <c r="Q56" s="15">
        <v>0</v>
      </c>
    </row>
    <row r="57" spans="1:17" x14ac:dyDescent="0.25">
      <c r="A57" s="119"/>
      <c r="B57" s="1" t="s">
        <v>34</v>
      </c>
      <c r="C57" s="3">
        <f t="shared" ref="C57:D57" si="21">SUM(C53:C56)</f>
        <v>0</v>
      </c>
      <c r="D57" s="3">
        <f t="shared" si="21"/>
        <v>0</v>
      </c>
      <c r="E57" s="4">
        <f t="shared" si="9"/>
        <v>0</v>
      </c>
      <c r="F57" s="3">
        <f t="shared" ref="F57" si="22">SUM(F53:F56)</f>
        <v>0</v>
      </c>
      <c r="G57" s="4">
        <f t="shared" si="10"/>
        <v>0</v>
      </c>
      <c r="H57" s="68">
        <f t="shared" ref="H57" si="23">SUM(H53:H56)</f>
        <v>0</v>
      </c>
      <c r="I57" s="4">
        <f t="shared" si="11"/>
        <v>0</v>
      </c>
      <c r="J57" s="3"/>
      <c r="K57" s="4">
        <v>0</v>
      </c>
      <c r="L57" s="3"/>
      <c r="M57" s="4">
        <v>0</v>
      </c>
      <c r="N57" s="3"/>
      <c r="O57" s="4">
        <v>0</v>
      </c>
      <c r="P57" s="3"/>
      <c r="Q57" s="15">
        <v>0</v>
      </c>
    </row>
    <row r="58" spans="1:17" x14ac:dyDescent="0.25">
      <c r="A58" s="119"/>
      <c r="B58" s="1" t="s">
        <v>35</v>
      </c>
      <c r="C58" s="3">
        <v>0</v>
      </c>
      <c r="D58" s="3">
        <v>0</v>
      </c>
      <c r="E58" s="4">
        <f t="shared" si="9"/>
        <v>0</v>
      </c>
      <c r="F58" s="3">
        <v>0</v>
      </c>
      <c r="G58" s="4">
        <f t="shared" si="10"/>
        <v>0</v>
      </c>
      <c r="H58" s="68">
        <v>0</v>
      </c>
      <c r="I58" s="4">
        <f t="shared" si="11"/>
        <v>0</v>
      </c>
      <c r="J58" s="3"/>
      <c r="K58" s="4">
        <v>0</v>
      </c>
      <c r="L58" s="3"/>
      <c r="M58" s="4">
        <v>0</v>
      </c>
      <c r="N58" s="3"/>
      <c r="O58" s="4">
        <v>0</v>
      </c>
      <c r="P58" s="3"/>
      <c r="Q58" s="15">
        <v>0</v>
      </c>
    </row>
    <row r="59" spans="1:17" x14ac:dyDescent="0.25">
      <c r="A59" s="119"/>
      <c r="B59" s="1" t="s">
        <v>36</v>
      </c>
      <c r="C59" s="3">
        <v>0</v>
      </c>
      <c r="D59" s="3">
        <v>0</v>
      </c>
      <c r="E59" s="4">
        <f t="shared" si="9"/>
        <v>0</v>
      </c>
      <c r="F59" s="3">
        <v>0</v>
      </c>
      <c r="G59" s="4">
        <f t="shared" si="10"/>
        <v>0</v>
      </c>
      <c r="H59" s="68">
        <v>0</v>
      </c>
      <c r="I59" s="4">
        <f t="shared" si="11"/>
        <v>0</v>
      </c>
      <c r="J59" s="3"/>
      <c r="K59" s="4">
        <v>0</v>
      </c>
      <c r="L59" s="3"/>
      <c r="M59" s="4">
        <v>0</v>
      </c>
      <c r="N59" s="3"/>
      <c r="O59" s="4">
        <v>0</v>
      </c>
      <c r="P59" s="3"/>
      <c r="Q59" s="15">
        <v>0</v>
      </c>
    </row>
    <row r="60" spans="1:17" x14ac:dyDescent="0.25">
      <c r="A60" s="119"/>
      <c r="B60" s="1" t="s">
        <v>37</v>
      </c>
      <c r="C60" s="3">
        <v>0</v>
      </c>
      <c r="D60" s="3">
        <v>0</v>
      </c>
      <c r="E60" s="4">
        <f t="shared" si="9"/>
        <v>0</v>
      </c>
      <c r="F60" s="3">
        <v>0</v>
      </c>
      <c r="G60" s="4">
        <f t="shared" si="10"/>
        <v>0</v>
      </c>
      <c r="H60" s="68">
        <v>0</v>
      </c>
      <c r="I60" s="4">
        <f t="shared" si="11"/>
        <v>0</v>
      </c>
      <c r="J60" s="3"/>
      <c r="K60" s="4">
        <v>0</v>
      </c>
      <c r="L60" s="3"/>
      <c r="M60" s="4">
        <v>0</v>
      </c>
      <c r="N60" s="3"/>
      <c r="O60" s="4">
        <v>0</v>
      </c>
      <c r="P60" s="3"/>
      <c r="Q60" s="15">
        <v>0</v>
      </c>
    </row>
    <row r="61" spans="1:17" ht="16.5" thickBot="1" x14ac:dyDescent="0.3">
      <c r="A61" s="120"/>
      <c r="B61" s="16" t="s">
        <v>38</v>
      </c>
      <c r="C61" s="74">
        <v>0</v>
      </c>
      <c r="D61" s="74">
        <v>0</v>
      </c>
      <c r="E61" s="75">
        <f t="shared" si="9"/>
        <v>0</v>
      </c>
      <c r="F61" s="74">
        <v>0</v>
      </c>
      <c r="G61" s="75">
        <f t="shared" si="10"/>
        <v>0</v>
      </c>
      <c r="H61" s="76">
        <v>0</v>
      </c>
      <c r="I61" s="75">
        <f t="shared" si="11"/>
        <v>0</v>
      </c>
      <c r="J61" s="74"/>
      <c r="K61" s="75">
        <v>0</v>
      </c>
      <c r="L61" s="74"/>
      <c r="M61" s="75">
        <v>0</v>
      </c>
      <c r="N61" s="74"/>
      <c r="O61" s="75">
        <v>0</v>
      </c>
      <c r="P61" s="74"/>
      <c r="Q61" s="77">
        <v>0</v>
      </c>
    </row>
    <row r="62" spans="1:17" ht="16.5" thickBot="1" x14ac:dyDescent="0.3">
      <c r="A62" s="78"/>
      <c r="B62" s="73"/>
      <c r="C62" s="79"/>
      <c r="D62" s="79"/>
      <c r="E62" s="80"/>
      <c r="F62" s="79"/>
      <c r="G62" s="80"/>
      <c r="H62" s="81"/>
      <c r="I62" s="80"/>
      <c r="J62" s="79"/>
      <c r="K62" s="80"/>
      <c r="L62" s="79"/>
      <c r="M62" s="80"/>
      <c r="N62" s="79"/>
      <c r="O62" s="80"/>
      <c r="P62" s="79"/>
      <c r="Q62" s="82"/>
    </row>
    <row r="63" spans="1:17" x14ac:dyDescent="0.25">
      <c r="A63" s="118" t="s">
        <v>8</v>
      </c>
      <c r="B63" s="11" t="s">
        <v>30</v>
      </c>
      <c r="C63" s="12">
        <v>0</v>
      </c>
      <c r="D63" s="12">
        <v>0</v>
      </c>
      <c r="E63" s="13">
        <f t="shared" si="9"/>
        <v>0</v>
      </c>
      <c r="F63" s="12">
        <v>0</v>
      </c>
      <c r="G63" s="13">
        <f t="shared" si="10"/>
        <v>0</v>
      </c>
      <c r="H63" s="67">
        <v>0</v>
      </c>
      <c r="I63" s="13">
        <f t="shared" si="11"/>
        <v>0</v>
      </c>
      <c r="J63" s="12"/>
      <c r="K63" s="13">
        <v>0</v>
      </c>
      <c r="L63" s="12"/>
      <c r="M63" s="13">
        <v>0</v>
      </c>
      <c r="N63" s="12"/>
      <c r="O63" s="13">
        <v>0</v>
      </c>
      <c r="P63" s="12"/>
      <c r="Q63" s="14">
        <v>0</v>
      </c>
    </row>
    <row r="64" spans="1:17" x14ac:dyDescent="0.25">
      <c r="A64" s="119"/>
      <c r="B64" s="1" t="s">
        <v>31</v>
      </c>
      <c r="C64" s="3">
        <v>0</v>
      </c>
      <c r="D64" s="3">
        <v>0</v>
      </c>
      <c r="E64" s="4">
        <f t="shared" si="9"/>
        <v>0</v>
      </c>
      <c r="F64" s="3">
        <v>0</v>
      </c>
      <c r="G64" s="4">
        <f t="shared" si="10"/>
        <v>0</v>
      </c>
      <c r="H64" s="68">
        <v>0</v>
      </c>
      <c r="I64" s="4">
        <f t="shared" si="11"/>
        <v>0</v>
      </c>
      <c r="J64" s="3"/>
      <c r="K64" s="4">
        <v>0</v>
      </c>
      <c r="L64" s="3"/>
      <c r="M64" s="4">
        <v>0</v>
      </c>
      <c r="N64" s="3"/>
      <c r="O64" s="4">
        <v>0</v>
      </c>
      <c r="P64" s="3"/>
      <c r="Q64" s="15">
        <v>0</v>
      </c>
    </row>
    <row r="65" spans="1:17" x14ac:dyDescent="0.25">
      <c r="A65" s="119"/>
      <c r="B65" s="1" t="s">
        <v>32</v>
      </c>
      <c r="C65" s="3">
        <v>0</v>
      </c>
      <c r="D65" s="3">
        <v>0</v>
      </c>
      <c r="E65" s="4">
        <f t="shared" si="9"/>
        <v>0</v>
      </c>
      <c r="F65" s="3">
        <v>0</v>
      </c>
      <c r="G65" s="4">
        <f t="shared" si="10"/>
        <v>0</v>
      </c>
      <c r="H65" s="68">
        <v>0</v>
      </c>
      <c r="I65" s="4">
        <f t="shared" si="11"/>
        <v>0</v>
      </c>
      <c r="J65" s="3"/>
      <c r="K65" s="4">
        <v>0</v>
      </c>
      <c r="L65" s="3"/>
      <c r="M65" s="4">
        <v>0</v>
      </c>
      <c r="N65" s="3"/>
      <c r="O65" s="4">
        <v>0</v>
      </c>
      <c r="P65" s="3"/>
      <c r="Q65" s="15">
        <v>0</v>
      </c>
    </row>
    <row r="66" spans="1:17" x14ac:dyDescent="0.25">
      <c r="A66" s="119"/>
      <c r="B66" s="1" t="s">
        <v>33</v>
      </c>
      <c r="C66" s="3">
        <v>0</v>
      </c>
      <c r="D66" s="3">
        <v>0</v>
      </c>
      <c r="E66" s="4">
        <f t="shared" si="9"/>
        <v>0</v>
      </c>
      <c r="F66" s="3">
        <v>0</v>
      </c>
      <c r="G66" s="4">
        <f t="shared" si="10"/>
        <v>0</v>
      </c>
      <c r="H66" s="68">
        <v>0</v>
      </c>
      <c r="I66" s="4">
        <f t="shared" si="11"/>
        <v>0</v>
      </c>
      <c r="J66" s="3"/>
      <c r="K66" s="4">
        <v>0</v>
      </c>
      <c r="L66" s="3"/>
      <c r="M66" s="4">
        <v>0</v>
      </c>
      <c r="N66" s="3"/>
      <c r="O66" s="4">
        <v>0</v>
      </c>
      <c r="P66" s="3"/>
      <c r="Q66" s="15">
        <v>0</v>
      </c>
    </row>
    <row r="67" spans="1:17" x14ac:dyDescent="0.25">
      <c r="A67" s="119"/>
      <c r="B67" s="1" t="s">
        <v>34</v>
      </c>
      <c r="C67" s="3">
        <f t="shared" ref="C67:D67" si="24">SUM(C63:C66)</f>
        <v>0</v>
      </c>
      <c r="D67" s="3">
        <f t="shared" si="24"/>
        <v>0</v>
      </c>
      <c r="E67" s="4">
        <f t="shared" si="9"/>
        <v>0</v>
      </c>
      <c r="F67" s="3">
        <f t="shared" ref="F67" si="25">SUM(F63:F66)</f>
        <v>0</v>
      </c>
      <c r="G67" s="4">
        <f t="shared" si="10"/>
        <v>0</v>
      </c>
      <c r="H67" s="68">
        <f t="shared" ref="H67" si="26">SUM(H63:H66)</f>
        <v>0</v>
      </c>
      <c r="I67" s="4">
        <f t="shared" si="11"/>
        <v>0</v>
      </c>
      <c r="J67" s="3"/>
      <c r="K67" s="4">
        <v>0</v>
      </c>
      <c r="L67" s="3"/>
      <c r="M67" s="4">
        <v>0</v>
      </c>
      <c r="N67" s="3"/>
      <c r="O67" s="4">
        <v>0</v>
      </c>
      <c r="P67" s="3"/>
      <c r="Q67" s="15">
        <v>0</v>
      </c>
    </row>
    <row r="68" spans="1:17" x14ac:dyDescent="0.25">
      <c r="A68" s="119"/>
      <c r="B68" s="1" t="s">
        <v>35</v>
      </c>
      <c r="C68" s="3">
        <v>0</v>
      </c>
      <c r="D68" s="3">
        <v>0</v>
      </c>
      <c r="E68" s="4">
        <f t="shared" si="9"/>
        <v>0</v>
      </c>
      <c r="F68" s="3">
        <v>0</v>
      </c>
      <c r="G68" s="4">
        <f t="shared" si="10"/>
        <v>0</v>
      </c>
      <c r="H68" s="68">
        <v>0</v>
      </c>
      <c r="I68" s="4">
        <f t="shared" si="11"/>
        <v>0</v>
      </c>
      <c r="J68" s="3"/>
      <c r="K68" s="4">
        <v>0</v>
      </c>
      <c r="L68" s="3"/>
      <c r="M68" s="4">
        <v>0</v>
      </c>
      <c r="N68" s="3"/>
      <c r="O68" s="4">
        <v>0</v>
      </c>
      <c r="P68" s="3"/>
      <c r="Q68" s="15">
        <v>0</v>
      </c>
    </row>
    <row r="69" spans="1:17" x14ac:dyDescent="0.25">
      <c r="A69" s="119"/>
      <c r="B69" s="1" t="s">
        <v>36</v>
      </c>
      <c r="C69" s="3">
        <v>0</v>
      </c>
      <c r="D69" s="3">
        <v>0</v>
      </c>
      <c r="E69" s="4">
        <f t="shared" si="9"/>
        <v>0</v>
      </c>
      <c r="F69" s="3">
        <v>0</v>
      </c>
      <c r="G69" s="4">
        <f t="shared" si="10"/>
        <v>0</v>
      </c>
      <c r="H69" s="68">
        <v>0</v>
      </c>
      <c r="I69" s="4">
        <f t="shared" si="11"/>
        <v>0</v>
      </c>
      <c r="J69" s="3"/>
      <c r="K69" s="4">
        <v>0</v>
      </c>
      <c r="L69" s="3"/>
      <c r="M69" s="4">
        <v>0</v>
      </c>
      <c r="N69" s="3"/>
      <c r="O69" s="4">
        <v>0</v>
      </c>
      <c r="P69" s="3"/>
      <c r="Q69" s="15">
        <v>0</v>
      </c>
    </row>
    <row r="70" spans="1:17" x14ac:dyDescent="0.25">
      <c r="A70" s="119"/>
      <c r="B70" s="1" t="s">
        <v>37</v>
      </c>
      <c r="C70" s="3">
        <v>0</v>
      </c>
      <c r="D70" s="3">
        <v>0</v>
      </c>
      <c r="E70" s="4">
        <f t="shared" si="9"/>
        <v>0</v>
      </c>
      <c r="F70" s="3">
        <v>0</v>
      </c>
      <c r="G70" s="4">
        <f t="shared" si="10"/>
        <v>0</v>
      </c>
      <c r="H70" s="68">
        <v>0</v>
      </c>
      <c r="I70" s="4">
        <f t="shared" si="11"/>
        <v>0</v>
      </c>
      <c r="J70" s="3"/>
      <c r="K70" s="4">
        <v>0</v>
      </c>
      <c r="L70" s="3"/>
      <c r="M70" s="4">
        <v>0</v>
      </c>
      <c r="N70" s="3"/>
      <c r="O70" s="4">
        <v>0</v>
      </c>
      <c r="P70" s="3"/>
      <c r="Q70" s="15">
        <v>0</v>
      </c>
    </row>
    <row r="71" spans="1:17" ht="16.5" thickBot="1" x14ac:dyDescent="0.3">
      <c r="A71" s="120"/>
      <c r="B71" s="17" t="s">
        <v>38</v>
      </c>
      <c r="C71" s="24">
        <v>0</v>
      </c>
      <c r="D71" s="24">
        <v>0</v>
      </c>
      <c r="E71" s="83">
        <f t="shared" si="9"/>
        <v>0</v>
      </c>
      <c r="F71" s="24">
        <v>0</v>
      </c>
      <c r="G71" s="83">
        <f t="shared" si="10"/>
        <v>0</v>
      </c>
      <c r="H71" s="84">
        <v>0</v>
      </c>
      <c r="I71" s="83">
        <f t="shared" si="11"/>
        <v>0</v>
      </c>
      <c r="J71" s="24"/>
      <c r="K71" s="83">
        <v>0</v>
      </c>
      <c r="L71" s="24"/>
      <c r="M71" s="83">
        <v>0</v>
      </c>
      <c r="N71" s="24"/>
      <c r="O71" s="83">
        <v>0</v>
      </c>
      <c r="P71" s="24"/>
      <c r="Q71" s="85">
        <v>0</v>
      </c>
    </row>
    <row r="72" spans="1:17" s="94" customFormat="1" ht="16.5" thickBot="1" x14ac:dyDescent="0.3">
      <c r="A72" s="45"/>
      <c r="B72" s="91"/>
      <c r="C72" s="92"/>
      <c r="D72" s="92"/>
      <c r="E72" s="53"/>
      <c r="F72" s="92"/>
      <c r="G72" s="53"/>
      <c r="H72" s="93"/>
      <c r="I72" s="53"/>
      <c r="J72" s="92"/>
      <c r="K72" s="53"/>
      <c r="L72" s="92"/>
      <c r="M72" s="53"/>
      <c r="N72" s="92"/>
      <c r="O72" s="53"/>
      <c r="P72" s="92"/>
      <c r="Q72" s="53"/>
    </row>
    <row r="73" spans="1:17" x14ac:dyDescent="0.25">
      <c r="A73" s="118" t="s">
        <v>9</v>
      </c>
      <c r="B73" s="86" t="s">
        <v>30</v>
      </c>
      <c r="C73" s="87">
        <v>0</v>
      </c>
      <c r="D73" s="87">
        <v>0</v>
      </c>
      <c r="E73" s="88">
        <f t="shared" si="9"/>
        <v>0</v>
      </c>
      <c r="F73" s="87">
        <v>0</v>
      </c>
      <c r="G73" s="88">
        <f t="shared" si="10"/>
        <v>0</v>
      </c>
      <c r="H73" s="89">
        <v>0</v>
      </c>
      <c r="I73" s="88">
        <f t="shared" si="11"/>
        <v>0</v>
      </c>
      <c r="J73" s="87"/>
      <c r="K73" s="88">
        <v>0</v>
      </c>
      <c r="L73" s="87"/>
      <c r="M73" s="88">
        <v>0</v>
      </c>
      <c r="N73" s="87"/>
      <c r="O73" s="88">
        <v>0</v>
      </c>
      <c r="P73" s="87"/>
      <c r="Q73" s="90">
        <v>0</v>
      </c>
    </row>
    <row r="74" spans="1:17" x14ac:dyDescent="0.25">
      <c r="A74" s="119"/>
      <c r="B74" s="1" t="s">
        <v>31</v>
      </c>
      <c r="C74" s="3">
        <v>0</v>
      </c>
      <c r="D74" s="3">
        <v>0</v>
      </c>
      <c r="E74" s="4">
        <f t="shared" si="9"/>
        <v>0</v>
      </c>
      <c r="F74" s="3">
        <v>0</v>
      </c>
      <c r="G74" s="4">
        <f t="shared" si="10"/>
        <v>0</v>
      </c>
      <c r="H74" s="68">
        <v>0</v>
      </c>
      <c r="I74" s="4">
        <f t="shared" si="11"/>
        <v>0</v>
      </c>
      <c r="J74" s="3"/>
      <c r="K74" s="4">
        <v>0</v>
      </c>
      <c r="L74" s="3"/>
      <c r="M74" s="4">
        <v>0</v>
      </c>
      <c r="N74" s="3"/>
      <c r="O74" s="4">
        <v>0</v>
      </c>
      <c r="P74" s="3"/>
      <c r="Q74" s="15">
        <v>0</v>
      </c>
    </row>
    <row r="75" spans="1:17" x14ac:dyDescent="0.25">
      <c r="A75" s="119"/>
      <c r="B75" s="1" t="s">
        <v>32</v>
      </c>
      <c r="C75" s="3">
        <v>0</v>
      </c>
      <c r="D75" s="3">
        <v>0</v>
      </c>
      <c r="E75" s="4">
        <f t="shared" si="9"/>
        <v>0</v>
      </c>
      <c r="F75" s="3">
        <v>0</v>
      </c>
      <c r="G75" s="4">
        <f t="shared" si="10"/>
        <v>0</v>
      </c>
      <c r="H75" s="68">
        <v>0</v>
      </c>
      <c r="I75" s="4">
        <f t="shared" si="11"/>
        <v>0</v>
      </c>
      <c r="J75" s="3"/>
      <c r="K75" s="4">
        <v>0</v>
      </c>
      <c r="L75" s="3"/>
      <c r="M75" s="4">
        <v>0</v>
      </c>
      <c r="N75" s="3"/>
      <c r="O75" s="4">
        <v>0</v>
      </c>
      <c r="P75" s="3"/>
      <c r="Q75" s="15">
        <v>0</v>
      </c>
    </row>
    <row r="76" spans="1:17" x14ac:dyDescent="0.25">
      <c r="A76" s="119"/>
      <c r="B76" s="1" t="s">
        <v>33</v>
      </c>
      <c r="C76" s="3">
        <v>0</v>
      </c>
      <c r="D76" s="3">
        <v>0</v>
      </c>
      <c r="E76" s="4">
        <f t="shared" si="9"/>
        <v>0</v>
      </c>
      <c r="F76" s="3">
        <v>0</v>
      </c>
      <c r="G76" s="4">
        <f t="shared" si="10"/>
        <v>0</v>
      </c>
      <c r="H76" s="68">
        <v>0</v>
      </c>
      <c r="I76" s="4">
        <f t="shared" si="11"/>
        <v>0</v>
      </c>
      <c r="J76" s="3"/>
      <c r="K76" s="4">
        <v>0</v>
      </c>
      <c r="L76" s="3"/>
      <c r="M76" s="4">
        <v>0</v>
      </c>
      <c r="N76" s="3"/>
      <c r="O76" s="4">
        <v>0</v>
      </c>
      <c r="P76" s="3"/>
      <c r="Q76" s="15">
        <v>0</v>
      </c>
    </row>
    <row r="77" spans="1:17" x14ac:dyDescent="0.25">
      <c r="A77" s="119"/>
      <c r="B77" s="1" t="s">
        <v>34</v>
      </c>
      <c r="C77" s="3">
        <f t="shared" ref="C77:D77" si="27">SUM(C73:C76)</f>
        <v>0</v>
      </c>
      <c r="D77" s="3">
        <f t="shared" si="27"/>
        <v>0</v>
      </c>
      <c r="E77" s="4">
        <f t="shared" si="9"/>
        <v>0</v>
      </c>
      <c r="F77" s="3">
        <f t="shared" ref="F77" si="28">SUM(F73:F76)</f>
        <v>0</v>
      </c>
      <c r="G77" s="4">
        <f t="shared" si="10"/>
        <v>0</v>
      </c>
      <c r="H77" s="68">
        <f t="shared" ref="H77" si="29">SUM(H73:H76)</f>
        <v>0</v>
      </c>
      <c r="I77" s="4">
        <f t="shared" si="11"/>
        <v>0</v>
      </c>
      <c r="J77" s="3"/>
      <c r="K77" s="4">
        <v>0</v>
      </c>
      <c r="L77" s="3"/>
      <c r="M77" s="4">
        <v>0</v>
      </c>
      <c r="N77" s="3"/>
      <c r="O77" s="4">
        <v>0</v>
      </c>
      <c r="P77" s="3"/>
      <c r="Q77" s="15">
        <v>0</v>
      </c>
    </row>
    <row r="78" spans="1:17" x14ac:dyDescent="0.25">
      <c r="A78" s="119"/>
      <c r="B78" s="1" t="s">
        <v>35</v>
      </c>
      <c r="C78" s="3">
        <v>0</v>
      </c>
      <c r="D78" s="3">
        <v>0</v>
      </c>
      <c r="E78" s="4">
        <f t="shared" si="9"/>
        <v>0</v>
      </c>
      <c r="F78" s="3">
        <v>0</v>
      </c>
      <c r="G78" s="4">
        <f t="shared" si="10"/>
        <v>0</v>
      </c>
      <c r="H78" s="68">
        <v>0</v>
      </c>
      <c r="I78" s="4">
        <f t="shared" si="11"/>
        <v>0</v>
      </c>
      <c r="J78" s="3"/>
      <c r="K78" s="4">
        <v>0</v>
      </c>
      <c r="L78" s="3"/>
      <c r="M78" s="4">
        <v>0</v>
      </c>
      <c r="N78" s="3"/>
      <c r="O78" s="4">
        <v>0</v>
      </c>
      <c r="P78" s="3"/>
      <c r="Q78" s="15">
        <v>0</v>
      </c>
    </row>
    <row r="79" spans="1:17" x14ac:dyDescent="0.25">
      <c r="A79" s="119"/>
      <c r="B79" s="1" t="s">
        <v>36</v>
      </c>
      <c r="C79" s="3">
        <v>0</v>
      </c>
      <c r="D79" s="3">
        <v>0</v>
      </c>
      <c r="E79" s="4">
        <f t="shared" si="9"/>
        <v>0</v>
      </c>
      <c r="F79" s="3">
        <v>0</v>
      </c>
      <c r="G79" s="4">
        <f t="shared" si="10"/>
        <v>0</v>
      </c>
      <c r="H79" s="68">
        <v>0</v>
      </c>
      <c r="I79" s="4">
        <f t="shared" si="11"/>
        <v>0</v>
      </c>
      <c r="J79" s="3"/>
      <c r="K79" s="4">
        <v>0</v>
      </c>
      <c r="L79" s="3"/>
      <c r="M79" s="4">
        <v>0</v>
      </c>
      <c r="N79" s="3"/>
      <c r="O79" s="4">
        <v>0</v>
      </c>
      <c r="P79" s="3"/>
      <c r="Q79" s="15">
        <v>0</v>
      </c>
    </row>
    <row r="80" spans="1:17" x14ac:dyDescent="0.25">
      <c r="A80" s="119"/>
      <c r="B80" s="1" t="s">
        <v>37</v>
      </c>
      <c r="C80" s="3">
        <v>0</v>
      </c>
      <c r="D80" s="3">
        <v>0</v>
      </c>
      <c r="E80" s="4">
        <f t="shared" si="9"/>
        <v>0</v>
      </c>
      <c r="F80" s="3">
        <v>0</v>
      </c>
      <c r="G80" s="4">
        <f t="shared" si="10"/>
        <v>0</v>
      </c>
      <c r="H80" s="68">
        <v>0</v>
      </c>
      <c r="I80" s="4">
        <f t="shared" si="11"/>
        <v>0</v>
      </c>
      <c r="J80" s="3"/>
      <c r="K80" s="4">
        <v>0</v>
      </c>
      <c r="L80" s="3"/>
      <c r="M80" s="4">
        <v>0</v>
      </c>
      <c r="N80" s="3"/>
      <c r="O80" s="4">
        <v>0</v>
      </c>
      <c r="P80" s="3"/>
      <c r="Q80" s="15">
        <v>0</v>
      </c>
    </row>
    <row r="81" spans="1:17" ht="16.5" thickBot="1" x14ac:dyDescent="0.3">
      <c r="A81" s="120"/>
      <c r="B81" s="16" t="s">
        <v>38</v>
      </c>
      <c r="C81" s="74">
        <v>0</v>
      </c>
      <c r="D81" s="74">
        <v>0</v>
      </c>
      <c r="E81" s="75">
        <f t="shared" si="9"/>
        <v>0</v>
      </c>
      <c r="F81" s="74">
        <v>0</v>
      </c>
      <c r="G81" s="75">
        <f t="shared" si="10"/>
        <v>0</v>
      </c>
      <c r="H81" s="76">
        <v>0</v>
      </c>
      <c r="I81" s="75">
        <f t="shared" si="11"/>
        <v>0</v>
      </c>
      <c r="J81" s="74"/>
      <c r="K81" s="75">
        <v>0</v>
      </c>
      <c r="L81" s="74"/>
      <c r="M81" s="75">
        <v>0</v>
      </c>
      <c r="N81" s="74"/>
      <c r="O81" s="75">
        <v>0</v>
      </c>
      <c r="P81" s="74"/>
      <c r="Q81" s="77">
        <v>0</v>
      </c>
    </row>
  </sheetData>
  <mergeCells count="8">
    <mergeCell ref="A53:A61"/>
    <mergeCell ref="A63:A71"/>
    <mergeCell ref="A73:A81"/>
    <mergeCell ref="A3:A11"/>
    <mergeCell ref="A13:A21"/>
    <mergeCell ref="A23:A31"/>
    <mergeCell ref="A33:A41"/>
    <mergeCell ref="A43:A51"/>
  </mergeCells>
  <phoneticPr fontId="3" type="noConversion"/>
  <conditionalFormatting sqref="I3:I81 G3:G81">
    <cfRule type="cellIs" dxfId="94" priority="11" operator="greaterThan">
      <formula>0</formula>
    </cfRule>
    <cfRule type="cellIs" dxfId="93" priority="12" operator="lessThan">
      <formula>0</formula>
    </cfRule>
  </conditionalFormatting>
  <conditionalFormatting sqref="K3:K81">
    <cfRule type="cellIs" dxfId="92" priority="9" operator="greaterThan">
      <formula>0</formula>
    </cfRule>
    <cfRule type="cellIs" dxfId="91" priority="10" operator="lessThan">
      <formula>0</formula>
    </cfRule>
  </conditionalFormatting>
  <conditionalFormatting sqref="M3:M81">
    <cfRule type="cellIs" dxfId="90" priority="7" operator="greaterThan">
      <formula>0</formula>
    </cfRule>
    <cfRule type="cellIs" dxfId="89" priority="8" operator="lessThan">
      <formula>0</formula>
    </cfRule>
  </conditionalFormatting>
  <conditionalFormatting sqref="O3:O81">
    <cfRule type="cellIs" dxfId="88" priority="5" operator="greaterThan">
      <formula>0</formula>
    </cfRule>
    <cfRule type="cellIs" dxfId="87" priority="6" operator="lessThan">
      <formula>0</formula>
    </cfRule>
  </conditionalFormatting>
  <conditionalFormatting sqref="Q3:Q81">
    <cfRule type="cellIs" dxfId="86" priority="3" operator="greaterThan">
      <formula>0</formula>
    </cfRule>
    <cfRule type="cellIs" dxfId="85" priority="4" operator="lessThan">
      <formula>0</formula>
    </cfRule>
  </conditionalFormatting>
  <conditionalFormatting sqref="E3:E81">
    <cfRule type="cellIs" dxfId="84" priority="1" operator="greaterThan">
      <formula>0</formula>
    </cfRule>
    <cfRule type="cellIs" dxfId="83" priority="2" operator="lessThan">
      <formula>0</formula>
    </cfRule>
  </conditionalFormatting>
  <pageMargins left="0.7" right="0.7" top="0.75" bottom="0.75" header="0.3" footer="0.3"/>
  <ignoredErrors>
    <ignoredError sqref="E7:G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27CEF-CD71-403C-838B-08EF3917FA1A}">
  <dimension ref="A1:K28"/>
  <sheetViews>
    <sheetView showGridLines="0" tabSelected="1" workbookViewId="0">
      <selection activeCell="D24" sqref="D24"/>
    </sheetView>
  </sheetViews>
  <sheetFormatPr defaultRowHeight="12.75" x14ac:dyDescent="0.2"/>
  <cols>
    <col min="1" max="7" width="9.75" style="95" bestFit="1" customWidth="1"/>
    <col min="8" max="8" width="11.625" style="95" bestFit="1" customWidth="1"/>
    <col min="9" max="9" width="12.625" style="95" bestFit="1" customWidth="1"/>
    <col min="10" max="10" width="11.625" style="95" bestFit="1" customWidth="1"/>
    <col min="11" max="11" width="12.625" style="95" bestFit="1" customWidth="1"/>
    <col min="12" max="16384" width="9" style="95"/>
  </cols>
  <sheetData>
    <row r="1" spans="1:11" ht="15.75" x14ac:dyDescent="0.25">
      <c r="B1" s="97" t="s">
        <v>54</v>
      </c>
      <c r="C1" s="97" t="s">
        <v>60</v>
      </c>
      <c r="J1"/>
      <c r="K1"/>
    </row>
    <row r="2" spans="1:11" ht="15.75" x14ac:dyDescent="0.25">
      <c r="B2" s="95" t="s">
        <v>56</v>
      </c>
      <c r="D2" s="95" t="s">
        <v>57</v>
      </c>
      <c r="F2" s="95" t="s">
        <v>58</v>
      </c>
      <c r="H2" s="95" t="s">
        <v>61</v>
      </c>
      <c r="I2" s="95" t="s">
        <v>62</v>
      </c>
      <c r="J2"/>
      <c r="K2"/>
    </row>
    <row r="3" spans="1:11" ht="15.75" x14ac:dyDescent="0.25">
      <c r="A3" s="97" t="s">
        <v>45</v>
      </c>
      <c r="B3" s="95" t="s">
        <v>55</v>
      </c>
      <c r="C3" s="95" t="s">
        <v>59</v>
      </c>
      <c r="D3" s="95" t="s">
        <v>55</v>
      </c>
      <c r="E3" s="95" t="s">
        <v>59</v>
      </c>
      <c r="F3" s="95" t="s">
        <v>55</v>
      </c>
      <c r="G3" s="95" t="s">
        <v>59</v>
      </c>
      <c r="J3"/>
      <c r="K3"/>
    </row>
    <row r="4" spans="1:11" ht="15.75" x14ac:dyDescent="0.25">
      <c r="A4" s="95" t="s">
        <v>26</v>
      </c>
      <c r="B4" s="98">
        <v>0</v>
      </c>
      <c r="C4" s="99"/>
      <c r="D4" s="98">
        <v>0</v>
      </c>
      <c r="E4" s="99">
        <v>0</v>
      </c>
      <c r="F4" s="98">
        <v>8244.8000000000011</v>
      </c>
      <c r="G4" s="99">
        <v>8244.8000000000011</v>
      </c>
      <c r="H4" s="98">
        <v>8244.8000000000011</v>
      </c>
      <c r="I4" s="99"/>
      <c r="J4"/>
      <c r="K4"/>
    </row>
    <row r="5" spans="1:11" ht="15.75" x14ac:dyDescent="0.25">
      <c r="A5" s="95" t="s">
        <v>24</v>
      </c>
      <c r="B5" s="98">
        <v>0</v>
      </c>
      <c r="C5" s="99"/>
      <c r="D5" s="98">
        <v>24290.289999999997</v>
      </c>
      <c r="E5" s="99">
        <v>24290.289999999997</v>
      </c>
      <c r="F5" s="98">
        <v>0</v>
      </c>
      <c r="G5" s="99">
        <v>-24290.289999999997</v>
      </c>
      <c r="H5" s="98">
        <v>24290.289999999997</v>
      </c>
      <c r="I5" s="99"/>
      <c r="J5"/>
      <c r="K5"/>
    </row>
    <row r="6" spans="1:11" ht="15.75" x14ac:dyDescent="0.25">
      <c r="A6" s="95" t="s">
        <v>25</v>
      </c>
      <c r="B6" s="98">
        <v>0</v>
      </c>
      <c r="C6" s="99"/>
      <c r="D6" s="98">
        <v>60828.249999999993</v>
      </c>
      <c r="E6" s="99">
        <v>60828.249999999993</v>
      </c>
      <c r="F6" s="98">
        <v>1486.73</v>
      </c>
      <c r="G6" s="99">
        <v>-59341.51999999999</v>
      </c>
      <c r="H6" s="98">
        <v>62314.979999999996</v>
      </c>
      <c r="I6" s="99"/>
      <c r="J6"/>
      <c r="K6"/>
    </row>
    <row r="7" spans="1:11" ht="15.75" x14ac:dyDescent="0.25">
      <c r="A7" s="95" t="s">
        <v>23</v>
      </c>
      <c r="B7" s="98">
        <v>0</v>
      </c>
      <c r="C7" s="99"/>
      <c r="D7" s="98">
        <v>32799.410000000003</v>
      </c>
      <c r="E7" s="99">
        <v>32799.410000000003</v>
      </c>
      <c r="F7" s="98">
        <v>101007.29999999999</v>
      </c>
      <c r="G7" s="99">
        <v>68207.889999999985</v>
      </c>
      <c r="H7" s="98">
        <v>133806.71</v>
      </c>
      <c r="I7" s="99"/>
      <c r="J7"/>
      <c r="K7"/>
    </row>
    <row r="8" spans="1:11" ht="15.75" x14ac:dyDescent="0.25">
      <c r="A8" s="95" t="s">
        <v>53</v>
      </c>
      <c r="B8" s="98">
        <v>0</v>
      </c>
      <c r="C8" s="99"/>
      <c r="D8" s="98">
        <v>117917.95</v>
      </c>
      <c r="E8" s="99">
        <v>117917.95</v>
      </c>
      <c r="F8" s="98">
        <v>110738.82999999999</v>
      </c>
      <c r="G8" s="99">
        <v>-7179.1200000000099</v>
      </c>
      <c r="H8" s="98">
        <v>228656.77999999997</v>
      </c>
      <c r="I8" s="99"/>
      <c r="J8"/>
      <c r="K8"/>
    </row>
    <row r="11" spans="1:11" x14ac:dyDescent="0.2">
      <c r="A11" s="95" t="s">
        <v>64</v>
      </c>
    </row>
    <row r="12" spans="1:11" ht="15.75" x14ac:dyDescent="0.25">
      <c r="A12" s="97" t="s">
        <v>54</v>
      </c>
      <c r="B12" s="95" t="s">
        <v>55</v>
      </c>
      <c r="C12" s="95" t="s">
        <v>59</v>
      </c>
      <c r="D12"/>
      <c r="E12" s="97" t="s">
        <v>54</v>
      </c>
      <c r="F12" s="95" t="s">
        <v>55</v>
      </c>
      <c r="G12"/>
      <c r="H12" s="97"/>
      <c r="I12" s="97"/>
    </row>
    <row r="13" spans="1:11" ht="15.75" x14ac:dyDescent="0.25">
      <c r="A13" s="95" t="s">
        <v>56</v>
      </c>
      <c r="B13" s="98">
        <v>0</v>
      </c>
      <c r="C13" s="99"/>
      <c r="D13"/>
      <c r="E13" s="95" t="s">
        <v>56</v>
      </c>
      <c r="F13" s="98">
        <v>0</v>
      </c>
      <c r="G13"/>
    </row>
    <row r="14" spans="1:11" ht="15.75" x14ac:dyDescent="0.25">
      <c r="A14" s="95" t="s">
        <v>57</v>
      </c>
      <c r="B14" s="98">
        <v>117917.95</v>
      </c>
      <c r="C14" s="99">
        <v>117917.95</v>
      </c>
      <c r="D14"/>
      <c r="E14" s="95" t="s">
        <v>57</v>
      </c>
      <c r="F14" s="98">
        <v>117917.95</v>
      </c>
      <c r="G14"/>
    </row>
    <row r="15" spans="1:11" ht="15.75" x14ac:dyDescent="0.25">
      <c r="A15" s="95" t="s">
        <v>58</v>
      </c>
      <c r="B15" s="98">
        <v>110738.82999999999</v>
      </c>
      <c r="C15" s="99">
        <v>-7179.1200000000099</v>
      </c>
      <c r="D15"/>
      <c r="E15" s="95" t="s">
        <v>58</v>
      </c>
      <c r="F15" s="98">
        <v>110738.82999999999</v>
      </c>
      <c r="G15"/>
    </row>
    <row r="16" spans="1:11" ht="15.75" x14ac:dyDescent="0.25">
      <c r="A16" s="95" t="s">
        <v>53</v>
      </c>
      <c r="B16" s="98">
        <v>228656.77999999997</v>
      </c>
      <c r="C16" s="100"/>
      <c r="D16"/>
      <c r="E16" s="95" t="s">
        <v>53</v>
      </c>
      <c r="F16" s="98">
        <v>228656.77999999997</v>
      </c>
      <c r="G16"/>
    </row>
    <row r="17" spans="1:9" ht="15.75" x14ac:dyDescent="0.25">
      <c r="A17"/>
      <c r="B17"/>
      <c r="C17"/>
      <c r="D17"/>
      <c r="E17"/>
      <c r="F17"/>
    </row>
    <row r="18" spans="1:9" ht="15.75" x14ac:dyDescent="0.25">
      <c r="A18"/>
      <c r="B18"/>
      <c r="C18"/>
    </row>
    <row r="20" spans="1:9" x14ac:dyDescent="0.2">
      <c r="A20" s="95" t="s">
        <v>63</v>
      </c>
    </row>
    <row r="21" spans="1:9" ht="15.75" x14ac:dyDescent="0.25">
      <c r="A21" s="97" t="s">
        <v>55</v>
      </c>
      <c r="B21" s="97" t="s">
        <v>45</v>
      </c>
      <c r="G21"/>
      <c r="H21"/>
      <c r="I21"/>
    </row>
    <row r="22" spans="1:9" ht="15.75" x14ac:dyDescent="0.25">
      <c r="A22" s="97" t="s">
        <v>54</v>
      </c>
      <c r="B22" s="95" t="s">
        <v>26</v>
      </c>
      <c r="C22" s="95" t="s">
        <v>24</v>
      </c>
      <c r="D22" s="95" t="s">
        <v>25</v>
      </c>
      <c r="E22" s="95" t="s">
        <v>23</v>
      </c>
      <c r="F22" s="95" t="s">
        <v>53</v>
      </c>
      <c r="G22"/>
      <c r="H22"/>
      <c r="I22"/>
    </row>
    <row r="23" spans="1:9" ht="15.75" x14ac:dyDescent="0.25">
      <c r="A23" s="95" t="s">
        <v>56</v>
      </c>
      <c r="B23" s="98">
        <v>0</v>
      </c>
      <c r="C23" s="98">
        <v>0</v>
      </c>
      <c r="D23" s="98">
        <v>0</v>
      </c>
      <c r="E23" s="98">
        <v>0</v>
      </c>
      <c r="F23" s="98">
        <v>0</v>
      </c>
      <c r="G23"/>
      <c r="H23"/>
      <c r="I23"/>
    </row>
    <row r="24" spans="1:9" ht="15.75" x14ac:dyDescent="0.25">
      <c r="A24" s="95" t="s">
        <v>57</v>
      </c>
      <c r="B24" s="98">
        <v>0</v>
      </c>
      <c r="C24" s="98">
        <v>24290.289999999997</v>
      </c>
      <c r="D24" s="98">
        <v>60828.249999999993</v>
      </c>
      <c r="E24" s="98">
        <v>32799.410000000003</v>
      </c>
      <c r="F24" s="98">
        <v>117917.95</v>
      </c>
      <c r="G24"/>
      <c r="H24"/>
      <c r="I24"/>
    </row>
    <row r="25" spans="1:9" ht="15.75" x14ac:dyDescent="0.25">
      <c r="A25" s="95" t="s">
        <v>58</v>
      </c>
      <c r="B25" s="98">
        <v>8244.8000000000011</v>
      </c>
      <c r="C25" s="98">
        <v>0</v>
      </c>
      <c r="D25" s="98">
        <v>1486.73</v>
      </c>
      <c r="E25" s="98">
        <v>101007.29999999999</v>
      </c>
      <c r="F25" s="98">
        <v>110738.82999999999</v>
      </c>
      <c r="G25"/>
      <c r="H25"/>
      <c r="I25"/>
    </row>
    <row r="26" spans="1:9" ht="15.75" x14ac:dyDescent="0.25">
      <c r="A26" s="95" t="s">
        <v>53</v>
      </c>
      <c r="B26" s="98">
        <v>8244.8000000000011</v>
      </c>
      <c r="C26" s="98">
        <v>24290.289999999997</v>
      </c>
      <c r="D26" s="98">
        <v>62314.979999999996</v>
      </c>
      <c r="E26" s="98">
        <v>133806.71</v>
      </c>
      <c r="F26" s="98">
        <v>228656.77999999997</v>
      </c>
      <c r="G26"/>
      <c r="H26"/>
      <c r="I26"/>
    </row>
    <row r="27" spans="1:9" ht="15.75" x14ac:dyDescent="0.25">
      <c r="A27"/>
      <c r="B27"/>
      <c r="C27"/>
      <c r="D27"/>
      <c r="E27"/>
      <c r="F27"/>
      <c r="G27"/>
      <c r="H27"/>
      <c r="I27"/>
    </row>
    <row r="28" spans="1:9" ht="15.75" x14ac:dyDescent="0.25">
      <c r="A28"/>
      <c r="B28"/>
      <c r="C28"/>
      <c r="D28"/>
      <c r="E28"/>
      <c r="F28"/>
      <c r="G28"/>
      <c r="H28"/>
      <c r="I28"/>
    </row>
  </sheetData>
  <pageMargins left="0.7" right="0.7" top="0.75" bottom="0.75" header="0.3" footer="0.3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ACF64C-A4F7-401F-A35E-FCA2CD58EC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MARCHÉ GROSSISTE</vt:lpstr>
      <vt:lpstr>Données</vt:lpstr>
      <vt:lpstr>Feuil3</vt:lpstr>
      <vt:lpstr>GCDs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Jean-Eric</cp:lastModifiedBy>
  <dcterms:created xsi:type="dcterms:W3CDTF">2020-04-13T07:42:58Z</dcterms:created>
  <dcterms:modified xsi:type="dcterms:W3CDTF">2020-09-28T04:44:13Z</dcterms:modified>
</cp:coreProperties>
</file>