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3F887F5-B1D5-4AFC-B801-A89335904A85}" xr6:coauthVersionLast="45" xr6:coauthVersionMax="45" xr10:uidLastSave="{00000000-0000-0000-0000-000000000000}"/>
  <bookViews>
    <workbookView xWindow="-120" yWindow="-120" windowWidth="24240" windowHeight="13740" xr2:uid="{56868128-C221-4181-8FF7-B39F474FA7C4}"/>
  </bookViews>
  <sheets>
    <sheet name="Paramètres" sheetId="1" r:id="rId1"/>
    <sheet name="Modèle" sheetId="2" r:id="rId2"/>
  </sheets>
  <definedNames>
    <definedName name="Année">Paramètres!$A$2</definedName>
    <definedName name="jours_fériés">Paramètres!$D$7:$D$17</definedName>
    <definedName name="s.mois">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7" i="1" l="1"/>
  <c r="D16" i="1"/>
  <c r="D15" i="1"/>
  <c r="D14" i="1"/>
  <c r="D13" i="1"/>
  <c r="D10" i="1"/>
  <c r="D9" i="1"/>
  <c r="D7" i="1"/>
  <c r="B25" i="2"/>
  <c r="A25" i="2" s="1"/>
  <c r="B26" i="2"/>
  <c r="A26" i="2" s="1"/>
  <c r="B27" i="2"/>
  <c r="A27" i="2" s="1"/>
  <c r="B28" i="2"/>
  <c r="A28" i="2" s="1"/>
  <c r="B29" i="2"/>
  <c r="A29" i="2" s="1"/>
  <c r="B30" i="2"/>
  <c r="A30" i="2" s="1"/>
  <c r="B31" i="2"/>
  <c r="A31" i="2" s="1"/>
  <c r="B32" i="2"/>
  <c r="A32" i="2" s="1"/>
  <c r="B33" i="2"/>
  <c r="A33" i="2" s="1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6" i="2"/>
  <c r="A11" i="2"/>
  <c r="A7" i="2"/>
  <c r="A8" i="2"/>
  <c r="A9" i="2"/>
  <c r="B1" i="2"/>
  <c r="D4" i="1"/>
  <c r="D8" i="1" s="1"/>
  <c r="D12" i="1" s="1"/>
  <c r="B34" i="2" l="1"/>
  <c r="B35" i="2"/>
  <c r="A35" i="2" s="1"/>
  <c r="B36" i="2"/>
  <c r="A36" i="2" s="1"/>
  <c r="A14" i="2"/>
  <c r="A6" i="2"/>
  <c r="A16" i="2"/>
  <c r="A12" i="2"/>
  <c r="D11" i="1"/>
  <c r="A34" i="2" l="1"/>
  <c r="A10" i="2"/>
  <c r="A15" i="2"/>
  <c r="A17" i="2"/>
  <c r="A21" i="2"/>
  <c r="A13" i="2"/>
  <c r="A19" i="2" l="1"/>
  <c r="A20" i="2"/>
  <c r="A18" i="2"/>
  <c r="A22" i="2"/>
  <c r="A23" i="2" l="1"/>
  <c r="A24" i="2"/>
</calcChain>
</file>

<file path=xl/sharedStrings.xml><?xml version="1.0" encoding="utf-8"?>
<sst xmlns="http://schemas.openxmlformats.org/spreadsheetml/2006/main" count="36" uniqueCount="32">
  <si>
    <t>Année</t>
  </si>
  <si>
    <t>Jour férié</t>
  </si>
  <si>
    <t>Date</t>
  </si>
  <si>
    <t>Jour de l'an</t>
  </si>
  <si>
    <t>Lundi de Pâques</t>
  </si>
  <si>
    <t>Fête du travail</t>
  </si>
  <si>
    <t>Fête de la victoire 1945</t>
  </si>
  <si>
    <t>Jeudi de l'Acsension</t>
  </si>
  <si>
    <t>Fête nationale</t>
  </si>
  <si>
    <t>Assomption</t>
  </si>
  <si>
    <t>Toussaint</t>
  </si>
  <si>
    <t>Fête de l'Armistice</t>
  </si>
  <si>
    <t>Noël</t>
  </si>
  <si>
    <t>Lundi de Pentecôte</t>
  </si>
  <si>
    <t>Dimanche de Pâques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</si>
  <si>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</si>
  <si>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</si>
  <si>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</si>
  <si>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</si>
  <si>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</si>
  <si>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</si>
  <si>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</si>
  <si>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</si>
  <si>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</si>
  <si>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</si>
  <si>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</si>
  <si>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</si>
  <si>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</si>
  <si>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</si>
  <si>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Description</t>
  </si>
  <si>
    <t>liste déroulante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</si>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</sst>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0"/>
      <color theme="1"/>
      <name val="Frutiger LT Com 55 Roman"/>
      <family val="2"/>
    </font>
    <font>
      <b/>
      <sz val="10"/>
      <color theme="0"/>
      <name val="Frutiger LT Com 55 Roman"/>
      <family val="2"/>
    </font>
    <font>
      <i/>
      <sz val="10"/>
      <color rgb="FF7F7F7F"/>
      <name val="Frutiger LT Com 55 Roman"/>
      <family val="2"/>
    </font>
    <font>
      <sz val="8"/>
      <name val="Frutiger LT Com 55 Roman"/>
      <family val="2"/>
    </font>
    <font>
      <i/>
      <sz val="9"/>
      <color rgb="FF7F7F7F"/>
      <name val="Frutiger LT Com 55 Roman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3" borderId="1" xfId="0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2" xfId="0" applyFill="1" applyBorder="1"/>
    <xf numFmtId="14" fontId="0" fillId="3" borderId="3" xfId="0" applyNumberFormat="1" applyFill="1" applyBorder="1"/>
    <xf numFmtId="0" fontId="0" fillId="3" borderId="4" xfId="0" applyFill="1" applyBorder="1"/>
    <xf numFmtId="14" fontId="0" fillId="3" borderId="1" xfId="0" applyNumberFormat="1" applyFill="1" applyBorder="1"/>
    <xf numFmtId="0" fontId="2" fillId="0" borderId="0" xfId="1"/>
    <xf numFmtId="14" fontId="2" fillId="0" borderId="0" xfId="1" applyNumberFormat="1"/>
    <xf numFmtId="0" fontId="0" fillId="3" borderId="3" xfId="0" applyFill="1" applyBorder="1"/>
    <xf numFmtId="0" fontId="4" fillId="0" borderId="0" xfId="1" applyFont="1" applyAlignment="1">
      <alignment horizontal="left" indent="1"/>
    </xf>
    <xf numFmtId="0" fontId="0" fillId="0" borderId="2" xfId="0" applyFill="1" applyBorder="1"/>
    <xf numFmtId="14" fontId="0" fillId="0" borderId="2" xfId="0" applyNumberFormat="1" applyFill="1" applyBorder="1"/>
    <xf numFmtId="0" fontId="0" fillId="0" borderId="3" xfId="0" applyFill="1" applyBorder="1"/>
    <xf numFmtId="0" fontId="0" fillId="0" borderId="4" xfId="0" applyFill="1" applyBorder="1"/>
    <xf numFmtId="14" fontId="0" fillId="0" borderId="1" xfId="0" applyNumberFormat="1" applyFill="1" applyBorder="1"/>
    <xf numFmtId="0" fontId="0" fillId="0" borderId="1" xfId="0" applyFill="1" applyBorder="1"/>
  </cellXfs>
  <cellStyles count="2">
    <cellStyle name="Explanatory Text" xfId="1" builtinId="53"/>
    <cellStyle name="Normal" xfId="0" builtinId="0"/>
  </cellStyles>
  <dxfs count="10"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 patternType="solid"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5E6A3B15-6CDD-44C6-8848-E34DAAB48CB0}">
      <tableStyleElement type="wholeTable" dxfId="9"/>
      <tableStyleElement type="headerRow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712DDD-87B3-42EB-9027-736876C9B2C9}" name="Mois" displayName="Mois" ref="A6:A18" totalsRowShown="0">
  <autoFilter ref="A6:A18" xr:uid="{75A0C068-191E-44C3-95B9-36B1D623314C}">
    <filterColumn colId="0" hiddenButton="1"/>
  </autoFilter>
  <tableColumns count="1">
    <tableColumn id="1" xr3:uid="{17CA37D6-53E4-4034-AF5F-26D9921E56BC}" name="Mois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B7F3E-1709-4FC1-BED6-076A0C5F06B0}">
  <dimension ref="A1:D18"/>
  <sheetViews>
    <sheetView showGridLines="0" tabSelected="1" workbookViewId="0">
      <selection activeCell="A3" sqref="A3"/>
    </sheetView>
  </sheetViews>
  <sheetFormatPr defaultRowHeight="12.75" x14ac:dyDescent="0.2"/>
  <cols>
    <col min="1" max="1" width="10.28515625" bestFit="1" customWidth="1"/>
    <col min="2" max="2" width="10.140625" bestFit="1" customWidth="1"/>
    <col min="3" max="3" width="21.140625" bestFit="1" customWidth="1"/>
    <col min="4" max="4" width="10.7109375" bestFit="1" customWidth="1"/>
    <col min="5" max="5" width="21.140625" bestFit="1" customWidth="1"/>
    <col min="6" max="6" width="10.7109375" bestFit="1" customWidth="1"/>
  </cols>
  <sheetData>
    <row r="1" spans="1:4" x14ac:dyDescent="0.2">
      <c r="A1" s="3" t="s">
        <v>0</v>
      </c>
    </row>
    <row r="2" spans="1:4" x14ac:dyDescent="0.2">
      <c r="A2" s="5">
        <v>2020</v>
      </c>
      <c r="B2" s="12" t="s">
        <v>31</v>
      </c>
    </row>
    <row r="4" spans="1:4" x14ac:dyDescent="0.2">
      <c r="C4" s="9" t="s">
        <v>14</v>
      </c>
      <c r="D4" s="10">
        <f>ROUND(DATE(A2,4,MOD(234-11*MOD(A2,19),30))/7,0)*7-6</f>
        <v>43933</v>
      </c>
    </row>
    <row r="6" spans="1:4" x14ac:dyDescent="0.2">
      <c r="A6" t="s">
        <v>15</v>
      </c>
      <c r="C6" s="3" t="s">
        <v>1</v>
      </c>
      <c r="D6" s="4" t="s">
        <v>2</v>
      </c>
    </row>
    <row r="7" spans="1:4" x14ac:dyDescent="0.2">
      <c r="A7" t="s">
        <v>16</v>
      </c>
      <c r="C7" s="5" t="s">
        <v>3</v>
      </c>
      <c r="D7" s="6">
        <f>DATE(Année,1,1)</f>
        <v>43831</v>
      </c>
    </row>
    <row r="8" spans="1:4" x14ac:dyDescent="0.2">
      <c r="A8" t="s">
        <v>17</v>
      </c>
      <c r="C8" s="5" t="s">
        <v>4</v>
      </c>
      <c r="D8" s="6">
        <f>D4+1</f>
        <v>43934</v>
      </c>
    </row>
    <row r="9" spans="1:4" x14ac:dyDescent="0.2">
      <c r="A9" t="s">
        <v>18</v>
      </c>
      <c r="C9" s="5" t="s">
        <v>5</v>
      </c>
      <c r="D9" s="6">
        <f>DATE(Année,5,1)</f>
        <v>43952</v>
      </c>
    </row>
    <row r="10" spans="1:4" x14ac:dyDescent="0.2">
      <c r="A10" t="s">
        <v>19</v>
      </c>
      <c r="C10" s="5" t="s">
        <v>6</v>
      </c>
      <c r="D10" s="6">
        <f>DATE(Année,5,8)</f>
        <v>43959</v>
      </c>
    </row>
    <row r="11" spans="1:4" x14ac:dyDescent="0.2">
      <c r="A11" t="s">
        <v>20</v>
      </c>
      <c r="C11" s="5" t="s">
        <v>7</v>
      </c>
      <c r="D11" s="6">
        <f>D8+38</f>
        <v>43972</v>
      </c>
    </row>
    <row r="12" spans="1:4" x14ac:dyDescent="0.2">
      <c r="A12" t="s">
        <v>21</v>
      </c>
      <c r="C12" s="5" t="s">
        <v>13</v>
      </c>
      <c r="D12" s="6">
        <f>D8+49</f>
        <v>43983</v>
      </c>
    </row>
    <row r="13" spans="1:4" x14ac:dyDescent="0.2">
      <c r="A13" t="s">
        <v>22</v>
      </c>
      <c r="C13" s="5" t="s">
        <v>8</v>
      </c>
      <c r="D13" s="6">
        <f>DATE(Année,7,14)</f>
        <v>44026</v>
      </c>
    </row>
    <row r="14" spans="1:4" x14ac:dyDescent="0.2">
      <c r="A14" t="s">
        <v>23</v>
      </c>
      <c r="C14" s="5" t="s">
        <v>9</v>
      </c>
      <c r="D14" s="6">
        <f>DATE(Année,8,15)</f>
        <v>44058</v>
      </c>
    </row>
    <row r="15" spans="1:4" x14ac:dyDescent="0.2">
      <c r="A15" t="s">
        <v>24</v>
      </c>
      <c r="C15" s="5" t="s">
        <v>10</v>
      </c>
      <c r="D15" s="6">
        <f>DATE(Année,11,1)</f>
        <v>44136</v>
      </c>
    </row>
    <row r="16" spans="1:4" x14ac:dyDescent="0.2">
      <c r="A16" t="s">
        <v>25</v>
      </c>
      <c r="C16" s="5" t="s">
        <v>11</v>
      </c>
      <c r="D16" s="6">
        <f>DATE(Année,11,11)</f>
        <v>44146</v>
      </c>
    </row>
    <row r="17" spans="1:4" x14ac:dyDescent="0.2">
      <c r="A17" t="s">
        <v>26</v>
      </c>
      <c r="C17" s="7" t="s">
        <v>12</v>
      </c>
      <c r="D17" s="8">
        <f>DATE(Année,12,25)</f>
        <v>44190</v>
      </c>
    </row>
    <row r="18" spans="1:4" x14ac:dyDescent="0.2">
      <c r="A18" t="s">
        <v>27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164A8-850B-492D-A697-6A5554767079}">
  <dimension ref="A1:C37"/>
  <sheetViews>
    <sheetView showGridLines="0" workbookViewId="0">
      <selection activeCell="F14" sqref="F14"/>
    </sheetView>
  </sheetViews>
  <sheetFormatPr defaultRowHeight="12.75" x14ac:dyDescent="0.2"/>
  <cols>
    <col min="2" max="2" width="10.140625" bestFit="1" customWidth="1"/>
    <col min="3" max="3" width="24.7109375" customWidth="1"/>
  </cols>
  <sheetData>
    <row r="1" spans="1:3" x14ac:dyDescent="0.2">
      <c r="A1" s="3" t="s">
        <v>0</v>
      </c>
      <c r="B1" s="11">
        <f>Année</f>
        <v>2020</v>
      </c>
    </row>
    <row r="2" spans="1:3" x14ac:dyDescent="0.2">
      <c r="A2" s="3" t="s">
        <v>15</v>
      </c>
      <c r="B2" s="2" t="s">
        <v>16</v>
      </c>
      <c r="C2" s="12" t="s">
        <v>30</v>
      </c>
    </row>
    <row r="5" spans="1:3" x14ac:dyDescent="0.2">
      <c r="A5" s="3" t="s">
        <v>28</v>
      </c>
      <c r="B5" s="3" t="s">
        <v>2</v>
      </c>
      <c r="C5" s="4" t="s">
        <v>29</v>
      </c>
    </row>
    <row r="6" spans="1:3" x14ac:dyDescent="0.2">
      <c r="A6" s="13" t="str">
        <f>TEXT(B6,"jjj")</f>
        <v>mer</v>
      </c>
      <c r="B6" s="14">
        <f>DATE(Année,MONTH(1&amp;B$2),ROW()-5)</f>
        <v>43831</v>
      </c>
      <c r="C6" s="15"/>
    </row>
    <row r="7" spans="1:3" x14ac:dyDescent="0.2">
      <c r="A7" s="13" t="str">
        <f t="shared" ref="A7:A36" si="0">TEXT(B7,"jjj")</f>
        <v>jeu</v>
      </c>
      <c r="B7" s="14">
        <f>DATE(Année,MONTH(1&amp;B$2),ROW()-5)</f>
        <v>43832</v>
      </c>
      <c r="C7" s="15"/>
    </row>
    <row r="8" spans="1:3" x14ac:dyDescent="0.2">
      <c r="A8" s="13" t="str">
        <f t="shared" si="0"/>
        <v>ven</v>
      </c>
      <c r="B8" s="14">
        <f>DATE(Année,MONTH(1&amp;B$2),ROW()-5)</f>
        <v>43833</v>
      </c>
      <c r="C8" s="15"/>
    </row>
    <row r="9" spans="1:3" x14ac:dyDescent="0.2">
      <c r="A9" s="13" t="str">
        <f t="shared" si="0"/>
        <v>sam</v>
      </c>
      <c r="B9" s="14">
        <f>DATE(Année,MONTH(1&amp;B$2),ROW()-5)</f>
        <v>43834</v>
      </c>
      <c r="C9" s="15"/>
    </row>
    <row r="10" spans="1:3" x14ac:dyDescent="0.2">
      <c r="A10" s="13" t="str">
        <f t="shared" si="0"/>
        <v>dim</v>
      </c>
      <c r="B10" s="14">
        <f>DATE(Année,MONTH(1&amp;B$2),ROW()-5)</f>
        <v>43835</v>
      </c>
      <c r="C10" s="15"/>
    </row>
    <row r="11" spans="1:3" x14ac:dyDescent="0.2">
      <c r="A11" s="13" t="str">
        <f t="shared" si="0"/>
        <v>lun</v>
      </c>
      <c r="B11" s="14">
        <f>DATE(Année,MONTH(1&amp;B$2),ROW()-5)</f>
        <v>43836</v>
      </c>
      <c r="C11" s="15"/>
    </row>
    <row r="12" spans="1:3" x14ac:dyDescent="0.2">
      <c r="A12" s="13" t="str">
        <f t="shared" si="0"/>
        <v>mar</v>
      </c>
      <c r="B12" s="14">
        <f>DATE(Année,MONTH(1&amp;B$2),ROW()-5)</f>
        <v>43837</v>
      </c>
      <c r="C12" s="15"/>
    </row>
    <row r="13" spans="1:3" x14ac:dyDescent="0.2">
      <c r="A13" s="13" t="str">
        <f t="shared" si="0"/>
        <v>mer</v>
      </c>
      <c r="B13" s="14">
        <f>DATE(Année,MONTH(1&amp;B$2),ROW()-5)</f>
        <v>43838</v>
      </c>
      <c r="C13" s="15"/>
    </row>
    <row r="14" spans="1:3" x14ac:dyDescent="0.2">
      <c r="A14" s="13" t="str">
        <f t="shared" si="0"/>
        <v>jeu</v>
      </c>
      <c r="B14" s="14">
        <f>DATE(Année,MONTH(1&amp;B$2),ROW()-5)</f>
        <v>43839</v>
      </c>
      <c r="C14" s="15"/>
    </row>
    <row r="15" spans="1:3" x14ac:dyDescent="0.2">
      <c r="A15" s="13" t="str">
        <f t="shared" si="0"/>
        <v>ven</v>
      </c>
      <c r="B15" s="14">
        <f>DATE(Année,MONTH(1&amp;B$2),ROW()-5)</f>
        <v>43840</v>
      </c>
      <c r="C15" s="15"/>
    </row>
    <row r="16" spans="1:3" x14ac:dyDescent="0.2">
      <c r="A16" s="13" t="str">
        <f t="shared" si="0"/>
        <v>sam</v>
      </c>
      <c r="B16" s="14">
        <f>DATE(Année,MONTH(1&amp;B$2),ROW()-5)</f>
        <v>43841</v>
      </c>
      <c r="C16" s="15"/>
    </row>
    <row r="17" spans="1:3" x14ac:dyDescent="0.2">
      <c r="A17" s="13" t="str">
        <f t="shared" si="0"/>
        <v>dim</v>
      </c>
      <c r="B17" s="14">
        <f>DATE(Année,MONTH(1&amp;B$2),ROW()-5)</f>
        <v>43842</v>
      </c>
      <c r="C17" s="15"/>
    </row>
    <row r="18" spans="1:3" x14ac:dyDescent="0.2">
      <c r="A18" s="13" t="str">
        <f t="shared" si="0"/>
        <v>lun</v>
      </c>
      <c r="B18" s="14">
        <f>DATE(Année,MONTH(1&amp;B$2),ROW()-5)</f>
        <v>43843</v>
      </c>
      <c r="C18" s="15"/>
    </row>
    <row r="19" spans="1:3" x14ac:dyDescent="0.2">
      <c r="A19" s="13" t="str">
        <f t="shared" si="0"/>
        <v>mar</v>
      </c>
      <c r="B19" s="14">
        <f>DATE(Année,MONTH(1&amp;B$2),ROW()-5)</f>
        <v>43844</v>
      </c>
      <c r="C19" s="15"/>
    </row>
    <row r="20" spans="1:3" x14ac:dyDescent="0.2">
      <c r="A20" s="13" t="str">
        <f t="shared" si="0"/>
        <v>mer</v>
      </c>
      <c r="B20" s="14">
        <f>DATE(Année,MONTH(1&amp;B$2),ROW()-5)</f>
        <v>43845</v>
      </c>
      <c r="C20" s="15"/>
    </row>
    <row r="21" spans="1:3" x14ac:dyDescent="0.2">
      <c r="A21" s="13" t="str">
        <f t="shared" si="0"/>
        <v>jeu</v>
      </c>
      <c r="B21" s="14">
        <f>DATE(Année,MONTH(1&amp;B$2),ROW()-5)</f>
        <v>43846</v>
      </c>
      <c r="C21" s="15"/>
    </row>
    <row r="22" spans="1:3" x14ac:dyDescent="0.2">
      <c r="A22" s="13" t="str">
        <f t="shared" si="0"/>
        <v>ven</v>
      </c>
      <c r="B22" s="14">
        <f>DATE(Année,MONTH(1&amp;B$2),ROW()-5)</f>
        <v>43847</v>
      </c>
      <c r="C22" s="15"/>
    </row>
    <row r="23" spans="1:3" x14ac:dyDescent="0.2">
      <c r="A23" s="13" t="str">
        <f t="shared" si="0"/>
        <v>sam</v>
      </c>
      <c r="B23" s="14">
        <f>DATE(Année,MONTH(1&amp;B$2),ROW()-5)</f>
        <v>43848</v>
      </c>
      <c r="C23" s="15"/>
    </row>
    <row r="24" spans="1:3" x14ac:dyDescent="0.2">
      <c r="A24" s="13" t="str">
        <f t="shared" si="0"/>
        <v>dim</v>
      </c>
      <c r="B24" s="14">
        <f>DATE(Année,MONTH(1&amp;B$2),ROW()-5)</f>
        <v>43849</v>
      </c>
      <c r="C24" s="15"/>
    </row>
    <row r="25" spans="1:3" x14ac:dyDescent="0.2">
      <c r="A25" s="13" t="str">
        <f t="shared" si="0"/>
        <v>lun</v>
      </c>
      <c r="B25" s="14">
        <f>DATE(Année,MONTH(1&amp;B$2),ROW()-5)</f>
        <v>43850</v>
      </c>
      <c r="C25" s="15"/>
    </row>
    <row r="26" spans="1:3" x14ac:dyDescent="0.2">
      <c r="A26" s="13" t="str">
        <f t="shared" si="0"/>
        <v>mar</v>
      </c>
      <c r="B26" s="14">
        <f>DATE(Année,MONTH(1&amp;B$2),ROW()-5)</f>
        <v>43851</v>
      </c>
      <c r="C26" s="15"/>
    </row>
    <row r="27" spans="1:3" x14ac:dyDescent="0.2">
      <c r="A27" s="13" t="str">
        <f t="shared" si="0"/>
        <v>mer</v>
      </c>
      <c r="B27" s="14">
        <f>DATE(Année,MONTH(1&amp;B$2),ROW()-5)</f>
        <v>43852</v>
      </c>
      <c r="C27" s="15"/>
    </row>
    <row r="28" spans="1:3" x14ac:dyDescent="0.2">
      <c r="A28" s="13" t="str">
        <f t="shared" si="0"/>
        <v>jeu</v>
      </c>
      <c r="B28" s="14">
        <f>DATE(Année,MONTH(1&amp;B$2),ROW()-5)</f>
        <v>43853</v>
      </c>
      <c r="C28" s="15"/>
    </row>
    <row r="29" spans="1:3" x14ac:dyDescent="0.2">
      <c r="A29" s="13" t="str">
        <f t="shared" si="0"/>
        <v>ven</v>
      </c>
      <c r="B29" s="14">
        <f>DATE(Année,MONTH(1&amp;B$2),ROW()-5)</f>
        <v>43854</v>
      </c>
      <c r="C29" s="15"/>
    </row>
    <row r="30" spans="1:3" x14ac:dyDescent="0.2">
      <c r="A30" s="13" t="str">
        <f t="shared" si="0"/>
        <v>sam</v>
      </c>
      <c r="B30" s="14">
        <f>DATE(Année,MONTH(1&amp;B$2),ROW()-5)</f>
        <v>43855</v>
      </c>
      <c r="C30" s="15"/>
    </row>
    <row r="31" spans="1:3" x14ac:dyDescent="0.2">
      <c r="A31" s="13" t="str">
        <f t="shared" si="0"/>
        <v>dim</v>
      </c>
      <c r="B31" s="14">
        <f>DATE(Année,MONTH(1&amp;B$2),ROW()-5)</f>
        <v>43856</v>
      </c>
      <c r="C31" s="15"/>
    </row>
    <row r="32" spans="1:3" x14ac:dyDescent="0.2">
      <c r="A32" s="13" t="str">
        <f t="shared" si="0"/>
        <v>lun</v>
      </c>
      <c r="B32" s="14">
        <f>DATE(Année,MONTH(1&amp;B$2),ROW()-5)</f>
        <v>43857</v>
      </c>
      <c r="C32" s="15"/>
    </row>
    <row r="33" spans="1:3" x14ac:dyDescent="0.2">
      <c r="A33" s="13" t="str">
        <f t="shared" si="0"/>
        <v>mar</v>
      </c>
      <c r="B33" s="14">
        <f>DATE(Année,MONTH(1&amp;B$2),ROW()-5)</f>
        <v>43858</v>
      </c>
      <c r="C33" s="15"/>
    </row>
    <row r="34" spans="1:3" x14ac:dyDescent="0.2">
      <c r="A34" s="13" t="str">
        <f t="shared" si="0"/>
        <v>mer</v>
      </c>
      <c r="B34" s="14">
        <f>IF(MONTH(B$33+1)=MONTH(1&amp;B$2),DATE(Année,MONTH(1&amp;B$2),ROW()-5),"")</f>
        <v>43859</v>
      </c>
      <c r="C34" s="15"/>
    </row>
    <row r="35" spans="1:3" x14ac:dyDescent="0.2">
      <c r="A35" s="13" t="str">
        <f t="shared" si="0"/>
        <v>jeu</v>
      </c>
      <c r="B35" s="14">
        <f>IF(MONTH(B$33+2)=MONTH(1&amp;B$2),DATE(Année,MONTH(1&amp;B$2),ROW()-5),"")</f>
        <v>43860</v>
      </c>
      <c r="C35" s="15"/>
    </row>
    <row r="36" spans="1:3" x14ac:dyDescent="0.2">
      <c r="A36" s="16" t="str">
        <f t="shared" si="0"/>
        <v>ven</v>
      </c>
      <c r="B36" s="17">
        <f>IF(MONTH(B$33+3)=MONTH(1&amp;B$2),DATE(Année,MONTH(1&amp;B$2),ROW()-5),"")</f>
        <v>43861</v>
      </c>
      <c r="C36" s="18"/>
    </row>
    <row r="37" spans="1:3" x14ac:dyDescent="0.2">
      <c r="B37" s="1"/>
    </row>
  </sheetData>
  <conditionalFormatting sqref="A6:C36">
    <cfRule type="expression" dxfId="3" priority="2">
      <formula>WEEKDAY($B6,2)&gt;5</formula>
    </cfRule>
    <cfRule type="expression" dxfId="2" priority="1">
      <formula>COUNTIF(jours_fériés,$B6)&gt;0</formula>
    </cfRule>
  </conditionalFormatting>
  <dataValidations count="1">
    <dataValidation type="list" allowBlank="1" showInputMessage="1" showErrorMessage="1" sqref="B2" xr:uid="{E1A6494E-BB90-4E07-B7F2-0F9A0FC4046C}">
      <formula1>s.mois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Paramètres</vt:lpstr>
      <vt:lpstr>Modèle</vt:lpstr>
      <vt:lpstr>Année</vt:lpstr>
      <vt:lpstr>jours_fériés</vt:lpstr>
      <vt:lpstr>s.mois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2020-08-20T05:25:13Z</dcterms:created>
  <dcterms:modified xsi:type="dcterms:W3CDTF">2020-08-20T06:02:25Z</dcterms:modified>
</cp:coreProperties>
</file>