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Calculs" sheetId="1" r:id="rId1"/>
    <sheet name="R7" sheetId="2" r:id="rId2"/>
    <sheet name="Données" sheetId="4" r:id="rId3"/>
  </sheets>
  <definedNames>
    <definedName name="Lstpdt">Tabpdt[Produit]</definedName>
  </definedNames>
  <calcPr calcId="162913"/>
  <fileRecoveryPr autoRecover="0"/>
</workbook>
</file>

<file path=xl/calcChain.xml><?xml version="1.0" encoding="utf-8"?>
<calcChain xmlns="http://schemas.openxmlformats.org/spreadsheetml/2006/main">
  <c r="B23" i="1" l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C24" i="1" l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23" i="1"/>
  <c r="B24" i="2"/>
  <c r="C24" i="2"/>
  <c r="D24" i="2"/>
  <c r="E24" i="2"/>
  <c r="C41" i="1" l="1"/>
  <c r="F24" i="2"/>
</calcChain>
</file>

<file path=xl/sharedStrings.xml><?xml version="1.0" encoding="utf-8"?>
<sst xmlns="http://schemas.openxmlformats.org/spreadsheetml/2006/main" count="77" uniqueCount="53">
  <si>
    <t>Poids des différents pdts en Boulangerie</t>
  </si>
  <si>
    <t>Produit</t>
  </si>
  <si>
    <t>Pd Cuit (g)</t>
  </si>
  <si>
    <t>Pâton (Cru) (g)</t>
  </si>
  <si>
    <t>Pain</t>
  </si>
  <si>
    <t>Baguette</t>
  </si>
  <si>
    <t>Bâtard</t>
  </si>
  <si>
    <t>½ Baguette</t>
  </si>
  <si>
    <t>Ficelle</t>
  </si>
  <si>
    <t>Petit pain</t>
  </si>
  <si>
    <t>Pain Polka</t>
  </si>
  <si>
    <t>Pain saucisson</t>
  </si>
  <si>
    <t>Epi</t>
  </si>
  <si>
    <t>Pistolet</t>
  </si>
  <si>
    <t>Volcan</t>
  </si>
  <si>
    <t>Tabatière</t>
  </si>
  <si>
    <t>Ingrédients</t>
  </si>
  <si>
    <t>MTB</t>
  </si>
  <si>
    <t>Coeff :</t>
  </si>
  <si>
    <t>Qté/1kg</t>
  </si>
  <si>
    <t>Qté totale</t>
  </si>
  <si>
    <t>Ingédients</t>
  </si>
  <si>
    <t>Calcul R7 Autres :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</si>
  <si>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</si>
  <si>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</si>
  <si>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</si>
  <si>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</si>
  <si>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</si>
  <si>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</si>
  <si>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</si>
  <si>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</si>
  <si>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</si>
  <si>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</si>
  <si>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</si>
  <si>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</si>
  <si>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</si>
  <si>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</si>
  <si>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</si>
  <si>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</si>
  <si>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</si>
  <si>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</si>
  <si>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P1</t>
  </si>
  <si>
    <t>P2</t>
  </si>
  <si>
    <t>P3</t>
  </si>
  <si>
    <t>P4</t>
  </si>
  <si>
    <t>P5</t>
  </si>
  <si>
    <t>P6</t>
  </si>
  <si>
    <t>Total</t>
  </si>
  <si>
    <t>Poids total</t>
  </si>
  <si>
    <t>B2 : =SOUS.TOTAL(109;[P1])</t>
  </si>
  <si>
    <t>B23 : =INDEX(TabIngrédients;EQUIV([@Ingédients];TabIngrédients[Ingrédients];0);EQUIV(Calculs!$A$20;TabIngrédients[#En-têtes];0))</t>
  </si>
  <si>
    <t>C23 : =[@[Qté/1kg]]*$C$20</t>
  </si>
  <si>
    <t>Utilisation ligne des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</si>
</sst>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&quot;[$€-40C];[Red]&quot;-&quot;#,##0.00&quot; &quot;[$€-40C]"/>
    <numFmt numFmtId="165" formatCode="#,##0_ ;[Red]\-#,##0\ ;"/>
  </numFmts>
  <fonts count="1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4586"/>
      <name val="Arial"/>
      <family val="2"/>
    </font>
    <font>
      <b/>
      <sz val="11"/>
      <color theme="1"/>
      <name val="Arial"/>
      <family val="2"/>
    </font>
    <font>
      <b/>
      <sz val="11"/>
      <color theme="9"/>
      <name val="Arial"/>
      <family val="2"/>
    </font>
    <font>
      <b/>
      <sz val="11"/>
      <color theme="4" tint="-0.249977111117893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004586"/>
      <name val="Arial"/>
      <family val="2"/>
    </font>
    <font>
      <i/>
      <sz val="11"/>
      <color rgb="FF7F7F7F"/>
      <name val="Calibri"/>
      <family val="2"/>
      <scheme val="minor"/>
    </font>
    <font>
      <b/>
      <sz val="11"/>
      <color theme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12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0" xfId="0" applyFont="1" applyFill="1" applyBorder="1" applyAlignment="1">
      <alignment horizontal="center"/>
    </xf>
    <xf numFmtId="0" fontId="8" fillId="0" borderId="0" xfId="0" applyFont="1"/>
    <xf numFmtId="0" fontId="9" fillId="0" borderId="3" xfId="0" applyFont="1" applyBorder="1" applyAlignment="1">
      <alignment horizontal="center"/>
    </xf>
    <xf numFmtId="0" fontId="11" fillId="0" borderId="0" xfId="0" applyFont="1"/>
    <xf numFmtId="0" fontId="8" fillId="0" borderId="0" xfId="0" applyFont="1" applyAlignment="1">
      <alignment horizontal="right"/>
    </xf>
    <xf numFmtId="1" fontId="10" fillId="0" borderId="0" xfId="0" applyNumberFormat="1" applyFont="1" applyAlignment="1">
      <alignment horizontal="center"/>
    </xf>
    <xf numFmtId="0" fontId="4" fillId="0" borderId="4" xfId="0" applyFont="1" applyBorder="1" applyAlignment="1"/>
    <xf numFmtId="0" fontId="7" fillId="2" borderId="2" xfId="0" applyFont="1" applyFill="1" applyBorder="1" applyAlignment="1"/>
    <xf numFmtId="0" fontId="0" fillId="0" borderId="0" xfId="0" applyAlignment="1"/>
    <xf numFmtId="3" fontId="5" fillId="0" borderId="1" xfId="0" applyNumberFormat="1" applyFont="1" applyBorder="1" applyAlignment="1"/>
    <xf numFmtId="3" fontId="5" fillId="0" borderId="1" xfId="0" applyNumberFormat="1" applyFont="1" applyFill="1" applyBorder="1" applyAlignment="1"/>
    <xf numFmtId="3" fontId="13" fillId="0" borderId="5" xfId="0" applyNumberFormat="1" applyFont="1" applyBorder="1" applyAlignment="1"/>
    <xf numFmtId="3" fontId="0" fillId="0" borderId="0" xfId="0" applyNumberFormat="1"/>
    <xf numFmtId="0" fontId="0" fillId="0" borderId="0" xfId="0" applyNumberFormat="1" applyFont="1" applyFill="1" applyBorder="1" applyAlignment="1" applyProtection="1"/>
    <xf numFmtId="0" fontId="12" fillId="0" borderId="0" xfId="5"/>
    <xf numFmtId="165" fontId="0" fillId="0" borderId="0" xfId="0" applyNumberFormat="1"/>
    <xf numFmtId="165" fontId="0" fillId="0" borderId="0" xfId="0" applyNumberFormat="1" applyFont="1" applyFill="1" applyBorder="1" applyAlignment="1" applyProtection="1"/>
  </cellXfs>
  <cellStyles count="6">
    <cellStyle name="Heading" xfId="1"/>
    <cellStyle name="Heading1" xfId="2"/>
    <cellStyle name="Normal" xfId="0" builtinId="0" customBuiltin="1"/>
    <cellStyle name="Result" xfId="3"/>
    <cellStyle name="Result2" xfId="4"/>
    <cellStyle name="Texte explicatif" xfId="5" builtinId="53"/>
  </cellStyles>
  <dxfs count="23"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numFmt numFmtId="3" formatCode="#,##0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numFmt numFmtId="3" formatCode="#,##0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numFmt numFmtId="3" formatCode="#,##0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numFmt numFmtId="3" formatCode="#,##0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rial"/>
        <scheme val="none"/>
      </font>
      <numFmt numFmtId="3" formatCode="#,##0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7" name="tbl_Calculs" displayName="tbl_Calculs" ref="A22:C41" totalsRowCount="1" headerRowCellStyle="Normal" dataCellStyle="Normal">
  <autoFilter ref="A22:C40"/>
  <tableColumns count="3">
    <tableColumn id="1" name="Ingédients" totalsRowLabel="Total" totalsRowDxfId="22" dataCellStyle="Normal"/>
    <tableColumn id="2" name="Qté/1kg" dataDxfId="21" totalsRowDxfId="20" dataCellStyle="Normal">
      <calculatedColumnFormula>IFERROR(INDEX(TabIngrédients[],MATCH(tbl_Calculs[[#This Row],[Ingédients]],TabIngrédients[Ingrédients],0),MATCH(Calculs!$A$20,TabIngrédients[#Headers],0)),0)</calculatedColumnFormula>
    </tableColumn>
    <tableColumn id="3" name="Qté totale" totalsRowFunction="sum" dataDxfId="19" totalsRowDxfId="18" dataCellStyle="Normal">
      <calculatedColumnFormula>tbl_Calculs[[#This Row],[Qté/1kg]]*$C$20</calculatedColumnFormula>
    </tableColumn>
  </tableColumns>
  <tableStyleInfo name="TableStyleMedium4" showFirstColumn="0" showLastColumn="0" showRowStripes="0" showColumnStripes="0"/>
</table>
</file>

<file path=xl/tables/table2.xml><?xml version="1.0" encoding="utf-8"?>
<table xmlns="http://schemas.openxmlformats.org/spreadsheetml/2006/main" id="1" name="TabIngrédients" displayName="TabIngrédients" ref="A5:F24" totalsRowCount="1" headerRowDxfId="17" dataDxfId="15" totalsRowDxfId="13" headerRowBorderDxfId="16" tableBorderDxfId="14">
  <autoFilter ref="A5:F23"/>
  <tableColumns count="6">
    <tableColumn id="1" name="Ingrédients" totalsRowLabel="Poids total" dataDxfId="12" totalsRowDxfId="11"/>
    <tableColumn id="2" name="P1" totalsRowFunction="sum" dataDxfId="10" totalsRowDxfId="9"/>
    <tableColumn id="3" name="P2" totalsRowFunction="sum" dataDxfId="8" totalsRowDxfId="7"/>
    <tableColumn id="4" name="P3" totalsRowFunction="sum" dataDxfId="6" totalsRowDxfId="5"/>
    <tableColumn id="5" name="P4" totalsRowFunction="sum" dataDxfId="4" totalsRowDxfId="3"/>
    <tableColumn id="13" name="P5" totalsRowFunction="sum" dataDxfId="2" totalsRowDxfId="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pdt" displayName="Tabpdt" ref="A2:B8" totalsRowShown="0">
  <autoFilter ref="A2:B8"/>
  <tableColumns count="2">
    <tableColumn id="1" name="Produit"/>
    <tableColumn id="2" name="MT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1"/>
  <sheetViews>
    <sheetView tabSelected="1" topLeftCell="A18" workbookViewId="0">
      <selection activeCell="A20" sqref="A20"/>
    </sheetView>
  </sheetViews>
  <sheetFormatPr baseColWidth="10" defaultColWidth="11.75" defaultRowHeight="14.25" x14ac:dyDescent="0.2"/>
  <cols>
    <col min="1" max="1" width="37.875" bestFit="1" customWidth="1"/>
    <col min="2" max="2" width="10.25" bestFit="1" customWidth="1"/>
    <col min="3" max="3" width="13.875" bestFit="1" customWidth="1"/>
  </cols>
  <sheetData>
    <row r="1" spans="1:3" hidden="1" x14ac:dyDescent="0.2"/>
    <row r="2" spans="1:3" ht="15" hidden="1" x14ac:dyDescent="0.25">
      <c r="A2" s="6" t="s">
        <v>0</v>
      </c>
    </row>
    <row r="3" spans="1:3" hidden="1" x14ac:dyDescent="0.2"/>
    <row r="4" spans="1:3" ht="15" hidden="1" x14ac:dyDescent="0.25">
      <c r="A4" s="2" t="s">
        <v>1</v>
      </c>
      <c r="B4" s="2" t="s">
        <v>2</v>
      </c>
      <c r="C4" s="2" t="s">
        <v>3</v>
      </c>
    </row>
    <row r="5" spans="1:3" hidden="1" x14ac:dyDescent="0.2">
      <c r="A5" s="3" t="s">
        <v>4</v>
      </c>
      <c r="B5" s="4">
        <v>400</v>
      </c>
      <c r="C5" s="4">
        <v>550</v>
      </c>
    </row>
    <row r="6" spans="1:3" hidden="1" x14ac:dyDescent="0.2">
      <c r="A6" s="3" t="s">
        <v>5</v>
      </c>
      <c r="B6" s="4">
        <v>250</v>
      </c>
      <c r="C6" s="4">
        <v>350</v>
      </c>
    </row>
    <row r="7" spans="1:3" hidden="1" x14ac:dyDescent="0.2">
      <c r="A7" s="3" t="s">
        <v>6</v>
      </c>
      <c r="B7" s="4">
        <v>250</v>
      </c>
      <c r="C7" s="4">
        <v>330</v>
      </c>
    </row>
    <row r="8" spans="1:3" hidden="1" x14ac:dyDescent="0.2">
      <c r="A8" s="3" t="s">
        <v>7</v>
      </c>
      <c r="B8" s="4">
        <v>125</v>
      </c>
      <c r="C8" s="4">
        <v>180</v>
      </c>
    </row>
    <row r="9" spans="1:3" hidden="1" x14ac:dyDescent="0.2">
      <c r="A9" s="3" t="s">
        <v>8</v>
      </c>
      <c r="B9" s="4">
        <v>100</v>
      </c>
      <c r="C9" s="4">
        <v>150</v>
      </c>
    </row>
    <row r="10" spans="1:3" hidden="1" x14ac:dyDescent="0.2">
      <c r="A10" s="3" t="s">
        <v>9</v>
      </c>
      <c r="B10" s="4">
        <v>60</v>
      </c>
      <c r="C10" s="4">
        <v>80</v>
      </c>
    </row>
    <row r="11" spans="1:3" hidden="1" x14ac:dyDescent="0.2">
      <c r="A11" s="3" t="s">
        <v>10</v>
      </c>
      <c r="B11" s="4"/>
      <c r="C11" s="4">
        <v>550</v>
      </c>
    </row>
    <row r="12" spans="1:3" hidden="1" x14ac:dyDescent="0.2">
      <c r="A12" s="3" t="s">
        <v>11</v>
      </c>
      <c r="B12" s="4"/>
      <c r="C12" s="4">
        <v>550</v>
      </c>
    </row>
    <row r="13" spans="1:3" hidden="1" x14ac:dyDescent="0.2">
      <c r="A13" s="3" t="s">
        <v>12</v>
      </c>
      <c r="B13" s="4">
        <v>250</v>
      </c>
      <c r="C13" s="4">
        <v>350</v>
      </c>
    </row>
    <row r="14" spans="1:3" hidden="1" x14ac:dyDescent="0.2">
      <c r="A14" s="3" t="s">
        <v>13</v>
      </c>
      <c r="B14" s="4">
        <v>60</v>
      </c>
      <c r="C14" s="4">
        <v>80</v>
      </c>
    </row>
    <row r="15" spans="1:3" hidden="1" x14ac:dyDescent="0.2">
      <c r="A15" s="3" t="s">
        <v>14</v>
      </c>
      <c r="B15" s="4">
        <v>60</v>
      </c>
      <c r="C15" s="4">
        <v>80</v>
      </c>
    </row>
    <row r="16" spans="1:3" hidden="1" x14ac:dyDescent="0.2">
      <c r="A16" s="3" t="s">
        <v>15</v>
      </c>
      <c r="B16" s="4">
        <v>60</v>
      </c>
      <c r="C16" s="4">
        <v>80</v>
      </c>
    </row>
    <row r="17" spans="1:5" hidden="1" x14ac:dyDescent="0.2"/>
    <row r="19" spans="1:5" x14ac:dyDescent="0.2">
      <c r="A19" s="10" t="s">
        <v>22</v>
      </c>
      <c r="B19" s="8"/>
      <c r="C19" s="8"/>
    </row>
    <row r="20" spans="1:5" x14ac:dyDescent="0.2">
      <c r="A20" s="9"/>
      <c r="B20" s="11" t="s">
        <v>18</v>
      </c>
      <c r="C20" s="12">
        <v>1</v>
      </c>
    </row>
    <row r="21" spans="1:5" x14ac:dyDescent="0.2">
      <c r="A21" s="8"/>
      <c r="B21" s="8"/>
      <c r="C21" s="11"/>
    </row>
    <row r="22" spans="1:5" x14ac:dyDescent="0.2">
      <c r="A22" t="s">
        <v>21</v>
      </c>
      <c r="B22" t="s">
        <v>19</v>
      </c>
      <c r="C22" t="s">
        <v>20</v>
      </c>
    </row>
    <row r="23" spans="1:5" ht="15" x14ac:dyDescent="0.25">
      <c r="A23" t="s">
        <v>23</v>
      </c>
      <c r="B23" s="22">
        <f>IFERROR(INDEX(TabIngrédients[],MATCH(tbl_Calculs[[#This Row],[Ingédients]],TabIngrédients[Ingrédients],0),MATCH(Calculs!$A$20,TabIngrédients[#Headers],0)),0)</f>
        <v>0</v>
      </c>
      <c r="C23" s="22">
        <f>tbl_Calculs[[#This Row],[Qté/1kg]]*$C$20</f>
        <v>0</v>
      </c>
      <c r="E23" s="21" t="s">
        <v>50</v>
      </c>
    </row>
    <row r="24" spans="1:5" ht="15" x14ac:dyDescent="0.25">
      <c r="A24" t="s">
        <v>24</v>
      </c>
      <c r="B24" s="22">
        <f>IFERROR(INDEX(TabIngrédients[],MATCH(tbl_Calculs[[#This Row],[Ingédients]],TabIngrédients[Ingrédients],0),MATCH(Calculs!$A$20,TabIngrédients[#Headers],0)),0)</f>
        <v>0</v>
      </c>
      <c r="C24" s="22">
        <f>tbl_Calculs[[#This Row],[Qté/1kg]]*$C$20</f>
        <v>0</v>
      </c>
      <c r="E24" s="21" t="s">
        <v>51</v>
      </c>
    </row>
    <row r="25" spans="1:5" x14ac:dyDescent="0.2">
      <c r="A25" t="s">
        <v>25</v>
      </c>
      <c r="B25" s="22">
        <f>IFERROR(INDEX(TabIngrédients[],MATCH(tbl_Calculs[[#This Row],[Ingédients]],TabIngrédients[Ingrédients],0),MATCH(Calculs!$A$20,TabIngrédients[#Headers],0)),0)</f>
        <v>0</v>
      </c>
      <c r="C25" s="22">
        <f>tbl_Calculs[[#This Row],[Qté/1kg]]*$C$20</f>
        <v>0</v>
      </c>
    </row>
    <row r="26" spans="1:5" x14ac:dyDescent="0.2">
      <c r="A26" t="s">
        <v>26</v>
      </c>
      <c r="B26" s="22">
        <f>IFERROR(INDEX(TabIngrédients[],MATCH(tbl_Calculs[[#This Row],[Ingédients]],TabIngrédients[Ingrédients],0),MATCH(Calculs!$A$20,TabIngrédients[#Headers],0)),0)</f>
        <v>0</v>
      </c>
      <c r="C26" s="22">
        <f>tbl_Calculs[[#This Row],[Qté/1kg]]*$C$20</f>
        <v>0</v>
      </c>
    </row>
    <row r="27" spans="1:5" x14ac:dyDescent="0.2">
      <c r="A27" t="s">
        <v>27</v>
      </c>
      <c r="B27" s="22">
        <f>IFERROR(INDEX(TabIngrédients[],MATCH(tbl_Calculs[[#This Row],[Ingédients]],TabIngrédients[Ingrédients],0),MATCH(Calculs!$A$20,TabIngrédients[#Headers],0)),0)</f>
        <v>0</v>
      </c>
      <c r="C27" s="22">
        <f>tbl_Calculs[[#This Row],[Qté/1kg]]*$C$20</f>
        <v>0</v>
      </c>
    </row>
    <row r="28" spans="1:5" x14ac:dyDescent="0.2">
      <c r="A28" t="s">
        <v>28</v>
      </c>
      <c r="B28" s="22">
        <f>IFERROR(INDEX(TabIngrédients[],MATCH(tbl_Calculs[[#This Row],[Ingédients]],TabIngrédients[Ingrédients],0),MATCH(Calculs!$A$20,TabIngrédients[#Headers],0)),0)</f>
        <v>0</v>
      </c>
      <c r="C28" s="22">
        <f>tbl_Calculs[[#This Row],[Qté/1kg]]*$C$20</f>
        <v>0</v>
      </c>
    </row>
    <row r="29" spans="1:5" x14ac:dyDescent="0.2">
      <c r="A29" t="s">
        <v>29</v>
      </c>
      <c r="B29" s="22">
        <f>IFERROR(INDEX(TabIngrédients[],MATCH(tbl_Calculs[[#This Row],[Ingédients]],TabIngrédients[Ingrédients],0),MATCH(Calculs!$A$20,TabIngrédients[#Headers],0)),0)</f>
        <v>0</v>
      </c>
      <c r="C29" s="22">
        <f>tbl_Calculs[[#This Row],[Qté/1kg]]*$C$20</f>
        <v>0</v>
      </c>
    </row>
    <row r="30" spans="1:5" x14ac:dyDescent="0.2">
      <c r="A30" t="s">
        <v>30</v>
      </c>
      <c r="B30" s="22">
        <f>IFERROR(INDEX(TabIngrédients[],MATCH(tbl_Calculs[[#This Row],[Ingédients]],TabIngrédients[Ingrédients],0),MATCH(Calculs!$A$20,TabIngrédients[#Headers],0)),0)</f>
        <v>0</v>
      </c>
      <c r="C30" s="22">
        <f>tbl_Calculs[[#This Row],[Qté/1kg]]*$C$20</f>
        <v>0</v>
      </c>
    </row>
    <row r="31" spans="1:5" x14ac:dyDescent="0.2">
      <c r="A31" t="s">
        <v>31</v>
      </c>
      <c r="B31" s="22">
        <f>IFERROR(INDEX(TabIngrédients[],MATCH(tbl_Calculs[[#This Row],[Ingédients]],TabIngrédients[Ingrédients],0),MATCH(Calculs!$A$20,TabIngrédients[#Headers],0)),0)</f>
        <v>0</v>
      </c>
      <c r="C31" s="22">
        <f>tbl_Calculs[[#This Row],[Qté/1kg]]*$C$20</f>
        <v>0</v>
      </c>
    </row>
    <row r="32" spans="1:5" x14ac:dyDescent="0.2">
      <c r="A32" t="s">
        <v>32</v>
      </c>
      <c r="B32" s="22">
        <f>IFERROR(INDEX(TabIngrédients[],MATCH(tbl_Calculs[[#This Row],[Ingédients]],TabIngrédients[Ingrédients],0),MATCH(Calculs!$A$20,TabIngrédients[#Headers],0)),0)</f>
        <v>0</v>
      </c>
      <c r="C32" s="22">
        <f>tbl_Calculs[[#This Row],[Qté/1kg]]*$C$20</f>
        <v>0</v>
      </c>
    </row>
    <row r="33" spans="1:3" x14ac:dyDescent="0.2">
      <c r="A33" t="s">
        <v>33</v>
      </c>
      <c r="B33" s="22">
        <f>IFERROR(INDEX(TabIngrédients[],MATCH(tbl_Calculs[[#This Row],[Ingédients]],TabIngrédients[Ingrédients],0),MATCH(Calculs!$A$20,TabIngrédients[#Headers],0)),0)</f>
        <v>0</v>
      </c>
      <c r="C33" s="22">
        <f>tbl_Calculs[[#This Row],[Qté/1kg]]*$C$20</f>
        <v>0</v>
      </c>
    </row>
    <row r="34" spans="1:3" x14ac:dyDescent="0.2">
      <c r="A34" t="s">
        <v>34</v>
      </c>
      <c r="B34" s="22">
        <f>IFERROR(INDEX(TabIngrédients[],MATCH(tbl_Calculs[[#This Row],[Ingédients]],TabIngrédients[Ingrédients],0),MATCH(Calculs!$A$20,TabIngrédients[#Headers],0)),0)</f>
        <v>0</v>
      </c>
      <c r="C34" s="22">
        <f>tbl_Calculs[[#This Row],[Qté/1kg]]*$C$20</f>
        <v>0</v>
      </c>
    </row>
    <row r="35" spans="1:3" x14ac:dyDescent="0.2">
      <c r="A35" t="s">
        <v>35</v>
      </c>
      <c r="B35" s="22">
        <f>IFERROR(INDEX(TabIngrédients[],MATCH(tbl_Calculs[[#This Row],[Ingédients]],TabIngrédients[Ingrédients],0),MATCH(Calculs!$A$20,TabIngrédients[#Headers],0)),0)</f>
        <v>0</v>
      </c>
      <c r="C35" s="22">
        <f>tbl_Calculs[[#This Row],[Qté/1kg]]*$C$20</f>
        <v>0</v>
      </c>
    </row>
    <row r="36" spans="1:3" x14ac:dyDescent="0.2">
      <c r="A36" t="s">
        <v>36</v>
      </c>
      <c r="B36" s="22">
        <f>IFERROR(INDEX(TabIngrédients[],MATCH(tbl_Calculs[[#This Row],[Ingédients]],TabIngrédients[Ingrédients],0),MATCH(Calculs!$A$20,TabIngrédients[#Headers],0)),0)</f>
        <v>0</v>
      </c>
      <c r="C36" s="22">
        <f>tbl_Calculs[[#This Row],[Qté/1kg]]*$C$20</f>
        <v>0</v>
      </c>
    </row>
    <row r="37" spans="1:3" x14ac:dyDescent="0.2">
      <c r="A37" t="s">
        <v>37</v>
      </c>
      <c r="B37" s="22">
        <f>IFERROR(INDEX(TabIngrédients[],MATCH(tbl_Calculs[[#This Row],[Ingédients]],TabIngrédients[Ingrédients],0),MATCH(Calculs!$A$20,TabIngrédients[#Headers],0)),0)</f>
        <v>0</v>
      </c>
      <c r="C37" s="22">
        <f>tbl_Calculs[[#This Row],[Qté/1kg]]*$C$20</f>
        <v>0</v>
      </c>
    </row>
    <row r="38" spans="1:3" x14ac:dyDescent="0.2">
      <c r="A38" t="s">
        <v>38</v>
      </c>
      <c r="B38" s="22">
        <f>IFERROR(INDEX(TabIngrédients[],MATCH(tbl_Calculs[[#This Row],[Ingédients]],TabIngrédients[Ingrédients],0),MATCH(Calculs!$A$20,TabIngrédients[#Headers],0)),0)</f>
        <v>0</v>
      </c>
      <c r="C38" s="22">
        <f>tbl_Calculs[[#This Row],[Qté/1kg]]*$C$20</f>
        <v>0</v>
      </c>
    </row>
    <row r="39" spans="1:3" x14ac:dyDescent="0.2">
      <c r="A39" t="s">
        <v>39</v>
      </c>
      <c r="B39" s="22">
        <f>IFERROR(INDEX(TabIngrédients[],MATCH(tbl_Calculs[[#This Row],[Ingédients]],TabIngrédients[Ingrédients],0),MATCH(Calculs!$A$20,TabIngrédients[#Headers],0)),0)</f>
        <v>0</v>
      </c>
      <c r="C39" s="22">
        <f>tbl_Calculs[[#This Row],[Qté/1kg]]*$C$20</f>
        <v>0</v>
      </c>
    </row>
    <row r="40" spans="1:3" x14ac:dyDescent="0.2">
      <c r="A40" t="s">
        <v>40</v>
      </c>
      <c r="B40" s="22">
        <f>IFERROR(INDEX(TabIngrédients[],MATCH(tbl_Calculs[[#This Row],[Ingédients]],TabIngrédients[Ingrédients],0),MATCH(Calculs!$A$20,TabIngrédients[#Headers],0)),0)</f>
        <v>0</v>
      </c>
      <c r="C40" s="22">
        <f>tbl_Calculs[[#This Row],[Qté/1kg]]*$C$20</f>
        <v>0</v>
      </c>
    </row>
    <row r="41" spans="1:3" x14ac:dyDescent="0.2">
      <c r="A41" s="20" t="s">
        <v>47</v>
      </c>
      <c r="B41" s="23"/>
      <c r="C41" s="23">
        <f>SUBTOTAL(109,tbl_Calculs[Qté totale])</f>
        <v>0</v>
      </c>
    </row>
  </sheetData>
  <dataValidations count="1">
    <dataValidation type="list" allowBlank="1" showInputMessage="1" showErrorMessage="1" sqref="A20">
      <formula1>Lstpdt</formula1>
    </dataValidation>
  </dataValidations>
  <pageMargins left="0" right="0" top="0.39409448818897641" bottom="0.39409448818897641" header="0" footer="0"/>
  <pageSetup paperSize="9" orientation="portrait" horizontalDpi="360" verticalDpi="360" r:id="rId1"/>
  <headerFooter>
    <oddHeader>&amp;C&amp;A</oddHeader>
    <oddFooter>&amp;CPage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24"/>
  <sheetViews>
    <sheetView topLeftCell="A4" workbookViewId="0">
      <selection activeCell="I12" sqref="I12"/>
    </sheetView>
  </sheetViews>
  <sheetFormatPr baseColWidth="10" defaultColWidth="11.75" defaultRowHeight="14.25" x14ac:dyDescent="0.2"/>
  <cols>
    <col min="1" max="1" width="15" bestFit="1" customWidth="1"/>
    <col min="2" max="2" width="14.5" customWidth="1"/>
    <col min="3" max="3" width="10.75" customWidth="1"/>
    <col min="4" max="4" width="13" customWidth="1"/>
    <col min="5" max="5" width="10.75" customWidth="1"/>
    <col min="6" max="6" width="11.5" customWidth="1"/>
  </cols>
  <sheetData>
    <row r="2" spans="1:6" ht="15" x14ac:dyDescent="0.25">
      <c r="A2" s="5"/>
    </row>
    <row r="3" spans="1:6" ht="15" x14ac:dyDescent="0.25">
      <c r="A3" s="1"/>
    </row>
    <row r="4" spans="1:6" ht="17.100000000000001" customHeight="1" x14ac:dyDescent="0.25">
      <c r="A4" s="1"/>
      <c r="B4" s="7">
        <v>2</v>
      </c>
      <c r="C4" s="7">
        <v>3</v>
      </c>
      <c r="D4" s="7">
        <v>4</v>
      </c>
      <c r="E4" s="7">
        <v>5</v>
      </c>
      <c r="F4" s="7">
        <v>6</v>
      </c>
    </row>
    <row r="5" spans="1:6" ht="16.350000000000001" customHeight="1" x14ac:dyDescent="0.25">
      <c r="A5" s="13" t="s">
        <v>16</v>
      </c>
      <c r="B5" s="14" t="s">
        <v>41</v>
      </c>
      <c r="C5" s="14" t="s">
        <v>42</v>
      </c>
      <c r="D5" s="14" t="s">
        <v>43</v>
      </c>
      <c r="E5" s="14" t="s">
        <v>44</v>
      </c>
      <c r="F5" s="14" t="s">
        <v>45</v>
      </c>
    </row>
    <row r="6" spans="1:6" ht="15" x14ac:dyDescent="0.25">
      <c r="A6" s="13" t="s">
        <v>23</v>
      </c>
      <c r="B6" s="16">
        <v>1000</v>
      </c>
      <c r="C6" s="16">
        <v>1000</v>
      </c>
      <c r="D6" s="16">
        <v>1000</v>
      </c>
      <c r="E6" s="16">
        <v>1000</v>
      </c>
      <c r="F6" s="16"/>
    </row>
    <row r="7" spans="1:6" ht="15" x14ac:dyDescent="0.25">
      <c r="A7" s="13" t="s">
        <v>24</v>
      </c>
      <c r="B7" s="17"/>
      <c r="C7" s="17"/>
      <c r="D7" s="17"/>
      <c r="E7" s="17"/>
      <c r="F7" s="17">
        <v>1000</v>
      </c>
    </row>
    <row r="8" spans="1:6" ht="15" x14ac:dyDescent="0.25">
      <c r="A8" s="13" t="s">
        <v>25</v>
      </c>
      <c r="B8" s="17"/>
      <c r="C8" s="16">
        <v>610</v>
      </c>
      <c r="D8" s="17"/>
      <c r="E8" s="17"/>
      <c r="F8" s="17"/>
    </row>
    <row r="9" spans="1:6" ht="15" x14ac:dyDescent="0.25">
      <c r="A9" s="13" t="s">
        <v>26</v>
      </c>
      <c r="B9" s="17"/>
      <c r="C9" s="17"/>
      <c r="D9" s="17"/>
      <c r="E9" s="17"/>
      <c r="F9" s="17"/>
    </row>
    <row r="10" spans="1:6" ht="15" x14ac:dyDescent="0.25">
      <c r="A10" s="13" t="s">
        <v>27</v>
      </c>
      <c r="B10" s="17"/>
      <c r="C10" s="17"/>
      <c r="D10" s="16">
        <v>660</v>
      </c>
      <c r="E10" s="17"/>
      <c r="F10" s="17"/>
    </row>
    <row r="11" spans="1:6" ht="15" x14ac:dyDescent="0.25">
      <c r="A11" s="13" t="s">
        <v>28</v>
      </c>
      <c r="B11" s="17"/>
      <c r="C11" s="17"/>
      <c r="D11" s="17"/>
      <c r="E11" s="17"/>
      <c r="F11" s="17"/>
    </row>
    <row r="12" spans="1:6" ht="15" x14ac:dyDescent="0.25">
      <c r="A12" s="13" t="s">
        <v>29</v>
      </c>
      <c r="B12" s="16">
        <v>630</v>
      </c>
      <c r="C12" s="16"/>
      <c r="D12" s="16"/>
      <c r="E12" s="16">
        <v>630</v>
      </c>
      <c r="F12" s="16">
        <v>630</v>
      </c>
    </row>
    <row r="13" spans="1:6" ht="15" x14ac:dyDescent="0.25">
      <c r="A13" s="13" t="s">
        <v>30</v>
      </c>
      <c r="B13" s="17"/>
      <c r="C13" s="17"/>
      <c r="D13" s="17"/>
      <c r="E13" s="17"/>
      <c r="F13" s="17"/>
    </row>
    <row r="14" spans="1:6" ht="15" x14ac:dyDescent="0.25">
      <c r="A14" s="13" t="s">
        <v>31</v>
      </c>
      <c r="B14" s="17"/>
      <c r="C14" s="17"/>
      <c r="D14" s="17"/>
      <c r="E14" s="17"/>
      <c r="F14" s="17"/>
    </row>
    <row r="15" spans="1:6" ht="15" x14ac:dyDescent="0.25">
      <c r="A15" s="13" t="s">
        <v>32</v>
      </c>
      <c r="B15" s="16">
        <v>18</v>
      </c>
      <c r="C15" s="16">
        <v>18</v>
      </c>
      <c r="D15" s="16">
        <v>18</v>
      </c>
      <c r="E15" s="16">
        <v>18</v>
      </c>
      <c r="F15" s="16">
        <v>18</v>
      </c>
    </row>
    <row r="16" spans="1:6" ht="15" x14ac:dyDescent="0.25">
      <c r="A16" s="13" t="s">
        <v>33</v>
      </c>
      <c r="B16" s="16">
        <v>16</v>
      </c>
      <c r="C16" s="16">
        <v>16</v>
      </c>
      <c r="D16" s="16">
        <v>13</v>
      </c>
      <c r="E16" s="16">
        <v>13</v>
      </c>
      <c r="F16" s="16">
        <v>10</v>
      </c>
    </row>
    <row r="17" spans="1:8" ht="15" x14ac:dyDescent="0.25">
      <c r="A17" s="13" t="s">
        <v>34</v>
      </c>
      <c r="B17" s="17"/>
      <c r="C17" s="17"/>
      <c r="D17" s="17"/>
      <c r="E17" s="17"/>
      <c r="F17" s="17"/>
    </row>
    <row r="18" spans="1:8" ht="15" x14ac:dyDescent="0.25">
      <c r="A18" s="13" t="s">
        <v>35</v>
      </c>
      <c r="B18" s="17"/>
      <c r="C18" s="17"/>
      <c r="D18" s="17"/>
      <c r="E18" s="17"/>
      <c r="F18" s="17"/>
    </row>
    <row r="19" spans="1:8" ht="15" x14ac:dyDescent="0.25">
      <c r="A19" s="13" t="s">
        <v>36</v>
      </c>
      <c r="B19" s="16">
        <v>100</v>
      </c>
      <c r="C19" s="16">
        <v>50</v>
      </c>
      <c r="D19" s="16">
        <v>150</v>
      </c>
      <c r="E19" s="16">
        <v>100</v>
      </c>
      <c r="F19" s="16">
        <v>200</v>
      </c>
    </row>
    <row r="20" spans="1:8" ht="15" x14ac:dyDescent="0.25">
      <c r="A20" s="13" t="s">
        <v>37</v>
      </c>
      <c r="B20" s="16"/>
      <c r="C20" s="16">
        <v>2</v>
      </c>
      <c r="D20" s="16"/>
      <c r="E20" s="16">
        <v>2</v>
      </c>
      <c r="F20" s="16"/>
    </row>
    <row r="21" spans="1:8" ht="15" x14ac:dyDescent="0.25">
      <c r="A21" s="13" t="s">
        <v>38</v>
      </c>
      <c r="B21" s="16"/>
      <c r="C21" s="16"/>
      <c r="D21" s="16"/>
      <c r="E21" s="16"/>
      <c r="F21" s="16"/>
    </row>
    <row r="22" spans="1:8" ht="15" x14ac:dyDescent="0.25">
      <c r="A22" s="13" t="s">
        <v>39</v>
      </c>
      <c r="B22" s="16"/>
      <c r="C22" s="16"/>
      <c r="D22" s="16"/>
      <c r="E22" s="16"/>
      <c r="F22" s="16"/>
    </row>
    <row r="23" spans="1:8" ht="15" x14ac:dyDescent="0.25">
      <c r="A23" s="13" t="s">
        <v>40</v>
      </c>
      <c r="B23" s="17"/>
      <c r="C23" s="17"/>
      <c r="D23" s="17"/>
      <c r="E23" s="17"/>
      <c r="F23" s="17">
        <v>50</v>
      </c>
      <c r="H23" s="21" t="s">
        <v>52</v>
      </c>
    </row>
    <row r="24" spans="1:8" ht="15" x14ac:dyDescent="0.25">
      <c r="A24" s="15" t="s">
        <v>48</v>
      </c>
      <c r="B24" s="18">
        <f>SUBTOTAL(109,TabIngrédients[P1])</f>
        <v>1764</v>
      </c>
      <c r="C24" s="18">
        <f>SUBTOTAL(109,TabIngrédients[P2])</f>
        <v>1696</v>
      </c>
      <c r="D24" s="18">
        <f>SUBTOTAL(109,TabIngrédients[P3])</f>
        <v>1841</v>
      </c>
      <c r="E24" s="18">
        <f>SUBTOTAL(109,TabIngrédients[P4])</f>
        <v>1763</v>
      </c>
      <c r="F24" s="18">
        <f>SUBTOTAL(109,TabIngrédients[P5])</f>
        <v>1908</v>
      </c>
      <c r="H24" s="21" t="s">
        <v>49</v>
      </c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8"/>
  <sheetViews>
    <sheetView workbookViewId="0">
      <selection activeCell="D23" sqref="D23"/>
    </sheetView>
  </sheetViews>
  <sheetFormatPr baseColWidth="10" defaultColWidth="11.75" defaultRowHeight="14.25" x14ac:dyDescent="0.2"/>
  <sheetData>
    <row r="2" spans="1:2" x14ac:dyDescent="0.2">
      <c r="A2" t="s">
        <v>1</v>
      </c>
      <c r="B2" t="s">
        <v>17</v>
      </c>
    </row>
    <row r="3" spans="1:2" x14ac:dyDescent="0.2">
      <c r="A3" t="s">
        <v>41</v>
      </c>
      <c r="B3" s="19">
        <v>1750</v>
      </c>
    </row>
    <row r="4" spans="1:2" x14ac:dyDescent="0.2">
      <c r="A4" t="s">
        <v>42</v>
      </c>
      <c r="B4" s="19">
        <v>1700</v>
      </c>
    </row>
    <row r="5" spans="1:2" x14ac:dyDescent="0.2">
      <c r="A5" t="s">
        <v>43</v>
      </c>
      <c r="B5" s="19">
        <v>1850</v>
      </c>
    </row>
    <row r="6" spans="1:2" x14ac:dyDescent="0.2">
      <c r="A6" t="s">
        <v>44</v>
      </c>
      <c r="B6" s="19">
        <v>1750</v>
      </c>
    </row>
    <row r="7" spans="1:2" x14ac:dyDescent="0.2">
      <c r="A7" t="s">
        <v>45</v>
      </c>
      <c r="B7" s="19">
        <v>1900</v>
      </c>
    </row>
    <row r="8" spans="1:2" x14ac:dyDescent="0.2">
      <c r="A8" t="s">
        <v>46</v>
      </c>
      <c r="B8" s="19">
        <v>1800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D4787F-D3B4-415A-97FD-5F0589132B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1678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Calculs</vt:lpstr>
      <vt:lpstr>R7</vt:lpstr>
      <vt:lpstr>Données</vt:lpstr>
      <vt:lpstr>Lstpdt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alexer</dc:creator>
  <cp:lastModifiedBy>Jean-Eric Pelouas</cp:lastModifiedBy>
  <cp:revision>8</cp:revision>
  <cp:lastPrinted>2017-09-14T20:49:48Z</cp:lastPrinted>
  <dcterms:created xsi:type="dcterms:W3CDTF">2017-08-09T19:30:14Z</dcterms:created>
  <dcterms:modified xsi:type="dcterms:W3CDTF">2017-10-07T06:35:47Z</dcterms:modified>
</cp:coreProperties>
</file>