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9440" windowHeight="11055"/>
  </bookViews>
  <sheets>
    <sheet name="Données" sheetId="1" r:id="rId1"/>
  </sheets>
  <definedNames>
    <definedName name="_xlnm._FilterDatabase" localSheetId="0" hidden="1">Données!$A$1:$G$67</definedName>
    <definedName name="_xlnm.Extract" localSheetId="0">Données!$I$1</definedName>
  </definedNames>
  <calcPr calcId="145621"/>
</workbook>
</file>

<file path=xl/calcChain.xml><?xml version="1.0" encoding="utf-8"?>
<calcChain xmlns="http://schemas.openxmlformats.org/spreadsheetml/2006/main">
  <c r="J2" i="1" l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F67" i="1" l="1"/>
</calcChain>
</file>

<file path=xl/sharedStrings.xml><?xml version="1.0" encoding="utf-8"?>
<sst xmlns="http://schemas.openxmlformats.org/spreadsheetml/2006/main" count="274" uniqueCount="160">
  <si>
    <t>N° de Cde</t>
  </si>
  <si>
    <t>Nom du Client</t>
  </si>
  <si>
    <t>Ref Cde</t>
  </si>
  <si>
    <t>Montant</t>
  </si>
  <si>
    <t>027307</t>
  </si>
  <si>
    <t>027868</t>
  </si>
  <si>
    <t>027397</t>
  </si>
  <si>
    <t>027926</t>
  </si>
  <si>
    <t>028331</t>
  </si>
  <si>
    <t>028317</t>
  </si>
  <si>
    <t>028062</t>
  </si>
  <si>
    <t>028381</t>
  </si>
  <si>
    <t>Jour de livraison</t>
  </si>
  <si>
    <t>Lot</t>
  </si>
  <si>
    <t>53/2014 Lot N°  SAV</t>
  </si>
  <si>
    <t>16/12/2013</t>
  </si>
  <si>
    <t>09/2014 Lot N°  5-12</t>
  </si>
  <si>
    <t>27/01/2014</t>
  </si>
  <si>
    <t>53/2014 Lot N°  5-13</t>
  </si>
  <si>
    <t>29/01/2014</t>
  </si>
  <si>
    <t>08/2014 Lot N°  6-20</t>
  </si>
  <si>
    <t>06/02/2014</t>
  </si>
  <si>
    <t>09/2014 Lot N°  6-23</t>
  </si>
  <si>
    <t>07/02/2014</t>
  </si>
  <si>
    <t>07/2014</t>
  </si>
  <si>
    <t>08/2014 Lot N°  7-10</t>
  </si>
  <si>
    <t>11/02/2014</t>
  </si>
  <si>
    <t>10/2014 Lot N°  7-15</t>
  </si>
  <si>
    <t>13/02/2014</t>
  </si>
  <si>
    <t>028320</t>
  </si>
  <si>
    <t>09/2014 Lot N°  7-22</t>
  </si>
  <si>
    <t>14/02/2014</t>
  </si>
  <si>
    <t>028365</t>
  </si>
  <si>
    <t>10/2014 Lot N°  7-18</t>
  </si>
  <si>
    <t>028329</t>
  </si>
  <si>
    <t>09/2014 Lot N°  8-07</t>
  </si>
  <si>
    <t>17/02/2014</t>
  </si>
  <si>
    <t>028285</t>
  </si>
  <si>
    <t>09/2014 Lot N°  8-06</t>
  </si>
  <si>
    <t>028377</t>
  </si>
  <si>
    <t>09/2014 Lot N°  8-05</t>
  </si>
  <si>
    <t>538972</t>
  </si>
  <si>
    <t>09/2014 Lot N°  CINTRES</t>
  </si>
  <si>
    <t>028297</t>
  </si>
  <si>
    <t>09/2014 Lot N°  8-11</t>
  </si>
  <si>
    <t>18/02/2014</t>
  </si>
  <si>
    <t>027640</t>
  </si>
  <si>
    <t>10/2014 Lot N°  8-10</t>
  </si>
  <si>
    <t>028359</t>
  </si>
  <si>
    <t>10/2014 Lot N°  8-09</t>
  </si>
  <si>
    <t>027632</t>
  </si>
  <si>
    <t>09/2014 Lot N°  8-09</t>
  </si>
  <si>
    <t>028300</t>
  </si>
  <si>
    <t>028363</t>
  </si>
  <si>
    <t>09/2014 Lot N°  8-12</t>
  </si>
  <si>
    <t>19/02/2014</t>
  </si>
  <si>
    <t>028351</t>
  </si>
  <si>
    <t>028364</t>
  </si>
  <si>
    <t>10/2014 Lot N°  8-12</t>
  </si>
  <si>
    <t>028384</t>
  </si>
  <si>
    <t>028502</t>
  </si>
  <si>
    <t>09/2014 Lot N°  8-15</t>
  </si>
  <si>
    <t>20/02/2014</t>
  </si>
  <si>
    <t>027707</t>
  </si>
  <si>
    <t>10/2014 Lot N°  9-11</t>
  </si>
  <si>
    <t>24/02/2014</t>
  </si>
  <si>
    <t>028354</t>
  </si>
  <si>
    <t>53/2014 Lot N°  9-10</t>
  </si>
  <si>
    <t>027604</t>
  </si>
  <si>
    <t>10/2014 Lot N°  9-10</t>
  </si>
  <si>
    <t>027603</t>
  </si>
  <si>
    <t>028376</t>
  </si>
  <si>
    <t>10/2014 Lot N°  9-09</t>
  </si>
  <si>
    <t>028483</t>
  </si>
  <si>
    <t>028265</t>
  </si>
  <si>
    <t>10/2014 Lot N°  9-08</t>
  </si>
  <si>
    <t>028324</t>
  </si>
  <si>
    <t>028305</t>
  </si>
  <si>
    <t>12/2014 Lot N°  9-08</t>
  </si>
  <si>
    <t>028478</t>
  </si>
  <si>
    <t>028395</t>
  </si>
  <si>
    <t>028309</t>
  </si>
  <si>
    <t>028318</t>
  </si>
  <si>
    <t>028342</t>
  </si>
  <si>
    <t>10/2014 Lot N°  9-07</t>
  </si>
  <si>
    <t>028472</t>
  </si>
  <si>
    <t>027916</t>
  </si>
  <si>
    <t>10/2014 Lot N°  9-06</t>
  </si>
  <si>
    <t>028479</t>
  </si>
  <si>
    <t>028397</t>
  </si>
  <si>
    <t>028471</t>
  </si>
  <si>
    <t>539301</t>
  </si>
  <si>
    <t>028470</t>
  </si>
  <si>
    <t>028453</t>
  </si>
  <si>
    <t>027262</t>
  </si>
  <si>
    <t>028189</t>
  </si>
  <si>
    <t>08/2014 Lot N°  9-05</t>
  </si>
  <si>
    <t>028185</t>
  </si>
  <si>
    <t>10/2014 Lot N°  9-05</t>
  </si>
  <si>
    <t>028187</t>
  </si>
  <si>
    <t>028180</t>
  </si>
  <si>
    <t>53/2014 Lot N°  9-04</t>
  </si>
  <si>
    <t>028183</t>
  </si>
  <si>
    <t>028181</t>
  </si>
  <si>
    <t>028373</t>
  </si>
  <si>
    <t>09/2014 Lot N°  9-02</t>
  </si>
  <si>
    <t>028477</t>
  </si>
  <si>
    <t>10/2014 Lot N°  9-01</t>
  </si>
  <si>
    <t>028563</t>
  </si>
  <si>
    <t>11/2014 Lot N°  9-01</t>
  </si>
  <si>
    <t>027636</t>
  </si>
  <si>
    <t>11/2014 Lot N°  9-15</t>
  </si>
  <si>
    <t>26/02/2014</t>
  </si>
  <si>
    <t>028069</t>
  </si>
  <si>
    <t>11/2014 Lot N°  9-14</t>
  </si>
  <si>
    <t>028566</t>
  </si>
  <si>
    <t>028581</t>
  </si>
  <si>
    <t>028580</t>
  </si>
  <si>
    <t>028474</t>
  </si>
  <si>
    <t>10/2014 Lot N°  9-14</t>
  </si>
  <si>
    <t>028408</t>
  </si>
  <si>
    <t>10/2014 Lot N°  9-13</t>
  </si>
  <si>
    <t>028389</t>
  </si>
  <si>
    <t>028299</t>
  </si>
  <si>
    <t>a</t>
  </si>
  <si>
    <t>b</t>
  </si>
  <si>
    <t>c</t>
  </si>
  <si>
    <t>t</t>
  </si>
  <si>
    <t>e</t>
  </si>
  <si>
    <t>f</t>
  </si>
  <si>
    <t>g</t>
  </si>
  <si>
    <t>k</t>
  </si>
  <si>
    <t>re</t>
  </si>
  <si>
    <t>gf</t>
  </si>
  <si>
    <t>zer</t>
  </si>
  <si>
    <t>guj</t>
  </si>
  <si>
    <t>juy(j</t>
  </si>
  <si>
    <t>ze't</t>
  </si>
  <si>
    <t>zhyry</t>
  </si>
  <si>
    <t>z'(e-ty</t>
  </si>
  <si>
    <t>z'(y</t>
  </si>
  <si>
    <t>shgfdy</t>
  </si>
  <si>
    <t>sr-t</t>
  </si>
  <si>
    <t>esqz(-</t>
  </si>
  <si>
    <t>shgtdy</t>
  </si>
  <si>
    <t>esq'(</t>
  </si>
  <si>
    <t>shg</t>
  </si>
  <si>
    <t>tteq'r(</t>
  </si>
  <si>
    <t>erzty</t>
  </si>
  <si>
    <t>"'</t>
  </si>
  <si>
    <t>sey</t>
  </si>
  <si>
    <t>ez'r-t"az'</t>
  </si>
  <si>
    <t>rey</t>
  </si>
  <si>
    <t>ydstgfy</t>
  </si>
  <si>
    <t>Jour</t>
  </si>
  <si>
    <t>lundi</t>
  </si>
  <si>
    <t>mercredi</t>
  </si>
  <si>
    <t>jeudi</t>
  </si>
  <si>
    <t>vendredi</t>
  </si>
  <si>
    <t>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</si>
</sst>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color theme="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43" fontId="5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0" applyFont="1" applyFill="1" applyBorder="1"/>
    <xf numFmtId="0" fontId="4" fillId="0" borderId="0" xfId="2" applyNumberFormat="1" applyFont="1" applyFill="1" applyBorder="1" applyAlignment="1" applyProtection="1">
      <alignment horizontal="left" vertical="center"/>
    </xf>
    <xf numFmtId="0" fontId="4" fillId="0" borderId="0" xfId="1" applyFont="1" applyFill="1" applyBorder="1"/>
    <xf numFmtId="0" fontId="0" fillId="0" borderId="0" xfId="3" applyNumberFormat="1" applyFont="1" applyFill="1" applyBorder="1" applyAlignment="1" applyProtection="1">
      <alignment horizontal="left" vertical="center"/>
    </xf>
    <xf numFmtId="4" fontId="0" fillId="0" borderId="0" xfId="3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>
      <alignment horizontal="right" vertical="center"/>
    </xf>
    <xf numFmtId="0" fontId="0" fillId="0" borderId="0" xfId="3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2" applyNumberFormat="1" applyFont="1" applyFill="1" applyBorder="1" applyAlignment="1" applyProtection="1">
      <alignment horizontal="left" vertical="center"/>
    </xf>
    <xf numFmtId="0" fontId="4" fillId="0" borderId="0" xfId="1" applyFont="1" applyFill="1" applyBorder="1" applyAlignment="1"/>
    <xf numFmtId="0" fontId="0" fillId="0" borderId="0" xfId="3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/>
    <xf numFmtId="0" fontId="1" fillId="0" borderId="0" xfId="3" applyNumberFormat="1" applyFont="1" applyFill="1" applyBorder="1" applyAlignment="1" applyProtection="1">
      <alignment horizontal="left" vertical="center"/>
    </xf>
    <xf numFmtId="0" fontId="4" fillId="0" borderId="0" xfId="2" applyNumberFormat="1" applyFont="1" applyFill="1" applyAlignment="1" applyProtection="1">
      <alignment horizontal="left" vertical="center"/>
    </xf>
    <xf numFmtId="0" fontId="1" fillId="0" borderId="0" xfId="3" applyNumberFormat="1" applyFont="1" applyFill="1" applyBorder="1" applyAlignment="1">
      <alignment horizontal="left" vertical="center"/>
    </xf>
    <xf numFmtId="0" fontId="6" fillId="0" borderId="0" xfId="2" applyNumberFormat="1" applyFont="1" applyFill="1" applyAlignment="1" applyProtection="1">
      <alignment horizontal="left" vertical="center"/>
    </xf>
  </cellXfs>
  <cellStyles count="4">
    <cellStyle name="Milliers" xfId="3" builtinId="3"/>
    <cellStyle name="Milliers 2" xfId="2"/>
    <cellStyle name="Normal" xfId="0" builtinId="0"/>
    <cellStyle name="Normal 2" xfId="1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171450</xdr:rowOff>
        </xdr:from>
        <xdr:to>
          <xdr:col>11</xdr:col>
          <xdr:colOff>533400</xdr:colOff>
          <xdr:row>2</xdr:row>
          <xdr:rowOff>114300</xdr:rowOff>
        </xdr:to>
        <xdr:sp macro="" textlink="">
          <xdr:nvSpPr>
            <xdr:cNvPr id="1026" name="cmfFiltr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G67" totalsRowCount="1" headerRowDxfId="14" dataDxfId="13" headerRowCellStyle="Milliers 2" dataCellStyle="Milliers">
  <tableColumns count="7">
    <tableColumn id="1" name="N° de Cde" dataDxfId="12" totalsRowDxfId="11" dataCellStyle="Milliers"/>
    <tableColumn id="2" name="Nom du Client" dataDxfId="10" totalsRowDxfId="9" dataCellStyle="Milliers"/>
    <tableColumn id="3" name="Ref Cde" dataDxfId="8" totalsRowDxfId="7" dataCellStyle="Milliers"/>
    <tableColumn id="4" name="Lot" dataDxfId="6" totalsRowDxfId="5" dataCellStyle="Milliers"/>
    <tableColumn id="5" name="Jour de livraison" dataDxfId="4" totalsRowDxfId="3" dataCellStyle="Milliers"/>
    <tableColumn id="6" name="Montant" totalsRowFunction="sum" dataDxfId="2" totalsRowDxfId="1" dataCellStyle="Milliers"/>
    <tableColumn id="7" name="Jour" dataDxfId="0" dataCellStyle="Milliers">
      <calculatedColumnFormula>TEXT(Tableau1[[#This Row],[Jour de livraison]]*1,"jjjj")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67"/>
  <sheetViews>
    <sheetView tabSelected="1" topLeftCell="D1" workbookViewId="0">
      <selection activeCell="F15" sqref="F15"/>
    </sheetView>
  </sheetViews>
  <sheetFormatPr baseColWidth="10" defaultRowHeight="15" x14ac:dyDescent="0.25"/>
  <cols>
    <col min="1" max="1" width="16.7109375" style="1" bestFit="1" customWidth="1"/>
    <col min="2" max="2" width="39.85546875" style="1" bestFit="1" customWidth="1"/>
    <col min="3" max="3" width="28" style="1" bestFit="1" customWidth="1"/>
    <col min="4" max="4" width="22" style="1" bestFit="1" customWidth="1"/>
    <col min="5" max="5" width="18.5703125" style="15" bestFit="1" customWidth="1"/>
    <col min="6" max="6" width="11.7109375" style="1" bestFit="1" customWidth="1"/>
    <col min="7" max="16384" width="11.42578125" style="1"/>
  </cols>
  <sheetData>
    <row r="1" spans="1:10" x14ac:dyDescent="0.25">
      <c r="A1" s="2" t="s">
        <v>0</v>
      </c>
      <c r="B1" s="2" t="s">
        <v>1</v>
      </c>
      <c r="C1" s="2" t="s">
        <v>2</v>
      </c>
      <c r="D1" s="3" t="s">
        <v>13</v>
      </c>
      <c r="E1" s="12" t="s">
        <v>12</v>
      </c>
      <c r="F1" s="2" t="s">
        <v>3</v>
      </c>
      <c r="G1" s="17" t="s">
        <v>154</v>
      </c>
      <c r="I1" s="19" t="s">
        <v>154</v>
      </c>
      <c r="J1" s="19" t="s">
        <v>154</v>
      </c>
    </row>
    <row r="2" spans="1:10" x14ac:dyDescent="0.25">
      <c r="A2" s="4" t="s">
        <v>4</v>
      </c>
      <c r="B2" s="11" t="s">
        <v>124</v>
      </c>
      <c r="C2" s="11">
        <v>1</v>
      </c>
      <c r="D2" s="4" t="s">
        <v>14</v>
      </c>
      <c r="E2" s="13" t="s">
        <v>15</v>
      </c>
      <c r="F2" s="5">
        <v>0</v>
      </c>
      <c r="G2" s="16" t="str">
        <f>TEXT(Tableau1[[#This Row],[Jour de livraison]]*1,"jjjj")</f>
        <v>lundi</v>
      </c>
      <c r="I2" s="18" t="s">
        <v>155</v>
      </c>
      <c r="J2" s="16" t="str">
        <f>"=" &amp; "lundi"</f>
        <v>=lundi</v>
      </c>
    </row>
    <row r="3" spans="1:10" x14ac:dyDescent="0.25">
      <c r="A3" s="4" t="s">
        <v>5</v>
      </c>
      <c r="B3" s="11" t="s">
        <v>125</v>
      </c>
      <c r="C3" s="11">
        <v>2</v>
      </c>
      <c r="D3" s="4" t="s">
        <v>16</v>
      </c>
      <c r="E3" s="13" t="s">
        <v>17</v>
      </c>
      <c r="F3" s="5">
        <v>5473.33</v>
      </c>
      <c r="G3" s="16" t="str">
        <f>TEXT(Tableau1[[#This Row],[Jour de livraison]]*1,"jjjj")</f>
        <v>lundi</v>
      </c>
      <c r="I3" s="18" t="s">
        <v>156</v>
      </c>
      <c r="J3" s="16" t="str">
        <f>TEXT(Tableau1[[#This Row],[Jour de livraison]]*1,"jjjj")</f>
        <v>lundi</v>
      </c>
    </row>
    <row r="4" spans="1:10" x14ac:dyDescent="0.25">
      <c r="A4" s="4" t="s">
        <v>6</v>
      </c>
      <c r="B4" s="11" t="s">
        <v>126</v>
      </c>
      <c r="C4" s="11">
        <v>3</v>
      </c>
      <c r="D4" s="4" t="s">
        <v>18</v>
      </c>
      <c r="E4" s="13" t="s">
        <v>19</v>
      </c>
      <c r="F4" s="5">
        <v>2081.4699999999998</v>
      </c>
      <c r="G4" s="16" t="str">
        <f>TEXT(Tableau1[[#This Row],[Jour de livraison]]*1,"jjjj")</f>
        <v>mercredi</v>
      </c>
      <c r="I4" s="18" t="s">
        <v>157</v>
      </c>
      <c r="J4" s="16" t="str">
        <f>TEXT(Tableau1[[#This Row],[Jour de livraison]]*1,"jjjj")</f>
        <v>mercredi</v>
      </c>
    </row>
    <row r="5" spans="1:10" x14ac:dyDescent="0.25">
      <c r="A5" s="4" t="s">
        <v>7</v>
      </c>
      <c r="B5" s="11" t="s">
        <v>127</v>
      </c>
      <c r="C5" s="11">
        <v>4</v>
      </c>
      <c r="D5" s="4" t="s">
        <v>20</v>
      </c>
      <c r="E5" s="13" t="s">
        <v>21</v>
      </c>
      <c r="F5" s="5">
        <v>2307.46</v>
      </c>
      <c r="G5" s="16" t="str">
        <f>TEXT(Tableau1[[#This Row],[Jour de livraison]]*1,"jjjj")</f>
        <v>jeudi</v>
      </c>
      <c r="I5" s="18" t="s">
        <v>158</v>
      </c>
      <c r="J5" s="16" t="str">
        <f>TEXT(Tableau1[[#This Row],[Jour de livraison]]*1,"jjjj")</f>
        <v>jeudi</v>
      </c>
    </row>
    <row r="6" spans="1:10" x14ac:dyDescent="0.25">
      <c r="A6" s="4" t="s">
        <v>8</v>
      </c>
      <c r="B6" s="11" t="s">
        <v>128</v>
      </c>
      <c r="C6" s="11">
        <v>5</v>
      </c>
      <c r="D6" s="4" t="s">
        <v>22</v>
      </c>
      <c r="E6" s="13" t="s">
        <v>23</v>
      </c>
      <c r="F6" s="5">
        <v>5190.3500000000004</v>
      </c>
      <c r="G6" s="16" t="str">
        <f>TEXT(Tableau1[[#This Row],[Jour de livraison]]*1,"jjjj")</f>
        <v>vendredi</v>
      </c>
      <c r="I6" s="18" t="s">
        <v>159</v>
      </c>
      <c r="J6" s="16" t="str">
        <f>TEXT(Tableau1[[#This Row],[Jour de livraison]]*1,"jjjj")</f>
        <v>vendredi</v>
      </c>
    </row>
    <row r="7" spans="1:10" x14ac:dyDescent="0.25">
      <c r="A7" s="4" t="s">
        <v>9</v>
      </c>
      <c r="B7" s="11" t="s">
        <v>129</v>
      </c>
      <c r="C7" s="11">
        <v>6</v>
      </c>
      <c r="D7" s="4" t="s">
        <v>24</v>
      </c>
      <c r="E7" s="13" t="s">
        <v>23</v>
      </c>
      <c r="F7" s="5">
        <v>89.82</v>
      </c>
      <c r="G7" s="16" t="str">
        <f>TEXT(Tableau1[[#This Row],[Jour de livraison]]*1,"jjjj")</f>
        <v>vendredi</v>
      </c>
      <c r="I7"/>
      <c r="J7" s="16" t="str">
        <f>TEXT(Tableau1[[#This Row],[Jour de livraison]]*1,"jjjj")</f>
        <v>vendredi</v>
      </c>
    </row>
    <row r="8" spans="1:10" x14ac:dyDescent="0.25">
      <c r="A8" s="4" t="s">
        <v>10</v>
      </c>
      <c r="B8" s="11" t="s">
        <v>130</v>
      </c>
      <c r="C8" s="11">
        <v>7</v>
      </c>
      <c r="D8" s="4" t="s">
        <v>25</v>
      </c>
      <c r="E8" s="13" t="s">
        <v>26</v>
      </c>
      <c r="F8" s="5">
        <v>429.83</v>
      </c>
      <c r="G8" s="16" t="str">
        <f>TEXT(Tableau1[[#This Row],[Jour de livraison]]*1,"jjjj")</f>
        <v>mardi</v>
      </c>
      <c r="I8" s="9"/>
      <c r="J8" s="16" t="str">
        <f>TEXT(Tableau1[[#This Row],[Jour de livraison]]*1,"jjjj")</f>
        <v>mardi</v>
      </c>
    </row>
    <row r="9" spans="1:10" x14ac:dyDescent="0.25">
      <c r="A9" s="4" t="s">
        <v>11</v>
      </c>
      <c r="B9" s="11" t="s">
        <v>131</v>
      </c>
      <c r="C9" s="11">
        <v>8</v>
      </c>
      <c r="D9" s="4" t="s">
        <v>27</v>
      </c>
      <c r="E9" s="13" t="s">
        <v>28</v>
      </c>
      <c r="F9" s="5">
        <v>2251.79</v>
      </c>
      <c r="G9" s="16" t="str">
        <f>TEXT(Tableau1[[#This Row],[Jour de livraison]]*1,"jjjj")</f>
        <v>jeudi</v>
      </c>
      <c r="I9" s="9"/>
      <c r="J9" s="16" t="str">
        <f>TEXT(Tableau1[[#This Row],[Jour de livraison]]*1,"jjjj")</f>
        <v>jeudi</v>
      </c>
    </row>
    <row r="10" spans="1:10" x14ac:dyDescent="0.25">
      <c r="A10" s="4" t="s">
        <v>29</v>
      </c>
      <c r="B10" s="11" t="s">
        <v>132</v>
      </c>
      <c r="C10" s="11">
        <v>9</v>
      </c>
      <c r="D10" s="4" t="s">
        <v>30</v>
      </c>
      <c r="E10" s="13" t="s">
        <v>31</v>
      </c>
      <c r="F10" s="5">
        <v>2024.29</v>
      </c>
      <c r="G10" s="16" t="str">
        <f>TEXT(Tableau1[[#This Row],[Jour de livraison]]*1,"jjjj")</f>
        <v>vendredi</v>
      </c>
      <c r="I10" s="9"/>
      <c r="J10" s="16" t="str">
        <f>TEXT(Tableau1[[#This Row],[Jour de livraison]]*1,"jjjj")</f>
        <v>vendredi</v>
      </c>
    </row>
    <row r="11" spans="1:10" x14ac:dyDescent="0.25">
      <c r="A11" s="4" t="s">
        <v>32</v>
      </c>
      <c r="B11" s="11" t="s">
        <v>133</v>
      </c>
      <c r="C11" s="11">
        <v>10</v>
      </c>
      <c r="D11" s="4" t="s">
        <v>33</v>
      </c>
      <c r="E11" s="13" t="s">
        <v>31</v>
      </c>
      <c r="F11" s="5">
        <v>1783.52</v>
      </c>
      <c r="G11" s="16" t="str">
        <f>TEXT(Tableau1[[#This Row],[Jour de livraison]]*1,"jjjj")</f>
        <v>vendredi</v>
      </c>
      <c r="I11" s="9"/>
      <c r="J11" s="16" t="str">
        <f>TEXT(Tableau1[[#This Row],[Jour de livraison]]*1,"jjjj")</f>
        <v>vendredi</v>
      </c>
    </row>
    <row r="12" spans="1:10" x14ac:dyDescent="0.25">
      <c r="A12" s="4" t="s">
        <v>34</v>
      </c>
      <c r="B12" s="11" t="s">
        <v>134</v>
      </c>
      <c r="C12" s="11">
        <v>11</v>
      </c>
      <c r="D12" s="4" t="s">
        <v>35</v>
      </c>
      <c r="E12" s="13" t="s">
        <v>36</v>
      </c>
      <c r="F12" s="5">
        <v>778.26</v>
      </c>
      <c r="G12" s="16" t="str">
        <f>TEXT(Tableau1[[#This Row],[Jour de livraison]]*1,"jjjj")</f>
        <v>lundi</v>
      </c>
      <c r="I12" s="9"/>
      <c r="J12" s="16" t="str">
        <f>TEXT(Tableau1[[#This Row],[Jour de livraison]]*1,"jjjj")</f>
        <v>lundi</v>
      </c>
    </row>
    <row r="13" spans="1:10" x14ac:dyDescent="0.25">
      <c r="A13" s="4" t="s">
        <v>37</v>
      </c>
      <c r="B13" s="11" t="s">
        <v>130</v>
      </c>
      <c r="C13" s="11">
        <v>12</v>
      </c>
      <c r="D13" s="4" t="s">
        <v>38</v>
      </c>
      <c r="E13" s="13" t="s">
        <v>36</v>
      </c>
      <c r="F13" s="5">
        <v>3319.8</v>
      </c>
      <c r="G13" s="16" t="str">
        <f>TEXT(Tableau1[[#This Row],[Jour de livraison]]*1,"jjjj")</f>
        <v>lundi</v>
      </c>
      <c r="I13" s="9"/>
      <c r="J13" s="16" t="str">
        <f>TEXT(Tableau1[[#This Row],[Jour de livraison]]*1,"jjjj")</f>
        <v>lundi</v>
      </c>
    </row>
    <row r="14" spans="1:10" x14ac:dyDescent="0.25">
      <c r="A14" s="4" t="s">
        <v>39</v>
      </c>
      <c r="B14" s="11" t="s">
        <v>134</v>
      </c>
      <c r="C14" s="11">
        <v>13</v>
      </c>
      <c r="D14" s="4" t="s">
        <v>40</v>
      </c>
      <c r="E14" s="13" t="s">
        <v>36</v>
      </c>
      <c r="F14" s="5">
        <v>1971.58</v>
      </c>
      <c r="G14" s="16" t="str">
        <f>TEXT(Tableau1[[#This Row],[Jour de livraison]]*1,"jjjj")</f>
        <v>lundi</v>
      </c>
      <c r="I14" s="9"/>
      <c r="J14" s="16" t="str">
        <f>TEXT(Tableau1[[#This Row],[Jour de livraison]]*1,"jjjj")</f>
        <v>lundi</v>
      </c>
    </row>
    <row r="15" spans="1:10" x14ac:dyDescent="0.25">
      <c r="A15" s="4" t="s">
        <v>41</v>
      </c>
      <c r="B15" s="11" t="s">
        <v>134</v>
      </c>
      <c r="C15" s="11">
        <v>14</v>
      </c>
      <c r="D15" s="4" t="s">
        <v>42</v>
      </c>
      <c r="E15" s="13" t="s">
        <v>36</v>
      </c>
      <c r="F15" s="5">
        <v>2698</v>
      </c>
      <c r="G15" s="16" t="str">
        <f>TEXT(Tableau1[[#This Row],[Jour de livraison]]*1,"jjjj")</f>
        <v>lundi</v>
      </c>
      <c r="I15" s="9"/>
      <c r="J15" s="16" t="str">
        <f>TEXT(Tableau1[[#This Row],[Jour de livraison]]*1,"jjjj")</f>
        <v>lundi</v>
      </c>
    </row>
    <row r="16" spans="1:10" x14ac:dyDescent="0.25">
      <c r="A16" s="4" t="s">
        <v>43</v>
      </c>
      <c r="B16" s="11" t="s">
        <v>135</v>
      </c>
      <c r="C16" s="11">
        <v>15</v>
      </c>
      <c r="D16" s="4" t="s">
        <v>44</v>
      </c>
      <c r="E16" s="13" t="s">
        <v>45</v>
      </c>
      <c r="F16" s="5">
        <v>395.77</v>
      </c>
      <c r="G16" s="16" t="str">
        <f>TEXT(Tableau1[[#This Row],[Jour de livraison]]*1,"jjjj")</f>
        <v>mardi</v>
      </c>
      <c r="I16" s="10"/>
      <c r="J16" s="16" t="str">
        <f>TEXT(Tableau1[[#This Row],[Jour de livraison]]*1,"jjjj")</f>
        <v>mardi</v>
      </c>
    </row>
    <row r="17" spans="1:10" x14ac:dyDescent="0.25">
      <c r="A17" s="4" t="s">
        <v>46</v>
      </c>
      <c r="B17" s="11" t="s">
        <v>136</v>
      </c>
      <c r="C17" s="11">
        <v>16</v>
      </c>
      <c r="D17" s="4" t="s">
        <v>47</v>
      </c>
      <c r="E17" s="13" t="s">
        <v>45</v>
      </c>
      <c r="F17" s="5">
        <v>4023.04</v>
      </c>
      <c r="G17" s="16" t="str">
        <f>TEXT(Tableau1[[#This Row],[Jour de livraison]]*1,"jjjj")</f>
        <v>mardi</v>
      </c>
      <c r="J17" s="16" t="str">
        <f>TEXT(Tableau1[[#This Row],[Jour de livraison]]*1,"jjjj")</f>
        <v>mardi</v>
      </c>
    </row>
    <row r="18" spans="1:10" x14ac:dyDescent="0.25">
      <c r="A18" s="4" t="s">
        <v>48</v>
      </c>
      <c r="B18" s="11" t="s">
        <v>137</v>
      </c>
      <c r="C18" s="11">
        <v>17</v>
      </c>
      <c r="D18" s="4" t="s">
        <v>49</v>
      </c>
      <c r="E18" s="13" t="s">
        <v>45</v>
      </c>
      <c r="F18" s="5">
        <v>318.10000000000002</v>
      </c>
      <c r="G18" s="16" t="str">
        <f>TEXT(Tableau1[[#This Row],[Jour de livraison]]*1,"jjjj")</f>
        <v>mardi</v>
      </c>
      <c r="J18" s="16" t="str">
        <f>TEXT(Tableau1[[#This Row],[Jour de livraison]]*1,"jjjj")</f>
        <v>mardi</v>
      </c>
    </row>
    <row r="19" spans="1:10" x14ac:dyDescent="0.25">
      <c r="A19" s="4" t="s">
        <v>50</v>
      </c>
      <c r="B19" s="11" t="s">
        <v>138</v>
      </c>
      <c r="C19" s="11">
        <v>18</v>
      </c>
      <c r="D19" s="4" t="s">
        <v>51</v>
      </c>
      <c r="E19" s="13" t="s">
        <v>45</v>
      </c>
      <c r="F19" s="5">
        <v>1600.13</v>
      </c>
      <c r="G19" s="16" t="str">
        <f>TEXT(Tableau1[[#This Row],[Jour de livraison]]*1,"jjjj")</f>
        <v>mardi</v>
      </c>
      <c r="J19" s="16" t="str">
        <f>TEXT(Tableau1[[#This Row],[Jour de livraison]]*1,"jjjj")</f>
        <v>mardi</v>
      </c>
    </row>
    <row r="20" spans="1:10" x14ac:dyDescent="0.25">
      <c r="A20" s="4" t="s">
        <v>52</v>
      </c>
      <c r="B20" s="11" t="s">
        <v>139</v>
      </c>
      <c r="C20" s="11">
        <v>19</v>
      </c>
      <c r="D20" s="4" t="s">
        <v>51</v>
      </c>
      <c r="E20" s="13" t="s">
        <v>45</v>
      </c>
      <c r="F20" s="5">
        <v>878.35</v>
      </c>
      <c r="G20" s="16" t="str">
        <f>TEXT(Tableau1[[#This Row],[Jour de livraison]]*1,"jjjj")</f>
        <v>mardi</v>
      </c>
      <c r="J20" s="16" t="str">
        <f>TEXT(Tableau1[[#This Row],[Jour de livraison]]*1,"jjjj")</f>
        <v>mardi</v>
      </c>
    </row>
    <row r="21" spans="1:10" x14ac:dyDescent="0.25">
      <c r="A21" s="4" t="s">
        <v>53</v>
      </c>
      <c r="B21" s="11" t="s">
        <v>140</v>
      </c>
      <c r="C21" s="11">
        <v>20</v>
      </c>
      <c r="D21" s="4" t="s">
        <v>54</v>
      </c>
      <c r="E21" s="13" t="s">
        <v>55</v>
      </c>
      <c r="F21" s="5">
        <v>1062.8399999999999</v>
      </c>
      <c r="G21" s="16" t="str">
        <f>TEXT(Tableau1[[#This Row],[Jour de livraison]]*1,"jjjj")</f>
        <v>mercredi</v>
      </c>
      <c r="J21" s="16" t="str">
        <f>TEXT(Tableau1[[#This Row],[Jour de livraison]]*1,"jjjj")</f>
        <v>mercredi</v>
      </c>
    </row>
    <row r="22" spans="1:10" x14ac:dyDescent="0.25">
      <c r="A22" s="4" t="s">
        <v>56</v>
      </c>
      <c r="B22" s="11" t="s">
        <v>141</v>
      </c>
      <c r="C22" s="11">
        <v>21</v>
      </c>
      <c r="D22" s="4" t="s">
        <v>54</v>
      </c>
      <c r="E22" s="13" t="s">
        <v>55</v>
      </c>
      <c r="F22" s="5">
        <v>1508.73</v>
      </c>
      <c r="G22" s="16" t="str">
        <f>TEXT(Tableau1[[#This Row],[Jour de livraison]]*1,"jjjj")</f>
        <v>mercredi</v>
      </c>
      <c r="J22" s="16" t="str">
        <f>TEXT(Tableau1[[#This Row],[Jour de livraison]]*1,"jjjj")</f>
        <v>mercredi</v>
      </c>
    </row>
    <row r="23" spans="1:10" x14ac:dyDescent="0.25">
      <c r="A23" s="4" t="s">
        <v>57</v>
      </c>
      <c r="B23" s="11" t="s">
        <v>142</v>
      </c>
      <c r="C23" s="11">
        <v>22</v>
      </c>
      <c r="D23" s="4" t="s">
        <v>58</v>
      </c>
      <c r="E23" s="13" t="s">
        <v>55</v>
      </c>
      <c r="F23" s="5">
        <v>625.75</v>
      </c>
      <c r="G23" s="16" t="str">
        <f>TEXT(Tableau1[[#This Row],[Jour de livraison]]*1,"jjjj")</f>
        <v>mercredi</v>
      </c>
      <c r="J23" s="16" t="str">
        <f>TEXT(Tableau1[[#This Row],[Jour de livraison]]*1,"jjjj")</f>
        <v>mercredi</v>
      </c>
    </row>
    <row r="24" spans="1:10" x14ac:dyDescent="0.25">
      <c r="A24" s="4" t="s">
        <v>59</v>
      </c>
      <c r="B24" s="11" t="s">
        <v>143</v>
      </c>
      <c r="C24" s="11">
        <v>23</v>
      </c>
      <c r="D24" s="4" t="s">
        <v>54</v>
      </c>
      <c r="E24" s="13" t="s">
        <v>55</v>
      </c>
      <c r="F24" s="5">
        <v>1641.52</v>
      </c>
      <c r="G24" s="16" t="str">
        <f>TEXT(Tableau1[[#This Row],[Jour de livraison]]*1,"jjjj")</f>
        <v>mercredi</v>
      </c>
      <c r="J24" s="16" t="str">
        <f>TEXT(Tableau1[[#This Row],[Jour de livraison]]*1,"jjjj")</f>
        <v>mercredi</v>
      </c>
    </row>
    <row r="25" spans="1:10" x14ac:dyDescent="0.25">
      <c r="A25" s="4" t="s">
        <v>60</v>
      </c>
      <c r="B25" s="11" t="s">
        <v>144</v>
      </c>
      <c r="C25" s="11">
        <v>24</v>
      </c>
      <c r="D25" s="4" t="s">
        <v>61</v>
      </c>
      <c r="E25" s="13" t="s">
        <v>62</v>
      </c>
      <c r="F25" s="5">
        <v>666.08</v>
      </c>
      <c r="G25" s="16" t="str">
        <f>TEXT(Tableau1[[#This Row],[Jour de livraison]]*1,"jjjj")</f>
        <v>jeudi</v>
      </c>
      <c r="J25" s="16" t="str">
        <f>TEXT(Tableau1[[#This Row],[Jour de livraison]]*1,"jjjj")</f>
        <v>jeudi</v>
      </c>
    </row>
    <row r="26" spans="1:10" x14ac:dyDescent="0.25">
      <c r="A26" s="4" t="s">
        <v>63</v>
      </c>
      <c r="B26" s="11" t="s">
        <v>145</v>
      </c>
      <c r="C26" s="11">
        <v>25</v>
      </c>
      <c r="D26" s="4" t="s">
        <v>64</v>
      </c>
      <c r="E26" s="13" t="s">
        <v>65</v>
      </c>
      <c r="F26" s="5">
        <v>1910.72</v>
      </c>
      <c r="G26" s="16" t="str">
        <f>TEXT(Tableau1[[#This Row],[Jour de livraison]]*1,"jjjj")</f>
        <v>lundi</v>
      </c>
      <c r="J26" s="16" t="str">
        <f>TEXT(Tableau1[[#This Row],[Jour de livraison]]*1,"jjjj")</f>
        <v>lundi</v>
      </c>
    </row>
    <row r="27" spans="1:10" x14ac:dyDescent="0.25">
      <c r="A27" s="4" t="s">
        <v>66</v>
      </c>
      <c r="B27" s="11" t="s">
        <v>146</v>
      </c>
      <c r="C27" s="11">
        <v>26</v>
      </c>
      <c r="D27" s="4" t="s">
        <v>67</v>
      </c>
      <c r="E27" s="13" t="s">
        <v>65</v>
      </c>
      <c r="F27" s="5">
        <v>253.56</v>
      </c>
      <c r="G27" s="16" t="str">
        <f>TEXT(Tableau1[[#This Row],[Jour de livraison]]*1,"jjjj")</f>
        <v>lundi</v>
      </c>
      <c r="J27" s="16" t="str">
        <f>TEXT(Tableau1[[#This Row],[Jour de livraison]]*1,"jjjj")</f>
        <v>lundi</v>
      </c>
    </row>
    <row r="28" spans="1:10" x14ac:dyDescent="0.25">
      <c r="A28" s="4" t="s">
        <v>68</v>
      </c>
      <c r="B28" s="11" t="s">
        <v>147</v>
      </c>
      <c r="C28" s="11">
        <v>27</v>
      </c>
      <c r="D28" s="4" t="s">
        <v>69</v>
      </c>
      <c r="E28" s="13" t="s">
        <v>65</v>
      </c>
      <c r="F28" s="5">
        <v>372.71</v>
      </c>
      <c r="G28" s="16" t="str">
        <f>TEXT(Tableau1[[#This Row],[Jour de livraison]]*1,"jjjj")</f>
        <v>lundi</v>
      </c>
      <c r="J28" s="16" t="str">
        <f>TEXT(Tableau1[[#This Row],[Jour de livraison]]*1,"jjjj")</f>
        <v>lundi</v>
      </c>
    </row>
    <row r="29" spans="1:10" x14ac:dyDescent="0.25">
      <c r="A29" s="4" t="s">
        <v>70</v>
      </c>
      <c r="B29" s="11" t="s">
        <v>148</v>
      </c>
      <c r="C29" s="11">
        <v>28</v>
      </c>
      <c r="D29" s="4" t="s">
        <v>69</v>
      </c>
      <c r="E29" s="13" t="s">
        <v>65</v>
      </c>
      <c r="F29" s="5">
        <v>1151.3</v>
      </c>
      <c r="G29" s="16" t="str">
        <f>TEXT(Tableau1[[#This Row],[Jour de livraison]]*1,"jjjj")</f>
        <v>lundi</v>
      </c>
      <c r="J29" s="16" t="str">
        <f>TEXT(Tableau1[[#This Row],[Jour de livraison]]*1,"jjjj")</f>
        <v>lundi</v>
      </c>
    </row>
    <row r="30" spans="1:10" x14ac:dyDescent="0.25">
      <c r="A30" s="4" t="s">
        <v>71</v>
      </c>
      <c r="B30" s="11" t="s">
        <v>149</v>
      </c>
      <c r="C30" s="11">
        <v>29</v>
      </c>
      <c r="D30" s="4" t="s">
        <v>72</v>
      </c>
      <c r="E30" s="13" t="s">
        <v>65</v>
      </c>
      <c r="F30" s="5">
        <v>1355.69</v>
      </c>
      <c r="G30" s="16" t="str">
        <f>TEXT(Tableau1[[#This Row],[Jour de livraison]]*1,"jjjj")</f>
        <v>lundi</v>
      </c>
      <c r="J30" s="16" t="str">
        <f>TEXT(Tableau1[[#This Row],[Jour de livraison]]*1,"jjjj")</f>
        <v>lundi</v>
      </c>
    </row>
    <row r="31" spans="1:10" x14ac:dyDescent="0.25">
      <c r="A31" s="4" t="s">
        <v>73</v>
      </c>
      <c r="B31" s="11" t="s">
        <v>150</v>
      </c>
      <c r="C31" s="11">
        <v>30</v>
      </c>
      <c r="D31" s="4" t="s">
        <v>72</v>
      </c>
      <c r="E31" s="13" t="s">
        <v>65</v>
      </c>
      <c r="F31" s="5">
        <v>2069.3000000000002</v>
      </c>
      <c r="G31" s="16" t="str">
        <f>TEXT(Tableau1[[#This Row],[Jour de livraison]]*1,"jjjj")</f>
        <v>lundi</v>
      </c>
      <c r="J31" s="16" t="str">
        <f>TEXT(Tableau1[[#This Row],[Jour de livraison]]*1,"jjjj")</f>
        <v>lundi</v>
      </c>
    </row>
    <row r="32" spans="1:10" x14ac:dyDescent="0.25">
      <c r="A32" s="4" t="s">
        <v>74</v>
      </c>
      <c r="B32" s="11" t="s">
        <v>151</v>
      </c>
      <c r="C32" s="11">
        <v>31</v>
      </c>
      <c r="D32" s="4" t="s">
        <v>75</v>
      </c>
      <c r="E32" s="13" t="s">
        <v>65</v>
      </c>
      <c r="F32" s="5">
        <v>315.76</v>
      </c>
      <c r="G32" s="16" t="str">
        <f>TEXT(Tableau1[[#This Row],[Jour de livraison]]*1,"jjjj")</f>
        <v>lundi</v>
      </c>
      <c r="J32" s="16" t="str">
        <f>TEXT(Tableau1[[#This Row],[Jour de livraison]]*1,"jjjj")</f>
        <v>lundi</v>
      </c>
    </row>
    <row r="33" spans="1:10" x14ac:dyDescent="0.25">
      <c r="A33" s="4" t="s">
        <v>76</v>
      </c>
      <c r="B33" s="11" t="s">
        <v>152</v>
      </c>
      <c r="C33" s="11">
        <v>32</v>
      </c>
      <c r="D33" s="4" t="s">
        <v>75</v>
      </c>
      <c r="E33" s="13" t="s">
        <v>65</v>
      </c>
      <c r="F33" s="5">
        <v>538.77</v>
      </c>
      <c r="G33" s="16" t="str">
        <f>TEXT(Tableau1[[#This Row],[Jour de livraison]]*1,"jjjj")</f>
        <v>lundi</v>
      </c>
      <c r="J33" s="16" t="str">
        <f>TEXT(Tableau1[[#This Row],[Jour de livraison]]*1,"jjjj")</f>
        <v>lundi</v>
      </c>
    </row>
    <row r="34" spans="1:10" x14ac:dyDescent="0.25">
      <c r="A34" s="4" t="s">
        <v>77</v>
      </c>
      <c r="B34" s="11" t="s">
        <v>153</v>
      </c>
      <c r="C34" s="11">
        <v>33</v>
      </c>
      <c r="D34" s="4" t="s">
        <v>78</v>
      </c>
      <c r="E34" s="13" t="s">
        <v>65</v>
      </c>
      <c r="F34" s="5">
        <v>1619.37</v>
      </c>
      <c r="G34" s="16" t="str">
        <f>TEXT(Tableau1[[#This Row],[Jour de livraison]]*1,"jjjj")</f>
        <v>lundi</v>
      </c>
      <c r="J34" s="16" t="str">
        <f>TEXT(Tableau1[[#This Row],[Jour de livraison]]*1,"jjjj")</f>
        <v>lundi</v>
      </c>
    </row>
    <row r="35" spans="1:10" x14ac:dyDescent="0.25">
      <c r="A35" s="4" t="s">
        <v>79</v>
      </c>
      <c r="B35" s="11" t="s">
        <v>124</v>
      </c>
      <c r="C35" s="11">
        <v>1</v>
      </c>
      <c r="D35" s="4" t="s">
        <v>75</v>
      </c>
      <c r="E35" s="13" t="s">
        <v>65</v>
      </c>
      <c r="F35" s="5">
        <v>322.93</v>
      </c>
      <c r="G35" s="16" t="str">
        <f>TEXT(Tableau1[[#This Row],[Jour de livraison]]*1,"jjjj")</f>
        <v>lundi</v>
      </c>
      <c r="J35" s="16" t="str">
        <f>TEXT(Tableau1[[#This Row],[Jour de livraison]]*1,"jjjj")</f>
        <v>lundi</v>
      </c>
    </row>
    <row r="36" spans="1:10" x14ac:dyDescent="0.25">
      <c r="A36" s="4" t="s">
        <v>80</v>
      </c>
      <c r="B36" s="11" t="s">
        <v>125</v>
      </c>
      <c r="C36" s="11">
        <v>2</v>
      </c>
      <c r="D36" s="4" t="s">
        <v>75</v>
      </c>
      <c r="E36" s="13" t="s">
        <v>65</v>
      </c>
      <c r="F36" s="5">
        <v>1590.96</v>
      </c>
      <c r="G36" s="16" t="str">
        <f>TEXT(Tableau1[[#This Row],[Jour de livraison]]*1,"jjjj")</f>
        <v>lundi</v>
      </c>
      <c r="J36" s="16" t="str">
        <f>TEXT(Tableau1[[#This Row],[Jour de livraison]]*1,"jjjj")</f>
        <v>lundi</v>
      </c>
    </row>
    <row r="37" spans="1:10" x14ac:dyDescent="0.25">
      <c r="A37" s="4" t="s">
        <v>81</v>
      </c>
      <c r="B37" s="11" t="s">
        <v>126</v>
      </c>
      <c r="C37" s="11">
        <v>3</v>
      </c>
      <c r="D37" s="4" t="s">
        <v>75</v>
      </c>
      <c r="E37" s="13" t="s">
        <v>65</v>
      </c>
      <c r="F37" s="5">
        <v>100.5</v>
      </c>
      <c r="G37" s="16" t="str">
        <f>TEXT(Tableau1[[#This Row],[Jour de livraison]]*1,"jjjj")</f>
        <v>lundi</v>
      </c>
      <c r="J37" s="16" t="str">
        <f>TEXT(Tableau1[[#This Row],[Jour de livraison]]*1,"jjjj")</f>
        <v>lundi</v>
      </c>
    </row>
    <row r="38" spans="1:10" x14ac:dyDescent="0.25">
      <c r="A38" s="4" t="s">
        <v>82</v>
      </c>
      <c r="B38" s="11" t="s">
        <v>127</v>
      </c>
      <c r="C38" s="11">
        <v>4</v>
      </c>
      <c r="D38" s="4" t="s">
        <v>75</v>
      </c>
      <c r="E38" s="13" t="s">
        <v>65</v>
      </c>
      <c r="F38" s="5">
        <v>275.14999999999998</v>
      </c>
      <c r="G38" s="16" t="str">
        <f>TEXT(Tableau1[[#This Row],[Jour de livraison]]*1,"jjjj")</f>
        <v>lundi</v>
      </c>
      <c r="J38" s="16" t="str">
        <f>TEXT(Tableau1[[#This Row],[Jour de livraison]]*1,"jjjj")</f>
        <v>lundi</v>
      </c>
    </row>
    <row r="39" spans="1:10" x14ac:dyDescent="0.25">
      <c r="A39" s="4" t="s">
        <v>83</v>
      </c>
      <c r="B39" s="11" t="s">
        <v>128</v>
      </c>
      <c r="C39" s="11">
        <v>5</v>
      </c>
      <c r="D39" s="4" t="s">
        <v>84</v>
      </c>
      <c r="E39" s="13" t="s">
        <v>65</v>
      </c>
      <c r="F39" s="5">
        <v>1657.79</v>
      </c>
      <c r="G39" s="16" t="str">
        <f>TEXT(Tableau1[[#This Row],[Jour de livraison]]*1,"jjjj")</f>
        <v>lundi</v>
      </c>
      <c r="J39" s="16" t="str">
        <f>TEXT(Tableau1[[#This Row],[Jour de livraison]]*1,"jjjj")</f>
        <v>lundi</v>
      </c>
    </row>
    <row r="40" spans="1:10" x14ac:dyDescent="0.25">
      <c r="A40" s="4" t="s">
        <v>85</v>
      </c>
      <c r="B40" s="11" t="s">
        <v>129</v>
      </c>
      <c r="C40" s="11">
        <v>6</v>
      </c>
      <c r="D40" s="4" t="s">
        <v>84</v>
      </c>
      <c r="E40" s="13" t="s">
        <v>65</v>
      </c>
      <c r="F40" s="5">
        <v>533.4</v>
      </c>
      <c r="G40" s="16" t="str">
        <f>TEXT(Tableau1[[#This Row],[Jour de livraison]]*1,"jjjj")</f>
        <v>lundi</v>
      </c>
      <c r="J40" s="16" t="str">
        <f>TEXT(Tableau1[[#This Row],[Jour de livraison]]*1,"jjjj")</f>
        <v>lundi</v>
      </c>
    </row>
    <row r="41" spans="1:10" x14ac:dyDescent="0.25">
      <c r="A41" s="4" t="s">
        <v>86</v>
      </c>
      <c r="B41" s="11" t="s">
        <v>130</v>
      </c>
      <c r="C41" s="11">
        <v>7</v>
      </c>
      <c r="D41" s="4" t="s">
        <v>87</v>
      </c>
      <c r="E41" s="13" t="s">
        <v>65</v>
      </c>
      <c r="F41" s="5">
        <v>1035.95</v>
      </c>
      <c r="G41" s="16" t="str">
        <f>TEXT(Tableau1[[#This Row],[Jour de livraison]]*1,"jjjj")</f>
        <v>lundi</v>
      </c>
      <c r="J41" s="16" t="str">
        <f>TEXT(Tableau1[[#This Row],[Jour de livraison]]*1,"jjjj")</f>
        <v>lundi</v>
      </c>
    </row>
    <row r="42" spans="1:10" x14ac:dyDescent="0.25">
      <c r="A42" s="4" t="s">
        <v>88</v>
      </c>
      <c r="B42" s="11" t="s">
        <v>131</v>
      </c>
      <c r="C42" s="11">
        <v>8</v>
      </c>
      <c r="D42" s="4" t="s">
        <v>87</v>
      </c>
      <c r="E42" s="13" t="s">
        <v>65</v>
      </c>
      <c r="F42" s="5">
        <v>280.58</v>
      </c>
      <c r="G42" s="16" t="str">
        <f>TEXT(Tableau1[[#This Row],[Jour de livraison]]*1,"jjjj")</f>
        <v>lundi</v>
      </c>
      <c r="J42" s="16" t="str">
        <f>TEXT(Tableau1[[#This Row],[Jour de livraison]]*1,"jjjj")</f>
        <v>lundi</v>
      </c>
    </row>
    <row r="43" spans="1:10" x14ac:dyDescent="0.25">
      <c r="A43" s="4" t="s">
        <v>89</v>
      </c>
      <c r="B43" s="11" t="s">
        <v>132</v>
      </c>
      <c r="C43" s="11">
        <v>9</v>
      </c>
      <c r="D43" s="4" t="s">
        <v>87</v>
      </c>
      <c r="E43" s="13" t="s">
        <v>65</v>
      </c>
      <c r="F43" s="5">
        <v>811.48</v>
      </c>
      <c r="G43" s="16" t="str">
        <f>TEXT(Tableau1[[#This Row],[Jour de livraison]]*1,"jjjj")</f>
        <v>lundi</v>
      </c>
      <c r="J43" s="16" t="str">
        <f>TEXT(Tableau1[[#This Row],[Jour de livraison]]*1,"jjjj")</f>
        <v>lundi</v>
      </c>
    </row>
    <row r="44" spans="1:10" x14ac:dyDescent="0.25">
      <c r="A44" s="4" t="s">
        <v>90</v>
      </c>
      <c r="B44" s="11" t="s">
        <v>133</v>
      </c>
      <c r="C44" s="11">
        <v>10</v>
      </c>
      <c r="D44" s="4" t="s">
        <v>87</v>
      </c>
      <c r="E44" s="13" t="s">
        <v>65</v>
      </c>
      <c r="F44" s="5">
        <v>475.13</v>
      </c>
      <c r="G44" s="16" t="str">
        <f>TEXT(Tableau1[[#This Row],[Jour de livraison]]*1,"jjjj")</f>
        <v>lundi</v>
      </c>
      <c r="J44" s="16" t="str">
        <f>TEXT(Tableau1[[#This Row],[Jour de livraison]]*1,"jjjj")</f>
        <v>lundi</v>
      </c>
    </row>
    <row r="45" spans="1:10" x14ac:dyDescent="0.25">
      <c r="A45" s="4" t="s">
        <v>91</v>
      </c>
      <c r="B45" s="11" t="s">
        <v>134</v>
      </c>
      <c r="C45" s="11">
        <v>11</v>
      </c>
      <c r="D45" s="4" t="s">
        <v>87</v>
      </c>
      <c r="E45" s="13" t="s">
        <v>65</v>
      </c>
      <c r="F45" s="5">
        <v>93.75</v>
      </c>
      <c r="G45" s="16" t="str">
        <f>TEXT(Tableau1[[#This Row],[Jour de livraison]]*1,"jjjj")</f>
        <v>lundi</v>
      </c>
      <c r="J45" s="16" t="str">
        <f>TEXT(Tableau1[[#This Row],[Jour de livraison]]*1,"jjjj")</f>
        <v>lundi</v>
      </c>
    </row>
    <row r="46" spans="1:10" x14ac:dyDescent="0.25">
      <c r="A46" s="4" t="s">
        <v>92</v>
      </c>
      <c r="B46" s="11" t="s">
        <v>130</v>
      </c>
      <c r="C46" s="11">
        <v>12</v>
      </c>
      <c r="D46" s="4" t="s">
        <v>87</v>
      </c>
      <c r="E46" s="13" t="s">
        <v>65</v>
      </c>
      <c r="F46" s="5">
        <v>612.72</v>
      </c>
      <c r="G46" s="16" t="str">
        <f>TEXT(Tableau1[[#This Row],[Jour de livraison]]*1,"jjjj")</f>
        <v>lundi</v>
      </c>
      <c r="J46" s="16" t="str">
        <f>TEXT(Tableau1[[#This Row],[Jour de livraison]]*1,"jjjj")</f>
        <v>lundi</v>
      </c>
    </row>
    <row r="47" spans="1:10" x14ac:dyDescent="0.25">
      <c r="A47" s="4" t="s">
        <v>93</v>
      </c>
      <c r="B47" s="11" t="s">
        <v>134</v>
      </c>
      <c r="C47" s="11">
        <v>13</v>
      </c>
      <c r="D47" s="4" t="s">
        <v>87</v>
      </c>
      <c r="E47" s="13" t="s">
        <v>65</v>
      </c>
      <c r="F47" s="5">
        <v>299.11</v>
      </c>
      <c r="G47" s="16" t="str">
        <f>TEXT(Tableau1[[#This Row],[Jour de livraison]]*1,"jjjj")</f>
        <v>lundi</v>
      </c>
      <c r="J47" s="16" t="str">
        <f>TEXT(Tableau1[[#This Row],[Jour de livraison]]*1,"jjjj")</f>
        <v>lundi</v>
      </c>
    </row>
    <row r="48" spans="1:10" x14ac:dyDescent="0.25">
      <c r="A48" s="4" t="s">
        <v>94</v>
      </c>
      <c r="B48" s="11" t="s">
        <v>134</v>
      </c>
      <c r="C48" s="11">
        <v>14</v>
      </c>
      <c r="D48" s="4" t="s">
        <v>87</v>
      </c>
      <c r="E48" s="13" t="s">
        <v>65</v>
      </c>
      <c r="F48" s="5">
        <v>232.43</v>
      </c>
      <c r="G48" s="16" t="str">
        <f>TEXT(Tableau1[[#This Row],[Jour de livraison]]*1,"jjjj")</f>
        <v>lundi</v>
      </c>
      <c r="J48" s="16" t="str">
        <f>TEXT(Tableau1[[#This Row],[Jour de livraison]]*1,"jjjj")</f>
        <v>lundi</v>
      </c>
    </row>
    <row r="49" spans="1:10" x14ac:dyDescent="0.25">
      <c r="A49" s="4" t="s">
        <v>95</v>
      </c>
      <c r="B49" s="11" t="s">
        <v>135</v>
      </c>
      <c r="C49" s="11">
        <v>15</v>
      </c>
      <c r="D49" s="4" t="s">
        <v>96</v>
      </c>
      <c r="E49" s="13" t="s">
        <v>65</v>
      </c>
      <c r="F49" s="5">
        <v>2803.23</v>
      </c>
      <c r="G49" s="16" t="str">
        <f>TEXT(Tableau1[[#This Row],[Jour de livraison]]*1,"jjjj")</f>
        <v>lundi</v>
      </c>
      <c r="J49" s="16" t="str">
        <f>TEXT(Tableau1[[#This Row],[Jour de livraison]]*1,"jjjj")</f>
        <v>lundi</v>
      </c>
    </row>
    <row r="50" spans="1:10" x14ac:dyDescent="0.25">
      <c r="A50" s="4" t="s">
        <v>97</v>
      </c>
      <c r="B50" s="11" t="s">
        <v>136</v>
      </c>
      <c r="C50" s="11">
        <v>16</v>
      </c>
      <c r="D50" s="4" t="s">
        <v>98</v>
      </c>
      <c r="E50" s="13" t="s">
        <v>65</v>
      </c>
      <c r="F50" s="5">
        <v>1595.17</v>
      </c>
      <c r="G50" s="16" t="str">
        <f>TEXT(Tableau1[[#This Row],[Jour de livraison]]*1,"jjjj")</f>
        <v>lundi</v>
      </c>
      <c r="J50" s="16" t="str">
        <f>TEXT(Tableau1[[#This Row],[Jour de livraison]]*1,"jjjj")</f>
        <v>lundi</v>
      </c>
    </row>
    <row r="51" spans="1:10" x14ac:dyDescent="0.25">
      <c r="A51" s="4" t="s">
        <v>99</v>
      </c>
      <c r="B51" s="11" t="s">
        <v>137</v>
      </c>
      <c r="C51" s="11">
        <v>17</v>
      </c>
      <c r="D51" s="4" t="s">
        <v>98</v>
      </c>
      <c r="E51" s="13" t="s">
        <v>65</v>
      </c>
      <c r="F51" s="5">
        <v>2307.1799999999998</v>
      </c>
      <c r="G51" s="16" t="str">
        <f>TEXT(Tableau1[[#This Row],[Jour de livraison]]*1,"jjjj")</f>
        <v>lundi</v>
      </c>
      <c r="J51" s="16" t="str">
        <f>TEXT(Tableau1[[#This Row],[Jour de livraison]]*1,"jjjj")</f>
        <v>lundi</v>
      </c>
    </row>
    <row r="52" spans="1:10" x14ac:dyDescent="0.25">
      <c r="A52" s="4" t="s">
        <v>100</v>
      </c>
      <c r="B52" s="11" t="s">
        <v>138</v>
      </c>
      <c r="C52" s="11">
        <v>18</v>
      </c>
      <c r="D52" s="4" t="s">
        <v>101</v>
      </c>
      <c r="E52" s="13" t="s">
        <v>65</v>
      </c>
      <c r="F52" s="5">
        <v>1136.5899999999999</v>
      </c>
      <c r="G52" s="16" t="str">
        <f>TEXT(Tableau1[[#This Row],[Jour de livraison]]*1,"jjjj")</f>
        <v>lundi</v>
      </c>
      <c r="J52" s="16" t="str">
        <f>TEXT(Tableau1[[#This Row],[Jour de livraison]]*1,"jjjj")</f>
        <v>lundi</v>
      </c>
    </row>
    <row r="53" spans="1:10" x14ac:dyDescent="0.25">
      <c r="A53" s="4" t="s">
        <v>102</v>
      </c>
      <c r="B53" s="11" t="s">
        <v>139</v>
      </c>
      <c r="C53" s="11">
        <v>19</v>
      </c>
      <c r="D53" s="4" t="s">
        <v>101</v>
      </c>
      <c r="E53" s="13" t="s">
        <v>65</v>
      </c>
      <c r="F53" s="5">
        <v>2011.69</v>
      </c>
      <c r="G53" s="16" t="str">
        <f>TEXT(Tableau1[[#This Row],[Jour de livraison]]*1,"jjjj")</f>
        <v>lundi</v>
      </c>
      <c r="J53" s="16" t="str">
        <f>TEXT(Tableau1[[#This Row],[Jour de livraison]]*1,"jjjj")</f>
        <v>lundi</v>
      </c>
    </row>
    <row r="54" spans="1:10" x14ac:dyDescent="0.25">
      <c r="A54" s="4" t="s">
        <v>103</v>
      </c>
      <c r="B54" s="11" t="s">
        <v>140</v>
      </c>
      <c r="C54" s="11">
        <v>20</v>
      </c>
      <c r="D54" s="4" t="s">
        <v>101</v>
      </c>
      <c r="E54" s="13" t="s">
        <v>65</v>
      </c>
      <c r="F54" s="5">
        <v>1527.15</v>
      </c>
      <c r="G54" s="16" t="str">
        <f>TEXT(Tableau1[[#This Row],[Jour de livraison]]*1,"jjjj")</f>
        <v>lundi</v>
      </c>
      <c r="J54" s="16" t="str">
        <f>TEXT(Tableau1[[#This Row],[Jour de livraison]]*1,"jjjj")</f>
        <v>lundi</v>
      </c>
    </row>
    <row r="55" spans="1:10" x14ac:dyDescent="0.25">
      <c r="A55" s="4" t="s">
        <v>104</v>
      </c>
      <c r="B55" s="11" t="s">
        <v>141</v>
      </c>
      <c r="C55" s="11">
        <v>21</v>
      </c>
      <c r="D55" s="4" t="s">
        <v>105</v>
      </c>
      <c r="E55" s="13" t="s">
        <v>65</v>
      </c>
      <c r="F55" s="5">
        <v>3079.01</v>
      </c>
      <c r="G55" s="16" t="str">
        <f>TEXT(Tableau1[[#This Row],[Jour de livraison]]*1,"jjjj")</f>
        <v>lundi</v>
      </c>
      <c r="J55" s="16" t="str">
        <f>TEXT(Tableau1[[#This Row],[Jour de livraison]]*1,"jjjj")</f>
        <v>lundi</v>
      </c>
    </row>
    <row r="56" spans="1:10" x14ac:dyDescent="0.25">
      <c r="A56" s="4" t="s">
        <v>106</v>
      </c>
      <c r="B56" s="11" t="s">
        <v>142</v>
      </c>
      <c r="C56" s="11">
        <v>22</v>
      </c>
      <c r="D56" s="4" t="s">
        <v>107</v>
      </c>
      <c r="E56" s="13" t="s">
        <v>65</v>
      </c>
      <c r="F56" s="5">
        <v>1279.42</v>
      </c>
      <c r="G56" s="16" t="str">
        <f>TEXT(Tableau1[[#This Row],[Jour de livraison]]*1,"jjjj")</f>
        <v>lundi</v>
      </c>
      <c r="J56" s="16" t="str">
        <f>TEXT(Tableau1[[#This Row],[Jour de livraison]]*1,"jjjj")</f>
        <v>lundi</v>
      </c>
    </row>
    <row r="57" spans="1:10" x14ac:dyDescent="0.25">
      <c r="A57" s="4" t="s">
        <v>108</v>
      </c>
      <c r="B57" s="11" t="s">
        <v>143</v>
      </c>
      <c r="C57" s="11">
        <v>23</v>
      </c>
      <c r="D57" s="4" t="s">
        <v>109</v>
      </c>
      <c r="E57" s="13" t="s">
        <v>65</v>
      </c>
      <c r="F57" s="5">
        <v>266.22000000000003</v>
      </c>
      <c r="G57" s="16" t="str">
        <f>TEXT(Tableau1[[#This Row],[Jour de livraison]]*1,"jjjj")</f>
        <v>lundi</v>
      </c>
      <c r="J57" s="16" t="str">
        <f>TEXT(Tableau1[[#This Row],[Jour de livraison]]*1,"jjjj")</f>
        <v>lundi</v>
      </c>
    </row>
    <row r="58" spans="1:10" x14ac:dyDescent="0.25">
      <c r="A58" s="4" t="s">
        <v>110</v>
      </c>
      <c r="B58" s="11" t="s">
        <v>144</v>
      </c>
      <c r="C58" s="11">
        <v>24</v>
      </c>
      <c r="D58" s="4" t="s">
        <v>111</v>
      </c>
      <c r="E58" s="13" t="s">
        <v>112</v>
      </c>
      <c r="F58" s="5">
        <v>2856.14</v>
      </c>
      <c r="G58" s="16" t="str">
        <f>TEXT(Tableau1[[#This Row],[Jour de livraison]]*1,"jjjj")</f>
        <v>mercredi</v>
      </c>
      <c r="J58" s="16" t="str">
        <f>TEXT(Tableau1[[#This Row],[Jour de livraison]]*1,"jjjj")</f>
        <v>mercredi</v>
      </c>
    </row>
    <row r="59" spans="1:10" x14ac:dyDescent="0.25">
      <c r="A59" s="4" t="s">
        <v>113</v>
      </c>
      <c r="B59" s="11" t="s">
        <v>145</v>
      </c>
      <c r="C59" s="11">
        <v>25</v>
      </c>
      <c r="D59" s="4" t="s">
        <v>114</v>
      </c>
      <c r="E59" s="13" t="s">
        <v>112</v>
      </c>
      <c r="F59" s="5">
        <v>854.66</v>
      </c>
      <c r="G59" s="16" t="str">
        <f>TEXT(Tableau1[[#This Row],[Jour de livraison]]*1,"jjjj")</f>
        <v>mercredi</v>
      </c>
      <c r="J59" s="16" t="str">
        <f>TEXT(Tableau1[[#This Row],[Jour de livraison]]*1,"jjjj")</f>
        <v>mercredi</v>
      </c>
    </row>
    <row r="60" spans="1:10" x14ac:dyDescent="0.25">
      <c r="A60" s="4" t="s">
        <v>115</v>
      </c>
      <c r="B60" s="11" t="s">
        <v>146</v>
      </c>
      <c r="C60" s="11">
        <v>26</v>
      </c>
      <c r="D60" s="4" t="s">
        <v>114</v>
      </c>
      <c r="E60" s="13" t="s">
        <v>112</v>
      </c>
      <c r="F60" s="5">
        <v>768.69</v>
      </c>
      <c r="G60" s="16" t="str">
        <f>TEXT(Tableau1[[#This Row],[Jour de livraison]]*1,"jjjj")</f>
        <v>mercredi</v>
      </c>
      <c r="J60" s="16" t="str">
        <f>TEXT(Tableau1[[#This Row],[Jour de livraison]]*1,"jjjj")</f>
        <v>mercredi</v>
      </c>
    </row>
    <row r="61" spans="1:10" x14ac:dyDescent="0.25">
      <c r="A61" s="4" t="s">
        <v>116</v>
      </c>
      <c r="B61" s="11" t="s">
        <v>147</v>
      </c>
      <c r="C61" s="11">
        <v>27</v>
      </c>
      <c r="D61" s="4" t="s">
        <v>114</v>
      </c>
      <c r="E61" s="13" t="s">
        <v>112</v>
      </c>
      <c r="F61" s="5">
        <v>788.88</v>
      </c>
      <c r="G61" s="16" t="str">
        <f>TEXT(Tableau1[[#This Row],[Jour de livraison]]*1,"jjjj")</f>
        <v>mercredi</v>
      </c>
      <c r="J61" s="16" t="str">
        <f>TEXT(Tableau1[[#This Row],[Jour de livraison]]*1,"jjjj")</f>
        <v>mercredi</v>
      </c>
    </row>
    <row r="62" spans="1:10" x14ac:dyDescent="0.25">
      <c r="A62" s="4" t="s">
        <v>117</v>
      </c>
      <c r="B62" s="11" t="s">
        <v>148</v>
      </c>
      <c r="C62" s="11">
        <v>28</v>
      </c>
      <c r="D62" s="4" t="s">
        <v>114</v>
      </c>
      <c r="E62" s="13" t="s">
        <v>112</v>
      </c>
      <c r="F62" s="5">
        <v>271.73</v>
      </c>
      <c r="G62" s="16" t="str">
        <f>TEXT(Tableau1[[#This Row],[Jour de livraison]]*1,"jjjj")</f>
        <v>mercredi</v>
      </c>
      <c r="J62" s="16" t="str">
        <f>TEXT(Tableau1[[#This Row],[Jour de livraison]]*1,"jjjj")</f>
        <v>mercredi</v>
      </c>
    </row>
    <row r="63" spans="1:10" x14ac:dyDescent="0.25">
      <c r="A63" s="4" t="s">
        <v>118</v>
      </c>
      <c r="B63" s="11" t="s">
        <v>149</v>
      </c>
      <c r="C63" s="11">
        <v>29</v>
      </c>
      <c r="D63" s="4" t="s">
        <v>119</v>
      </c>
      <c r="E63" s="13" t="s">
        <v>112</v>
      </c>
      <c r="F63" s="5">
        <v>578.24</v>
      </c>
      <c r="G63" s="16" t="str">
        <f>TEXT(Tableau1[[#This Row],[Jour de livraison]]*1,"jjjj")</f>
        <v>mercredi</v>
      </c>
      <c r="J63" s="16" t="str">
        <f>TEXT(Tableau1[[#This Row],[Jour de livraison]]*1,"jjjj")</f>
        <v>mercredi</v>
      </c>
    </row>
    <row r="64" spans="1:10" x14ac:dyDescent="0.25">
      <c r="A64" s="4" t="s">
        <v>120</v>
      </c>
      <c r="B64" s="11" t="s">
        <v>150</v>
      </c>
      <c r="C64" s="11">
        <v>30</v>
      </c>
      <c r="D64" s="4" t="s">
        <v>121</v>
      </c>
      <c r="E64" s="13" t="s">
        <v>112</v>
      </c>
      <c r="F64" s="5">
        <v>980.03</v>
      </c>
      <c r="G64" s="16" t="str">
        <f>TEXT(Tableau1[[#This Row],[Jour de livraison]]*1,"jjjj")</f>
        <v>mercredi</v>
      </c>
      <c r="J64" s="16" t="str">
        <f>TEXT(Tableau1[[#This Row],[Jour de livraison]]*1,"jjjj")</f>
        <v>mercredi</v>
      </c>
    </row>
    <row r="65" spans="1:10" x14ac:dyDescent="0.25">
      <c r="A65" s="4" t="s">
        <v>122</v>
      </c>
      <c r="B65" s="11" t="s">
        <v>151</v>
      </c>
      <c r="C65" s="11">
        <v>31</v>
      </c>
      <c r="D65" s="4" t="s">
        <v>121</v>
      </c>
      <c r="E65" s="13" t="s">
        <v>112</v>
      </c>
      <c r="F65" s="5">
        <v>2757.98</v>
      </c>
      <c r="G65" s="16" t="str">
        <f>TEXT(Tableau1[[#This Row],[Jour de livraison]]*1,"jjjj")</f>
        <v>mercredi</v>
      </c>
      <c r="J65" s="16" t="str">
        <f>TEXT(Tableau1[[#This Row],[Jour de livraison]]*1,"jjjj")</f>
        <v>mercredi</v>
      </c>
    </row>
    <row r="66" spans="1:10" x14ac:dyDescent="0.25">
      <c r="A66" s="4" t="s">
        <v>123</v>
      </c>
      <c r="B66" s="11" t="s">
        <v>152</v>
      </c>
      <c r="C66" s="11">
        <v>32</v>
      </c>
      <c r="D66" s="4" t="s">
        <v>121</v>
      </c>
      <c r="E66" s="13" t="s">
        <v>112</v>
      </c>
      <c r="F66" s="5">
        <v>1917.02</v>
      </c>
      <c r="G66" s="16" t="str">
        <f>TEXT(Tableau1[[#This Row],[Jour de livraison]]*1,"jjjj")</f>
        <v>mercredi</v>
      </c>
      <c r="J66" s="16" t="str">
        <f>TEXT(Tableau1[[#This Row],[Jour de livraison]]*1,"jjjj")</f>
        <v>mercredi</v>
      </c>
    </row>
    <row r="67" spans="1:10" x14ac:dyDescent="0.25">
      <c r="A67" s="6"/>
      <c r="B67" s="6"/>
      <c r="C67" s="6"/>
      <c r="D67" s="7"/>
      <c r="E67" s="14"/>
      <c r="F67" s="8">
        <f>SUBTOTAL(109,Tableau1[Montant])</f>
        <v>88807.9</v>
      </c>
      <c r="G67"/>
      <c r="J6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fFiltrer">
          <controlPr defaultSize="0" autoLine="0" r:id="rId5">
            <anchor moveWithCells="1">
              <from>
                <xdr:col>11</xdr:col>
                <xdr:colOff>9525</xdr:colOff>
                <xdr:row>0</xdr:row>
                <xdr:rowOff>171450</xdr:rowOff>
              </from>
              <to>
                <xdr:col>11</xdr:col>
                <xdr:colOff>533400</xdr:colOff>
                <xdr:row>2</xdr:row>
                <xdr:rowOff>114300</xdr:rowOff>
              </to>
            </anchor>
          </controlPr>
        </control>
      </mc:Choice>
      <mc:Fallback>
        <control shapeId="1026" r:id="rId4" name="cmfFiltrer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Données!Extraire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Jean-Eric Pelouas</cp:lastModifiedBy>
  <dcterms:created xsi:type="dcterms:W3CDTF">2014-02-27T13:52:22Z</dcterms:created>
  <dcterms:modified xsi:type="dcterms:W3CDTF">2014-02-28T16:41:09Z</dcterms:modified>
</cp:coreProperties>
</file>