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99651ED-1DB5-4622-928C-5634A4C483D9}" xr6:coauthVersionLast="43" xr6:coauthVersionMax="43" xr10:uidLastSave="{00000000-0000-0000-0000-000000000000}"/>
  <bookViews>
    <workbookView xWindow="-120" yWindow="-120" windowWidth="24240" windowHeight="13740" activeTab="5" xr2:uid="{C8290D40-7379-47F7-885E-6D5B506B19D5}"/>
  </bookViews>
  <sheets>
    <sheet name="affaire 1" sheetId="1" r:id="rId1"/>
    <sheet name="affaire 2" sheetId="2" r:id="rId2"/>
    <sheet name="affaire 3" sheetId="3" r:id="rId3"/>
    <sheet name="Rose" sheetId="14" r:id="rId4"/>
    <sheet name="Jaune" sheetId="13" r:id="rId5"/>
    <sheet name="Bleu" sheetId="12" r:id="rId6"/>
  </sheets>
  <definedNames>
    <definedName name="DonnéesExternes_2" localSheetId="5" hidden="1">Bleu!$A$1:$M$11</definedName>
    <definedName name="DonnéesExternes_3" localSheetId="4" hidden="1">Jaune!$A$1:$M$14</definedName>
    <definedName name="DonnéesExternes_4" localSheetId="3" hidden="1">Rose!$A$1:$M$12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6" i="3" l="1"/>
  <c r="L16" i="3"/>
  <c r="K15" i="3"/>
  <c r="L15" i="3"/>
  <c r="L17" i="3"/>
  <c r="K17" i="3"/>
  <c r="L14" i="3"/>
  <c r="K14" i="3"/>
  <c r="L13" i="3"/>
  <c r="K13" i="3"/>
  <c r="L12" i="3"/>
  <c r="K12" i="3"/>
  <c r="L11" i="3"/>
  <c r="K11" i="3"/>
  <c r="L10" i="3"/>
  <c r="K10" i="3"/>
  <c r="L9" i="3"/>
  <c r="K9" i="3"/>
  <c r="L8" i="3"/>
  <c r="K8" i="3"/>
  <c r="L7" i="3"/>
  <c r="K7" i="3"/>
  <c r="L6" i="3"/>
  <c r="K6" i="3"/>
  <c r="L5" i="3"/>
  <c r="K5" i="3"/>
  <c r="L8" i="2"/>
  <c r="L9" i="2"/>
  <c r="L10" i="2"/>
  <c r="K8" i="2"/>
  <c r="K9" i="2"/>
  <c r="K10" i="2"/>
  <c r="L16" i="2"/>
  <c r="K16" i="2"/>
  <c r="L15" i="2"/>
  <c r="K15" i="2"/>
  <c r="L14" i="2"/>
  <c r="K14" i="2"/>
  <c r="L13" i="2"/>
  <c r="K13" i="2"/>
  <c r="L12" i="2"/>
  <c r="K12" i="2"/>
  <c r="L11" i="2"/>
  <c r="K11" i="2"/>
  <c r="L7" i="2"/>
  <c r="K7" i="2"/>
  <c r="L6" i="2"/>
  <c r="K6" i="2"/>
  <c r="L5" i="2"/>
  <c r="K5" i="2"/>
  <c r="K14" i="1"/>
  <c r="L14" i="1"/>
  <c r="K13" i="1"/>
  <c r="L13" i="1"/>
  <c r="K12" i="1"/>
  <c r="L12" i="1"/>
  <c r="L9" i="1"/>
  <c r="L10" i="1"/>
  <c r="L11" i="1"/>
  <c r="K9" i="1"/>
  <c r="K10" i="1"/>
  <c r="K11" i="1"/>
  <c r="L7" i="1"/>
  <c r="L8" i="1"/>
  <c r="L6" i="1"/>
  <c r="K7" i="1"/>
  <c r="K8" i="1"/>
  <c r="K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58B44BC-CA5F-42BB-A59C-D3FBDAED7008}" keepAlive="1" name="Requête - T_Base" description="Connexion à la requête « T_Base » dans le classeur." type="5" refreshedVersion="6" background="1" saveData="1">
    <dbPr connection="Provider=Microsoft.Mashup.OleDb.1;Data Source=$Workbook$;Location=T_Base;Extended Properties=&quot;&quot;" command="SELECT * FROM [T_Base]"/>
  </connection>
  <connection id="2" xr16:uid="{2A552CBA-481C-4EB1-AD7A-3144702E2B91}" keepAlive="1" name="Requête - T_Bleu" description="Connexion à la requête « T_Bleu » dans le classeur." type="5" refreshedVersion="6" background="1" saveData="1">
    <dbPr connection="Provider=Microsoft.Mashup.OleDb.1;Data Source=$Workbook$;Location=T_Bleu;Extended Properties=&quot;&quot;" command="SELECT * FROM [T_Bleu]"/>
  </connection>
  <connection id="3" xr16:uid="{EE90C822-75E1-48ED-827D-DD7D3707FAE2}" keepAlive="1" name="Requête - T_Jaune" description="Connexion à la requête « T_Jaune » dans le classeur." type="5" refreshedVersion="6" background="1" saveData="1">
    <dbPr connection="Provider=Microsoft.Mashup.OleDb.1;Data Source=$Workbook$;Location=T_Jaune;Extended Properties=&quot;&quot;" command="SELECT * FROM [T_Jaune]"/>
  </connection>
  <connection id="4" xr16:uid="{388239DA-E5D7-4616-9C2F-C877C014DF29}" keepAlive="1" name="Requête - T_Rose" description="Connexion à la requête « T_Rose » dans le classeur." type="5" refreshedVersion="6" background="1" saveData="1">
    <dbPr connection="Provider=Microsoft.Mashup.OleDb.1;Data Source=$Workbook$;Location=T_Rose;Extended Properties=&quot;&quot;" command="SELECT * FROM [T_Rose]"/>
  </connection>
</connections>
</file>

<file path=xl/sharedStrings.xml><?xml version="1.0" encoding="utf-8"?>
<sst xmlns="http://schemas.openxmlformats.org/spreadsheetml/2006/main" count="446" uniqueCount="48">
  <si>
    <t>Famille</t>
  </si>
  <si>
    <t>Designation</t>
  </si>
  <si>
    <t>Matière</t>
  </si>
  <si>
    <t>Ep (mm)</t>
  </si>
  <si>
    <t>Finition 1</t>
  </si>
  <si>
    <t>Fournisseur</t>
  </si>
  <si>
    <t>Qt commandé</t>
  </si>
  <si>
    <t>Prix unitaire (€)</t>
  </si>
  <si>
    <t>Poid (kg)</t>
  </si>
  <si>
    <t>Poid total (kg)</t>
  </si>
  <si>
    <t>Prix/tonne</t>
  </si>
  <si>
    <t>Date</t>
  </si>
  <si>
    <t>jaune</t>
  </si>
  <si>
    <t>fougère</t>
  </si>
  <si>
    <t>gazon</t>
  </si>
  <si>
    <t>chrome</t>
  </si>
  <si>
    <t>zinc</t>
  </si>
  <si>
    <t>brut</t>
  </si>
  <si>
    <t xml:space="preserve">jojo </t>
  </si>
  <si>
    <t>riri</t>
  </si>
  <si>
    <t>végétal</t>
  </si>
  <si>
    <t>mole</t>
  </si>
  <si>
    <t>bleu</t>
  </si>
  <si>
    <t>stylo</t>
  </si>
  <si>
    <t>feuille</t>
  </si>
  <si>
    <t>plastique</t>
  </si>
  <si>
    <t>carton</t>
  </si>
  <si>
    <t xml:space="preserve">mole </t>
  </si>
  <si>
    <t>tata</t>
  </si>
  <si>
    <t>radis jaune</t>
  </si>
  <si>
    <t>labello bleu</t>
  </si>
  <si>
    <t>rose</t>
  </si>
  <si>
    <t>classeur</t>
  </si>
  <si>
    <t>bar</t>
  </si>
  <si>
    <t>lunette</t>
  </si>
  <si>
    <t>fougère 2</t>
  </si>
  <si>
    <t>radis</t>
  </si>
  <si>
    <t>feuille A4</t>
  </si>
  <si>
    <t>fougère 3</t>
  </si>
  <si>
    <t>feuille A6</t>
  </si>
  <si>
    <t>stylo 2</t>
  </si>
  <si>
    <t>bar 52</t>
  </si>
  <si>
    <t>classeur 6</t>
  </si>
  <si>
    <t>lunette 3</t>
  </si>
  <si>
    <t>Origine</t>
  </si>
  <si>
    <t>T_Affaire1</t>
  </si>
  <si>
    <t>T_Affaire2</t>
  </si>
  <si>
    <t>T_Affaire3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</si>
</sst>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9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716ABF56-297C-4EE6-B300-CF18649E3F9E}" autoFormatId="16" applyNumberFormats="0" applyBorderFormats="0" applyFontFormats="0" applyPatternFormats="0" applyAlignmentFormats="0" applyWidthHeightFormats="0">
  <queryTableRefresh nextId="15">
    <queryTableFields count="13">
      <queryTableField id="1" name="Famille" tableColumnId="1"/>
      <queryTableField id="2" name="Designation" tableColumnId="2"/>
      <queryTableField id="3" name="Matière" tableColumnId="3"/>
      <queryTableField id="4" name="Ep (mm)" tableColumnId="4"/>
      <queryTableField id="5" name="Finition 1" tableColumnId="5"/>
      <queryTableField id="6" name="Fournisseur" tableColumnId="6"/>
      <queryTableField id="7" name="Qt commandé" tableColumnId="7"/>
      <queryTableField id="8" name="Prix unitaire (€)" tableColumnId="8"/>
      <queryTableField id="9" name="Poid (kg)" tableColumnId="9"/>
      <queryTableField id="10" name="Poid total (kg)" tableColumnId="10"/>
      <queryTableField id="11" name="Prix/tonne" tableColumnId="11"/>
      <queryTableField id="12" name="Date" tableColumnId="12"/>
      <queryTableField id="14" name="Origine" tableColumnId="1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6CD356CC-7B9E-4408-BE2C-3369E66B93E9}" autoFormatId="16" applyNumberFormats="0" applyBorderFormats="0" applyFontFormats="0" applyPatternFormats="0" applyAlignmentFormats="0" applyWidthHeightFormats="0">
  <queryTableRefresh nextId="15">
    <queryTableFields count="13">
      <queryTableField id="1" name="Famille" tableColumnId="1"/>
      <queryTableField id="2" name="Designation" tableColumnId="2"/>
      <queryTableField id="3" name="Matière" tableColumnId="3"/>
      <queryTableField id="4" name="Ep (mm)" tableColumnId="4"/>
      <queryTableField id="5" name="Finition 1" tableColumnId="5"/>
      <queryTableField id="6" name="Fournisseur" tableColumnId="6"/>
      <queryTableField id="7" name="Qt commandé" tableColumnId="7"/>
      <queryTableField id="8" name="Prix unitaire (€)" tableColumnId="8"/>
      <queryTableField id="9" name="Poid (kg)" tableColumnId="9"/>
      <queryTableField id="10" name="Poid total (kg)" tableColumnId="10"/>
      <queryTableField id="11" name="Prix/tonne" tableColumnId="11"/>
      <queryTableField id="12" name="Date" tableColumnId="12"/>
      <queryTableField id="14" name="Origine" tableColumnId="1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43A799E9-9BAB-41A0-A879-B8237F981747}" autoFormatId="16" applyNumberFormats="0" applyBorderFormats="0" applyFontFormats="0" applyPatternFormats="0" applyAlignmentFormats="0" applyWidthHeightFormats="0">
  <queryTableRefresh nextId="15">
    <queryTableFields count="13">
      <queryTableField id="1" name="Famille" tableColumnId="1"/>
      <queryTableField id="2" name="Designation" tableColumnId="2"/>
      <queryTableField id="3" name="Matière" tableColumnId="3"/>
      <queryTableField id="4" name="Ep (mm)" tableColumnId="4"/>
      <queryTableField id="5" name="Finition 1" tableColumnId="5"/>
      <queryTableField id="6" name="Fournisseur" tableColumnId="6"/>
      <queryTableField id="7" name="Qt commandé" tableColumnId="7"/>
      <queryTableField id="8" name="Prix unitaire (€)" tableColumnId="8"/>
      <queryTableField id="9" name="Poid (kg)" tableColumnId="9"/>
      <queryTableField id="10" name="Poid total (kg)" tableColumnId="10"/>
      <queryTableField id="11" name="Prix/tonne" tableColumnId="11"/>
      <queryTableField id="12" name="Date" tableColumnId="12"/>
      <queryTableField id="14" name="Origine" tableColumnId="1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ABFCDC-7AE5-43B7-844E-FEC305B704C3}" name="T_Affaire1" displayName="T_Affaire1" ref="B5:M14" totalsRowShown="0">
  <autoFilter ref="B5:M14" xr:uid="{6862D03F-B671-4A15-B120-DC531092536C}"/>
  <tableColumns count="12">
    <tableColumn id="1" xr3:uid="{88C42826-813C-4E4D-B8A6-3A9A74C9617F}" name="Famille"/>
    <tableColumn id="2" xr3:uid="{8CB62FDC-BBE9-4FFC-A95B-A6E0C5BB94B4}" name="Designation"/>
    <tableColumn id="3" xr3:uid="{1CC65026-6324-4DD5-BBD1-E1CF4782556F}" name="Matière"/>
    <tableColumn id="4" xr3:uid="{61726215-8C1F-4F2E-B061-BE05E2F5933D}" name="Ep (mm)"/>
    <tableColumn id="5" xr3:uid="{9DDFEE56-603E-430E-9B13-C88DC7994EF8}" name="Finition 1"/>
    <tableColumn id="6" xr3:uid="{B21990B9-A958-4E56-8747-CAEAA1FAB723}" name="Fournisseur"/>
    <tableColumn id="7" xr3:uid="{E0E68BA3-2AA2-4A03-8683-5C278FAF7888}" name="Qt commandé"/>
    <tableColumn id="8" xr3:uid="{839DF9A9-C575-4430-B0E9-B80D2137A26F}" name="Prix unitaire (€)"/>
    <tableColumn id="9" xr3:uid="{86BA01E3-0710-4F91-B8FA-5622EF9A0FC6}" name="Poid (kg)"/>
    <tableColumn id="10" xr3:uid="{82DF4BC2-0D17-4235-8D3B-0768C4B546F1}" name="Poid total (kg)">
      <calculatedColumnFormula>J6*H6</calculatedColumnFormula>
    </tableColumn>
    <tableColumn id="11" xr3:uid="{DBF36A12-CBCF-4A6D-ABBE-68348E14A405}" name="Prix/tonne">
      <calculatedColumnFormula>1000*I6/J6</calculatedColumnFormula>
    </tableColumn>
    <tableColumn id="12" xr3:uid="{B9D73B94-F9EB-48E1-B393-852A47C55325}" name="Date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DD8E27-95C4-413F-8075-9A89ED42F6AA}" name="T_Affaire2" displayName="T_Affaire2" ref="B4:M16" totalsRowShown="0">
  <autoFilter ref="B4:M16" xr:uid="{3DA23CC3-0AE2-47DD-8D8D-B3751134F67A}"/>
  <tableColumns count="12">
    <tableColumn id="1" xr3:uid="{65E487ED-C14D-45F1-BFFE-5FB9A58C0B38}" name="Famille"/>
    <tableColumn id="2" xr3:uid="{CBF0B791-8C23-4EAF-97F9-72BB65C03C50}" name="Designation"/>
    <tableColumn id="3" xr3:uid="{696D9D44-1529-44FB-A487-0C776C8F0006}" name="Matière"/>
    <tableColumn id="4" xr3:uid="{BBFA435B-BF97-4890-9C29-803F66AE7434}" name="Ep (mm)"/>
    <tableColumn id="5" xr3:uid="{4BE04C0A-D527-4D9D-950F-1FDDAAE08FF3}" name="Finition 1"/>
    <tableColumn id="6" xr3:uid="{556C1157-FFEC-495C-858E-15CE20D005D0}" name="Fournisseur"/>
    <tableColumn id="7" xr3:uid="{D4F423A9-21BA-4B95-890F-5664414B638A}" name="Qt commandé"/>
    <tableColumn id="8" xr3:uid="{0C4204F6-3369-4247-964C-5D7E9C069D1B}" name="Prix unitaire (€)"/>
    <tableColumn id="9" xr3:uid="{6D188A2C-36BC-4DC0-9482-861BD6E564E4}" name="Poid (kg)"/>
    <tableColumn id="10" xr3:uid="{CA281CC9-DDFD-49AA-A21E-87A202A73BAC}" name="Poid total (kg)">
      <calculatedColumnFormula>J5*H5</calculatedColumnFormula>
    </tableColumn>
    <tableColumn id="11" xr3:uid="{C2B06CC9-2E21-47F1-A22A-6F2AA2BFDD0A}" name="Prix/tonne">
      <calculatedColumnFormula>1000*I5/J5</calculatedColumnFormula>
    </tableColumn>
    <tableColumn id="12" xr3:uid="{0F151DDF-A83C-4E87-A9C7-28C94FB56E64}" name="Date" dataDxfId="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687E1F5-481B-455D-88E2-A2B11F63C6FC}" name="T_Affaire3" displayName="T_Affaire3" ref="B4:M17" totalsRowShown="0">
  <autoFilter ref="B4:M17" xr:uid="{0E9D67DD-18CC-4A37-86D9-483BE39F6373}"/>
  <tableColumns count="12">
    <tableColumn id="1" xr3:uid="{BEA6A79F-EA7C-4F12-8915-E7FE96D9B8B1}" name="Famille"/>
    <tableColumn id="2" xr3:uid="{73C07F3B-31F8-46EC-8AE8-F60F6C010922}" name="Designation"/>
    <tableColumn id="3" xr3:uid="{B2CC9C81-4CBC-4D71-B577-FD808E1FBA07}" name="Matière"/>
    <tableColumn id="4" xr3:uid="{424340ED-61EE-41BC-AACE-730B9C42F3FD}" name="Ep (mm)"/>
    <tableColumn id="5" xr3:uid="{7ECBD90A-91A1-4EEA-AB0D-B34F1186919E}" name="Finition 1"/>
    <tableColumn id="6" xr3:uid="{30489634-F1AC-4A88-B705-BE0F45BB57DC}" name="Fournisseur"/>
    <tableColumn id="7" xr3:uid="{BB3A9030-1F5A-4C3C-AFC6-56AF7CF20A28}" name="Qt commandé"/>
    <tableColumn id="8" xr3:uid="{571AF825-ABAC-4002-BB45-C9CED77C3085}" name="Prix unitaire (€)"/>
    <tableColumn id="9" xr3:uid="{59235C24-59AB-4ED0-A48C-3D7356E57E17}" name="Poid (kg)"/>
    <tableColumn id="10" xr3:uid="{23281A38-27A0-4548-8E99-DB6E55759161}" name="Poid total (kg)">
      <calculatedColumnFormula>J5*H5</calculatedColumnFormula>
    </tableColumn>
    <tableColumn id="11" xr3:uid="{E0339716-AF3D-4AFB-9494-8A7ABF2350C4}" name="Prix/tonne">
      <calculatedColumnFormula>1000*I5/J5</calculatedColumnFormula>
    </tableColumn>
    <tableColumn id="12" xr3:uid="{16749177-3877-4D4F-8794-F5767FD46642}" name="Date" dataDxfId="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3C41FED-B600-4C89-8FD0-8617FC6F8061}" name="T_Rose" displayName="T_Rose" ref="A1:M12" tableType="queryTable" totalsRowShown="0">
  <autoFilter ref="A1:M12" xr:uid="{25327757-AFD4-4EA9-AE35-0F1AF477D13C}"/>
  <tableColumns count="13">
    <tableColumn id="1" xr3:uid="{792910B1-7E8D-4A8A-A431-AA802A9500D7}" uniqueName="1" name="Famille" queryTableFieldId="1"/>
    <tableColumn id="2" xr3:uid="{D63C2016-7190-4C7C-AA90-0B6DA9FA7034}" uniqueName="2" name="Designation" queryTableFieldId="2"/>
    <tableColumn id="3" xr3:uid="{F7465DED-2670-4E94-8B56-C7C492286D21}" uniqueName="3" name="Matière" queryTableFieldId="3"/>
    <tableColumn id="4" xr3:uid="{BE057540-2988-424D-99B5-5F5B8F3B724F}" uniqueName="4" name="Ep (mm)" queryTableFieldId="4"/>
    <tableColumn id="5" xr3:uid="{486BE86B-187E-4118-AF13-F56D383AC2BF}" uniqueName="5" name="Finition 1" queryTableFieldId="5"/>
    <tableColumn id="6" xr3:uid="{C9D35950-B1D5-46DC-AF51-05CC29CFE6D8}" uniqueName="6" name="Fournisseur" queryTableFieldId="6"/>
    <tableColumn id="7" xr3:uid="{BF9F1257-FB71-420E-B89F-E2026DDDDCE7}" uniqueName="7" name="Qt commandé" queryTableFieldId="7"/>
    <tableColumn id="8" xr3:uid="{B3AFC5EF-5146-4B99-81CF-BC978A8DF5BA}" uniqueName="8" name="Prix unitaire (€)" queryTableFieldId="8"/>
    <tableColumn id="9" xr3:uid="{A16EAA43-75F7-4EAA-A0A7-F08A0732C9EF}" uniqueName="9" name="Poid (kg)" queryTableFieldId="9"/>
    <tableColumn id="10" xr3:uid="{903124D4-1C16-4756-A7C6-CAD7AA974A71}" uniqueName="10" name="Poid total (kg)" queryTableFieldId="10"/>
    <tableColumn id="11" xr3:uid="{E406E76A-E24B-46E0-921D-5FCFF885FA32}" uniqueName="11" name="Prix/tonne" queryTableFieldId="11"/>
    <tableColumn id="12" xr3:uid="{F5A2224D-772F-447A-BB69-990AE0C164E3}" uniqueName="12" name="Date" queryTableFieldId="12" dataDxfId="3"/>
    <tableColumn id="14" xr3:uid="{466DFF45-DA66-4783-A349-B210BB3059DF}" uniqueName="14" name="Origine" queryTableFieldId="14" dataDxfId="2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DA4912A-7E0B-4E6F-82BB-9EE7F9DDBB36}" name="T_Jaune" displayName="T_Jaune" ref="A1:M14" tableType="queryTable" totalsRowShown="0">
  <autoFilter ref="A1:M14" xr:uid="{E6AA97EA-9EB0-48B4-AFC9-3328398C2A7E}"/>
  <tableColumns count="13">
    <tableColumn id="1" xr3:uid="{9D61FFF5-C142-4D1C-A5C9-525F8292D151}" uniqueName="1" name="Famille" queryTableFieldId="1"/>
    <tableColumn id="2" xr3:uid="{A2381F5B-F72E-4F99-8260-6B63181629B9}" uniqueName="2" name="Designation" queryTableFieldId="2"/>
    <tableColumn id="3" xr3:uid="{B25FDE79-C065-493D-9B78-B81F855ED083}" uniqueName="3" name="Matière" queryTableFieldId="3"/>
    <tableColumn id="4" xr3:uid="{9B0EDFD5-B830-4732-8EDD-699D05B1B1BE}" uniqueName="4" name="Ep (mm)" queryTableFieldId="4"/>
    <tableColumn id="5" xr3:uid="{8E10A2B8-3591-495F-9398-CBFC2D1EB6F1}" uniqueName="5" name="Finition 1" queryTableFieldId="5"/>
    <tableColumn id="6" xr3:uid="{E3C0702B-771C-4ACA-925D-A6E469194DEB}" uniqueName="6" name="Fournisseur" queryTableFieldId="6"/>
    <tableColumn id="7" xr3:uid="{40FF76E9-4511-4F37-ADE5-7C024DD7BAA6}" uniqueName="7" name="Qt commandé" queryTableFieldId="7"/>
    <tableColumn id="8" xr3:uid="{297EE585-7029-491C-AC2B-53B47F12019C}" uniqueName="8" name="Prix unitaire (€)" queryTableFieldId="8"/>
    <tableColumn id="9" xr3:uid="{194BC223-2CEA-4E9E-9ADA-9F2858876FBC}" uniqueName="9" name="Poid (kg)" queryTableFieldId="9"/>
    <tableColumn id="10" xr3:uid="{0C8DFCAA-38AC-48EF-B0C1-CDFB8B713261}" uniqueName="10" name="Poid total (kg)" queryTableFieldId="10"/>
    <tableColumn id="11" xr3:uid="{4EF75260-D7FB-49E5-BB8C-F17518083F0B}" uniqueName="11" name="Prix/tonne" queryTableFieldId="11"/>
    <tableColumn id="12" xr3:uid="{18F3F1C3-3833-48F8-B2C2-9A6BB1C00C20}" uniqueName="12" name="Date" queryTableFieldId="12" dataDxfId="1"/>
    <tableColumn id="14" xr3:uid="{83BBE6EA-1DD4-4B25-825F-5BB935AEC5C1}" uniqueName="14" name="Origine" queryTableFieldId="14" dataDxfId="0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8C59DB9-D905-400E-8E3D-1059A251F8CA}" name="T_Bleu" displayName="T_Bleu" ref="A1:M11" tableType="queryTable" totalsRowShown="0">
  <autoFilter ref="A1:M11" xr:uid="{32EB25E2-E639-4DA6-B5EE-869D78B39707}"/>
  <tableColumns count="13">
    <tableColumn id="1" xr3:uid="{0E116E54-4170-4CA0-BFD6-25BEBB44C24D}" uniqueName="1" name="Famille" queryTableFieldId="1"/>
    <tableColumn id="2" xr3:uid="{78AEC90B-D08D-4380-8962-A792170678A9}" uniqueName="2" name="Designation" queryTableFieldId="2"/>
    <tableColumn id="3" xr3:uid="{75483D61-0AD2-4263-B1EB-106910EC10A3}" uniqueName="3" name="Matière" queryTableFieldId="3"/>
    <tableColumn id="4" xr3:uid="{77B58190-1DB5-4B9D-858C-7F4A9F703514}" uniqueName="4" name="Ep (mm)" queryTableFieldId="4"/>
    <tableColumn id="5" xr3:uid="{3E88AAD9-C6C3-4C41-9ABD-B9556F99D35E}" uniqueName="5" name="Finition 1" queryTableFieldId="5"/>
    <tableColumn id="6" xr3:uid="{3D29F94F-7FA5-4D0B-90CC-207B09566BDB}" uniqueName="6" name="Fournisseur" queryTableFieldId="6"/>
    <tableColumn id="7" xr3:uid="{282CFBC8-4EB8-4F4D-A634-8009C3EBD168}" uniqueName="7" name="Qt commandé" queryTableFieldId="7"/>
    <tableColumn id="8" xr3:uid="{B2468E0E-1C92-455A-926A-8A4B346CFCC0}" uniqueName="8" name="Prix unitaire (€)" queryTableFieldId="8"/>
    <tableColumn id="9" xr3:uid="{0FD3C953-D1B2-44C2-BAC9-EBF975020125}" uniqueName="9" name="Poid (kg)" queryTableFieldId="9"/>
    <tableColumn id="10" xr3:uid="{334DDB3A-9291-41CC-A93E-230233813604}" uniqueName="10" name="Poid total (kg)" queryTableFieldId="10"/>
    <tableColumn id="11" xr3:uid="{36EB4046-C14F-4B93-8A44-88C7304A07AB}" uniqueName="11" name="Prix/tonne" queryTableFieldId="11"/>
    <tableColumn id="12" xr3:uid="{2D04CBAA-A57F-4A16-A32C-69D9A09F70B0}" uniqueName="12" name="Date" queryTableFieldId="12" dataDxfId="5"/>
    <tableColumn id="14" xr3:uid="{A8B63BD9-16DA-4E90-B5BA-785B27DAB7FB}" uniqueName="14" name="Origine" queryTableFieldId="14" dataDxf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54097-A818-4A14-AD63-6C86937C98B7}">
  <dimension ref="B4:M14"/>
  <sheetViews>
    <sheetView showGridLines="0" workbookViewId="0">
      <selection activeCell="E7" sqref="E7"/>
    </sheetView>
  </sheetViews>
  <sheetFormatPr baseColWidth="10" defaultRowHeight="15" x14ac:dyDescent="0.25"/>
  <cols>
    <col min="1" max="1" width="1.7109375" customWidth="1"/>
    <col min="3" max="3" width="13.7109375" customWidth="1"/>
    <col min="7" max="7" width="13.5703125" customWidth="1"/>
    <col min="8" max="8" width="15.5703125" customWidth="1"/>
    <col min="9" max="9" width="16.85546875" customWidth="1"/>
    <col min="11" max="11" width="15.5703125" customWidth="1"/>
    <col min="12" max="12" width="12.7109375" customWidth="1"/>
  </cols>
  <sheetData>
    <row r="4" spans="2:13" x14ac:dyDescent="0.25">
      <c r="B4" s="3" t="s">
        <v>45</v>
      </c>
    </row>
    <row r="5" spans="2:13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</row>
    <row r="6" spans="2:13" x14ac:dyDescent="0.25">
      <c r="B6" t="s">
        <v>12</v>
      </c>
      <c r="C6" t="s">
        <v>13</v>
      </c>
      <c r="D6" t="s">
        <v>20</v>
      </c>
      <c r="E6">
        <v>5</v>
      </c>
      <c r="F6" t="s">
        <v>15</v>
      </c>
      <c r="G6" t="s">
        <v>18</v>
      </c>
      <c r="H6">
        <v>52</v>
      </c>
      <c r="I6">
        <v>5</v>
      </c>
      <c r="J6">
        <v>0.2</v>
      </c>
      <c r="K6">
        <f>J6*H6</f>
        <v>10.4</v>
      </c>
      <c r="L6">
        <f>1000*I6/J6</f>
        <v>25000</v>
      </c>
      <c r="M6" s="1">
        <v>43435</v>
      </c>
    </row>
    <row r="7" spans="2:13" x14ac:dyDescent="0.25">
      <c r="B7" t="s">
        <v>12</v>
      </c>
      <c r="C7" t="s">
        <v>14</v>
      </c>
      <c r="D7" t="s">
        <v>20</v>
      </c>
      <c r="E7">
        <v>2</v>
      </c>
      <c r="F7" t="s">
        <v>16</v>
      </c>
      <c r="G7" t="s">
        <v>18</v>
      </c>
      <c r="H7">
        <v>41</v>
      </c>
      <c r="I7">
        <v>6</v>
      </c>
      <c r="J7">
        <v>15</v>
      </c>
      <c r="K7">
        <f t="shared" ref="K7:K14" si="0">J7*H7</f>
        <v>615</v>
      </c>
      <c r="L7">
        <f t="shared" ref="L7:L14" si="1">1000*I7/J7</f>
        <v>400</v>
      </c>
      <c r="M7" s="1">
        <v>43435</v>
      </c>
    </row>
    <row r="8" spans="2:13" x14ac:dyDescent="0.25">
      <c r="B8" t="s">
        <v>12</v>
      </c>
      <c r="C8" t="s">
        <v>29</v>
      </c>
      <c r="D8" t="s">
        <v>21</v>
      </c>
      <c r="E8">
        <v>20</v>
      </c>
      <c r="F8" t="s">
        <v>17</v>
      </c>
      <c r="G8" t="s">
        <v>19</v>
      </c>
      <c r="H8">
        <v>78</v>
      </c>
      <c r="I8">
        <v>18</v>
      </c>
      <c r="J8">
        <v>4</v>
      </c>
      <c r="K8">
        <f t="shared" si="0"/>
        <v>312</v>
      </c>
      <c r="L8">
        <f t="shared" si="1"/>
        <v>4500</v>
      </c>
      <c r="M8" s="1">
        <v>43435</v>
      </c>
    </row>
    <row r="9" spans="2:13" x14ac:dyDescent="0.25">
      <c r="B9" t="s">
        <v>22</v>
      </c>
      <c r="C9" t="s">
        <v>23</v>
      </c>
      <c r="D9" t="s">
        <v>25</v>
      </c>
      <c r="E9">
        <v>7</v>
      </c>
      <c r="F9" t="s">
        <v>15</v>
      </c>
      <c r="G9" t="s">
        <v>18</v>
      </c>
      <c r="H9">
        <v>45</v>
      </c>
      <c r="I9">
        <v>7</v>
      </c>
      <c r="J9">
        <v>14</v>
      </c>
      <c r="K9">
        <f t="shared" si="0"/>
        <v>630</v>
      </c>
      <c r="L9">
        <f t="shared" si="1"/>
        <v>500</v>
      </c>
      <c r="M9" s="1">
        <v>43435</v>
      </c>
    </row>
    <row r="10" spans="2:13" x14ac:dyDescent="0.25">
      <c r="B10" t="s">
        <v>22</v>
      </c>
      <c r="C10" t="s">
        <v>24</v>
      </c>
      <c r="D10" t="s">
        <v>26</v>
      </c>
      <c r="E10">
        <v>6</v>
      </c>
      <c r="F10" t="s">
        <v>15</v>
      </c>
      <c r="G10" t="s">
        <v>28</v>
      </c>
      <c r="H10">
        <v>47</v>
      </c>
      <c r="I10">
        <v>23</v>
      </c>
      <c r="J10">
        <v>19</v>
      </c>
      <c r="K10">
        <f t="shared" si="0"/>
        <v>893</v>
      </c>
      <c r="L10">
        <f t="shared" si="1"/>
        <v>1210.5263157894738</v>
      </c>
      <c r="M10" s="1">
        <v>43435</v>
      </c>
    </row>
    <row r="11" spans="2:13" x14ac:dyDescent="0.25">
      <c r="B11" t="s">
        <v>22</v>
      </c>
      <c r="C11" t="s">
        <v>30</v>
      </c>
      <c r="D11" t="s">
        <v>27</v>
      </c>
      <c r="E11">
        <v>4</v>
      </c>
      <c r="F11" t="s">
        <v>17</v>
      </c>
      <c r="G11" t="s">
        <v>28</v>
      </c>
      <c r="H11">
        <v>12</v>
      </c>
      <c r="I11">
        <v>21</v>
      </c>
      <c r="J11">
        <v>30</v>
      </c>
      <c r="K11">
        <f t="shared" si="0"/>
        <v>360</v>
      </c>
      <c r="L11">
        <f t="shared" si="1"/>
        <v>700</v>
      </c>
      <c r="M11" s="1">
        <v>43435</v>
      </c>
    </row>
    <row r="12" spans="2:13" x14ac:dyDescent="0.25">
      <c r="B12" t="s">
        <v>31</v>
      </c>
      <c r="C12" t="s">
        <v>32</v>
      </c>
      <c r="D12" t="s">
        <v>25</v>
      </c>
      <c r="E12">
        <v>2</v>
      </c>
      <c r="F12" t="s">
        <v>17</v>
      </c>
      <c r="G12" t="s">
        <v>19</v>
      </c>
      <c r="H12">
        <v>12</v>
      </c>
      <c r="I12">
        <v>4</v>
      </c>
      <c r="J12">
        <v>45</v>
      </c>
      <c r="K12">
        <f t="shared" si="0"/>
        <v>540</v>
      </c>
      <c r="L12">
        <f t="shared" si="1"/>
        <v>88.888888888888886</v>
      </c>
      <c r="M12" s="1">
        <v>43466</v>
      </c>
    </row>
    <row r="13" spans="2:13" x14ac:dyDescent="0.25">
      <c r="B13" t="s">
        <v>31</v>
      </c>
      <c r="C13" t="s">
        <v>33</v>
      </c>
      <c r="D13" t="s">
        <v>26</v>
      </c>
      <c r="E13">
        <v>4</v>
      </c>
      <c r="F13" t="s">
        <v>16</v>
      </c>
      <c r="G13" t="s">
        <v>19</v>
      </c>
      <c r="H13">
        <v>23</v>
      </c>
      <c r="I13">
        <v>8</v>
      </c>
      <c r="J13">
        <v>87</v>
      </c>
      <c r="K13">
        <f t="shared" si="0"/>
        <v>2001</v>
      </c>
      <c r="L13">
        <f t="shared" si="1"/>
        <v>91.954022988505741</v>
      </c>
      <c r="M13" s="1">
        <v>43466</v>
      </c>
    </row>
    <row r="14" spans="2:13" x14ac:dyDescent="0.25">
      <c r="B14" t="s">
        <v>31</v>
      </c>
      <c r="C14" t="s">
        <v>34</v>
      </c>
      <c r="D14" t="s">
        <v>25</v>
      </c>
      <c r="E14">
        <v>8</v>
      </c>
      <c r="F14" t="s">
        <v>16</v>
      </c>
      <c r="G14" t="s">
        <v>28</v>
      </c>
      <c r="H14">
        <v>34</v>
      </c>
      <c r="I14">
        <v>30</v>
      </c>
      <c r="J14">
        <v>8</v>
      </c>
      <c r="K14">
        <f t="shared" si="0"/>
        <v>272</v>
      </c>
      <c r="L14">
        <f t="shared" si="1"/>
        <v>3750</v>
      </c>
      <c r="M14" s="1">
        <v>43466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D0732-943A-43C4-A907-A2F280265D84}">
  <dimension ref="B3:M16"/>
  <sheetViews>
    <sheetView showGridLines="0" workbookViewId="0">
      <selection activeCell="B3" sqref="B3"/>
    </sheetView>
  </sheetViews>
  <sheetFormatPr baseColWidth="10" defaultRowHeight="15" x14ac:dyDescent="0.25"/>
  <cols>
    <col min="1" max="1" width="1.7109375" customWidth="1"/>
    <col min="3" max="3" width="13.7109375" customWidth="1"/>
    <col min="7" max="7" width="13.5703125" customWidth="1"/>
    <col min="8" max="8" width="15.5703125" customWidth="1"/>
    <col min="9" max="9" width="16.85546875" customWidth="1"/>
    <col min="11" max="11" width="15.5703125" customWidth="1"/>
    <col min="12" max="12" width="12.7109375" customWidth="1"/>
  </cols>
  <sheetData>
    <row r="3" spans="2:13" x14ac:dyDescent="0.25">
      <c r="B3" s="3" t="s">
        <v>46</v>
      </c>
    </row>
    <row r="4" spans="2:13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</row>
    <row r="5" spans="2:13" x14ac:dyDescent="0.25">
      <c r="B5" t="s">
        <v>12</v>
      </c>
      <c r="C5" t="s">
        <v>13</v>
      </c>
      <c r="D5" t="s">
        <v>20</v>
      </c>
      <c r="E5">
        <v>5</v>
      </c>
      <c r="F5" t="s">
        <v>15</v>
      </c>
      <c r="G5" t="s">
        <v>18</v>
      </c>
      <c r="H5">
        <v>52</v>
      </c>
      <c r="I5">
        <v>5</v>
      </c>
      <c r="J5">
        <v>0.2</v>
      </c>
      <c r="K5">
        <f>J5*H5</f>
        <v>10.4</v>
      </c>
      <c r="L5">
        <f>1000*I5/J5</f>
        <v>25000</v>
      </c>
      <c r="M5" s="1">
        <v>43497</v>
      </c>
    </row>
    <row r="6" spans="2:13" x14ac:dyDescent="0.25">
      <c r="B6" t="s">
        <v>12</v>
      </c>
      <c r="C6" t="s">
        <v>14</v>
      </c>
      <c r="D6" t="s">
        <v>20</v>
      </c>
      <c r="E6">
        <v>2</v>
      </c>
      <c r="F6" t="s">
        <v>16</v>
      </c>
      <c r="G6" t="s">
        <v>18</v>
      </c>
      <c r="H6">
        <v>8</v>
      </c>
      <c r="I6">
        <v>6</v>
      </c>
      <c r="J6">
        <v>15</v>
      </c>
      <c r="K6">
        <f t="shared" ref="K6:K16" si="0">J6*H6</f>
        <v>120</v>
      </c>
      <c r="L6">
        <f t="shared" ref="L6:L16" si="1">1000*I6/J6</f>
        <v>400</v>
      </c>
      <c r="M6" s="1">
        <v>43497</v>
      </c>
    </row>
    <row r="7" spans="2:13" x14ac:dyDescent="0.25">
      <c r="B7" t="s">
        <v>12</v>
      </c>
      <c r="C7" t="s">
        <v>29</v>
      </c>
      <c r="D7" t="s">
        <v>21</v>
      </c>
      <c r="E7">
        <v>20</v>
      </c>
      <c r="F7" t="s">
        <v>17</v>
      </c>
      <c r="G7" t="s">
        <v>19</v>
      </c>
      <c r="H7">
        <v>4</v>
      </c>
      <c r="I7">
        <v>18</v>
      </c>
      <c r="J7">
        <v>4</v>
      </c>
      <c r="K7">
        <f t="shared" si="0"/>
        <v>16</v>
      </c>
      <c r="L7">
        <f t="shared" si="1"/>
        <v>4500</v>
      </c>
      <c r="M7" s="1">
        <v>43497</v>
      </c>
    </row>
    <row r="8" spans="2:13" x14ac:dyDescent="0.25">
      <c r="B8" t="s">
        <v>12</v>
      </c>
      <c r="C8" t="s">
        <v>35</v>
      </c>
      <c r="D8" t="s">
        <v>20</v>
      </c>
      <c r="E8">
        <v>2</v>
      </c>
      <c r="G8" t="s">
        <v>28</v>
      </c>
      <c r="H8">
        <v>45</v>
      </c>
      <c r="I8">
        <v>5.2</v>
      </c>
      <c r="J8">
        <v>8</v>
      </c>
      <c r="K8">
        <f t="shared" si="0"/>
        <v>360</v>
      </c>
      <c r="L8">
        <f t="shared" si="1"/>
        <v>650</v>
      </c>
      <c r="M8" s="1">
        <v>43497</v>
      </c>
    </row>
    <row r="9" spans="2:13" x14ac:dyDescent="0.25">
      <c r="B9" t="s">
        <v>12</v>
      </c>
      <c r="C9" t="s">
        <v>36</v>
      </c>
      <c r="D9" t="s">
        <v>21</v>
      </c>
      <c r="E9">
        <v>5</v>
      </c>
      <c r="G9" t="s">
        <v>19</v>
      </c>
      <c r="H9">
        <v>36</v>
      </c>
      <c r="I9">
        <v>4.9000000000000004</v>
      </c>
      <c r="J9">
        <v>5</v>
      </c>
      <c r="K9">
        <f t="shared" si="0"/>
        <v>180</v>
      </c>
      <c r="L9">
        <f t="shared" si="1"/>
        <v>980</v>
      </c>
      <c r="M9" s="1">
        <v>43497</v>
      </c>
    </row>
    <row r="10" spans="2:13" x14ac:dyDescent="0.25">
      <c r="B10" t="s">
        <v>22</v>
      </c>
      <c r="C10" t="s">
        <v>37</v>
      </c>
      <c r="D10" t="s">
        <v>26</v>
      </c>
      <c r="E10">
        <v>4</v>
      </c>
      <c r="G10" t="s">
        <v>19</v>
      </c>
      <c r="H10">
        <v>25</v>
      </c>
      <c r="I10">
        <v>78.2</v>
      </c>
      <c r="J10">
        <v>47</v>
      </c>
      <c r="K10">
        <f t="shared" si="0"/>
        <v>1175</v>
      </c>
      <c r="L10">
        <f t="shared" si="1"/>
        <v>1663.8297872340424</v>
      </c>
      <c r="M10" s="1">
        <v>43497</v>
      </c>
    </row>
    <row r="11" spans="2:13" x14ac:dyDescent="0.25">
      <c r="B11" t="s">
        <v>22</v>
      </c>
      <c r="C11" t="s">
        <v>23</v>
      </c>
      <c r="D11" t="s">
        <v>25</v>
      </c>
      <c r="E11">
        <v>7</v>
      </c>
      <c r="F11" t="s">
        <v>15</v>
      </c>
      <c r="G11" t="s">
        <v>18</v>
      </c>
      <c r="H11">
        <v>45</v>
      </c>
      <c r="I11">
        <v>7</v>
      </c>
      <c r="J11">
        <v>14</v>
      </c>
      <c r="K11">
        <f t="shared" si="0"/>
        <v>630</v>
      </c>
      <c r="L11">
        <f t="shared" si="1"/>
        <v>500</v>
      </c>
      <c r="M11" s="1">
        <v>43497</v>
      </c>
    </row>
    <row r="12" spans="2:13" x14ac:dyDescent="0.25">
      <c r="B12" t="s">
        <v>22</v>
      </c>
      <c r="C12" t="s">
        <v>24</v>
      </c>
      <c r="D12" t="s">
        <v>26</v>
      </c>
      <c r="E12">
        <v>6</v>
      </c>
      <c r="F12" t="s">
        <v>15</v>
      </c>
      <c r="G12" t="s">
        <v>28</v>
      </c>
      <c r="H12">
        <v>47</v>
      </c>
      <c r="I12">
        <v>23</v>
      </c>
      <c r="J12">
        <v>19</v>
      </c>
      <c r="K12">
        <f t="shared" si="0"/>
        <v>893</v>
      </c>
      <c r="L12">
        <f t="shared" si="1"/>
        <v>1210.5263157894738</v>
      </c>
      <c r="M12" s="1">
        <v>43497</v>
      </c>
    </row>
    <row r="13" spans="2:13" x14ac:dyDescent="0.25">
      <c r="B13" t="s">
        <v>22</v>
      </c>
      <c r="C13" t="s">
        <v>30</v>
      </c>
      <c r="D13" t="s">
        <v>27</v>
      </c>
      <c r="E13">
        <v>4</v>
      </c>
      <c r="F13" t="s">
        <v>17</v>
      </c>
      <c r="G13" t="s">
        <v>28</v>
      </c>
      <c r="H13">
        <v>12</v>
      </c>
      <c r="I13">
        <v>21</v>
      </c>
      <c r="J13">
        <v>30</v>
      </c>
      <c r="K13">
        <f t="shared" si="0"/>
        <v>360</v>
      </c>
      <c r="L13">
        <f t="shared" si="1"/>
        <v>700</v>
      </c>
      <c r="M13" s="1">
        <v>43497</v>
      </c>
    </row>
    <row r="14" spans="2:13" x14ac:dyDescent="0.25">
      <c r="B14" t="s">
        <v>31</v>
      </c>
      <c r="C14" t="s">
        <v>32</v>
      </c>
      <c r="D14" t="s">
        <v>25</v>
      </c>
      <c r="E14">
        <v>2</v>
      </c>
      <c r="F14" t="s">
        <v>17</v>
      </c>
      <c r="G14" t="s">
        <v>19</v>
      </c>
      <c r="H14">
        <v>44</v>
      </c>
      <c r="I14">
        <v>4</v>
      </c>
      <c r="J14">
        <v>45</v>
      </c>
      <c r="K14">
        <f t="shared" si="0"/>
        <v>1980</v>
      </c>
      <c r="L14">
        <f t="shared" si="1"/>
        <v>88.888888888888886</v>
      </c>
      <c r="M14" s="1">
        <v>43466</v>
      </c>
    </row>
    <row r="15" spans="2:13" x14ac:dyDescent="0.25">
      <c r="B15" t="s">
        <v>31</v>
      </c>
      <c r="C15" t="s">
        <v>33</v>
      </c>
      <c r="D15" t="s">
        <v>26</v>
      </c>
      <c r="E15">
        <v>4</v>
      </c>
      <c r="F15" t="s">
        <v>16</v>
      </c>
      <c r="G15" t="s">
        <v>19</v>
      </c>
      <c r="H15">
        <v>56</v>
      </c>
      <c r="I15">
        <v>8</v>
      </c>
      <c r="J15">
        <v>87</v>
      </c>
      <c r="K15">
        <f t="shared" si="0"/>
        <v>4872</v>
      </c>
      <c r="L15">
        <f t="shared" si="1"/>
        <v>91.954022988505741</v>
      </c>
      <c r="M15" s="1">
        <v>43466</v>
      </c>
    </row>
    <row r="16" spans="2:13" x14ac:dyDescent="0.25">
      <c r="B16" t="s">
        <v>31</v>
      </c>
      <c r="C16" t="s">
        <v>34</v>
      </c>
      <c r="D16" t="s">
        <v>25</v>
      </c>
      <c r="E16">
        <v>8</v>
      </c>
      <c r="F16" t="s">
        <v>16</v>
      </c>
      <c r="G16" t="s">
        <v>28</v>
      </c>
      <c r="H16">
        <v>34</v>
      </c>
      <c r="I16">
        <v>30</v>
      </c>
      <c r="J16">
        <v>8</v>
      </c>
      <c r="K16">
        <f t="shared" si="0"/>
        <v>272</v>
      </c>
      <c r="L16">
        <f t="shared" si="1"/>
        <v>3750</v>
      </c>
      <c r="M16" s="1">
        <v>43466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55E34-D17D-43E5-A0D3-7BF0B9EA8B21}">
  <dimension ref="B3:M17"/>
  <sheetViews>
    <sheetView showGridLines="0" workbookViewId="0">
      <selection activeCell="B3" sqref="B3"/>
    </sheetView>
  </sheetViews>
  <sheetFormatPr baseColWidth="10" defaultRowHeight="15" x14ac:dyDescent="0.25"/>
  <cols>
    <col min="1" max="1" width="1.7109375" customWidth="1"/>
    <col min="3" max="3" width="13.7109375" customWidth="1"/>
    <col min="7" max="7" width="13.5703125" customWidth="1"/>
    <col min="8" max="8" width="15.5703125" customWidth="1"/>
    <col min="9" max="9" width="16.85546875" customWidth="1"/>
    <col min="11" max="11" width="15.5703125" customWidth="1"/>
    <col min="12" max="12" width="12.7109375" customWidth="1"/>
  </cols>
  <sheetData>
    <row r="3" spans="2:13" x14ac:dyDescent="0.25">
      <c r="B3" s="3" t="s">
        <v>47</v>
      </c>
    </row>
    <row r="4" spans="2:13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</row>
    <row r="5" spans="2:13" x14ac:dyDescent="0.25">
      <c r="B5" t="s">
        <v>12</v>
      </c>
      <c r="C5" t="s">
        <v>13</v>
      </c>
      <c r="D5" t="s">
        <v>20</v>
      </c>
      <c r="E5">
        <v>5</v>
      </c>
      <c r="F5" t="s">
        <v>15</v>
      </c>
      <c r="G5" t="s">
        <v>18</v>
      </c>
      <c r="H5">
        <v>45</v>
      </c>
      <c r="I5">
        <v>4</v>
      </c>
      <c r="J5">
        <v>2</v>
      </c>
      <c r="K5">
        <f>J5*H5</f>
        <v>90</v>
      </c>
      <c r="L5">
        <f>1000*I5/J5</f>
        <v>2000</v>
      </c>
      <c r="M5" s="1">
        <v>43556</v>
      </c>
    </row>
    <row r="6" spans="2:13" x14ac:dyDescent="0.25">
      <c r="B6" t="s">
        <v>12</v>
      </c>
      <c r="C6" t="s">
        <v>14</v>
      </c>
      <c r="D6" t="s">
        <v>20</v>
      </c>
      <c r="E6">
        <v>2</v>
      </c>
      <c r="F6" t="s">
        <v>16</v>
      </c>
      <c r="G6" t="s">
        <v>18</v>
      </c>
      <c r="H6">
        <v>21</v>
      </c>
      <c r="I6">
        <v>6</v>
      </c>
      <c r="J6">
        <v>6</v>
      </c>
      <c r="K6">
        <f t="shared" ref="K6:K17" si="0">J6*H6</f>
        <v>126</v>
      </c>
      <c r="L6">
        <f t="shared" ref="L6:L17" si="1">1000*I6/J6</f>
        <v>1000</v>
      </c>
      <c r="M6" s="1">
        <v>43556</v>
      </c>
    </row>
    <row r="7" spans="2:13" x14ac:dyDescent="0.25">
      <c r="B7" t="s">
        <v>12</v>
      </c>
      <c r="C7" t="s">
        <v>29</v>
      </c>
      <c r="D7" t="s">
        <v>21</v>
      </c>
      <c r="E7">
        <v>20</v>
      </c>
      <c r="F7" t="s">
        <v>17</v>
      </c>
      <c r="G7" t="s">
        <v>19</v>
      </c>
      <c r="H7">
        <v>35</v>
      </c>
      <c r="I7">
        <v>8</v>
      </c>
      <c r="J7">
        <v>0.9</v>
      </c>
      <c r="K7">
        <f t="shared" si="0"/>
        <v>31.5</v>
      </c>
      <c r="L7">
        <f t="shared" si="1"/>
        <v>8888.8888888888887</v>
      </c>
      <c r="M7" s="1">
        <v>43556</v>
      </c>
    </row>
    <row r="8" spans="2:13" x14ac:dyDescent="0.25">
      <c r="B8" t="s">
        <v>12</v>
      </c>
      <c r="C8" t="s">
        <v>38</v>
      </c>
      <c r="D8" t="s">
        <v>20</v>
      </c>
      <c r="E8">
        <v>2</v>
      </c>
      <c r="F8" t="s">
        <v>17</v>
      </c>
      <c r="G8" t="s">
        <v>28</v>
      </c>
      <c r="H8">
        <v>56</v>
      </c>
      <c r="I8">
        <v>2</v>
      </c>
      <c r="J8">
        <v>0.45</v>
      </c>
      <c r="K8">
        <f t="shared" si="0"/>
        <v>25.2</v>
      </c>
      <c r="L8">
        <f t="shared" si="1"/>
        <v>4444.4444444444443</v>
      </c>
      <c r="M8" s="1">
        <v>43556</v>
      </c>
    </row>
    <row r="9" spans="2:13" x14ac:dyDescent="0.25">
      <c r="B9" t="s">
        <v>12</v>
      </c>
      <c r="C9" t="s">
        <v>36</v>
      </c>
      <c r="D9" t="s">
        <v>21</v>
      </c>
      <c r="E9">
        <v>5</v>
      </c>
      <c r="F9" t="s">
        <v>17</v>
      </c>
      <c r="G9" t="s">
        <v>19</v>
      </c>
      <c r="H9">
        <v>23</v>
      </c>
      <c r="I9">
        <v>3</v>
      </c>
      <c r="J9">
        <v>5</v>
      </c>
      <c r="K9">
        <f t="shared" si="0"/>
        <v>115</v>
      </c>
      <c r="L9">
        <f t="shared" si="1"/>
        <v>600</v>
      </c>
      <c r="M9" s="1">
        <v>43556</v>
      </c>
    </row>
    <row r="10" spans="2:13" x14ac:dyDescent="0.25">
      <c r="B10" t="s">
        <v>22</v>
      </c>
      <c r="C10" t="s">
        <v>39</v>
      </c>
      <c r="D10" t="s">
        <v>26</v>
      </c>
      <c r="E10">
        <v>4</v>
      </c>
      <c r="F10" t="s">
        <v>15</v>
      </c>
      <c r="G10" t="s">
        <v>19</v>
      </c>
      <c r="H10">
        <v>25</v>
      </c>
      <c r="I10">
        <v>89</v>
      </c>
      <c r="J10">
        <v>6</v>
      </c>
      <c r="K10">
        <f t="shared" si="0"/>
        <v>150</v>
      </c>
      <c r="L10">
        <f t="shared" si="1"/>
        <v>14833.333333333334</v>
      </c>
      <c r="M10" s="1">
        <v>43497</v>
      </c>
    </row>
    <row r="11" spans="2:13" x14ac:dyDescent="0.25">
      <c r="B11" t="s">
        <v>22</v>
      </c>
      <c r="C11" t="s">
        <v>40</v>
      </c>
      <c r="D11" t="s">
        <v>25</v>
      </c>
      <c r="E11">
        <v>7</v>
      </c>
      <c r="F11" t="s">
        <v>15</v>
      </c>
      <c r="G11" t="s">
        <v>18</v>
      </c>
      <c r="H11">
        <v>45</v>
      </c>
      <c r="I11">
        <v>64</v>
      </c>
      <c r="J11">
        <v>8</v>
      </c>
      <c r="K11">
        <f t="shared" si="0"/>
        <v>360</v>
      </c>
      <c r="L11">
        <f t="shared" si="1"/>
        <v>8000</v>
      </c>
      <c r="M11" s="1">
        <v>43497</v>
      </c>
    </row>
    <row r="12" spans="2:13" x14ac:dyDescent="0.25">
      <c r="B12" t="s">
        <v>22</v>
      </c>
      <c r="C12" t="s">
        <v>30</v>
      </c>
      <c r="D12" t="s">
        <v>27</v>
      </c>
      <c r="E12">
        <v>4</v>
      </c>
      <c r="F12" t="s">
        <v>17</v>
      </c>
      <c r="G12" t="s">
        <v>28</v>
      </c>
      <c r="H12">
        <v>56</v>
      </c>
      <c r="I12">
        <v>26</v>
      </c>
      <c r="J12">
        <v>2</v>
      </c>
      <c r="K12">
        <f t="shared" si="0"/>
        <v>112</v>
      </c>
      <c r="L12">
        <f t="shared" si="1"/>
        <v>13000</v>
      </c>
      <c r="M12" s="1">
        <v>43497</v>
      </c>
    </row>
    <row r="13" spans="2:13" x14ac:dyDescent="0.25">
      <c r="B13" t="s">
        <v>31</v>
      </c>
      <c r="C13" t="s">
        <v>42</v>
      </c>
      <c r="D13" t="s">
        <v>25</v>
      </c>
      <c r="E13">
        <v>2</v>
      </c>
      <c r="F13" t="s">
        <v>17</v>
      </c>
      <c r="G13" t="s">
        <v>19</v>
      </c>
      <c r="H13">
        <v>10</v>
      </c>
      <c r="I13">
        <v>21</v>
      </c>
      <c r="J13">
        <v>45</v>
      </c>
      <c r="K13">
        <f t="shared" si="0"/>
        <v>450</v>
      </c>
      <c r="L13">
        <f t="shared" si="1"/>
        <v>466.66666666666669</v>
      </c>
      <c r="M13" s="1">
        <v>43556</v>
      </c>
    </row>
    <row r="14" spans="2:13" x14ac:dyDescent="0.25">
      <c r="B14" t="s">
        <v>31</v>
      </c>
      <c r="C14" t="s">
        <v>41</v>
      </c>
      <c r="D14" t="s">
        <v>26</v>
      </c>
      <c r="E14">
        <v>4</v>
      </c>
      <c r="F14" t="s">
        <v>16</v>
      </c>
      <c r="G14" t="s">
        <v>19</v>
      </c>
      <c r="H14">
        <v>2</v>
      </c>
      <c r="I14">
        <v>36</v>
      </c>
      <c r="J14">
        <v>12</v>
      </c>
      <c r="K14">
        <f t="shared" si="0"/>
        <v>24</v>
      </c>
      <c r="L14">
        <f t="shared" si="1"/>
        <v>3000</v>
      </c>
      <c r="M14" s="1">
        <v>43556</v>
      </c>
    </row>
    <row r="15" spans="2:13" x14ac:dyDescent="0.25">
      <c r="B15" t="s">
        <v>31</v>
      </c>
      <c r="C15" t="s">
        <v>31</v>
      </c>
      <c r="D15" t="s">
        <v>25</v>
      </c>
      <c r="E15">
        <v>4</v>
      </c>
      <c r="F15" t="s">
        <v>16</v>
      </c>
      <c r="G15" t="s">
        <v>18</v>
      </c>
      <c r="H15">
        <v>9</v>
      </c>
      <c r="I15">
        <v>25</v>
      </c>
      <c r="J15">
        <v>32</v>
      </c>
      <c r="K15">
        <f t="shared" si="0"/>
        <v>288</v>
      </c>
      <c r="L15">
        <f t="shared" si="1"/>
        <v>781.25</v>
      </c>
      <c r="M15" s="1">
        <v>43556</v>
      </c>
    </row>
    <row r="16" spans="2:13" x14ac:dyDescent="0.25">
      <c r="B16" t="s">
        <v>31</v>
      </c>
      <c r="C16" t="s">
        <v>43</v>
      </c>
      <c r="D16" t="s">
        <v>25</v>
      </c>
      <c r="E16">
        <v>5</v>
      </c>
      <c r="F16" t="s">
        <v>16</v>
      </c>
      <c r="G16" t="s">
        <v>18</v>
      </c>
      <c r="H16">
        <v>32</v>
      </c>
      <c r="I16">
        <v>14</v>
      </c>
      <c r="J16">
        <v>21</v>
      </c>
      <c r="K16">
        <f t="shared" si="0"/>
        <v>672</v>
      </c>
      <c r="L16">
        <f t="shared" si="1"/>
        <v>666.66666666666663</v>
      </c>
      <c r="M16" s="1">
        <v>43556</v>
      </c>
    </row>
    <row r="17" spans="2:13" x14ac:dyDescent="0.25">
      <c r="B17" t="s">
        <v>31</v>
      </c>
      <c r="C17" t="s">
        <v>34</v>
      </c>
      <c r="D17" t="s">
        <v>25</v>
      </c>
      <c r="E17">
        <v>8</v>
      </c>
      <c r="F17" t="s">
        <v>16</v>
      </c>
      <c r="G17" t="s">
        <v>28</v>
      </c>
      <c r="H17">
        <v>34</v>
      </c>
      <c r="I17">
        <v>21</v>
      </c>
      <c r="J17">
        <v>8</v>
      </c>
      <c r="K17">
        <f t="shared" si="0"/>
        <v>272</v>
      </c>
      <c r="L17">
        <f t="shared" si="1"/>
        <v>2625</v>
      </c>
      <c r="M17" s="1">
        <v>43556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4C48-4F90-48D1-A189-899D1520832A}">
  <dimension ref="A1:M12"/>
  <sheetViews>
    <sheetView showGridLines="0" workbookViewId="0">
      <selection activeCell="D20" sqref="D20"/>
    </sheetView>
  </sheetViews>
  <sheetFormatPr baseColWidth="10" defaultRowHeight="15" x14ac:dyDescent="0.25"/>
  <cols>
    <col min="1" max="1" width="9.85546875" bestFit="1" customWidth="1"/>
    <col min="2" max="2" width="13.85546875" bestFit="1" customWidth="1"/>
    <col min="3" max="3" width="10.42578125" bestFit="1" customWidth="1"/>
    <col min="4" max="4" width="10.7109375" bestFit="1" customWidth="1"/>
    <col min="5" max="5" width="11.5703125" bestFit="1" customWidth="1"/>
    <col min="6" max="6" width="13.7109375" bestFit="1" customWidth="1"/>
    <col min="7" max="7" width="15.7109375" bestFit="1" customWidth="1"/>
    <col min="8" max="8" width="17" bestFit="1" customWidth="1"/>
    <col min="9" max="9" width="11.140625" bestFit="1" customWidth="1"/>
    <col min="10" max="10" width="15.7109375" bestFit="1" customWidth="1"/>
    <col min="11" max="11" width="12.85546875" bestFit="1" customWidth="1"/>
    <col min="12" max="12" width="10.7109375" bestFit="1" customWidth="1"/>
    <col min="13" max="14" width="10.140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44</v>
      </c>
    </row>
    <row r="2" spans="1:13" x14ac:dyDescent="0.25">
      <c r="A2" t="s">
        <v>31</v>
      </c>
      <c r="B2" t="s">
        <v>32</v>
      </c>
      <c r="C2" t="s">
        <v>25</v>
      </c>
      <c r="D2">
        <v>2</v>
      </c>
      <c r="E2" t="s">
        <v>17</v>
      </c>
      <c r="F2" t="s">
        <v>19</v>
      </c>
      <c r="G2">
        <v>12</v>
      </c>
      <c r="H2">
        <v>4</v>
      </c>
      <c r="I2">
        <v>45</v>
      </c>
      <c r="J2">
        <v>540</v>
      </c>
      <c r="K2">
        <v>88.888888888888886</v>
      </c>
      <c r="L2" s="1">
        <v>43466</v>
      </c>
      <c r="M2" s="2" t="s">
        <v>45</v>
      </c>
    </row>
    <row r="3" spans="1:13" x14ac:dyDescent="0.25">
      <c r="A3" t="s">
        <v>31</v>
      </c>
      <c r="B3" t="s">
        <v>33</v>
      </c>
      <c r="C3" t="s">
        <v>26</v>
      </c>
      <c r="D3">
        <v>4</v>
      </c>
      <c r="E3" t="s">
        <v>16</v>
      </c>
      <c r="F3" t="s">
        <v>19</v>
      </c>
      <c r="G3">
        <v>23</v>
      </c>
      <c r="H3">
        <v>8</v>
      </c>
      <c r="I3">
        <v>87</v>
      </c>
      <c r="J3">
        <v>2001</v>
      </c>
      <c r="K3">
        <v>91.954022988505741</v>
      </c>
      <c r="L3" s="1">
        <v>43466</v>
      </c>
      <c r="M3" s="2" t="s">
        <v>45</v>
      </c>
    </row>
    <row r="4" spans="1:13" x14ac:dyDescent="0.25">
      <c r="A4" t="s">
        <v>31</v>
      </c>
      <c r="B4" t="s">
        <v>34</v>
      </c>
      <c r="C4" t="s">
        <v>25</v>
      </c>
      <c r="D4">
        <v>8</v>
      </c>
      <c r="E4" t="s">
        <v>16</v>
      </c>
      <c r="F4" t="s">
        <v>28</v>
      </c>
      <c r="G4">
        <v>34</v>
      </c>
      <c r="H4">
        <v>30</v>
      </c>
      <c r="I4">
        <v>8</v>
      </c>
      <c r="J4">
        <v>272</v>
      </c>
      <c r="K4">
        <v>3750</v>
      </c>
      <c r="L4" s="1">
        <v>43466</v>
      </c>
      <c r="M4" s="2" t="s">
        <v>45</v>
      </c>
    </row>
    <row r="5" spans="1:13" x14ac:dyDescent="0.25">
      <c r="A5" t="s">
        <v>31</v>
      </c>
      <c r="B5" t="s">
        <v>32</v>
      </c>
      <c r="C5" t="s">
        <v>25</v>
      </c>
      <c r="D5">
        <v>2</v>
      </c>
      <c r="E5" t="s">
        <v>17</v>
      </c>
      <c r="F5" t="s">
        <v>19</v>
      </c>
      <c r="G5">
        <v>44</v>
      </c>
      <c r="H5">
        <v>4</v>
      </c>
      <c r="I5">
        <v>45</v>
      </c>
      <c r="J5">
        <v>1980</v>
      </c>
      <c r="K5">
        <v>88.888888888888886</v>
      </c>
      <c r="L5" s="1">
        <v>43466</v>
      </c>
      <c r="M5" s="2" t="s">
        <v>46</v>
      </c>
    </row>
    <row r="6" spans="1:13" x14ac:dyDescent="0.25">
      <c r="A6" t="s">
        <v>31</v>
      </c>
      <c r="B6" t="s">
        <v>33</v>
      </c>
      <c r="C6" t="s">
        <v>26</v>
      </c>
      <c r="D6">
        <v>4</v>
      </c>
      <c r="E6" t="s">
        <v>16</v>
      </c>
      <c r="F6" t="s">
        <v>19</v>
      </c>
      <c r="G6">
        <v>56</v>
      </c>
      <c r="H6">
        <v>8</v>
      </c>
      <c r="I6">
        <v>87</v>
      </c>
      <c r="J6">
        <v>4872</v>
      </c>
      <c r="K6">
        <v>91.954022988505741</v>
      </c>
      <c r="L6" s="1">
        <v>43466</v>
      </c>
      <c r="M6" s="2" t="s">
        <v>46</v>
      </c>
    </row>
    <row r="7" spans="1:13" x14ac:dyDescent="0.25">
      <c r="A7" t="s">
        <v>31</v>
      </c>
      <c r="B7" t="s">
        <v>34</v>
      </c>
      <c r="C7" t="s">
        <v>25</v>
      </c>
      <c r="D7">
        <v>8</v>
      </c>
      <c r="E7" t="s">
        <v>16</v>
      </c>
      <c r="F7" t="s">
        <v>28</v>
      </c>
      <c r="G7">
        <v>34</v>
      </c>
      <c r="H7">
        <v>30</v>
      </c>
      <c r="I7">
        <v>8</v>
      </c>
      <c r="J7">
        <v>272</v>
      </c>
      <c r="K7">
        <v>3750</v>
      </c>
      <c r="L7" s="1">
        <v>43466</v>
      </c>
      <c r="M7" s="2" t="s">
        <v>46</v>
      </c>
    </row>
    <row r="8" spans="1:13" x14ac:dyDescent="0.25">
      <c r="A8" t="s">
        <v>31</v>
      </c>
      <c r="B8" t="s">
        <v>42</v>
      </c>
      <c r="C8" t="s">
        <v>25</v>
      </c>
      <c r="D8">
        <v>2</v>
      </c>
      <c r="E8" t="s">
        <v>17</v>
      </c>
      <c r="F8" t="s">
        <v>19</v>
      </c>
      <c r="G8">
        <v>10</v>
      </c>
      <c r="H8">
        <v>21</v>
      </c>
      <c r="I8">
        <v>45</v>
      </c>
      <c r="J8">
        <v>450</v>
      </c>
      <c r="K8">
        <v>466.66666666666669</v>
      </c>
      <c r="L8" s="1">
        <v>43556</v>
      </c>
      <c r="M8" s="2" t="s">
        <v>47</v>
      </c>
    </row>
    <row r="9" spans="1:13" x14ac:dyDescent="0.25">
      <c r="A9" t="s">
        <v>31</v>
      </c>
      <c r="B9" t="s">
        <v>41</v>
      </c>
      <c r="C9" t="s">
        <v>26</v>
      </c>
      <c r="D9">
        <v>4</v>
      </c>
      <c r="E9" t="s">
        <v>16</v>
      </c>
      <c r="F9" t="s">
        <v>19</v>
      </c>
      <c r="G9">
        <v>2</v>
      </c>
      <c r="H9">
        <v>36</v>
      </c>
      <c r="I9">
        <v>12</v>
      </c>
      <c r="J9">
        <v>24</v>
      </c>
      <c r="K9">
        <v>3000</v>
      </c>
      <c r="L9" s="1">
        <v>43556</v>
      </c>
      <c r="M9" s="2" t="s">
        <v>47</v>
      </c>
    </row>
    <row r="10" spans="1:13" x14ac:dyDescent="0.25">
      <c r="A10" t="s">
        <v>31</v>
      </c>
      <c r="B10" t="s">
        <v>31</v>
      </c>
      <c r="C10" t="s">
        <v>25</v>
      </c>
      <c r="D10">
        <v>4</v>
      </c>
      <c r="E10" t="s">
        <v>16</v>
      </c>
      <c r="F10" t="s">
        <v>18</v>
      </c>
      <c r="G10">
        <v>9</v>
      </c>
      <c r="H10">
        <v>25</v>
      </c>
      <c r="I10">
        <v>32</v>
      </c>
      <c r="J10">
        <v>288</v>
      </c>
      <c r="K10">
        <v>781.25</v>
      </c>
      <c r="L10" s="1">
        <v>43556</v>
      </c>
      <c r="M10" s="2" t="s">
        <v>47</v>
      </c>
    </row>
    <row r="11" spans="1:13" x14ac:dyDescent="0.25">
      <c r="A11" t="s">
        <v>31</v>
      </c>
      <c r="B11" t="s">
        <v>43</v>
      </c>
      <c r="C11" t="s">
        <v>25</v>
      </c>
      <c r="D11">
        <v>5</v>
      </c>
      <c r="E11" t="s">
        <v>16</v>
      </c>
      <c r="F11" t="s">
        <v>18</v>
      </c>
      <c r="G11">
        <v>32</v>
      </c>
      <c r="H11">
        <v>14</v>
      </c>
      <c r="I11">
        <v>21</v>
      </c>
      <c r="J11">
        <v>672</v>
      </c>
      <c r="K11">
        <v>666.66666666666663</v>
      </c>
      <c r="L11" s="1">
        <v>43556</v>
      </c>
      <c r="M11" s="2" t="s">
        <v>47</v>
      </c>
    </row>
    <row r="12" spans="1:13" x14ac:dyDescent="0.25">
      <c r="A12" t="s">
        <v>31</v>
      </c>
      <c r="B12" t="s">
        <v>34</v>
      </c>
      <c r="C12" t="s">
        <v>25</v>
      </c>
      <c r="D12">
        <v>8</v>
      </c>
      <c r="E12" t="s">
        <v>16</v>
      </c>
      <c r="F12" t="s">
        <v>28</v>
      </c>
      <c r="G12">
        <v>34</v>
      </c>
      <c r="H12">
        <v>21</v>
      </c>
      <c r="I12">
        <v>8</v>
      </c>
      <c r="J12">
        <v>272</v>
      </c>
      <c r="K12">
        <v>2625</v>
      </c>
      <c r="L12" s="1">
        <v>43556</v>
      </c>
      <c r="M12" s="2" t="s">
        <v>47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56209-3911-4F64-8745-104E3571555F}">
  <dimension ref="A1:M14"/>
  <sheetViews>
    <sheetView showGridLines="0" workbookViewId="0">
      <selection activeCell="F19" sqref="F19"/>
    </sheetView>
  </sheetViews>
  <sheetFormatPr baseColWidth="10" defaultRowHeight="15" x14ac:dyDescent="0.25"/>
  <cols>
    <col min="1" max="1" width="9.85546875" bestFit="1" customWidth="1"/>
    <col min="2" max="2" width="13.85546875" bestFit="1" customWidth="1"/>
    <col min="3" max="3" width="10.42578125" bestFit="1" customWidth="1"/>
    <col min="4" max="4" width="10.7109375" bestFit="1" customWidth="1"/>
    <col min="5" max="5" width="11.5703125" bestFit="1" customWidth="1"/>
    <col min="6" max="6" width="13.7109375" bestFit="1" customWidth="1"/>
    <col min="7" max="7" width="15.7109375" bestFit="1" customWidth="1"/>
    <col min="8" max="8" width="17" bestFit="1" customWidth="1"/>
    <col min="9" max="9" width="11.140625" bestFit="1" customWidth="1"/>
    <col min="10" max="10" width="15.7109375" bestFit="1" customWidth="1"/>
    <col min="11" max="11" width="12.85546875" bestFit="1" customWidth="1"/>
    <col min="12" max="12" width="10.7109375" bestFit="1" customWidth="1"/>
    <col min="13" max="14" width="10.140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44</v>
      </c>
    </row>
    <row r="2" spans="1:13" x14ac:dyDescent="0.25">
      <c r="A2" t="s">
        <v>12</v>
      </c>
      <c r="B2" t="s">
        <v>13</v>
      </c>
      <c r="C2" t="s">
        <v>20</v>
      </c>
      <c r="D2">
        <v>5</v>
      </c>
      <c r="E2" t="s">
        <v>15</v>
      </c>
      <c r="F2" t="s">
        <v>18</v>
      </c>
      <c r="G2">
        <v>52</v>
      </c>
      <c r="H2">
        <v>5</v>
      </c>
      <c r="I2">
        <v>0.2</v>
      </c>
      <c r="J2">
        <v>10.4</v>
      </c>
      <c r="K2">
        <v>25000</v>
      </c>
      <c r="L2" s="1">
        <v>43435</v>
      </c>
      <c r="M2" s="2" t="s">
        <v>45</v>
      </c>
    </row>
    <row r="3" spans="1:13" x14ac:dyDescent="0.25">
      <c r="A3" t="s">
        <v>12</v>
      </c>
      <c r="B3" t="s">
        <v>14</v>
      </c>
      <c r="C3" t="s">
        <v>20</v>
      </c>
      <c r="D3">
        <v>2</v>
      </c>
      <c r="E3" t="s">
        <v>16</v>
      </c>
      <c r="F3" t="s">
        <v>18</v>
      </c>
      <c r="G3">
        <v>41</v>
      </c>
      <c r="H3">
        <v>6</v>
      </c>
      <c r="I3">
        <v>15</v>
      </c>
      <c r="J3">
        <v>615</v>
      </c>
      <c r="K3">
        <v>400</v>
      </c>
      <c r="L3" s="1">
        <v>43435</v>
      </c>
      <c r="M3" s="2" t="s">
        <v>45</v>
      </c>
    </row>
    <row r="4" spans="1:13" x14ac:dyDescent="0.25">
      <c r="A4" t="s">
        <v>12</v>
      </c>
      <c r="B4" t="s">
        <v>29</v>
      </c>
      <c r="C4" t="s">
        <v>21</v>
      </c>
      <c r="D4">
        <v>20</v>
      </c>
      <c r="E4" t="s">
        <v>17</v>
      </c>
      <c r="F4" t="s">
        <v>19</v>
      </c>
      <c r="G4">
        <v>78</v>
      </c>
      <c r="H4">
        <v>18</v>
      </c>
      <c r="I4">
        <v>4</v>
      </c>
      <c r="J4">
        <v>312</v>
      </c>
      <c r="K4">
        <v>4500</v>
      </c>
      <c r="L4" s="1">
        <v>43435</v>
      </c>
      <c r="M4" s="2" t="s">
        <v>45</v>
      </c>
    </row>
    <row r="5" spans="1:13" x14ac:dyDescent="0.25">
      <c r="A5" t="s">
        <v>12</v>
      </c>
      <c r="B5" t="s">
        <v>13</v>
      </c>
      <c r="C5" t="s">
        <v>20</v>
      </c>
      <c r="D5">
        <v>5</v>
      </c>
      <c r="E5" t="s">
        <v>15</v>
      </c>
      <c r="F5" t="s">
        <v>18</v>
      </c>
      <c r="G5">
        <v>52</v>
      </c>
      <c r="H5">
        <v>5</v>
      </c>
      <c r="I5">
        <v>0.2</v>
      </c>
      <c r="J5">
        <v>10.4</v>
      </c>
      <c r="K5">
        <v>25000</v>
      </c>
      <c r="L5" s="1">
        <v>43497</v>
      </c>
      <c r="M5" s="2" t="s">
        <v>46</v>
      </c>
    </row>
    <row r="6" spans="1:13" x14ac:dyDescent="0.25">
      <c r="A6" t="s">
        <v>12</v>
      </c>
      <c r="B6" t="s">
        <v>14</v>
      </c>
      <c r="C6" t="s">
        <v>20</v>
      </c>
      <c r="D6">
        <v>2</v>
      </c>
      <c r="E6" t="s">
        <v>16</v>
      </c>
      <c r="F6" t="s">
        <v>18</v>
      </c>
      <c r="G6">
        <v>8</v>
      </c>
      <c r="H6">
        <v>6</v>
      </c>
      <c r="I6">
        <v>15</v>
      </c>
      <c r="J6">
        <v>120</v>
      </c>
      <c r="K6">
        <v>400</v>
      </c>
      <c r="L6" s="1">
        <v>43497</v>
      </c>
      <c r="M6" s="2" t="s">
        <v>46</v>
      </c>
    </row>
    <row r="7" spans="1:13" x14ac:dyDescent="0.25">
      <c r="A7" t="s">
        <v>12</v>
      </c>
      <c r="B7" t="s">
        <v>29</v>
      </c>
      <c r="C7" t="s">
        <v>21</v>
      </c>
      <c r="D7">
        <v>20</v>
      </c>
      <c r="E7" t="s">
        <v>17</v>
      </c>
      <c r="F7" t="s">
        <v>19</v>
      </c>
      <c r="G7">
        <v>4</v>
      </c>
      <c r="H7">
        <v>18</v>
      </c>
      <c r="I7">
        <v>4</v>
      </c>
      <c r="J7">
        <v>16</v>
      </c>
      <c r="K7">
        <v>4500</v>
      </c>
      <c r="L7" s="1">
        <v>43497</v>
      </c>
      <c r="M7" s="2" t="s">
        <v>46</v>
      </c>
    </row>
    <row r="8" spans="1:13" x14ac:dyDescent="0.25">
      <c r="A8" t="s">
        <v>12</v>
      </c>
      <c r="B8" t="s">
        <v>35</v>
      </c>
      <c r="C8" t="s">
        <v>20</v>
      </c>
      <c r="D8">
        <v>2</v>
      </c>
      <c r="F8" t="s">
        <v>28</v>
      </c>
      <c r="G8">
        <v>45</v>
      </c>
      <c r="H8">
        <v>5.2</v>
      </c>
      <c r="I8">
        <v>8</v>
      </c>
      <c r="J8">
        <v>360</v>
      </c>
      <c r="K8">
        <v>650</v>
      </c>
      <c r="L8" s="1">
        <v>43497</v>
      </c>
      <c r="M8" s="2" t="s">
        <v>46</v>
      </c>
    </row>
    <row r="9" spans="1:13" x14ac:dyDescent="0.25">
      <c r="A9" t="s">
        <v>12</v>
      </c>
      <c r="B9" t="s">
        <v>36</v>
      </c>
      <c r="C9" t="s">
        <v>21</v>
      </c>
      <c r="D9">
        <v>5</v>
      </c>
      <c r="F9" t="s">
        <v>19</v>
      </c>
      <c r="G9">
        <v>36</v>
      </c>
      <c r="H9">
        <v>4.9000000000000004</v>
      </c>
      <c r="I9">
        <v>5</v>
      </c>
      <c r="J9">
        <v>180</v>
      </c>
      <c r="K9">
        <v>980</v>
      </c>
      <c r="L9" s="1">
        <v>43497</v>
      </c>
      <c r="M9" s="2" t="s">
        <v>46</v>
      </c>
    </row>
    <row r="10" spans="1:13" x14ac:dyDescent="0.25">
      <c r="A10" t="s">
        <v>12</v>
      </c>
      <c r="B10" t="s">
        <v>13</v>
      </c>
      <c r="C10" t="s">
        <v>20</v>
      </c>
      <c r="D10">
        <v>5</v>
      </c>
      <c r="E10" t="s">
        <v>15</v>
      </c>
      <c r="F10" t="s">
        <v>18</v>
      </c>
      <c r="G10">
        <v>45</v>
      </c>
      <c r="H10">
        <v>4</v>
      </c>
      <c r="I10">
        <v>2</v>
      </c>
      <c r="J10">
        <v>90</v>
      </c>
      <c r="K10">
        <v>2000</v>
      </c>
      <c r="L10" s="1">
        <v>43556</v>
      </c>
      <c r="M10" s="2" t="s">
        <v>47</v>
      </c>
    </row>
    <row r="11" spans="1:13" x14ac:dyDescent="0.25">
      <c r="A11" t="s">
        <v>12</v>
      </c>
      <c r="B11" t="s">
        <v>14</v>
      </c>
      <c r="C11" t="s">
        <v>20</v>
      </c>
      <c r="D11">
        <v>2</v>
      </c>
      <c r="E11" t="s">
        <v>16</v>
      </c>
      <c r="F11" t="s">
        <v>18</v>
      </c>
      <c r="G11">
        <v>21</v>
      </c>
      <c r="H11">
        <v>6</v>
      </c>
      <c r="I11">
        <v>6</v>
      </c>
      <c r="J11">
        <v>126</v>
      </c>
      <c r="K11">
        <v>1000</v>
      </c>
      <c r="L11" s="1">
        <v>43556</v>
      </c>
      <c r="M11" s="2" t="s">
        <v>47</v>
      </c>
    </row>
    <row r="12" spans="1:13" x14ac:dyDescent="0.25">
      <c r="A12" t="s">
        <v>12</v>
      </c>
      <c r="B12" t="s">
        <v>29</v>
      </c>
      <c r="C12" t="s">
        <v>21</v>
      </c>
      <c r="D12">
        <v>20</v>
      </c>
      <c r="E12" t="s">
        <v>17</v>
      </c>
      <c r="F12" t="s">
        <v>19</v>
      </c>
      <c r="G12">
        <v>35</v>
      </c>
      <c r="H12">
        <v>8</v>
      </c>
      <c r="I12">
        <v>0.9</v>
      </c>
      <c r="J12">
        <v>31.5</v>
      </c>
      <c r="K12">
        <v>8888.8888888888887</v>
      </c>
      <c r="L12" s="1">
        <v>43556</v>
      </c>
      <c r="M12" s="2" t="s">
        <v>47</v>
      </c>
    </row>
    <row r="13" spans="1:13" x14ac:dyDescent="0.25">
      <c r="A13" t="s">
        <v>12</v>
      </c>
      <c r="B13" t="s">
        <v>38</v>
      </c>
      <c r="C13" t="s">
        <v>20</v>
      </c>
      <c r="D13">
        <v>2</v>
      </c>
      <c r="E13" t="s">
        <v>17</v>
      </c>
      <c r="F13" t="s">
        <v>28</v>
      </c>
      <c r="G13">
        <v>56</v>
      </c>
      <c r="H13">
        <v>2</v>
      </c>
      <c r="I13">
        <v>0.45</v>
      </c>
      <c r="J13">
        <v>25.2</v>
      </c>
      <c r="K13">
        <v>4444.4444444444443</v>
      </c>
      <c r="L13" s="1">
        <v>43556</v>
      </c>
      <c r="M13" s="2" t="s">
        <v>47</v>
      </c>
    </row>
    <row r="14" spans="1:13" x14ac:dyDescent="0.25">
      <c r="A14" t="s">
        <v>12</v>
      </c>
      <c r="B14" t="s">
        <v>36</v>
      </c>
      <c r="C14" t="s">
        <v>21</v>
      </c>
      <c r="D14">
        <v>5</v>
      </c>
      <c r="E14" t="s">
        <v>17</v>
      </c>
      <c r="F14" t="s">
        <v>19</v>
      </c>
      <c r="G14">
        <v>23</v>
      </c>
      <c r="H14">
        <v>3</v>
      </c>
      <c r="I14">
        <v>5</v>
      </c>
      <c r="J14">
        <v>115</v>
      </c>
      <c r="K14">
        <v>600</v>
      </c>
      <c r="L14" s="1">
        <v>43556</v>
      </c>
      <c r="M14" s="2" t="s">
        <v>47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4BC49-F7AD-41DA-93F2-FFEA64BA648C}">
  <dimension ref="A1:M11"/>
  <sheetViews>
    <sheetView showGridLines="0" tabSelected="1" workbookViewId="0">
      <selection activeCell="G19" sqref="G19"/>
    </sheetView>
  </sheetViews>
  <sheetFormatPr baseColWidth="10" defaultRowHeight="15" x14ac:dyDescent="0.25"/>
  <cols>
    <col min="1" max="1" width="9.85546875" bestFit="1" customWidth="1"/>
    <col min="2" max="2" width="13.85546875" bestFit="1" customWidth="1"/>
    <col min="3" max="3" width="10.42578125" bestFit="1" customWidth="1"/>
    <col min="4" max="4" width="10.7109375" bestFit="1" customWidth="1"/>
    <col min="5" max="5" width="11.5703125" bestFit="1" customWidth="1"/>
    <col min="6" max="6" width="13.7109375" bestFit="1" customWidth="1"/>
    <col min="7" max="7" width="15.7109375" bestFit="1" customWidth="1"/>
    <col min="8" max="8" width="17" bestFit="1" customWidth="1"/>
    <col min="9" max="9" width="11.140625" bestFit="1" customWidth="1"/>
    <col min="10" max="10" width="15.7109375" bestFit="1" customWidth="1"/>
    <col min="11" max="11" width="12.85546875" bestFit="1" customWidth="1"/>
    <col min="12" max="12" width="10.7109375" bestFit="1" customWidth="1"/>
    <col min="13" max="14" width="10.140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44</v>
      </c>
    </row>
    <row r="2" spans="1:13" x14ac:dyDescent="0.25">
      <c r="A2" t="s">
        <v>22</v>
      </c>
      <c r="B2" t="s">
        <v>23</v>
      </c>
      <c r="C2" t="s">
        <v>25</v>
      </c>
      <c r="D2">
        <v>7</v>
      </c>
      <c r="E2" t="s">
        <v>15</v>
      </c>
      <c r="F2" t="s">
        <v>18</v>
      </c>
      <c r="G2">
        <v>45</v>
      </c>
      <c r="H2">
        <v>7</v>
      </c>
      <c r="I2">
        <v>14</v>
      </c>
      <c r="J2">
        <v>630</v>
      </c>
      <c r="K2">
        <v>500</v>
      </c>
      <c r="L2" s="1">
        <v>43435</v>
      </c>
      <c r="M2" s="2" t="s">
        <v>45</v>
      </c>
    </row>
    <row r="3" spans="1:13" x14ac:dyDescent="0.25">
      <c r="A3" t="s">
        <v>22</v>
      </c>
      <c r="B3" t="s">
        <v>24</v>
      </c>
      <c r="C3" t="s">
        <v>26</v>
      </c>
      <c r="D3">
        <v>6</v>
      </c>
      <c r="E3" t="s">
        <v>15</v>
      </c>
      <c r="F3" t="s">
        <v>28</v>
      </c>
      <c r="G3">
        <v>47</v>
      </c>
      <c r="H3">
        <v>23</v>
      </c>
      <c r="I3">
        <v>19</v>
      </c>
      <c r="J3">
        <v>893</v>
      </c>
      <c r="K3">
        <v>1210.5263157894738</v>
      </c>
      <c r="L3" s="1">
        <v>43435</v>
      </c>
      <c r="M3" s="2" t="s">
        <v>45</v>
      </c>
    </row>
    <row r="4" spans="1:13" x14ac:dyDescent="0.25">
      <c r="A4" t="s">
        <v>22</v>
      </c>
      <c r="B4" t="s">
        <v>30</v>
      </c>
      <c r="C4" t="s">
        <v>27</v>
      </c>
      <c r="D4">
        <v>4</v>
      </c>
      <c r="E4" t="s">
        <v>17</v>
      </c>
      <c r="F4" t="s">
        <v>28</v>
      </c>
      <c r="G4">
        <v>12</v>
      </c>
      <c r="H4">
        <v>21</v>
      </c>
      <c r="I4">
        <v>30</v>
      </c>
      <c r="J4">
        <v>360</v>
      </c>
      <c r="K4">
        <v>700</v>
      </c>
      <c r="L4" s="1">
        <v>43435</v>
      </c>
      <c r="M4" s="2" t="s">
        <v>45</v>
      </c>
    </row>
    <row r="5" spans="1:13" x14ac:dyDescent="0.25">
      <c r="A5" t="s">
        <v>22</v>
      </c>
      <c r="B5" t="s">
        <v>37</v>
      </c>
      <c r="C5" t="s">
        <v>26</v>
      </c>
      <c r="D5">
        <v>4</v>
      </c>
      <c r="F5" t="s">
        <v>19</v>
      </c>
      <c r="G5">
        <v>25</v>
      </c>
      <c r="H5">
        <v>78.2</v>
      </c>
      <c r="I5">
        <v>47</v>
      </c>
      <c r="J5">
        <v>1175</v>
      </c>
      <c r="K5">
        <v>1663.8297872340424</v>
      </c>
      <c r="L5" s="1">
        <v>43497</v>
      </c>
      <c r="M5" s="2" t="s">
        <v>46</v>
      </c>
    </row>
    <row r="6" spans="1:13" x14ac:dyDescent="0.25">
      <c r="A6" t="s">
        <v>22</v>
      </c>
      <c r="B6" t="s">
        <v>23</v>
      </c>
      <c r="C6" t="s">
        <v>25</v>
      </c>
      <c r="D6">
        <v>7</v>
      </c>
      <c r="E6" t="s">
        <v>15</v>
      </c>
      <c r="F6" t="s">
        <v>18</v>
      </c>
      <c r="G6">
        <v>45</v>
      </c>
      <c r="H6">
        <v>7</v>
      </c>
      <c r="I6">
        <v>14</v>
      </c>
      <c r="J6">
        <v>630</v>
      </c>
      <c r="K6">
        <v>500</v>
      </c>
      <c r="L6" s="1">
        <v>43497</v>
      </c>
      <c r="M6" s="2" t="s">
        <v>46</v>
      </c>
    </row>
    <row r="7" spans="1:13" x14ac:dyDescent="0.25">
      <c r="A7" t="s">
        <v>22</v>
      </c>
      <c r="B7" t="s">
        <v>24</v>
      </c>
      <c r="C7" t="s">
        <v>26</v>
      </c>
      <c r="D7">
        <v>6</v>
      </c>
      <c r="E7" t="s">
        <v>15</v>
      </c>
      <c r="F7" t="s">
        <v>28</v>
      </c>
      <c r="G7">
        <v>47</v>
      </c>
      <c r="H7">
        <v>23</v>
      </c>
      <c r="I7">
        <v>19</v>
      </c>
      <c r="J7">
        <v>893</v>
      </c>
      <c r="K7">
        <v>1210.5263157894738</v>
      </c>
      <c r="L7" s="1">
        <v>43497</v>
      </c>
      <c r="M7" s="2" t="s">
        <v>46</v>
      </c>
    </row>
    <row r="8" spans="1:13" x14ac:dyDescent="0.25">
      <c r="A8" t="s">
        <v>22</v>
      </c>
      <c r="B8" t="s">
        <v>30</v>
      </c>
      <c r="C8" t="s">
        <v>27</v>
      </c>
      <c r="D8">
        <v>4</v>
      </c>
      <c r="E8" t="s">
        <v>17</v>
      </c>
      <c r="F8" t="s">
        <v>28</v>
      </c>
      <c r="G8">
        <v>12</v>
      </c>
      <c r="H8">
        <v>21</v>
      </c>
      <c r="I8">
        <v>30</v>
      </c>
      <c r="J8">
        <v>360</v>
      </c>
      <c r="K8">
        <v>700</v>
      </c>
      <c r="L8" s="1">
        <v>43497</v>
      </c>
      <c r="M8" s="2" t="s">
        <v>46</v>
      </c>
    </row>
    <row r="9" spans="1:13" x14ac:dyDescent="0.25">
      <c r="A9" t="s">
        <v>22</v>
      </c>
      <c r="B9" t="s">
        <v>39</v>
      </c>
      <c r="C9" t="s">
        <v>26</v>
      </c>
      <c r="D9">
        <v>4</v>
      </c>
      <c r="E9" t="s">
        <v>15</v>
      </c>
      <c r="F9" t="s">
        <v>19</v>
      </c>
      <c r="G9">
        <v>25</v>
      </c>
      <c r="H9">
        <v>89</v>
      </c>
      <c r="I9">
        <v>6</v>
      </c>
      <c r="J9">
        <v>150</v>
      </c>
      <c r="K9">
        <v>14833.333333333334</v>
      </c>
      <c r="L9" s="1">
        <v>43497</v>
      </c>
      <c r="M9" s="2" t="s">
        <v>47</v>
      </c>
    </row>
    <row r="10" spans="1:13" x14ac:dyDescent="0.25">
      <c r="A10" t="s">
        <v>22</v>
      </c>
      <c r="B10" t="s">
        <v>40</v>
      </c>
      <c r="C10" t="s">
        <v>25</v>
      </c>
      <c r="D10">
        <v>7</v>
      </c>
      <c r="E10" t="s">
        <v>15</v>
      </c>
      <c r="F10" t="s">
        <v>18</v>
      </c>
      <c r="G10">
        <v>45</v>
      </c>
      <c r="H10">
        <v>64</v>
      </c>
      <c r="I10">
        <v>8</v>
      </c>
      <c r="J10">
        <v>360</v>
      </c>
      <c r="K10">
        <v>8000</v>
      </c>
      <c r="L10" s="1">
        <v>43497</v>
      </c>
      <c r="M10" s="2" t="s">
        <v>47</v>
      </c>
    </row>
    <row r="11" spans="1:13" x14ac:dyDescent="0.25">
      <c r="A11" t="s">
        <v>22</v>
      </c>
      <c r="B11" t="s">
        <v>30</v>
      </c>
      <c r="C11" t="s">
        <v>27</v>
      </c>
      <c r="D11">
        <v>4</v>
      </c>
      <c r="E11" t="s">
        <v>17</v>
      </c>
      <c r="F11" t="s">
        <v>28</v>
      </c>
      <c r="G11">
        <v>56</v>
      </c>
      <c r="H11">
        <v>26</v>
      </c>
      <c r="I11">
        <v>2</v>
      </c>
      <c r="J11">
        <v>112</v>
      </c>
      <c r="K11">
        <v>13000</v>
      </c>
      <c r="L11" s="1">
        <v>43497</v>
      </c>
      <c r="M11" s="2" t="s">
        <v>47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04BAE7-E499-4A6B-BC72-C805050756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affaire 1</vt:lpstr>
      <vt:lpstr>affaire 2</vt:lpstr>
      <vt:lpstr>affaire 3</vt:lpstr>
      <vt:lpstr>Rose</vt:lpstr>
      <vt:lpstr>Jaune</vt:lpstr>
      <vt:lpstr>Bleu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TESTA</dc:creator>
  <cp:lastModifiedBy>Jean-Eric Pelouas</cp:lastModifiedBy>
  <dcterms:created xsi:type="dcterms:W3CDTF">2019-03-14T16:28:47Z</dcterms:created>
  <dcterms:modified xsi:type="dcterms:W3CDTF">2019-03-15T15:21:27Z</dcterms:modified>
</cp:coreProperties>
</file>