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showPivotChartFilter="1" defaultThemeVersion="124226"/>
  <bookViews>
    <workbookView xWindow="480" yWindow="30" windowWidth="11355" windowHeight="5880"/>
  </bookViews>
  <sheets>
    <sheet name="Analyse" sheetId="6" r:id="rId1"/>
    <sheet name="Rapport" sheetId="2" r:id="rId2"/>
    <sheet name="Feuil2" sheetId="8" r:id="rId3"/>
    <sheet name="Données Pictrel" sheetId="1" r:id="rId4"/>
    <sheet name="Formule" sheetId="4" r:id="rId5"/>
    <sheet name="Matrice equipe" sheetId="3" r:id="rId6"/>
    <sheet name="TCDderoulante" sheetId="5" r:id="rId7"/>
  </sheets>
  <definedNames>
    <definedName name="_xlnm._FilterDatabase" localSheetId="3" hidden="1">'Données Pictrel'!$A$1:$BS$41</definedName>
    <definedName name="_xlnm._FilterDatabase" localSheetId="5" hidden="1">'Matrice equipe'!$A$1:$E$1</definedName>
    <definedName name="choix1">OFFSET(TCDderoulante!$A$6,,,COUNTA(TCDderoulante!$A:$A)-1,)</definedName>
    <definedName name="choix2">OFFSET(TCDderoulante!$B$6,,,COUNTA(TCDderoulante!$B:$B)-1,)</definedName>
    <definedName name="choix3">OFFSET(TCDderoulante!$D$6,,,COUNTA(TCDderoulante!$D:$D)-1,)</definedName>
    <definedName name="choix4">OFFSET(TCDderoulante!$F$6,,,COUNTA(TCDderoulante!$F:$F)-1,)</definedName>
    <definedName name="choix5">OFFSET(TCDderoulante!$H$6,,,COUNTA(TCDderoulante!$H:$H)-1,)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G6" i="6" l="1"/>
  <c r="G5" i="6"/>
  <c r="G4" i="6"/>
  <c r="G3" i="6"/>
  <c r="G2" i="6"/>
  <c r="A2" i="1" l="1"/>
  <c r="B2" i="1"/>
  <c r="A3" i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39" i="1"/>
  <c r="B39" i="1"/>
  <c r="A40" i="1"/>
  <c r="B40" i="1"/>
  <c r="A30" i="1"/>
  <c r="B30" i="1"/>
  <c r="A31" i="1"/>
  <c r="B31" i="1"/>
  <c r="A16" i="1"/>
  <c r="B16" i="1"/>
  <c r="A12" i="1"/>
  <c r="B12" i="1"/>
  <c r="A17" i="1"/>
  <c r="B17" i="1"/>
  <c r="A18" i="1"/>
  <c r="B18" i="1"/>
  <c r="A32" i="1"/>
  <c r="B32" i="1"/>
  <c r="A33" i="1"/>
  <c r="B33" i="1"/>
  <c r="A34" i="1"/>
  <c r="B34" i="1"/>
  <c r="A41" i="1"/>
  <c r="B41" i="1"/>
  <c r="A19" i="1"/>
  <c r="B19" i="1"/>
  <c r="A20" i="1"/>
  <c r="B20" i="1"/>
  <c r="A21" i="1"/>
  <c r="B21" i="1"/>
  <c r="A22" i="1"/>
  <c r="B22" i="1"/>
  <c r="A13" i="1"/>
  <c r="B13" i="1"/>
  <c r="A14" i="1"/>
  <c r="B14" i="1"/>
  <c r="A15" i="1"/>
  <c r="B15" i="1"/>
  <c r="A35" i="1"/>
  <c r="B35" i="1"/>
  <c r="A36" i="1"/>
  <c r="B36" i="1"/>
  <c r="A37" i="1"/>
  <c r="B37" i="1"/>
  <c r="A38" i="1"/>
  <c r="B38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B2" i="4"/>
  <c r="AA2" i="4"/>
</calcChain>
</file>

<file path=xl/sharedStrings.xml><?xml version="1.0" encoding="utf-8"?>
<sst xmlns="http://schemas.openxmlformats.org/spreadsheetml/2006/main" count="2084" uniqueCount="450">
  <si>
    <t>Centre</t>
  </si>
  <si>
    <t>AGENCE</t>
  </si>
  <si>
    <t>TERRITOIRE</t>
  </si>
  <si>
    <t>Référence</t>
  </si>
  <si>
    <t>Dest</t>
  </si>
  <si>
    <t>Date Réalisation</t>
  </si>
  <si>
    <t>Agent</t>
  </si>
  <si>
    <t>NRJ</t>
  </si>
  <si>
    <t>NatOpli</t>
  </si>
  <si>
    <t>NatOp</t>
  </si>
  <si>
    <t>CodeObjet</t>
  </si>
  <si>
    <t>StatutPDA</t>
  </si>
  <si>
    <t>Posture bouton PDA</t>
  </si>
  <si>
    <t>ComN1</t>
  </si>
  <si>
    <t>ComEncadrant</t>
  </si>
  <si>
    <t>Code1</t>
  </si>
  <si>
    <t>NuméroSemaine</t>
  </si>
  <si>
    <t>Mois</t>
  </si>
  <si>
    <t>TypologieACt</t>
  </si>
  <si>
    <t>CodePoids</t>
  </si>
  <si>
    <t>Code Secteur</t>
  </si>
  <si>
    <t>codeDPI</t>
  </si>
  <si>
    <t>Site</t>
  </si>
  <si>
    <t>NatOp sortie</t>
  </si>
  <si>
    <t>Valeur ajoutée</t>
  </si>
  <si>
    <t>234</t>
  </si>
  <si>
    <t>LTG</t>
  </si>
  <si>
    <t>Lot</t>
  </si>
  <si>
    <t>338555379260</t>
  </si>
  <si>
    <t>SIMLO</t>
  </si>
  <si>
    <t>Sebastien* Collonges</t>
  </si>
  <si>
    <t>G</t>
  </si>
  <si>
    <t>RELEVE D INDEX</t>
  </si>
  <si>
    <t>01</t>
  </si>
  <si>
    <t>2</t>
  </si>
  <si>
    <t>Soldée</t>
  </si>
  <si>
    <t>Réalisé</t>
  </si>
  <si>
    <t>Réalisé: Index: 08484. Pas de repérage maison individuelle. TTS OK CLIENT CONTACTÉ ET OK.</t>
  </si>
  <si>
    <t>I1.</t>
  </si>
  <si>
    <t>SoldéeM</t>
  </si>
  <si>
    <t>janvier 2014</t>
  </si>
  <si>
    <t>G-2-01</t>
  </si>
  <si>
    <t>234-01</t>
  </si>
  <si>
    <t>234-385-CAHORS</t>
  </si>
  <si>
    <t>SoldéeRéalisé</t>
  </si>
  <si>
    <t/>
  </si>
  <si>
    <t>VA</t>
  </si>
  <si>
    <t>CAHORS</t>
  </si>
  <si>
    <t>E</t>
  </si>
  <si>
    <t>FIGEAC</t>
  </si>
  <si>
    <t>ALT</t>
  </si>
  <si>
    <t>TIC51</t>
  </si>
  <si>
    <t>Réalisé: Index:</t>
  </si>
  <si>
    <t>i1</t>
  </si>
  <si>
    <t>i3</t>
  </si>
  <si>
    <t>ST CERE</t>
  </si>
  <si>
    <t>I2</t>
  </si>
  <si>
    <t>Annuler sur Ordre</t>
  </si>
  <si>
    <t>I1</t>
  </si>
  <si>
    <t>Impossible de réaliser</t>
  </si>
  <si>
    <t>IDR</t>
  </si>
  <si>
    <t>A3</t>
  </si>
  <si>
    <t>NVA</t>
  </si>
  <si>
    <t>i4</t>
  </si>
  <si>
    <t>i2</t>
  </si>
  <si>
    <t>A1</t>
  </si>
  <si>
    <t>Opposition client</t>
  </si>
  <si>
    <t>TIM82</t>
  </si>
  <si>
    <t>MONTAUBAN</t>
  </si>
  <si>
    <t>Y5</t>
  </si>
  <si>
    <t>Pas de défaut constaté</t>
  </si>
  <si>
    <t>W6</t>
  </si>
  <si>
    <t>Suc/place ou conso 1er passage</t>
  </si>
  <si>
    <t>Z4</t>
  </si>
  <si>
    <t>I4</t>
  </si>
  <si>
    <t>B1</t>
  </si>
  <si>
    <t>Commutée</t>
  </si>
  <si>
    <t>PNT Constatée</t>
  </si>
  <si>
    <t>TIC53</t>
  </si>
  <si>
    <t>MILLAU</t>
  </si>
  <si>
    <t>Y6</t>
  </si>
  <si>
    <t>VPE</t>
  </si>
  <si>
    <t>Index lu H 02917 - I02917</t>
  </si>
  <si>
    <t>Index lu H 04350 - I04350</t>
  </si>
  <si>
    <t>i3,faisable avec nacelle(exploit gaz) sur rob:13/1 sur facade:H=10,00m de haut</t>
  </si>
  <si>
    <t>VPE82</t>
  </si>
  <si>
    <t>IDR, pas d acces, boite a clé sans clé !!</t>
  </si>
  <si>
    <t>BOITE A CLE SANS CLE !</t>
  </si>
  <si>
    <t>PNT constatée client consomme toujours le gaz</t>
  </si>
  <si>
    <t>Index lu H 02563 -</t>
  </si>
  <si>
    <t>Index lu H 03256 - 03256 obturation goupille</t>
  </si>
  <si>
    <t>Index lu H 03398 - Réalisé: Index:</t>
  </si>
  <si>
    <t>Étiquettes de lignes</t>
  </si>
  <si>
    <t>Total général</t>
  </si>
  <si>
    <t>Étiquettes de colonnes</t>
  </si>
  <si>
    <t>Nombre de Valeur ajoutée</t>
  </si>
  <si>
    <t>Equipe</t>
  </si>
  <si>
    <t>NNI − Numéro de contrat</t>
  </si>
  <si>
    <t>Animateur</t>
  </si>
  <si>
    <t>C06970</t>
  </si>
  <si>
    <t>B09871</t>
  </si>
  <si>
    <t>C02773</t>
  </si>
  <si>
    <t>Tarn&amp;Garonne</t>
  </si>
  <si>
    <t>Serge Mateos</t>
  </si>
  <si>
    <t>G76272</t>
  </si>
  <si>
    <t>F56172</t>
  </si>
  <si>
    <t>A73346</t>
  </si>
  <si>
    <t>B11110</t>
  </si>
  <si>
    <t>B42270</t>
  </si>
  <si>
    <t>A39346</t>
  </si>
  <si>
    <t>J30449</t>
  </si>
  <si>
    <t>A73634</t>
  </si>
  <si>
    <t>A01510</t>
  </si>
  <si>
    <t>C59402</t>
  </si>
  <si>
    <t>J19354</t>
  </si>
  <si>
    <t>H14452</t>
  </si>
  <si>
    <t>C25670</t>
  </si>
  <si>
    <t>Tarn Sud</t>
  </si>
  <si>
    <t>MINITTI Eric</t>
  </si>
  <si>
    <t>A25036</t>
  </si>
  <si>
    <t>A31610</t>
  </si>
  <si>
    <t>A22947</t>
  </si>
  <si>
    <t>A81706</t>
  </si>
  <si>
    <t>Tarn Nord</t>
  </si>
  <si>
    <t>MARTINEZ Philippe</t>
  </si>
  <si>
    <t>B89109</t>
  </si>
  <si>
    <t>A46810</t>
  </si>
  <si>
    <t>B05652</t>
  </si>
  <si>
    <t>B81322</t>
  </si>
  <si>
    <t>A49333</t>
  </si>
  <si>
    <t>C53621</t>
  </si>
  <si>
    <t>B68428</t>
  </si>
  <si>
    <t>Rouergue</t>
  </si>
  <si>
    <t>ABDELLI Farid</t>
  </si>
  <si>
    <t>C57739</t>
  </si>
  <si>
    <t>A69072</t>
  </si>
  <si>
    <t>A45773</t>
  </si>
  <si>
    <t>A20872</t>
  </si>
  <si>
    <t>Lozere/Grand Causse</t>
  </si>
  <si>
    <t>BELONY Christophe</t>
  </si>
  <si>
    <t>C32573</t>
  </si>
  <si>
    <t>B76641</t>
  </si>
  <si>
    <t>C67402</t>
  </si>
  <si>
    <t>A27537</t>
  </si>
  <si>
    <t>I98539</t>
  </si>
  <si>
    <t>Lot Sud</t>
  </si>
  <si>
    <t>Laurent Bonnie</t>
  </si>
  <si>
    <t>C63749</t>
  </si>
  <si>
    <t>B65957</t>
  </si>
  <si>
    <t>J32920</t>
  </si>
  <si>
    <t>Agent parti</t>
  </si>
  <si>
    <t>A61436</t>
  </si>
  <si>
    <t>Groupe</t>
  </si>
  <si>
    <t>Semaine</t>
  </si>
  <si>
    <t>Site d'intervention</t>
  </si>
  <si>
    <t>ACSI</t>
  </si>
  <si>
    <t>B24170</t>
  </si>
  <si>
    <t>Tous</t>
  </si>
  <si>
    <t>DPI</t>
  </si>
  <si>
    <t>FMA</t>
  </si>
  <si>
    <t>Toutes interventions</t>
  </si>
  <si>
    <t>Toutes interventions sauf DPI</t>
  </si>
  <si>
    <t>Territoire</t>
  </si>
  <si>
    <t>ACH</t>
  </si>
  <si>
    <t>Réf client</t>
  </si>
  <si>
    <t>libélé fournisseur</t>
  </si>
  <si>
    <t>Typologie de l'intervention</t>
  </si>
  <si>
    <t>délais de réalisation</t>
  </si>
  <si>
    <t>Compte-rendu de non intervention</t>
  </si>
  <si>
    <t>famille type de solde</t>
  </si>
  <si>
    <t>réussite vu fournisseur</t>
  </si>
  <si>
    <t>Facturation de DPI</t>
  </si>
  <si>
    <t>valeur a</t>
  </si>
  <si>
    <t>délais de réalisation des DPI</t>
  </si>
  <si>
    <t>&lt;20 J</t>
  </si>
  <si>
    <t>mois</t>
  </si>
  <si>
    <t>année</t>
  </si>
  <si>
    <t>famille type de solde délais de réalisation des DPI</t>
  </si>
  <si>
    <t>annulés+rendue</t>
  </si>
  <si>
    <t xml:space="preserve"> Centre</t>
  </si>
  <si>
    <t>Destinataire</t>
  </si>
  <si>
    <t>Num Tournée</t>
  </si>
  <si>
    <t>Commune</t>
  </si>
  <si>
    <t>Code accès</t>
  </si>
  <si>
    <t>Energie</t>
  </si>
  <si>
    <t>Code Objet</t>
  </si>
  <si>
    <t>Fournisseur</t>
  </si>
  <si>
    <t>Segment</t>
  </si>
  <si>
    <t>NNI</t>
  </si>
  <si>
    <t>Client</t>
  </si>
  <si>
    <t>PDL : N° PDL - PCE - PRM</t>
  </si>
  <si>
    <t>Date RDV</t>
  </si>
  <si>
    <t>Précision Horaire</t>
  </si>
  <si>
    <t>Agent origine</t>
  </si>
  <si>
    <t>Date de création</t>
  </si>
  <si>
    <t>Statut INTV</t>
  </si>
  <si>
    <t>NS/EV</t>
  </si>
  <si>
    <t>Motif NS/EV</t>
  </si>
  <si>
    <t>Date déchargement</t>
  </si>
  <si>
    <t>Heure CRINT</t>
  </si>
  <si>
    <t>Posture</t>
  </si>
  <si>
    <t>Nom de la posture</t>
  </si>
  <si>
    <t>MNEX</t>
  </si>
  <si>
    <t>NatOp Commutation</t>
  </si>
  <si>
    <t>Commentaire N1</t>
  </si>
  <si>
    <t>Commentaire encadrant</t>
  </si>
  <si>
    <t>Repérage robinet gaz</t>
  </si>
  <si>
    <t>Origine demande</t>
  </si>
  <si>
    <t>Téléphone</t>
  </si>
  <si>
    <t>INTV TST</t>
  </si>
  <si>
    <t>Consuel/CC</t>
  </si>
  <si>
    <t>SP Repérage robinet gaz</t>
  </si>
  <si>
    <t>Accessibilité</t>
  </si>
  <si>
    <t>Emplacement compteur</t>
  </si>
  <si>
    <t>Validation client</t>
  </si>
  <si>
    <t>Date de CRINT</t>
  </si>
  <si>
    <t>Libellé du MNEX</t>
  </si>
  <si>
    <t>Branchement</t>
  </si>
  <si>
    <t>Puissance maximale</t>
  </si>
  <si>
    <t>Code barre</t>
  </si>
  <si>
    <t>Code postal</t>
  </si>
  <si>
    <t>Adresse</t>
  </si>
  <si>
    <t>Complément adresse</t>
  </si>
  <si>
    <t>Heure de déchargement</t>
  </si>
  <si>
    <t>Remontée TGC</t>
  </si>
  <si>
    <t>ACSI LTG</t>
  </si>
  <si>
    <t>ACH Nord (LTG)</t>
  </si>
  <si>
    <t>Oui</t>
  </si>
  <si>
    <t>oui</t>
  </si>
  <si>
    <t>Hors DPI</t>
  </si>
  <si>
    <t>janvier</t>
  </si>
  <si>
    <t>non</t>
  </si>
  <si>
    <t>cahors,luzech,figeac,souillac,saint cere</t>
  </si>
  <si>
    <t>PRO</t>
  </si>
  <si>
    <t>APM</t>
  </si>
  <si>
    <t>Terminée</t>
  </si>
  <si>
    <t>-</t>
  </si>
  <si>
    <t xml:space="preserve">Réalisé </t>
  </si>
  <si>
    <t>V</t>
  </si>
  <si>
    <t>Non</t>
  </si>
  <si>
    <t>N</t>
  </si>
  <si>
    <t>ACC</t>
  </si>
  <si>
    <t>A</t>
  </si>
  <si>
    <t xml:space="preserve"> </t>
  </si>
  <si>
    <t>MAT</t>
  </si>
  <si>
    <t>O</t>
  </si>
  <si>
    <t>SPE</t>
  </si>
  <si>
    <t>LOC</t>
  </si>
  <si>
    <t>sup à 20 J</t>
  </si>
  <si>
    <t>DMA</t>
  </si>
  <si>
    <t>PART</t>
  </si>
  <si>
    <t>Type de solde non connue pour une DPI</t>
  </si>
  <si>
    <t>Annulés sur ordre jour J</t>
  </si>
  <si>
    <t>Annulée</t>
  </si>
  <si>
    <t>AAQ</t>
  </si>
  <si>
    <t xml:space="preserve">IDR </t>
  </si>
  <si>
    <t>IMPREVU TECHNIQUE</t>
  </si>
  <si>
    <t>Imprevu technique</t>
  </si>
  <si>
    <t>C</t>
  </si>
  <si>
    <t>MONTAUBAN,NEGRE,VALENCE,CASTEL</t>
  </si>
  <si>
    <t>JOU</t>
  </si>
  <si>
    <t>MOISSAC</t>
  </si>
  <si>
    <t>FAP</t>
  </si>
  <si>
    <t>GAI</t>
  </si>
  <si>
    <t>aa</t>
  </si>
  <si>
    <t>février</t>
  </si>
  <si>
    <t>BRESSOLS</t>
  </si>
  <si>
    <t>mars</t>
  </si>
  <si>
    <t>PRADINES</t>
  </si>
  <si>
    <t>B06957</t>
  </si>
  <si>
    <t>INSTALL INACCES (COM)</t>
  </si>
  <si>
    <t>Install Inacces (COM)</t>
  </si>
  <si>
    <t>avril</t>
  </si>
  <si>
    <t>mai</t>
  </si>
  <si>
    <t>juin</t>
  </si>
  <si>
    <t>A29071</t>
  </si>
  <si>
    <t>ACSI ALT</t>
  </si>
  <si>
    <t>ACH Nord (ALT)</t>
  </si>
  <si>
    <t>RODEZ, CASSA, ESPAL, SteGENEV, VILLEF, DECAZE</t>
  </si>
  <si>
    <t>ONET LE CHATEAU</t>
  </si>
  <si>
    <t>BARAQUEVILLE</t>
  </si>
  <si>
    <t>SEBAZAC CONCOURES</t>
  </si>
  <si>
    <t>MILLAU, St.AFF, FLORAC, MARVEJOLS, MENDE</t>
  </si>
  <si>
    <t>SEVERAC LE CHATEAU</t>
  </si>
  <si>
    <t>1MZ</t>
  </si>
  <si>
    <t>B06570</t>
  </si>
  <si>
    <t>INSTAL INACCES (OC)</t>
  </si>
  <si>
    <t>Install Inacces (OC)</t>
  </si>
  <si>
    <t>A53955</t>
  </si>
  <si>
    <t>ah</t>
  </si>
  <si>
    <t>MERCUES</t>
  </si>
  <si>
    <t>NS0</t>
  </si>
  <si>
    <t>C41773</t>
  </si>
  <si>
    <t>72Y</t>
  </si>
  <si>
    <t>2Q5</t>
  </si>
  <si>
    <t>X</t>
  </si>
  <si>
    <t>3GD</t>
  </si>
  <si>
    <t>T</t>
  </si>
  <si>
    <t>DPI (CO8+ CO9; natop B5;C4;C5;L4;L5;Z4;Z5;Z6;Z7)</t>
  </si>
  <si>
    <t>&lt;10 J</t>
  </si>
  <si>
    <t>L</t>
  </si>
  <si>
    <t>&gt;10 J</t>
  </si>
  <si>
    <t xml:space="preserve">Coupure réalisée </t>
  </si>
  <si>
    <t>AAB</t>
  </si>
  <si>
    <t xml:space="preserve">Opposition client </t>
  </si>
  <si>
    <t>FMA (CO9; natopW6,03)</t>
  </si>
  <si>
    <t>ao</t>
  </si>
  <si>
    <t>6XX</t>
  </si>
  <si>
    <t>8XR</t>
  </si>
  <si>
    <t>Divers (CO9 hors DPI(sauf X3) et ELS)</t>
  </si>
  <si>
    <t>PAS DE RDV</t>
  </si>
  <si>
    <t>5SX</t>
  </si>
  <si>
    <t xml:space="preserve">IDR 1er passage </t>
  </si>
  <si>
    <t>3LU</t>
  </si>
  <si>
    <t>EV36</t>
  </si>
  <si>
    <t>Repérage 13.2: ajouter consigne TC</t>
  </si>
  <si>
    <t>2NG</t>
  </si>
  <si>
    <t>9W7</t>
  </si>
  <si>
    <t>9VS</t>
  </si>
  <si>
    <t>52O</t>
  </si>
  <si>
    <t>9OH</t>
  </si>
  <si>
    <t>1G2</t>
  </si>
  <si>
    <t>9BS</t>
  </si>
  <si>
    <t>1FO</t>
  </si>
  <si>
    <t>1GB</t>
  </si>
  <si>
    <t>1M1</t>
  </si>
  <si>
    <t>UPI</t>
  </si>
  <si>
    <t>1O9</t>
  </si>
  <si>
    <t>as</t>
  </si>
  <si>
    <t xml:space="preserve">Preuve règlement </t>
  </si>
  <si>
    <t>Index lu H 01666 - Coupure réalisée:OUI  Date opération :30/06/2014 Index :01666</t>
  </si>
  <si>
    <t>Coupure réalisée:robinet ferme plombe  Index :00485</t>
  </si>
  <si>
    <t>Coupure réalisée:robinet ferme plombe  Date opération :10/06/14 Index :07505</t>
  </si>
  <si>
    <t>Coupure réalisée:robinet ferme plombe   : Date opération :10/06/17 Index 00438</t>
  </si>
  <si>
    <t>267.MU</t>
  </si>
  <si>
    <t>Index lu H 11365 - Coupure réalisée: Num chèque : Banque : Num bordereau :  Date opération : Index :</t>
  </si>
  <si>
    <t>Opposition client client a paye sa facture</t>
  </si>
  <si>
    <t>Preuve règlement:appel cpc</t>
  </si>
  <si>
    <t>coupee</t>
  </si>
  <si>
    <t>Index lu H 00945 - index 00945</t>
  </si>
  <si>
    <t>IDR 1er passage instal innac</t>
  </si>
  <si>
    <t>93P</t>
  </si>
  <si>
    <t>2CC</t>
  </si>
  <si>
    <t>IDR: Coupure possible  au : Coupure pas possible:</t>
  </si>
  <si>
    <t>Réalisé:oui,pas accessible ,fermé à l oci=13/1 extérieur  Index:pas de relève</t>
  </si>
  <si>
    <t>Réalisé:Attention pas d accès,fermeture à l extérieur sur Rob  13/1(Ocg) dans coffret S200 Index:</t>
  </si>
  <si>
    <t>Réalisé: Index:00436</t>
  </si>
  <si>
    <t>Index lu H 09442 - Suc/place ou conso 1er passage: MR CODRON  TEL 06 58 96 69 01 Coupure possible  au :CPT Coupure pas possible: Avis déposé :OUI Client rencontré :  OUI</t>
  </si>
  <si>
    <t>Index lu H 08455 - Suc/place ou conso 1er passage: Coupure possible  au :CPT Coupure pas possible: Avis déposé :OUI Client rencontré :  NON</t>
  </si>
  <si>
    <t>Index lu H 00000 -  INTER FAITE COUPE OBT GOUPILLE INDEX REEL SUR PLACE 00000</t>
  </si>
  <si>
    <t>Index lu H 02300 - Réalisé:oui Index:02300 robinet ferMÉ</t>
  </si>
  <si>
    <t>Index lu H 01811 - Réalisé:robinet feRMÉE Index:01811</t>
  </si>
  <si>
    <t>Index lu H 04389 - Réalisé:oui Index:04389</t>
  </si>
  <si>
    <t>CLIENT A PRIS RDV POUR MERCREDI ABENT CETTTE APREM</t>
  </si>
  <si>
    <t>2014A1040627 62</t>
  </si>
  <si>
    <t>2014A1040666 99</t>
  </si>
  <si>
    <t>Index lu H 00942 - Pas de défaut constaté: PORTE DE GAINE  BLOQUÉE A MON ARRIVE OK CE JOURS</t>
  </si>
  <si>
    <t>Réalisé:VPE DEPOSE 38054 Index:POSE 00000</t>
  </si>
  <si>
    <t>**VPE2014***</t>
  </si>
  <si>
    <t>0313A1230318 40</t>
  </si>
  <si>
    <t>Réalisé:VPE DEPOSE 65000 Index:POSE 00000</t>
  </si>
  <si>
    <t>2013A1089939 27</t>
  </si>
  <si>
    <t>Réalisé:VPE DEPOSE 50050 Index:POSE 00000</t>
  </si>
  <si>
    <t>0312A1184851 28</t>
  </si>
  <si>
    <t>Réalisé:VPE DEPOSE 30715 Index:POSE 00000</t>
  </si>
  <si>
    <t>2013A1089976 31</t>
  </si>
  <si>
    <t>Index lu H 47956 - Réalisé: Index:47956</t>
  </si>
  <si>
    <t>Index lu H 99999 - Réalisé:xx Index:</t>
  </si>
  <si>
    <t>(Tous)</t>
  </si>
  <si>
    <t>Synergie - LTG</t>
  </si>
  <si>
    <t>Nom − Prénom2</t>
  </si>
  <si>
    <t>Synergie - ALT</t>
  </si>
  <si>
    <t>Sélection</t>
  </si>
  <si>
    <t>3</t>
  </si>
  <si>
    <t>ZI</t>
  </si>
  <si>
    <t>PO</t>
  </si>
  <si>
    <t>KO</t>
  </si>
  <si>
    <t>KI</t>
  </si>
  <si>
    <t>KA</t>
  </si>
  <si>
    <t>DUPONT</t>
  </si>
  <si>
    <t>DURAND</t>
  </si>
  <si>
    <t>SOLEIL</t>
  </si>
  <si>
    <t>SA</t>
  </si>
  <si>
    <t>SI</t>
  </si>
  <si>
    <t>SOU</t>
  </si>
  <si>
    <t>PI</t>
  </si>
  <si>
    <t>EI</t>
  </si>
  <si>
    <t>TU</t>
  </si>
  <si>
    <t>RU</t>
  </si>
  <si>
    <t>TA</t>
  </si>
  <si>
    <t>VO</t>
  </si>
  <si>
    <t>SO</t>
  </si>
  <si>
    <t>URE</t>
  </si>
  <si>
    <t>RI</t>
  </si>
  <si>
    <t>ZA</t>
  </si>
  <si>
    <t>ZO</t>
  </si>
  <si>
    <t>ZEU</t>
  </si>
  <si>
    <t>ZR</t>
  </si>
  <si>
    <t>ZT</t>
  </si>
  <si>
    <t>ZV</t>
  </si>
  <si>
    <t>CE</t>
  </si>
  <si>
    <t>JO</t>
  </si>
  <si>
    <t>LO</t>
  </si>
  <si>
    <t>LI</t>
  </si>
  <si>
    <t>LU</t>
  </si>
  <si>
    <t>LE</t>
  </si>
  <si>
    <t>MA</t>
  </si>
  <si>
    <t>MI</t>
  </si>
  <si>
    <t>MO</t>
  </si>
  <si>
    <t>de</t>
  </si>
  <si>
    <t>do</t>
  </si>
  <si>
    <t>eric</t>
  </si>
  <si>
    <t>philippe</t>
  </si>
  <si>
    <t>chist</t>
  </si>
  <si>
    <t>laurent</t>
  </si>
  <si>
    <t>christ</t>
  </si>
  <si>
    <t>#N/A</t>
  </si>
  <si>
    <t>xxxx</t>
  </si>
  <si>
    <t>zzzz</t>
  </si>
  <si>
    <t>http://forum.excel-pratique.com/excel/remettre-comobox-a-tous-listes-deroulantes-imbriquees-t53862.html</t>
  </si>
  <si>
    <t>Feuille</t>
  </si>
  <si>
    <t>Index cache</t>
  </si>
  <si>
    <t>Données source</t>
  </si>
  <si>
    <t>Nb lignes</t>
  </si>
  <si>
    <t>TCD_04</t>
  </si>
  <si>
    <t>Rapport</t>
  </si>
  <si>
    <t>$A$58:$B$68</t>
  </si>
  <si>
    <t>tbldonnées</t>
  </si>
  <si>
    <t>TCD_06</t>
  </si>
  <si>
    <t>$A$93:$B$103</t>
  </si>
  <si>
    <t>TCD_05</t>
  </si>
  <si>
    <t>$A$76:$B$86</t>
  </si>
  <si>
    <t>TCD_03</t>
  </si>
  <si>
    <t>$A$42:$B$51</t>
  </si>
  <si>
    <t>TCD_02</t>
  </si>
  <si>
    <t>$A$33:$D$39</t>
  </si>
  <si>
    <t>TCD_01</t>
  </si>
  <si>
    <t>$A$13:$D$21</t>
  </si>
  <si>
    <t>TCD_10</t>
  </si>
  <si>
    <t>TCDderoulante</t>
  </si>
  <si>
    <t>$H$1:$I$10</t>
  </si>
  <si>
    <t>TCD_07</t>
  </si>
  <si>
    <t>$B$4:$C$10</t>
  </si>
  <si>
    <t>TCD_09</t>
  </si>
  <si>
    <t>$F$2:$G$8</t>
  </si>
  <si>
    <t>TCD_08</t>
  </si>
  <si>
    <t>$D$3:$E$8</t>
  </si>
  <si>
    <t>TCD_11</t>
  </si>
  <si>
    <t>$A$6:$A$12</t>
  </si>
  <si>
    <t>Nom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</si>
</sst>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MS Sans Serif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MS Sans Serif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sz val="10"/>
      <name val="MS Sans Serif"/>
    </font>
    <font>
      <sz val="10"/>
      <color rgb="FF000000"/>
      <name val="Microsoft Sans Serif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8.5"/>
      <name val="MS Sans Serif"/>
      <family val="2"/>
    </font>
    <font>
      <sz val="8"/>
      <color theme="4" tint="-0.249977111117893"/>
      <name val="Calibri"/>
      <family val="2"/>
      <scheme val="minor"/>
    </font>
    <font>
      <u/>
      <sz val="10"/>
      <color theme="10"/>
      <name val="MS Sans Serif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8" fillId="5" borderId="0"/>
    <xf numFmtId="0" fontId="8" fillId="5" borderId="0"/>
    <xf numFmtId="0" fontId="5" fillId="5" borderId="0"/>
    <xf numFmtId="0" fontId="14" fillId="0" borderId="0" applyNumberFormat="0" applyFill="0" applyBorder="0" applyAlignment="0" applyProtection="0"/>
  </cellStyleXfs>
  <cellXfs count="3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15" fontId="3" fillId="4" borderId="3" xfId="0" applyNumberFormat="1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0" applyNumberFormat="1"/>
    <xf numFmtId="0" fontId="5" fillId="0" borderId="0" xfId="0" applyFont="1"/>
    <xf numFmtId="0" fontId="1" fillId="2" borderId="5" xfId="0" applyFont="1" applyFill="1" applyBorder="1" applyAlignment="1" applyProtection="1">
      <alignment horizontal="center" vertical="center"/>
    </xf>
    <xf numFmtId="0" fontId="0" fillId="0" borderId="0" xfId="0" applyFont="1"/>
    <xf numFmtId="0" fontId="8" fillId="5" borderId="0" xfId="1"/>
    <xf numFmtId="0" fontId="1" fillId="2" borderId="5" xfId="1" applyFont="1" applyFill="1" applyBorder="1" applyAlignment="1" applyProtection="1">
      <alignment horizontal="center" vertical="center"/>
    </xf>
    <xf numFmtId="14" fontId="8" fillId="5" borderId="0" xfId="1" applyNumberFormat="1"/>
    <xf numFmtId="21" fontId="8" fillId="5" borderId="0" xfId="1" applyNumberFormat="1"/>
    <xf numFmtId="0" fontId="8" fillId="6" borderId="0" xfId="1" applyFill="1"/>
    <xf numFmtId="11" fontId="1" fillId="2" borderId="5" xfId="1" applyNumberFormat="1" applyFont="1" applyFill="1" applyBorder="1" applyAlignment="1" applyProtection="1">
      <alignment horizontal="center" vertical="center"/>
    </xf>
    <xf numFmtId="49" fontId="8" fillId="6" borderId="0" xfId="1" applyNumberFormat="1" applyFill="1"/>
    <xf numFmtId="0" fontId="0" fillId="6" borderId="0" xfId="1" applyFont="1" applyFill="1"/>
    <xf numFmtId="49" fontId="6" fillId="0" borderId="0" xfId="3" applyNumberFormat="1" applyFont="1" applyFill="1" applyBorder="1" applyAlignment="1">
      <alignment horizontal="center" vertical="center" wrapText="1" readingOrder="1"/>
    </xf>
    <xf numFmtId="0" fontId="10" fillId="0" borderId="0" xfId="3" applyFont="1" applyFill="1" applyBorder="1" applyAlignment="1">
      <alignment horizontal="center" vertical="center" readingOrder="1"/>
    </xf>
    <xf numFmtId="0" fontId="10" fillId="0" borderId="0" xfId="3" applyFont="1" applyFill="1" applyBorder="1" applyAlignment="1">
      <alignment horizontal="left" readingOrder="1"/>
    </xf>
    <xf numFmtId="0" fontId="9" fillId="0" borderId="0" xfId="3" applyFont="1" applyFill="1" applyBorder="1" applyAlignment="1">
      <alignment horizontal="center" vertical="center" readingOrder="1"/>
    </xf>
    <xf numFmtId="0" fontId="7" fillId="0" borderId="0" xfId="3" applyFont="1" applyFill="1" applyBorder="1" applyAlignment="1">
      <alignment horizontal="left" readingOrder="1"/>
    </xf>
    <xf numFmtId="0" fontId="5" fillId="0" borderId="0" xfId="3" applyFill="1" applyBorder="1" applyAlignment="1">
      <alignment horizontal="center" vertical="center" readingOrder="1"/>
    </xf>
    <xf numFmtId="0" fontId="5" fillId="0" borderId="0" xfId="3" applyFill="1" applyBorder="1"/>
    <xf numFmtId="0" fontId="10" fillId="0" borderId="0" xfId="3" applyFont="1" applyFill="1" applyBorder="1" applyAlignment="1" applyProtection="1">
      <alignment horizontal="center" vertical="center" wrapText="1" readingOrder="1"/>
    </xf>
    <xf numFmtId="0" fontId="10" fillId="0" borderId="0" xfId="3" applyFont="1" applyFill="1" applyBorder="1" applyAlignment="1" applyProtection="1">
      <alignment vertical="center" wrapText="1"/>
    </xf>
    <xf numFmtId="0" fontId="11" fillId="0" borderId="0" xfId="3" applyFont="1" applyFill="1" applyBorder="1"/>
    <xf numFmtId="0" fontId="0" fillId="0" borderId="0" xfId="0" applyFill="1"/>
    <xf numFmtId="0" fontId="12" fillId="0" borderId="0" xfId="0" applyFont="1" applyFill="1"/>
    <xf numFmtId="0" fontId="13" fillId="7" borderId="0" xfId="0" applyFont="1" applyFill="1"/>
    <xf numFmtId="0" fontId="13" fillId="0" borderId="0" xfId="0" applyFont="1"/>
    <xf numFmtId="0" fontId="0" fillId="0" borderId="0" xfId="0" applyBorder="1"/>
    <xf numFmtId="0" fontId="0" fillId="5" borderId="0" xfId="1" applyFont="1"/>
    <xf numFmtId="0" fontId="14" fillId="0" borderId="0" xfId="4" applyFill="1"/>
    <xf numFmtId="0" fontId="13" fillId="0" borderId="0" xfId="0" applyFont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1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numFmt numFmtId="30" formatCode="@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</dxf>
  </dxfs>
  <tableStyles count="0" defaultTableStyle="TableStyleMedium9" defaultPivotStyle="PivotStyleLight16"/>
  <colors>
    <mruColors>
      <color rgb="FFFFFFFF"/>
      <color rgb="FF66FF33"/>
      <color rgb="FF63CACF"/>
      <color rgb="FFCCFFFF"/>
      <color rgb="FFFEDAF9"/>
      <color rgb="FFFF00FF"/>
      <color rgb="FFD60093"/>
      <color rgb="FFABF7AD"/>
      <color rgb="FF8BF1F1"/>
      <color rgb="FFFFE07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[VirginieV TCD V002.xlsm]Rapport!TCD_04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 sz="1300"/>
              <a:t>Toutes Interventions sauf DPI</a:t>
            </a:r>
          </a:p>
        </c:rich>
      </c:tx>
      <c:layout>
        <c:manualLayout>
          <c:xMode val="edge"/>
          <c:yMode val="edge"/>
          <c:x val="0.13624769729522038"/>
          <c:y val="4.2147917619074077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6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0.18041459756282019"/>
          <c:y val="0.15736978741021804"/>
          <c:w val="0.69772527104275361"/>
          <c:h val="0.4810558385236944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Rapport!$B$63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6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Rapport!$A$64:$A$68</c:f>
              <c:strCache>
                <c:ptCount val="4"/>
                <c:pt idx="0">
                  <c:v>Annulée</c:v>
                </c:pt>
                <c:pt idx="1">
                  <c:v>Commutée</c:v>
                </c:pt>
                <c:pt idx="2">
                  <c:v>Impossible de réaliser</c:v>
                </c:pt>
                <c:pt idx="3">
                  <c:v>Soldée</c:v>
                </c:pt>
              </c:strCache>
            </c:strRef>
          </c:cat>
          <c:val>
            <c:numRef>
              <c:f>Rapport!$B$64:$B$68</c:f>
              <c:numCache>
                <c:formatCode>0.00%</c:formatCode>
                <c:ptCount val="4"/>
                <c:pt idx="0">
                  <c:v>7.4999999999999997E-2</c:v>
                </c:pt>
                <c:pt idx="1">
                  <c:v>7.4999999999999997E-2</c:v>
                </c:pt>
                <c:pt idx="2">
                  <c:v>0.125</c:v>
                </c:pt>
                <c:pt idx="3">
                  <c:v>0.72499999999999998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089536"/>
        <c:axId val="237091072"/>
      </c:barChart>
      <c:catAx>
        <c:axId val="23708953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37091072"/>
        <c:crosses val="autoZero"/>
        <c:auto val="1"/>
        <c:lblAlgn val="ctr"/>
        <c:lblOffset val="100"/>
        <c:noMultiLvlLbl val="0"/>
      </c:catAx>
      <c:valAx>
        <c:axId val="23709107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37089536"/>
        <c:crosses val="autoZero"/>
        <c:crossBetween val="between"/>
      </c:valAx>
      <c:spPr>
        <a:solidFill>
          <a:schemeClr val="accent2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rgbClr val="8BF1F1"/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[VirginieV TCD V002.xlsm]Rapport!TCD_05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 sz="1300"/>
              <a:t>Taux de réussite - FMA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>
        <c:manualLayout>
          <c:layoutTarget val="inner"/>
          <c:xMode val="edge"/>
          <c:yMode val="edge"/>
          <c:x val="8.6730962791290708E-2"/>
          <c:y val="0.19059682757046686"/>
          <c:w val="0.53140517650102104"/>
          <c:h val="0.58650067950992257"/>
        </c:manualLayout>
      </c:layout>
      <c:pieChart>
        <c:varyColors val="1"/>
        <c:ser>
          <c:idx val="0"/>
          <c:order val="0"/>
          <c:tx>
            <c:strRef>
              <c:f>Rapport!$B$81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Rapport!$A$82:$A$86</c:f>
              <c:strCache>
                <c:ptCount val="4"/>
                <c:pt idx="0">
                  <c:v>Annulée</c:v>
                </c:pt>
                <c:pt idx="1">
                  <c:v>Commutée</c:v>
                </c:pt>
                <c:pt idx="2">
                  <c:v>Impossible de réaliser</c:v>
                </c:pt>
                <c:pt idx="3">
                  <c:v>Soldée</c:v>
                </c:pt>
              </c:strCache>
            </c:strRef>
          </c:cat>
          <c:val>
            <c:numRef>
              <c:f>Rapport!$B$82:$B$86</c:f>
              <c:numCache>
                <c:formatCode>0.00%</c:formatCode>
                <c:ptCount val="4"/>
                <c:pt idx="0">
                  <c:v>7.4999999999999997E-2</c:v>
                </c:pt>
                <c:pt idx="1">
                  <c:v>7.4999999999999997E-2</c:v>
                </c:pt>
                <c:pt idx="2">
                  <c:v>0.125</c:v>
                </c:pt>
                <c:pt idx="3">
                  <c:v>0.72499999999999998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spPr>
    <a:solidFill>
      <a:srgbClr val="FEDAF9"/>
    </a:soli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[VirginieV TCD V002.xlsm]Rapport!TCD_06</c:name>
    <c:fmtId val="2"/>
  </c:pivotSource>
  <c:chart>
    <c:title>
      <c:tx>
        <c:rich>
          <a:bodyPr/>
          <a:lstStyle/>
          <a:p>
            <a:pPr>
              <a:defRPr sz="1300"/>
            </a:pPr>
            <a:r>
              <a:rPr lang="en-US" sz="1300"/>
              <a:t>Taux</a:t>
            </a:r>
            <a:r>
              <a:rPr lang="en-US" sz="1300" baseline="0"/>
              <a:t> de réussite - DPI</a:t>
            </a:r>
            <a:endParaRPr lang="en-US" sz="1300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8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Rapport!$B$98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Rapport!$A$99:$A$103</c:f>
              <c:strCache>
                <c:ptCount val="4"/>
                <c:pt idx="0">
                  <c:v>Annulée</c:v>
                </c:pt>
                <c:pt idx="1">
                  <c:v>Commutée</c:v>
                </c:pt>
                <c:pt idx="2">
                  <c:v>Impossible de réaliser</c:v>
                </c:pt>
                <c:pt idx="3">
                  <c:v>Soldée</c:v>
                </c:pt>
              </c:strCache>
            </c:strRef>
          </c:cat>
          <c:val>
            <c:numRef>
              <c:f>Rapport!$B$99:$B$103</c:f>
              <c:numCache>
                <c:formatCode>0.00%</c:formatCode>
                <c:ptCount val="4"/>
                <c:pt idx="0">
                  <c:v>7.4999999999999997E-2</c:v>
                </c:pt>
                <c:pt idx="1">
                  <c:v>7.4999999999999997E-2</c:v>
                </c:pt>
                <c:pt idx="2">
                  <c:v>0.125</c:v>
                </c:pt>
                <c:pt idx="3">
                  <c:v>0.72499999999999998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7869696"/>
        <c:axId val="237875584"/>
      </c:barChart>
      <c:catAx>
        <c:axId val="237869696"/>
        <c:scaling>
          <c:orientation val="minMax"/>
        </c:scaling>
        <c:delete val="0"/>
        <c:axPos val="b"/>
        <c:majorTickMark val="out"/>
        <c:minorTickMark val="none"/>
        <c:tickLblPos val="nextTo"/>
        <c:crossAx val="237875584"/>
        <c:crosses val="autoZero"/>
        <c:auto val="1"/>
        <c:lblAlgn val="ctr"/>
        <c:lblOffset val="100"/>
        <c:noMultiLvlLbl val="0"/>
      </c:catAx>
      <c:valAx>
        <c:axId val="23787558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37869696"/>
        <c:crosses val="autoZero"/>
        <c:crossBetween val="between"/>
      </c:valAx>
      <c:spPr>
        <a:solidFill>
          <a:srgbClr val="63CACF"/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accent4">
        <a:lumMod val="20000"/>
        <a:lumOff val="80000"/>
      </a:schemeClr>
    </a:solidFill>
  </c:spPr>
  <c:printSettings>
    <c:headerFooter/>
    <c:pageMargins b="0.75000000000000111" l="0.70000000000000062" r="0.70000000000000062" t="0.75000000000000111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[VirginieV TCD V002.xlsm]Rapport!TCD_01</c:name>
    <c:fmtId val="2"/>
  </c:pivotSource>
  <c:chart>
    <c:title>
      <c:tx>
        <c:rich>
          <a:bodyPr/>
          <a:lstStyle/>
          <a:p>
            <a:pPr>
              <a:defRPr sz="1500"/>
            </a:pPr>
            <a:r>
              <a:rPr lang="fr-FR" sz="1500"/>
              <a:t>Performance</a:t>
            </a:r>
            <a:r>
              <a:rPr lang="fr-FR" sz="1500" baseline="0"/>
              <a:t>  Equipe</a:t>
            </a:r>
            <a:endParaRPr lang="fr-FR" sz="1500"/>
          </a:p>
        </c:rich>
      </c:tx>
      <c:layout>
        <c:manualLayout>
          <c:xMode val="edge"/>
          <c:yMode val="edge"/>
          <c:x val="0.31258787252975662"/>
          <c:y val="0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spPr>
          <a:solidFill>
            <a:schemeClr val="accent4">
              <a:lumMod val="60000"/>
              <a:lumOff val="40000"/>
            </a:schemeClr>
          </a:solid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7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spPr>
          <a:solidFill>
            <a:srgbClr val="92D050"/>
          </a:solidFill>
        </c:spPr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 sz="7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2109909823956318"/>
          <c:y val="0.19727348394182534"/>
          <c:w val="0.75510951879941635"/>
          <c:h val="0.656657301907210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Rapport!$B$17:$B$18</c:f>
              <c:strCache>
                <c:ptCount val="1"/>
                <c:pt idx="0">
                  <c:v>NVA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/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Rapport!$A$19:$A$23</c:f>
              <c:strCache>
                <c:ptCount val="4"/>
                <c:pt idx="0">
                  <c:v>Lot Sud</c:v>
                </c:pt>
                <c:pt idx="1">
                  <c:v>Lozere/Grand Causse</c:v>
                </c:pt>
                <c:pt idx="2">
                  <c:v>Rouergue</c:v>
                </c:pt>
                <c:pt idx="3">
                  <c:v>#N/A</c:v>
                </c:pt>
              </c:strCache>
            </c:strRef>
          </c:cat>
          <c:val>
            <c:numRef>
              <c:f>Rapport!$B$19:$B$23</c:f>
              <c:numCache>
                <c:formatCode>0.00%</c:formatCode>
                <c:ptCount val="4"/>
                <c:pt idx="0">
                  <c:v>0.4</c:v>
                </c:pt>
                <c:pt idx="1">
                  <c:v>0.2</c:v>
                </c:pt>
                <c:pt idx="2">
                  <c:v>0</c:v>
                </c:pt>
                <c:pt idx="3">
                  <c:v>8.6956521739130432E-2</c:v>
                </c:pt>
              </c:numCache>
            </c:numRef>
          </c:val>
        </c:ser>
        <c:ser>
          <c:idx val="1"/>
          <c:order val="1"/>
          <c:tx>
            <c:strRef>
              <c:f>Rapport!$C$17:$C$18</c:f>
              <c:strCache>
                <c:ptCount val="1"/>
                <c:pt idx="0">
                  <c:v>VA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spPr/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Rapport!$A$19:$A$23</c:f>
              <c:strCache>
                <c:ptCount val="4"/>
                <c:pt idx="0">
                  <c:v>Lot Sud</c:v>
                </c:pt>
                <c:pt idx="1">
                  <c:v>Lozere/Grand Causse</c:v>
                </c:pt>
                <c:pt idx="2">
                  <c:v>Rouergue</c:v>
                </c:pt>
                <c:pt idx="3">
                  <c:v>#N/A</c:v>
                </c:pt>
              </c:strCache>
            </c:strRef>
          </c:cat>
          <c:val>
            <c:numRef>
              <c:f>Rapport!$C$19:$C$23</c:f>
              <c:numCache>
                <c:formatCode>0.00%</c:formatCode>
                <c:ptCount val="4"/>
                <c:pt idx="0">
                  <c:v>0.6</c:v>
                </c:pt>
                <c:pt idx="1">
                  <c:v>0.8</c:v>
                </c:pt>
                <c:pt idx="2">
                  <c:v>1</c:v>
                </c:pt>
                <c:pt idx="3">
                  <c:v>0.91304347826086951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174784"/>
        <c:axId val="239176320"/>
      </c:barChart>
      <c:catAx>
        <c:axId val="2391747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239176320"/>
        <c:crosses val="autoZero"/>
        <c:auto val="1"/>
        <c:lblAlgn val="ctr"/>
        <c:lblOffset val="100"/>
        <c:noMultiLvlLbl val="0"/>
      </c:catAx>
      <c:valAx>
        <c:axId val="23917632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39174784"/>
        <c:crosses val="autoZero"/>
        <c:crossBetween val="between"/>
      </c:valAx>
      <c:spPr>
        <a:solidFill>
          <a:schemeClr val="accent5">
            <a:lumMod val="20000"/>
            <a:lumOff val="80000"/>
          </a:schemeClr>
        </a:solidFill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4"/>
    </mc:Choice>
    <mc:Fallback>
      <c:style val="34"/>
    </mc:Fallback>
  </mc:AlternateContent>
  <c:pivotSource>
    <c:name>[VirginieV TCD V002.xlsm]Rapport!TCD_03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fr-FR" sz="1300"/>
              <a:t>Taux de réussite global </a:t>
            </a:r>
          </a:p>
        </c:rich>
      </c:tx>
      <c:layout/>
      <c:overlay val="0"/>
    </c:title>
    <c:autoTitleDeleted val="0"/>
    <c:pivotFmts>
      <c:pivotFmt>
        <c:idx val="0"/>
        <c:spPr>
          <a:solidFill>
            <a:srgbClr val="D60093"/>
          </a:solidFill>
        </c:spPr>
      </c:pivotFmt>
      <c:pivotFmt>
        <c:idx val="1"/>
        <c:spPr>
          <a:solidFill>
            <a:srgbClr val="66FF33"/>
          </a:solidFill>
        </c:spPr>
      </c:pivotFmt>
      <c:pivotFmt>
        <c:idx val="2"/>
      </c:pivotFmt>
      <c:pivotFmt>
        <c:idx val="3"/>
        <c:spPr>
          <a:solidFill>
            <a:srgbClr val="D60093"/>
          </a:solidFill>
        </c:spPr>
        <c:marker>
          <c:symbol val="none"/>
        </c:marker>
        <c:dLbl>
          <c:idx val="0"/>
          <c:delete val="1"/>
        </c:dLbl>
      </c:pivotFmt>
      <c:pivotFmt>
        <c:idx val="4"/>
        <c:spPr>
          <a:solidFill>
            <a:srgbClr val="66FF33"/>
          </a:solidFill>
        </c:spPr>
        <c:marker>
          <c:symbol val="none"/>
        </c:marker>
        <c:dLbl>
          <c:idx val="0"/>
          <c:delete val="1"/>
        </c:dLbl>
      </c:pivotFmt>
      <c:pivotFmt>
        <c:idx val="5"/>
        <c:spPr>
          <a:solidFill>
            <a:srgbClr val="D60093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8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6"/>
        <c:spPr>
          <a:solidFill>
            <a:srgbClr val="66FF33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 sz="800"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9740623103888724"/>
          <c:y val="0.32507416897903768"/>
          <c:w val="0.6240815218439435"/>
          <c:h val="0.5563039090510603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Rapport!$B$46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Rapport!$A$47:$A$51</c:f>
              <c:strCache>
                <c:ptCount val="4"/>
                <c:pt idx="0">
                  <c:v>Annulée</c:v>
                </c:pt>
                <c:pt idx="1">
                  <c:v>Commutée</c:v>
                </c:pt>
                <c:pt idx="2">
                  <c:v>Impossible de réaliser</c:v>
                </c:pt>
                <c:pt idx="3">
                  <c:v>Soldée</c:v>
                </c:pt>
              </c:strCache>
            </c:strRef>
          </c:cat>
          <c:val>
            <c:numRef>
              <c:f>Rapport!$B$47:$B$51</c:f>
              <c:numCache>
                <c:formatCode>0.00%</c:formatCode>
                <c:ptCount val="4"/>
                <c:pt idx="0">
                  <c:v>7.4999999999999997E-2</c:v>
                </c:pt>
                <c:pt idx="1">
                  <c:v>7.4999999999999997E-2</c:v>
                </c:pt>
                <c:pt idx="2">
                  <c:v>0.125</c:v>
                </c:pt>
                <c:pt idx="3">
                  <c:v>0.72499999999999998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9092096"/>
        <c:axId val="239093632"/>
      </c:barChart>
      <c:catAx>
        <c:axId val="239092096"/>
        <c:scaling>
          <c:orientation val="minMax"/>
        </c:scaling>
        <c:delete val="0"/>
        <c:axPos val="b"/>
        <c:majorTickMark val="none"/>
        <c:minorTickMark val="none"/>
        <c:tickLblPos val="nextTo"/>
        <c:crossAx val="239093632"/>
        <c:crosses val="autoZero"/>
        <c:auto val="1"/>
        <c:lblAlgn val="ctr"/>
        <c:lblOffset val="100"/>
        <c:noMultiLvlLbl val="0"/>
      </c:catAx>
      <c:valAx>
        <c:axId val="239093632"/>
        <c:scaling>
          <c:orientation val="minMax"/>
        </c:scaling>
        <c:delete val="0"/>
        <c:axPos val="l"/>
        <c:majorGridlines/>
        <c:numFmt formatCode="0.00%" sourceLinked="1"/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2390920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[VirginieV TCD V002.xlsm]Rapport!TCD_03</c:name>
    <c:fmtId val="2"/>
  </c:pivotSource>
  <c:chart>
    <c:title>
      <c:tx>
        <c:rich>
          <a:bodyPr/>
          <a:lstStyle/>
          <a:p>
            <a:pPr>
              <a:defRPr sz="1300"/>
            </a:pPr>
            <a:r>
              <a:rPr lang="fr-FR" sz="1300"/>
              <a:t>Toutes interventions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spPr>
          <a:solidFill>
            <a:srgbClr val="66FF33"/>
          </a:solidFill>
        </c:spPr>
      </c:pivotFmt>
      <c:pivotFmt>
        <c:idx val="4"/>
        <c:spPr>
          <a:solidFill>
            <a:schemeClr val="tx2">
              <a:lumMod val="60000"/>
              <a:lumOff val="40000"/>
            </a:schemeClr>
          </a:solidFill>
        </c:spPr>
      </c:pivotFmt>
      <c:pivotFmt>
        <c:idx val="5"/>
        <c:spPr>
          <a:solidFill>
            <a:srgbClr val="D60093"/>
          </a:solidFill>
        </c:spPr>
      </c:pivotFmt>
      <c:pivotFmt>
        <c:idx val="6"/>
      </c:pivotFmt>
      <c:pivotFmt>
        <c:idx val="7"/>
        <c:dLbl>
          <c:idx val="0"/>
          <c:delete val="1"/>
        </c:dLbl>
      </c:pivotFmt>
      <c:pivotFmt>
        <c:idx val="8"/>
        <c:dLbl>
          <c:idx val="0"/>
          <c:delete val="1"/>
        </c:dLbl>
      </c:pivotFmt>
      <c:pivotFmt>
        <c:idx val="9"/>
      </c:pivotFmt>
    </c:pivotFmts>
    <c:plotArea>
      <c:layout>
        <c:manualLayout>
          <c:layoutTarget val="inner"/>
          <c:xMode val="edge"/>
          <c:yMode val="edge"/>
          <c:x val="9.1629763003664794E-2"/>
          <c:y val="0.2140275704871839"/>
          <c:w val="0.52648941098248492"/>
          <c:h val="0.64844170343737528"/>
        </c:manualLayout>
      </c:layout>
      <c:pieChart>
        <c:varyColors val="1"/>
        <c:ser>
          <c:idx val="0"/>
          <c:order val="0"/>
          <c:tx>
            <c:strRef>
              <c:f>Rapport!$B$46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D60093"/>
              </a:solidFill>
            </c:spPr>
          </c:dPt>
          <c:dPt>
            <c:idx val="3"/>
            <c:bubble3D val="0"/>
            <c:spPr>
              <a:solidFill>
                <a:srgbClr val="66FF33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Rapport!$A$47:$A$51</c:f>
              <c:strCache>
                <c:ptCount val="4"/>
                <c:pt idx="0">
                  <c:v>Annulée</c:v>
                </c:pt>
                <c:pt idx="1">
                  <c:v>Commutée</c:v>
                </c:pt>
                <c:pt idx="2">
                  <c:v>Impossible de réaliser</c:v>
                </c:pt>
                <c:pt idx="3">
                  <c:v>Soldée</c:v>
                </c:pt>
              </c:strCache>
            </c:strRef>
          </c:cat>
          <c:val>
            <c:numRef>
              <c:f>Rapport!$B$47:$B$51</c:f>
              <c:numCache>
                <c:formatCode>0.00%</c:formatCode>
                <c:ptCount val="4"/>
                <c:pt idx="0">
                  <c:v>7.4999999999999997E-2</c:v>
                </c:pt>
                <c:pt idx="1">
                  <c:v>7.4999999999999997E-2</c:v>
                </c:pt>
                <c:pt idx="2">
                  <c:v>0.125</c:v>
                </c:pt>
                <c:pt idx="3">
                  <c:v>0.72499999999999998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spPr>
    <a:solidFill>
      <a:srgbClr val="CCFFFF"/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527539</xdr:colOff>
      <xdr:row>1</xdr:row>
      <xdr:rowOff>131884</xdr:rowOff>
    </xdr:from>
    <xdr:to>
      <xdr:col>4</xdr:col>
      <xdr:colOff>285750</xdr:colOff>
      <xdr:row>3</xdr:row>
      <xdr:rowOff>146538</xdr:rowOff>
    </xdr:to>
    <xdr:sp macro="[0]!Macro3" textlink="">
      <xdr:nvSpPr>
        <xdr:cNvPr id="10" name="Rectangle 9"/>
        <xdr:cNvSpPr/>
      </xdr:nvSpPr>
      <xdr:spPr>
        <a:xfrm>
          <a:off x="2051539" y="293076"/>
          <a:ext cx="1282211" cy="337039"/>
        </a:xfrm>
        <a:prstGeom prst="rect">
          <a:avLst/>
        </a:prstGeom>
        <a:solidFill>
          <a:srgbClr val="66FF33"/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i="1">
              <a:solidFill>
                <a:sysClr val="windowText" lastClr="000000"/>
              </a:solidFill>
            </a:rPr>
            <a:t>Rapport TCD</a:t>
          </a:r>
        </a:p>
      </xdr:txBody>
    </xdr:sp>
    <xdr:clientData/>
  </xdr:twoCellAnchor>
  <xdr:twoCellAnchor>
    <xdr:from>
      <xdr:col>0</xdr:col>
      <xdr:colOff>9526</xdr:colOff>
      <xdr:row>32</xdr:row>
      <xdr:rowOff>0</xdr:rowOff>
    </xdr:from>
    <xdr:to>
      <xdr:col>3</xdr:col>
      <xdr:colOff>388327</xdr:colOff>
      <xdr:row>46</xdr:row>
      <xdr:rowOff>153866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388327</xdr:colOff>
      <xdr:row>32</xdr:row>
      <xdr:rowOff>7327</xdr:rowOff>
    </xdr:from>
    <xdr:to>
      <xdr:col>7</xdr:col>
      <xdr:colOff>0</xdr:colOff>
      <xdr:row>46</xdr:row>
      <xdr:rowOff>160460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46</xdr:row>
      <xdr:rowOff>146539</xdr:rowOff>
    </xdr:from>
    <xdr:to>
      <xdr:col>6</xdr:col>
      <xdr:colOff>754672</xdr:colOff>
      <xdr:row>59</xdr:row>
      <xdr:rowOff>14654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</xdr:row>
      <xdr:rowOff>0</xdr:rowOff>
    </xdr:from>
    <xdr:to>
      <xdr:col>6</xdr:col>
      <xdr:colOff>752474</xdr:colOff>
      <xdr:row>19</xdr:row>
      <xdr:rowOff>73269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7328</xdr:colOff>
      <xdr:row>18</xdr:row>
      <xdr:rowOff>139210</xdr:rowOff>
    </xdr:from>
    <xdr:to>
      <xdr:col>3</xdr:col>
      <xdr:colOff>417636</xdr:colOff>
      <xdr:row>32</xdr:row>
      <xdr:rowOff>36633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388327</xdr:colOff>
      <xdr:row>18</xdr:row>
      <xdr:rowOff>139211</xdr:rowOff>
    </xdr:from>
    <xdr:to>
      <xdr:col>6</xdr:col>
      <xdr:colOff>755406</xdr:colOff>
      <xdr:row>32</xdr:row>
      <xdr:rowOff>36634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409575</xdr:colOff>
          <xdr:row>1</xdr:row>
          <xdr:rowOff>123825</xdr:rowOff>
        </xdr:from>
        <xdr:to>
          <xdr:col>2</xdr:col>
          <xdr:colOff>209550</xdr:colOff>
          <xdr:row>4</xdr:row>
          <xdr:rowOff>9525</xdr:rowOff>
        </xdr:to>
        <xdr:sp macro="" textlink="">
          <xdr:nvSpPr>
            <xdr:cNvPr id="3075" name="Entrez votre Sélection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</xdr:row>
      <xdr:rowOff>38100</xdr:rowOff>
    </xdr:from>
    <xdr:to>
      <xdr:col>5</xdr:col>
      <xdr:colOff>1076325</xdr:colOff>
      <xdr:row>10</xdr:row>
      <xdr:rowOff>133350</xdr:rowOff>
    </xdr:to>
    <xdr:sp macro="" textlink="">
      <xdr:nvSpPr>
        <xdr:cNvPr id="4" name="Rectangle 3"/>
        <xdr:cNvSpPr/>
      </xdr:nvSpPr>
      <xdr:spPr>
        <a:xfrm>
          <a:off x="47625" y="38100"/>
          <a:ext cx="7362825" cy="904875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/>
            <a:t>Rapport TCD</a:t>
          </a:r>
        </a:p>
      </xdr:txBody>
    </xdr:sp>
    <xdr:clientData/>
  </xdr:twoCellAnchor>
  <xdr:twoCellAnchor editAs="oneCell">
    <xdr:from>
      <xdr:col>4</xdr:col>
      <xdr:colOff>1209675</xdr:colOff>
      <xdr:row>6</xdr:row>
      <xdr:rowOff>47625</xdr:rowOff>
    </xdr:from>
    <xdr:to>
      <xdr:col>6</xdr:col>
      <xdr:colOff>47625</xdr:colOff>
      <xdr:row>11</xdr:row>
      <xdr:rowOff>104775</xdr:rowOff>
    </xdr:to>
    <xdr:pic macro="[0]!Macro4">
      <xdr:nvPicPr>
        <xdr:cNvPr id="3" name="Image 2" descr="retour_menu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105525" y="209550"/>
          <a:ext cx="1181100" cy="86677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49.212559953703" createdVersion="4" refreshedVersion="4" minRefreshableVersion="3" recordCount="40">
  <cacheSource type="worksheet">
    <worksheetSource name="tbldonnées"/>
  </cacheSource>
  <cacheFields count="71">
    <cacheField name="ACSI" numFmtId="0">
      <sharedItems count="3">
        <e v="#N/A"/>
        <s v="ALT"/>
        <s v="LTG"/>
      </sharedItems>
    </cacheField>
    <cacheField name="Groupe" numFmtId="0">
      <sharedItems count="4">
        <e v="#N/A"/>
        <s v="Lozere/Grand Causse"/>
        <s v="Rouergue"/>
        <s v="Lot Sud"/>
      </sharedItems>
    </cacheField>
    <cacheField name="Territoire" numFmtId="0">
      <sharedItems/>
    </cacheField>
    <cacheField name="ACH" numFmtId="0">
      <sharedItems/>
    </cacheField>
    <cacheField name="Réf client" numFmtId="0">
      <sharedItems containsSemiMixedTypes="0" containsString="0" containsNumber="1" containsInteger="1" minValue="111111" maxValue="111111"/>
    </cacheField>
    <cacheField name="libélé fournisseur" numFmtId="0">
      <sharedItems/>
    </cacheField>
    <cacheField name="Typologie de l'intervention" numFmtId="0">
      <sharedItems/>
    </cacheField>
    <cacheField name="délais de réalisation" numFmtId="0">
      <sharedItems containsSemiMixedTypes="0" containsString="0" containsNumber="1" containsInteger="1" minValue="2" maxValue="215"/>
    </cacheField>
    <cacheField name="Compte-rendu de non intervention" numFmtId="0">
      <sharedItems containsMixedTypes="1" containsNumber="1" containsInteger="1" minValue="0" maxValue="0"/>
    </cacheField>
    <cacheField name="famille type de solde" numFmtId="0">
      <sharedItems/>
    </cacheField>
    <cacheField name="réussite vu fournisseur" numFmtId="0">
      <sharedItems/>
    </cacheField>
    <cacheField name="Valeur ajoutée" numFmtId="0">
      <sharedItems count="2">
        <s v="VA"/>
        <s v="NVA"/>
      </sharedItems>
    </cacheField>
    <cacheField name="Facturation de DPI" numFmtId="0">
      <sharedItems/>
    </cacheField>
    <cacheField name="valeur a" numFmtId="0">
      <sharedItems/>
    </cacheField>
    <cacheField name="délais de réalisation des DPI" numFmtId="0">
      <sharedItems/>
    </cacheField>
    <cacheField name="&lt;20 J" numFmtId="0">
      <sharedItems/>
    </cacheField>
    <cacheField name="NuméroSemaine" numFmtId="0">
      <sharedItems containsSemiMixedTypes="0" containsString="0" containsNumber="1" containsInteger="1" minValue="1" maxValue="27" count="18">
        <n v="27"/>
        <n v="24"/>
        <n v="23"/>
        <n v="9"/>
        <n v="11"/>
        <n v="12"/>
        <n v="13"/>
        <n v="3"/>
        <n v="17"/>
        <n v="22"/>
        <n v="1"/>
        <n v="4"/>
        <n v="6"/>
        <n v="20"/>
        <n v="21"/>
        <n v="5"/>
        <n v="8"/>
        <n v="25"/>
      </sharedItems>
    </cacheField>
    <cacheField name="mois" numFmtId="0">
      <sharedItems count="6">
        <s v="juin"/>
        <s v="février"/>
        <s v="mars"/>
        <s v="janvier"/>
        <s v="avril"/>
        <s v="mai"/>
      </sharedItems>
    </cacheField>
    <cacheField name="année" numFmtId="0">
      <sharedItems containsSemiMixedTypes="0" containsString="0" containsNumber="1" containsInteger="1" minValue="2014" maxValue="2014"/>
    </cacheField>
    <cacheField name="famille type de solde délais de réalisation des DPI" numFmtId="0">
      <sharedItems/>
    </cacheField>
    <cacheField name="annulés+rendue" numFmtId="0">
      <sharedItems/>
    </cacheField>
    <cacheField name=" Centre" numFmtId="0">
      <sharedItems containsSemiMixedTypes="0" containsString="0" containsNumber="1" containsInteger="1" minValue="232" maxValue="235"/>
    </cacheField>
    <cacheField name="Destinataire" numFmtId="0">
      <sharedItems/>
    </cacheField>
    <cacheField name="Num Tournée" numFmtId="0">
      <sharedItems containsSemiMixedTypes="0" containsString="0" containsNumber="1" containsInteger="1" minValue="1" maxValue="33"/>
    </cacheField>
    <cacheField name="Site" numFmtId="0">
      <sharedItems/>
    </cacheField>
    <cacheField name="Commune" numFmtId="0">
      <sharedItems/>
    </cacheField>
    <cacheField name="Code accès" numFmtId="0">
      <sharedItems containsNonDate="0" containsString="0" containsBlank="1"/>
    </cacheField>
    <cacheField name="Energie" numFmtId="0">
      <sharedItems/>
    </cacheField>
    <cacheField name="Code Objet" numFmtId="0">
      <sharedItems containsSemiMixedTypes="0" containsString="0" containsNumber="1" containsInteger="1" minValue="9" maxValue="9"/>
    </cacheField>
    <cacheField name="NatOp" numFmtId="0">
      <sharedItems containsMixedTypes="1" containsNumber="1" containsInteger="1" minValue="1" maxValue="37" count="7">
        <s v="Z4"/>
        <n v="3"/>
        <s v="W6"/>
        <s v="Y6"/>
        <n v="37"/>
        <n v="1"/>
        <s v="Y5"/>
      </sharedItems>
    </cacheField>
    <cacheField name="Fournisseur" numFmtId="0">
      <sharedItems containsSemiMixedTypes="0" containsString="0" containsNumber="1" containsInteger="1" minValue="3" maxValue="96"/>
    </cacheField>
    <cacheField name="Segment" numFmtId="0">
      <sharedItems/>
    </cacheField>
    <cacheField name="Agent" numFmtId="0">
      <sharedItems containsSemiMixedTypes="0" containsString="0" containsNumber="1" containsInteger="1" minValue="10" maxValue="9999" count="10">
        <n v="1111"/>
        <n v="2222"/>
        <n v="3333"/>
        <n v="4444"/>
        <n v="5555"/>
        <n v="6666"/>
        <n v="7777"/>
        <n v="8888"/>
        <n v="9999"/>
        <n v="10"/>
      </sharedItems>
    </cacheField>
    <cacheField name="NNI" numFmtId="49">
      <sharedItems/>
    </cacheField>
    <cacheField name="Client" numFmtId="0">
      <sharedItems containsSemiMixedTypes="0" containsString="0" containsNumber="1" containsInteger="1" minValue="267056162850" maxValue="923751439107"/>
    </cacheField>
    <cacheField name="PDL : N° PDL - PCE - PRM" numFmtId="0">
      <sharedItems containsSemiMixedTypes="0" containsString="0" containsNumber="1" containsInteger="1" minValue="23212879820175" maxValue="23593632369989"/>
    </cacheField>
    <cacheField name="Date RDV" numFmtId="0">
      <sharedItems containsSemiMixedTypes="0" containsDate="1" containsString="0" containsMixedTypes="1" minDate="2014-03-11T00:00:00" maxDate="1900-01-03T22:49:04"/>
    </cacheField>
    <cacheField name="Précision Horaire" numFmtId="0">
      <sharedItems/>
    </cacheField>
    <cacheField name="Agent origine" numFmtId="0">
      <sharedItems containsMixedTypes="1" containsNumber="1" containsInteger="1" minValue="3" maxValue="940"/>
    </cacheField>
    <cacheField name="Date de création" numFmtId="0">
      <sharedItems containsSemiMixedTypes="0" containsDate="1" containsString="0" containsMixedTypes="1" minDate="2013-10-15T00:00:00" maxDate="1900-01-03T20:49:04"/>
    </cacheField>
    <cacheField name="Statut INTV" numFmtId="0">
      <sharedItems/>
    </cacheField>
    <cacheField name="NS/EV" numFmtId="0">
      <sharedItems containsBlank="1"/>
    </cacheField>
    <cacheField name="Motif NS/EV" numFmtId="0">
      <sharedItems containsBlank="1"/>
    </cacheField>
    <cacheField name="Date déchargement" numFmtId="0">
      <sharedItems containsSemiMixedTypes="0" containsDate="1" containsString="0" containsMixedTypes="1" minDate="2014-03-12T00:00:00" maxDate="1900-01-03T22:49:04"/>
    </cacheField>
    <cacheField name="Heure CRINT" numFmtId="0">
      <sharedItems containsSemiMixedTypes="0" containsDate="1" containsString="0" containsMixedTypes="1" minDate="1899-12-30T08:23:12" maxDate="1899-12-30T00:00:00"/>
    </cacheField>
    <cacheField name="StatutPDA" numFmtId="0">
      <sharedItems count="4">
        <s v="Soldée"/>
        <s v="Impossible de réaliser"/>
        <s v="Commutée"/>
        <s v="Annulée"/>
      </sharedItems>
    </cacheField>
    <cacheField name="Posture" numFmtId="0">
      <sharedItems containsBlank="1"/>
    </cacheField>
    <cacheField name="Nom de la posture" numFmtId="0">
      <sharedItems containsBlank="1"/>
    </cacheField>
    <cacheField name="MNEX" numFmtId="0">
      <sharedItems containsBlank="1"/>
    </cacheField>
    <cacheField name="NatOp Commutation" numFmtId="0">
      <sharedItems containsNonDate="0" containsString="0" containsBlank="1"/>
    </cacheField>
    <cacheField name="Commentaire N1" numFmtId="0">
      <sharedItems containsBlank="1"/>
    </cacheField>
    <cacheField name="Commentaire encadrant" numFmtId="0">
      <sharedItems containsBlank="1"/>
    </cacheField>
    <cacheField name="Repérage robinet gaz" numFmtId="0">
      <sharedItems containsString="0" containsBlank="1" containsNumber="1" containsInteger="1" minValue="3" maxValue="654"/>
    </cacheField>
    <cacheField name="Origine demande" numFmtId="0">
      <sharedItems containsBlank="1"/>
    </cacheField>
    <cacheField name="Téléphone" numFmtId="0">
      <sharedItems containsBlank="1" containsMixedTypes="1" containsNumber="1" containsInteger="1" minValue="563265095" maxValue="984050790"/>
    </cacheField>
    <cacheField name="INTV TST" numFmtId="0">
      <sharedItems containsNonDate="0" containsString="0" containsBlank="1"/>
    </cacheField>
    <cacheField name="Consuel/CC" numFmtId="0">
      <sharedItems containsBlank="1"/>
    </cacheField>
    <cacheField name="SP Repérage robinet gaz" numFmtId="0">
      <sharedItems containsBlank="1" containsMixedTypes="1" containsNumber="1" containsInteger="1" minValue="1" maxValue="736"/>
    </cacheField>
    <cacheField name="Accessibilité" numFmtId="0">
      <sharedItems/>
    </cacheField>
    <cacheField name="Emplacement compteur" numFmtId="0">
      <sharedItems/>
    </cacheField>
    <cacheField name="Validation client" numFmtId="0">
      <sharedItems/>
    </cacheField>
    <cacheField name="Date de CRINT" numFmtId="0">
      <sharedItems containsSemiMixedTypes="0" containsDate="1" containsString="0" containsMixedTypes="1" minDate="2014-03-11T00:00:00" maxDate="1900-01-03T22:49:04"/>
    </cacheField>
    <cacheField name="Libellé du MNEX" numFmtId="0">
      <sharedItems containsBlank="1"/>
    </cacheField>
    <cacheField name="Branchement" numFmtId="0">
      <sharedItems/>
    </cacheField>
    <cacheField name="Puissance maximale" numFmtId="0">
      <sharedItems/>
    </cacheField>
    <cacheField name="Code barre" numFmtId="0">
      <sharedItems containsBlank="1"/>
    </cacheField>
    <cacheField name="Code postal" numFmtId="0">
      <sharedItems containsSemiMixedTypes="0" containsString="0" containsNumber="1" containsInteger="1" minValue="12100" maxValue="82710"/>
    </cacheField>
    <cacheField name="Adresse" numFmtId="0">
      <sharedItems/>
    </cacheField>
    <cacheField name="Complément adresse" numFmtId="0">
      <sharedItems/>
    </cacheField>
    <cacheField name="Heure de déchargement" numFmtId="0">
      <sharedItems containsSemiMixedTypes="0" containsDate="1" containsString="0" containsMixedTypes="1" minDate="1899-12-30T07:55:46" maxDate="1899-12-30T00:00:00"/>
    </cacheField>
    <cacheField name="Remontée TGC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s v="ACSI LTG"/>
    <s v="ACH Nord (LTG)"/>
    <n v="111111"/>
    <s v="ZI"/>
    <s v="DPI (CO8+ CO9; natop B5;C4;C5;L4;L5;Z4;Z5;Z6;Z7)"/>
    <n v="3"/>
    <n v="0"/>
    <s v="aa"/>
    <s v="réussite vu fournisseur"/>
    <x v="0"/>
    <s v="Oui"/>
    <s v="oui"/>
    <s v="&lt;10 J"/>
    <s v="&lt;20 J"/>
    <x v="0"/>
    <x v="0"/>
    <n v="2014"/>
    <s v="aa"/>
    <s v="non"/>
    <n v="232"/>
    <s v="TIM82"/>
    <n v="17"/>
    <s v="MONTAUBAN,NEGRE,VALENCE,CASTEL"/>
    <s v="MOISSAC"/>
    <m/>
    <s v="G"/>
    <n v="9"/>
    <x v="0"/>
    <n v="9"/>
    <s v="PART"/>
    <x v="0"/>
    <s v="J19354"/>
    <n v="370041147660"/>
    <n v="23258031787201"/>
    <d v="2014-06-30T00:00:00"/>
    <s v="JOU"/>
    <s v="52O"/>
    <d v="2014-06-26T00:00:00"/>
    <s v="Terminée"/>
    <s v="EV36"/>
    <s v="Repérage 13.2: ajouter consigne TC"/>
    <d v="2014-06-30T00:00:00"/>
    <d v="1899-12-30T10:18:28"/>
    <x v="0"/>
    <s v="L"/>
    <s v="Coupure réalisée "/>
    <m/>
    <m/>
    <s v="Index lu H 01666 - Coupure réalisée:OUI  Date opération :30/06/2014 Index :01666"/>
    <s v="I1"/>
    <m/>
    <s v="V"/>
    <n v="786541171"/>
    <m/>
    <s v="Non"/>
    <m/>
    <s v="O"/>
    <s v="ACC"/>
    <s v="N"/>
    <d v="2014-06-30T00:00:00"/>
    <m/>
    <s v=" "/>
    <s v=" "/>
    <s v=" "/>
    <n v="82200"/>
    <s v="xxxx"/>
    <s v="zzzz"/>
    <d v="1899-12-30T17:02:18"/>
    <s v="Terminée"/>
  </r>
  <r>
    <x v="0"/>
    <x v="0"/>
    <s v="ACSI LTG"/>
    <s v="ACH Nord (LTG)"/>
    <n v="111111"/>
    <s v="PO"/>
    <s v="DPI (CO8+ CO9; natop B5;C4;C5;L4;L5;Z4;Z5;Z6;Z7)"/>
    <n v="6"/>
    <n v="0"/>
    <s v="aa"/>
    <s v="réussite vu fournisseur"/>
    <x v="0"/>
    <s v="Oui"/>
    <s v="oui"/>
    <s v="&lt;10 J"/>
    <s v="&lt;20 J"/>
    <x v="1"/>
    <x v="0"/>
    <n v="2014"/>
    <s v="aa"/>
    <s v="non"/>
    <n v="232"/>
    <s v="TIM82"/>
    <n v="8"/>
    <s v="MONTAUBAN,NEGRE,VALENCE,CASTEL"/>
    <s v="MONTAUBAN"/>
    <m/>
    <s v="G"/>
    <n v="9"/>
    <x v="0"/>
    <n v="6"/>
    <s v="PART"/>
    <x v="1"/>
    <s v="H14452"/>
    <n v="923429483443"/>
    <n v="23292329912288"/>
    <d v="2014-06-10T00:00:00"/>
    <s v="JOU"/>
    <s v="UPI"/>
    <d v="2014-06-03T00:00:00"/>
    <s v="Terminée"/>
    <m/>
    <m/>
    <d v="2014-06-10T00:00:00"/>
    <d v="1899-12-30T10:23:42"/>
    <x v="0"/>
    <s v="L"/>
    <s v="Coupure réalisée "/>
    <m/>
    <m/>
    <s v="Coupure réalisée:robinet ferme plombe  Index :00485"/>
    <s v="i2"/>
    <m/>
    <s v="V"/>
    <n v="760849230"/>
    <m/>
    <s v="Non"/>
    <n v="51"/>
    <s v="O"/>
    <s v="GAI"/>
    <s v="A"/>
    <d v="2014-06-10T00:00:00"/>
    <m/>
    <s v=" "/>
    <s v=" "/>
    <s v=" "/>
    <n v="82000"/>
    <s v="xxxx"/>
    <s v="zzzz"/>
    <d v="1899-12-30T17:00:53"/>
    <s v="Terminée"/>
  </r>
  <r>
    <x v="0"/>
    <x v="0"/>
    <s v="ACSI LTG"/>
    <s v="ACH Nord (LTG)"/>
    <n v="111111"/>
    <s v="ZI"/>
    <s v="DPI (CO8+ CO9; natop B5;C4;C5;L4;L5;Z4;Z5;Z6;Z7)"/>
    <n v="6"/>
    <n v="0"/>
    <s v="aa"/>
    <s v="réussite vu fournisseur"/>
    <x v="0"/>
    <s v="Oui"/>
    <s v="oui"/>
    <s v="&lt;10 J"/>
    <s v="&lt;20 J"/>
    <x v="1"/>
    <x v="0"/>
    <n v="2014"/>
    <s v="aa"/>
    <s v="non"/>
    <n v="232"/>
    <s v="TIM82"/>
    <n v="8"/>
    <s v="MONTAUBAN,NEGRE,VALENCE,CASTEL"/>
    <s v="MONTAUBAN"/>
    <m/>
    <s v="G"/>
    <n v="9"/>
    <x v="0"/>
    <n v="6"/>
    <s v="PART"/>
    <x v="1"/>
    <s v="H14452"/>
    <n v="393126779583"/>
    <n v="23256150462205"/>
    <d v="2014-06-10T00:00:00"/>
    <s v="JOU"/>
    <s v="UPI"/>
    <d v="2014-06-03T00:00:00"/>
    <s v="Terminée"/>
    <m/>
    <m/>
    <d v="2014-06-10T00:00:00"/>
    <d v="1899-12-30T10:10:28"/>
    <x v="0"/>
    <s v="L"/>
    <s v="Coupure réalisée "/>
    <m/>
    <m/>
    <s v="Coupure réalisée:robinet ferme plombe  Date opération :10/06/14 Index :07505"/>
    <s v="i2"/>
    <m/>
    <s v="V"/>
    <n v="623402704"/>
    <m/>
    <s v="Non"/>
    <n v="31"/>
    <s v="O"/>
    <s v="ACC"/>
    <s v="A"/>
    <d v="2014-06-10T00:00:00"/>
    <m/>
    <s v=" "/>
    <s v=" "/>
    <s v=" "/>
    <n v="82000"/>
    <s v="xxxx"/>
    <s v="zzzz"/>
    <d v="1899-12-30T17:00:53"/>
    <s v="Terminée"/>
  </r>
  <r>
    <x v="0"/>
    <x v="0"/>
    <s v="ACSI LTG"/>
    <s v="ACH Nord (LTG)"/>
    <n v="111111"/>
    <s v="PO"/>
    <s v="DPI (CO8+ CO9; natop B5;C4;C5;L4;L5;Z4;Z5;Z6;Z7)"/>
    <n v="6"/>
    <n v="0"/>
    <s v="aa"/>
    <s v="réussite vu fournisseur"/>
    <x v="0"/>
    <s v="Oui"/>
    <s v="oui"/>
    <s v="&lt;10 J"/>
    <s v="&lt;20 J"/>
    <x v="1"/>
    <x v="0"/>
    <n v="2014"/>
    <s v="aa"/>
    <s v="non"/>
    <n v="232"/>
    <s v="TIM82"/>
    <n v="8"/>
    <s v="MONTAUBAN,NEGRE,VALENCE,CASTEL"/>
    <s v="MONTAUBAN"/>
    <m/>
    <s v="G"/>
    <n v="9"/>
    <x v="0"/>
    <n v="6"/>
    <s v="PART"/>
    <x v="1"/>
    <s v="H14452"/>
    <n v="923742267204"/>
    <n v="23279015878913"/>
    <d v="2014-06-10T00:00:00"/>
    <s v="JOU"/>
    <s v="UPI"/>
    <d v="2014-06-03T00:00:00"/>
    <s v="Terminée"/>
    <m/>
    <m/>
    <d v="2014-06-10T00:00:00"/>
    <d v="1899-12-30T10:29:37"/>
    <x v="0"/>
    <s v="L"/>
    <s v="Coupure réalisée "/>
    <m/>
    <m/>
    <s v="Coupure réalisée:robinet ferme plombe   : Date opération :10/06/17 Index 00438"/>
    <s v="i2"/>
    <m/>
    <s v="V"/>
    <n v="753063790"/>
    <m/>
    <s v="Non"/>
    <s v="267.MU"/>
    <s v="O"/>
    <s v="GAI"/>
    <s v="A"/>
    <d v="2014-06-10T00:00:00"/>
    <m/>
    <s v=" "/>
    <s v=" "/>
    <s v=" "/>
    <n v="82000"/>
    <s v="xxxx"/>
    <s v="zzzz"/>
    <d v="1899-12-30T17:00:53"/>
    <s v="Terminée"/>
  </r>
  <r>
    <x v="0"/>
    <x v="0"/>
    <s v="ACSI LTG"/>
    <s v="ACH Nord (LTG)"/>
    <n v="111111"/>
    <s v="ZI"/>
    <s v="DPI (CO8+ CO9; natop B5;C4;C5;L4;L5;Z4;Z5;Z6;Z7)"/>
    <n v="8"/>
    <n v="0"/>
    <s v="aa"/>
    <s v="réussite vu fournisseur"/>
    <x v="0"/>
    <s v="Oui"/>
    <s v="oui"/>
    <s v="&lt;10 J"/>
    <s v="&lt;20 J"/>
    <x v="2"/>
    <x v="0"/>
    <n v="2014"/>
    <s v="aa"/>
    <s v="non"/>
    <n v="232"/>
    <s v="TIM82"/>
    <n v="5"/>
    <s v="MONTAUBAN,NEGRE,VALENCE,CASTEL"/>
    <s v="BRESSOLS"/>
    <m/>
    <s v="G"/>
    <n v="9"/>
    <x v="0"/>
    <n v="6"/>
    <s v="PART"/>
    <x v="2"/>
    <s v="J30449"/>
    <n v="383958171232"/>
    <n v="23278726405742"/>
    <d v="2014-06-05T00:00:00"/>
    <s v="JOU"/>
    <s v="UPI"/>
    <d v="2014-05-27T00:00:00"/>
    <s v="Terminée"/>
    <m/>
    <m/>
    <d v="2014-06-05T00:00:00"/>
    <d v="1899-12-30T09:55:14"/>
    <x v="0"/>
    <s v="L"/>
    <s v="Coupure réalisée "/>
    <m/>
    <m/>
    <s v="Index lu H 11365 - Coupure réalisée: Num chèque : Banque : Num bordereau :  Date opération : Index :"/>
    <m/>
    <m/>
    <s v="V"/>
    <n v="563265095"/>
    <m/>
    <s v="Non"/>
    <m/>
    <s v="O"/>
    <s v="ACC"/>
    <s v="N"/>
    <d v="2014-06-05T00:00:00"/>
    <m/>
    <s v=" "/>
    <s v=" "/>
    <s v=" "/>
    <n v="82710"/>
    <s v="xxxx"/>
    <s v="zzzz"/>
    <d v="1899-12-30T16:35:35"/>
    <s v="Terminée"/>
  </r>
  <r>
    <x v="1"/>
    <x v="1"/>
    <s v="ACSI ALT"/>
    <s v="ACH Nord (ALT)"/>
    <n v="111111"/>
    <s v="PO"/>
    <s v="DPI (CO8+ CO9; natop B5;C4;C5;L4;L5;Z4;Z5;Z6;Z7)"/>
    <n v="6"/>
    <s v="Opposition client"/>
    <s v="aa"/>
    <s v="non"/>
    <x v="0"/>
    <s v="Oui"/>
    <s v="oui"/>
    <s v="&lt;10 J"/>
    <s v="&lt;20 J"/>
    <x v="3"/>
    <x v="1"/>
    <n v="2014"/>
    <s v="aa"/>
    <s v="non"/>
    <n v="235"/>
    <s v="TIC53"/>
    <n v="2"/>
    <s v="MILLAU, St.AFF, FLORAC, MARVEJOLS, MENDE"/>
    <s v="SEVERAC LE CHATEAU"/>
    <m/>
    <s v="G"/>
    <n v="9"/>
    <x v="0"/>
    <n v="6"/>
    <s v="PRO"/>
    <x v="3"/>
    <s v="A20872"/>
    <n v="686751851257"/>
    <n v="23503039043241"/>
    <n v="41695"/>
    <s v="JOU"/>
    <s v="9OH"/>
    <n v="41689"/>
    <s v="Terminée"/>
    <m/>
    <m/>
    <n v="41696"/>
    <n v="0.3895717592592593"/>
    <x v="1"/>
    <s v="AAB"/>
    <s v="Opposition client "/>
    <m/>
    <m/>
    <s v="Opposition client client a paye sa facture"/>
    <m/>
    <m/>
    <s v="V"/>
    <n v="565716104"/>
    <m/>
    <m/>
    <m/>
    <s v="O"/>
    <s v="ACC"/>
    <s v="A"/>
    <n v="41695"/>
    <m/>
    <s v=" "/>
    <s v=" "/>
    <m/>
    <n v="12150"/>
    <s v="xxxx"/>
    <s v="zzzz"/>
    <n v="0.34650462962962963"/>
    <s v="Terminée"/>
  </r>
  <r>
    <x v="1"/>
    <x v="1"/>
    <s v="ACSI ALT"/>
    <s v="ACH Nord (ALT)"/>
    <n v="111111"/>
    <s v="ZI"/>
    <s v="DPI (CO8+ CO9; natop B5;C4;C5;L4;L5;Z4;Z5;Z6;Z7)"/>
    <n v="16"/>
    <n v="0"/>
    <s v="aa"/>
    <s v="réussite vu fournisseur"/>
    <x v="0"/>
    <s v="Oui"/>
    <s v="oui"/>
    <s v="&gt;10 J"/>
    <s v="&lt;20 J"/>
    <x v="4"/>
    <x v="2"/>
    <n v="2014"/>
    <s v="aa"/>
    <s v="non"/>
    <n v="235"/>
    <s v="TIC53"/>
    <n v="4"/>
    <s v="MILLAU, St.AFF, FLORAC, MARVEJOLS, MENDE"/>
    <s v="SEVERAC LE CHATEAU"/>
    <m/>
    <s v="G"/>
    <n v="9"/>
    <x v="0"/>
    <n v="6"/>
    <s v="PRO"/>
    <x v="3"/>
    <s v="A20872"/>
    <n v="686751851257"/>
    <n v="23503039043241"/>
    <d v="2014-03-11T00:00:00"/>
    <s v="JOU"/>
    <s v="9OH"/>
    <d v="2014-02-19T00:00:00"/>
    <s v="Terminée"/>
    <m/>
    <m/>
    <d v="2014-03-12T00:00:00"/>
    <d v="1899-12-30T09:04:13"/>
    <x v="0"/>
    <s v="as"/>
    <s v="Preuve règlement "/>
    <m/>
    <m/>
    <s v="Preuve règlement:appel cpc"/>
    <m/>
    <m/>
    <s v="V"/>
    <n v="565716104"/>
    <m/>
    <s v="Non"/>
    <m/>
    <s v="O"/>
    <s v="ACC"/>
    <s v="N"/>
    <d v="2014-03-11T00:00:00"/>
    <m/>
    <s v=" "/>
    <s v=" "/>
    <m/>
    <n v="12150"/>
    <s v="xxxx"/>
    <s v="zzzz"/>
    <d v="1899-12-30T07:55:46"/>
    <s v="Terminée"/>
  </r>
  <r>
    <x v="1"/>
    <x v="1"/>
    <s v="ACSI ALT"/>
    <s v="ACH Nord (ALT)"/>
    <n v="111111"/>
    <s v="PO"/>
    <s v="DPI (CO8+ CO9; natop B5;C4;C5;L4;L5;Z4;Z5;Z6;Z7)"/>
    <n v="4"/>
    <n v="0"/>
    <s v="aa"/>
    <s v="réussite vu fournisseur"/>
    <x v="0"/>
    <s v="Oui"/>
    <s v="oui"/>
    <s v="&lt;10 J"/>
    <s v="&lt;20 J"/>
    <x v="5"/>
    <x v="2"/>
    <n v="2014"/>
    <s v="aa"/>
    <s v="non"/>
    <n v="235"/>
    <s v="TIC53"/>
    <n v="2"/>
    <s v="MILLAU, St.AFF, FLORAC, MARVEJOLS, MENDE"/>
    <s v="MILLAU"/>
    <m/>
    <s v="G"/>
    <n v="9"/>
    <x v="0"/>
    <n v="6"/>
    <s v="PART"/>
    <x v="3"/>
    <s v="A20872"/>
    <n v="267056162850"/>
    <n v="23558900116430"/>
    <d v="2014-03-18T00:00:00"/>
    <s v="JOU"/>
    <s v="UPI"/>
    <d v="2014-03-13T00:00:00"/>
    <s v="Terminée"/>
    <m/>
    <m/>
    <d v="2014-03-18T00:00:00"/>
    <d v="1899-12-30T14:08:59"/>
    <x v="0"/>
    <s v="L"/>
    <s v="Coupure réalisée "/>
    <m/>
    <m/>
    <s v="coupee"/>
    <m/>
    <m/>
    <s v="V"/>
    <n v="984050790"/>
    <m/>
    <s v="Non"/>
    <n v="162"/>
    <s v="O"/>
    <s v="GAI"/>
    <s v="N"/>
    <d v="2014-03-18T00:00:00"/>
    <m/>
    <s v=" "/>
    <s v=" "/>
    <m/>
    <n v="12100"/>
    <s v="xxxx"/>
    <s v="zzzz"/>
    <d v="1899-12-30T17:03:18"/>
    <s v="Terminée"/>
  </r>
  <r>
    <x v="1"/>
    <x v="1"/>
    <s v="ACSI ALT"/>
    <s v="ACH Nord (ALT)"/>
    <n v="111111"/>
    <s v="ZI"/>
    <s v="DPI (CO8+ CO9; natop B5;C4;C5;L4;L5;Z4;Z5;Z6;Z7)"/>
    <n v="9"/>
    <n v="0"/>
    <s v="aa"/>
    <s v="réussite vu fournisseur"/>
    <x v="0"/>
    <s v="Oui"/>
    <s v="oui"/>
    <s v="&lt;10 J"/>
    <s v="&lt;20 J"/>
    <x v="6"/>
    <x v="2"/>
    <n v="2014"/>
    <s v="aa"/>
    <s v="non"/>
    <n v="235"/>
    <s v="TIC53"/>
    <n v="1"/>
    <s v="MILLAU, St.AFF, FLORAC, MARVEJOLS, MENDE"/>
    <s v="MILLAU"/>
    <m/>
    <s v="G"/>
    <n v="9"/>
    <x v="0"/>
    <n v="6"/>
    <s v="PART"/>
    <x v="3"/>
    <s v="A20872"/>
    <n v="681663736249"/>
    <n v="23524601990006"/>
    <d v="2014-03-26T00:00:00"/>
    <s v="JOU"/>
    <s v="UPI"/>
    <d v="2014-03-14T00:00:00"/>
    <s v="Terminée"/>
    <m/>
    <m/>
    <d v="2014-03-26T00:00:00"/>
    <d v="1899-12-30T09:11:17"/>
    <x v="0"/>
    <s v="L"/>
    <s v="Coupure réalisée "/>
    <m/>
    <m/>
    <s v="Index lu H 00945 - index 00945"/>
    <m/>
    <m/>
    <s v="V"/>
    <n v="980535185"/>
    <m/>
    <s v="Non"/>
    <n v="1"/>
    <s v="O"/>
    <s v="GAI"/>
    <s v="N"/>
    <d v="2014-03-26T00:00:00"/>
    <m/>
    <s v=" "/>
    <s v=" "/>
    <m/>
    <n v="12100"/>
    <s v="xxxx"/>
    <s v="zzzz"/>
    <d v="1899-12-30T11:48:06"/>
    <s v="Terminée"/>
  </r>
  <r>
    <x v="1"/>
    <x v="1"/>
    <s v="ACSI ALT"/>
    <s v="ACH Nord (ALT)"/>
    <n v="111111"/>
    <s v="PO"/>
    <s v="DPI (CO8+ CO9; natop B5;C4;C5;L4;L5;Z4;Z5;Z6;Z7)"/>
    <n v="9"/>
    <s v="INSTALL INACCES (COM)"/>
    <s v="aa"/>
    <s v="non"/>
    <x v="1"/>
    <s v="Type de solde non connue pour une DPI"/>
    <s v="non"/>
    <s v="&lt;10 J"/>
    <s v="&lt;20 J"/>
    <x v="6"/>
    <x v="2"/>
    <n v="2014"/>
    <s v="aa"/>
    <s v="non"/>
    <n v="235"/>
    <s v="TIC53"/>
    <n v="1"/>
    <s v="MILLAU, St.AFF, FLORAC, MARVEJOLS, MENDE"/>
    <s v="MILLAU"/>
    <m/>
    <s v="G"/>
    <n v="9"/>
    <x v="0"/>
    <n v="6"/>
    <s v="PART"/>
    <x v="3"/>
    <s v="A20872"/>
    <n v="276463076415"/>
    <n v="23578581741105"/>
    <d v="2014-03-26T00:00:00"/>
    <s v="JOU"/>
    <s v="UPI"/>
    <d v="2014-03-14T00:00:00"/>
    <s v="Terminée"/>
    <s v="EV36"/>
    <s v="Repérage 13.2: ajouter consigne TC"/>
    <d v="2014-03-26T00:00:00"/>
    <d v="1899-12-30T09:34:50"/>
    <x v="1"/>
    <s v="ah"/>
    <s v="IDR 1er passage "/>
    <s v="B1"/>
    <m/>
    <s v="IDR 1er passage instal innac"/>
    <m/>
    <m/>
    <s v="V"/>
    <n v="614027521"/>
    <m/>
    <s v="Non"/>
    <m/>
    <s v="N"/>
    <s v="LOC"/>
    <s v="N"/>
    <d v="2014-03-26T00:00:00"/>
    <s v="Install Inacces (COM)"/>
    <s v=" "/>
    <s v=" "/>
    <m/>
    <n v="12100"/>
    <s v="xxxx"/>
    <s v="zzzz"/>
    <d v="1899-12-30T11:48:06"/>
    <s v="Terminée"/>
  </r>
  <r>
    <x v="0"/>
    <x v="0"/>
    <s v="ACSI LTG"/>
    <s v="ACH Nord (LTG)"/>
    <n v="111111"/>
    <s v="PO"/>
    <s v="FMA (CO9; natopW6,03)"/>
    <n v="10"/>
    <n v="0"/>
    <s v="aa"/>
    <s v="réussite vu fournisseur"/>
    <x v="0"/>
    <s v="Oui"/>
    <s v="oui"/>
    <s v="Hors DPI"/>
    <s v="&lt;20 J"/>
    <x v="7"/>
    <x v="3"/>
    <n v="2014"/>
    <s v="aa"/>
    <s v="non"/>
    <n v="234"/>
    <s v="SIMLO"/>
    <n v="13"/>
    <s v="cahors,luzech,figeac,souillac,saint cere"/>
    <s v="FIGEAC"/>
    <m/>
    <s v="G"/>
    <n v="9"/>
    <x v="1"/>
    <n v="6"/>
    <s v="PART"/>
    <x v="4"/>
    <s v="J32920"/>
    <n v="373961336703"/>
    <n v="23402315461801"/>
    <n v="41655"/>
    <s v="JOU"/>
    <s v="3LU"/>
    <n v="41642"/>
    <s v="Terminée"/>
    <s v="EV36"/>
    <s v="Repérage 13.2: ajouter consigne TC"/>
    <n v="41655"/>
    <n v="0.54565972222222225"/>
    <x v="0"/>
    <s v="-"/>
    <s v="Réalisé "/>
    <m/>
    <m/>
    <s v="Index lu H 03256 - 03256 obturation goupille"/>
    <s v="I1"/>
    <n v="336"/>
    <m/>
    <n v="670267274"/>
    <m/>
    <s v="Non"/>
    <m/>
    <s v="N"/>
    <s v="LOC"/>
    <s v="N"/>
    <n v="41655"/>
    <m/>
    <s v=" "/>
    <s v=" "/>
    <m/>
    <n v="46100"/>
    <s v="xxxx"/>
    <s v="zzzz"/>
    <n v="0.62951388888888882"/>
    <s v="Terminée"/>
  </r>
  <r>
    <x v="0"/>
    <x v="0"/>
    <s v="ACSI LTG"/>
    <s v="ACH Nord (LTG)"/>
    <n v="111111"/>
    <s v="PO"/>
    <s v="FMA (CO9; natopW6,03)"/>
    <n v="8"/>
    <n v="0"/>
    <s v="aa"/>
    <s v="réussite vu fournisseur"/>
    <x v="0"/>
    <s v="Oui"/>
    <s v="oui"/>
    <s v="Hors DPI"/>
    <s v="&lt;20 J"/>
    <x v="8"/>
    <x v="4"/>
    <n v="2014"/>
    <s v="aa"/>
    <s v="non"/>
    <n v="234"/>
    <s v="SIMLO"/>
    <n v="13"/>
    <s v="cahors,luzech,figeac,souillac,saint cere"/>
    <s v="FIGEAC"/>
    <m/>
    <s v="G"/>
    <n v="9"/>
    <x v="1"/>
    <n v="9"/>
    <s v="PART"/>
    <x v="4"/>
    <s v="J32920"/>
    <n v="373651654180"/>
    <n v="23404486230629"/>
    <d v="2014-04-23T00:00:00"/>
    <s v="JOU"/>
    <s v="9VS"/>
    <d v="2014-04-14T00:00:00"/>
    <s v="Terminée"/>
    <s v="EV36"/>
    <s v="Repérage 13.2: ajouter consigne TC"/>
    <d v="2014-04-23T00:00:00"/>
    <d v="1899-12-30T12:06:01"/>
    <x v="0"/>
    <s v="-"/>
    <s v="Réalisé "/>
    <m/>
    <m/>
    <s v="Index lu H 02300 - Réalisé:oui Index:02300 robinet ferMÉ"/>
    <s v="i4"/>
    <n v="654"/>
    <m/>
    <m/>
    <m/>
    <s v="Non"/>
    <m/>
    <s v="N"/>
    <s v="LOC"/>
    <s v="A"/>
    <d v="2014-04-23T00:00:00"/>
    <m/>
    <s v=" "/>
    <s v=" "/>
    <m/>
    <n v="46100"/>
    <s v="xxxx"/>
    <s v="zzzz"/>
    <d v="1899-12-30T17:02:01"/>
    <s v="Terminée"/>
  </r>
  <r>
    <x v="0"/>
    <x v="0"/>
    <s v="ACSI LTG"/>
    <s v="ACH Nord (LTG)"/>
    <n v="111111"/>
    <s v="PO"/>
    <s v="FMA (CO9; natopW6,03)"/>
    <n v="2"/>
    <n v="0"/>
    <s v="aa"/>
    <s v="réussite vu fournisseur"/>
    <x v="0"/>
    <s v="Oui"/>
    <s v="oui"/>
    <s v="Hors DPI"/>
    <s v="&lt;20 J"/>
    <x v="9"/>
    <x v="5"/>
    <n v="2014"/>
    <s v="aa"/>
    <s v="non"/>
    <n v="234"/>
    <s v="SIMLO"/>
    <n v="15"/>
    <s v="cahors,luzech,figeac,souillac,saint cere"/>
    <s v="ST CERE"/>
    <m/>
    <s v="G"/>
    <n v="9"/>
    <x v="1"/>
    <n v="96"/>
    <s v="PART"/>
    <x v="4"/>
    <s v="J32920"/>
    <n v="392958635999"/>
    <n v="23480897226774"/>
    <n v="41785"/>
    <s v="FMA"/>
    <s v="9W7"/>
    <n v="41782"/>
    <s v="Terminée"/>
    <m/>
    <m/>
    <n v="41785"/>
    <n v="0.47862268518518519"/>
    <x v="0"/>
    <s v="-"/>
    <s v="Réalisé "/>
    <m/>
    <m/>
    <s v="Index lu H 01811 - Réalisé:robinet feRMÉE Index:01811"/>
    <s v="I1"/>
    <n v="635"/>
    <s v="C"/>
    <n v="686850029"/>
    <m/>
    <s v="Non"/>
    <m/>
    <s v="O"/>
    <s v="ACC"/>
    <s v="A"/>
    <n v="41785"/>
    <m/>
    <s v=" "/>
    <s v=" "/>
    <m/>
    <n v="46400"/>
    <s v="xxxx"/>
    <s v="zzzz"/>
    <n v="0.69207175925925923"/>
    <s v="Terminée"/>
  </r>
  <r>
    <x v="0"/>
    <x v="0"/>
    <s v="ACSI LTG"/>
    <s v="ACH Nord (LTG)"/>
    <n v="111111"/>
    <s v="PO"/>
    <s v="FMA (CO9; natopW6,03)"/>
    <n v="215"/>
    <n v="0"/>
    <s v="aa"/>
    <s v="réussite vu fournisseur"/>
    <x v="0"/>
    <s v="Oui"/>
    <s v="oui"/>
    <s v="Hors DPI"/>
    <s v="sup à 20 J"/>
    <x v="9"/>
    <x v="5"/>
    <n v="2014"/>
    <s v="aa"/>
    <s v="non"/>
    <n v="234"/>
    <s v="SIMLO"/>
    <n v="15"/>
    <s v="cahors,luzech,figeac,souillac,saint cere"/>
    <s v="ST CERE"/>
    <m/>
    <s v="G"/>
    <n v="9"/>
    <x v="2"/>
    <n v="96"/>
    <s v="PART"/>
    <x v="4"/>
    <s v="J32920"/>
    <n v="392752306482"/>
    <n v="23491172194470"/>
    <n v="41787"/>
    <s v="JOU"/>
    <s v="72Y"/>
    <n v="41487"/>
    <s v="Terminée"/>
    <s v="EV36"/>
    <s v="Repérage 13.2: ajouter consigne TC"/>
    <n v="41787"/>
    <n v="0.40729166666666666"/>
    <x v="0"/>
    <s v="-"/>
    <s v="Réalisé "/>
    <m/>
    <m/>
    <s v="Index lu H 04389 - Réalisé:oui Index:04389"/>
    <s v="i4"/>
    <m/>
    <m/>
    <s v="PAS DE RDV"/>
    <m/>
    <s v="Non"/>
    <m/>
    <s v="N"/>
    <s v="LOC"/>
    <s v="N"/>
    <n v="41787"/>
    <m/>
    <s v=" "/>
    <s v=" "/>
    <m/>
    <n v="46400"/>
    <s v="xxxx"/>
    <s v="zzzz"/>
    <n v="0.7243518518518518"/>
    <s v="Terminée"/>
  </r>
  <r>
    <x v="0"/>
    <x v="0"/>
    <s v="ACSI LTG"/>
    <s v="ACH Nord (LTG)"/>
    <n v="111111"/>
    <s v="ZI"/>
    <s v="FMA (CO9; natopW6,03)"/>
    <n v="9"/>
    <n v="0"/>
    <s v="aa"/>
    <s v="réussite vu fournisseur"/>
    <x v="0"/>
    <s v="Oui"/>
    <s v="oui"/>
    <s v="Hors DPI"/>
    <s v="&lt;20 J"/>
    <x v="10"/>
    <x v="3"/>
    <n v="2014"/>
    <s v="aa"/>
    <s v="non"/>
    <n v="234"/>
    <s v="SIMLO"/>
    <n v="9"/>
    <s v="cahors,luzech,figeac,souillac,saint cere"/>
    <s v="CAHORS"/>
    <m/>
    <s v="G"/>
    <n v="9"/>
    <x v="1"/>
    <n v="6"/>
    <s v="PART"/>
    <x v="5"/>
    <s v="I98539"/>
    <n v="338151528148"/>
    <n v="23459334279664"/>
    <n v="41642"/>
    <s v="JOU"/>
    <s v="9BS"/>
    <n v="41632"/>
    <s v="Terminée"/>
    <m/>
    <m/>
    <n v="41642"/>
    <n v="0.35386574074074079"/>
    <x v="0"/>
    <s v="-"/>
    <s v="Réalisé "/>
    <m/>
    <m/>
    <s v="Index lu H 02563 -"/>
    <s v="I1"/>
    <n v="528"/>
    <m/>
    <m/>
    <m/>
    <s v="Non"/>
    <n v="528"/>
    <s v="N"/>
    <s v="SPE"/>
    <s v="A"/>
    <n v="41642"/>
    <m/>
    <s v=" "/>
    <s v=" "/>
    <m/>
    <n v="46000"/>
    <s v="xxxx"/>
    <s v="zzzz"/>
    <n v="0.67541666666666667"/>
    <s v="Terminée"/>
  </r>
  <r>
    <x v="0"/>
    <x v="0"/>
    <s v="ACSI LTG"/>
    <s v="ACH Nord (LTG)"/>
    <n v="111111"/>
    <s v="ZI"/>
    <s v="FMA (CO9; natopW6,03)"/>
    <n v="9"/>
    <n v="0"/>
    <s v="aa"/>
    <s v="réussite vu fournisseur"/>
    <x v="0"/>
    <s v="Oui"/>
    <s v="oui"/>
    <s v="Hors DPI"/>
    <s v="&lt;20 J"/>
    <x v="11"/>
    <x v="3"/>
    <n v="2014"/>
    <s v="aa"/>
    <s v="non"/>
    <n v="234"/>
    <s v="SIMLO"/>
    <n v="10"/>
    <s v="cahors,luzech,figeac,souillac,saint cere"/>
    <s v="CAHORS"/>
    <m/>
    <s v="G"/>
    <n v="9"/>
    <x v="1"/>
    <n v="6"/>
    <s v="PART"/>
    <x v="5"/>
    <s v="I98539"/>
    <n v="337452166268"/>
    <n v="23496382037290"/>
    <n v="41659"/>
    <s v="JOU"/>
    <s v="2CC"/>
    <n v="41648"/>
    <s v="Terminée"/>
    <m/>
    <m/>
    <n v="41660"/>
    <n v="0.59614583333333326"/>
    <x v="0"/>
    <s v="-"/>
    <s v="Réalisé "/>
    <m/>
    <m/>
    <s v="Index lu H 04350 - I04350"/>
    <s v="I1"/>
    <m/>
    <s v="V"/>
    <n v="640917483"/>
    <m/>
    <s v="Non"/>
    <m/>
    <s v="O"/>
    <s v="ACC"/>
    <s v="A"/>
    <n v="41659"/>
    <m/>
    <s v=" "/>
    <s v=" "/>
    <m/>
    <n v="46000"/>
    <s v="xxxx"/>
    <s v="zzzz"/>
    <n v="0.3326736111111111"/>
    <s v="Terminée"/>
  </r>
  <r>
    <x v="0"/>
    <x v="0"/>
    <s v="ACSI LTG"/>
    <s v="ACH Nord (LTG)"/>
    <n v="111111"/>
    <s v="PO"/>
    <s v="FMA (CO9; natopW6,03)"/>
    <n v="11"/>
    <n v="0"/>
    <s v="aa"/>
    <s v="réussite vu fournisseur"/>
    <x v="0"/>
    <s v="Oui"/>
    <s v="oui"/>
    <s v="Hors DPI"/>
    <s v="&lt;20 J"/>
    <x v="11"/>
    <x v="3"/>
    <n v="2014"/>
    <s v="aa"/>
    <s v="non"/>
    <n v="234"/>
    <s v="SIMLO"/>
    <n v="10"/>
    <s v="cahors,luzech,figeac,souillac,saint cere"/>
    <s v="CAHORS"/>
    <m/>
    <s v="G"/>
    <n v="9"/>
    <x v="1"/>
    <n v="6"/>
    <s v="PART"/>
    <x v="5"/>
    <s v="I98539"/>
    <n v="337851421340"/>
    <n v="23413314030179"/>
    <n v="41659"/>
    <s v="JOU"/>
    <s v="1FO"/>
    <n v="41646"/>
    <s v="Terminée"/>
    <s v="EV36"/>
    <s v="Repérage 13.2: ajouter consigne TC"/>
    <n v="41660"/>
    <n v="0.36318287037037034"/>
    <x v="0"/>
    <s v="-"/>
    <s v="Réalisé "/>
    <m/>
    <m/>
    <s v="Index lu H 02917 - I02917"/>
    <s v="i4"/>
    <n v="41"/>
    <m/>
    <n v="565351344"/>
    <m/>
    <s v="Non"/>
    <m/>
    <s v="N"/>
    <s v="LOC"/>
    <s v="A"/>
    <n v="41659"/>
    <m/>
    <s v=" "/>
    <s v=" "/>
    <m/>
    <n v="46000"/>
    <s v="xxxx"/>
    <s v="zzzz"/>
    <n v="0.3326736111111111"/>
    <s v="Terminée"/>
  </r>
  <r>
    <x v="0"/>
    <x v="0"/>
    <s v="ACSI LTG"/>
    <s v="ACH Nord (LTG)"/>
    <n v="111111"/>
    <s v="ZI"/>
    <s v="FMA (CO9; natopW6,03)"/>
    <n v="8"/>
    <n v="0"/>
    <s v="aa"/>
    <s v="réussite vu fournisseur"/>
    <x v="0"/>
    <s v="Oui"/>
    <s v="oui"/>
    <s v="Hors DPI"/>
    <s v="&lt;20 J"/>
    <x v="12"/>
    <x v="1"/>
    <n v="2014"/>
    <s v="aa"/>
    <s v="non"/>
    <n v="234"/>
    <s v="SIMLO"/>
    <n v="9"/>
    <s v="cahors,luzech,figeac,souillac,saint cere"/>
    <s v="CAHORS"/>
    <m/>
    <s v="G"/>
    <n v="9"/>
    <x v="1"/>
    <n v="6"/>
    <s v="PART"/>
    <x v="5"/>
    <s v="I98539"/>
    <n v="338153026605"/>
    <n v="23407525307198"/>
    <n v="41677"/>
    <s v="JOU"/>
    <s v="1G2"/>
    <n v="41669"/>
    <s v="Terminée"/>
    <s v="EV36"/>
    <s v="Repérage 13.2: ajouter consigne TC"/>
    <n v="41680"/>
    <n v="0.36375000000000002"/>
    <x v="0"/>
    <s v="-"/>
    <s v="Réalisé "/>
    <m/>
    <m/>
    <s v="Index lu H 03398 - Réalisé: Index:"/>
    <s v="i4"/>
    <m/>
    <m/>
    <n v="632687842"/>
    <m/>
    <m/>
    <m/>
    <s v="N"/>
    <s v="LOC"/>
    <s v="A"/>
    <n v="41677"/>
    <m/>
    <s v=" "/>
    <s v=" "/>
    <m/>
    <n v="46000"/>
    <s v="xxxx"/>
    <s v="zzzz"/>
    <n v="0.30962962962962964"/>
    <s v="Terminée"/>
  </r>
  <r>
    <x v="0"/>
    <x v="0"/>
    <s v="ACSI LTG"/>
    <s v="ACH Nord (LTG)"/>
    <n v="111111"/>
    <s v="ZI"/>
    <s v="FMA (CO9; natopW6,03)"/>
    <n v="109"/>
    <s v="Suc/place ou conso 1er passage"/>
    <s v="aa"/>
    <s v="non"/>
    <x v="0"/>
    <s v="Oui"/>
    <s v="oui"/>
    <s v="Hors DPI"/>
    <s v="sup à 20 J"/>
    <x v="4"/>
    <x v="2"/>
    <n v="2014"/>
    <s v="aa"/>
    <s v="non"/>
    <n v="234"/>
    <s v="SIMLO"/>
    <n v="8"/>
    <s v="cahors,luzech,figeac,souillac,saint cere"/>
    <s v="MERCUES"/>
    <m/>
    <s v="G"/>
    <n v="9"/>
    <x v="2"/>
    <n v="6"/>
    <s v="PART"/>
    <x v="5"/>
    <s v="I98539"/>
    <n v="339352272477"/>
    <n v="23454703304174"/>
    <d v="2014-03-14T00:00:00"/>
    <s v="MAT"/>
    <s v="3GD"/>
    <d v="2013-10-15T00:00:00"/>
    <s v="Terminée"/>
    <m/>
    <m/>
    <d v="2014-03-14T00:00:00"/>
    <d v="1899-12-30T08:36:35"/>
    <x v="2"/>
    <s v="ao"/>
    <s v="Suc/place ou conso 1er passage"/>
    <m/>
    <m/>
    <s v="Index lu H 09442 - Suc/place ou conso 1er passage: MR CODRON  TEL 06 58 96 69 01 Coupure possible  au :CPT Coupure pas possible: Avis déposé :OUI Client rencontré :  OUI"/>
    <s v="I1"/>
    <m/>
    <m/>
    <n v="565300564"/>
    <m/>
    <s v="Non"/>
    <m/>
    <s v="O"/>
    <s v="ACC"/>
    <s v="A"/>
    <d v="2014-03-14T00:00:00"/>
    <m/>
    <s v=" "/>
    <s v=" "/>
    <m/>
    <n v="46090"/>
    <s v="xxxx"/>
    <s v="zzzz"/>
    <d v="1899-12-30T16:15:44"/>
    <s v="Terminée"/>
  </r>
  <r>
    <x v="0"/>
    <x v="0"/>
    <s v="ACSI LTG"/>
    <s v="ACH Nord (LTG)"/>
    <n v="111111"/>
    <s v="PO"/>
    <s v="FMA (CO9; natopW6,03)"/>
    <n v="109"/>
    <s v="Suc/place ou conso 1er passage"/>
    <s v="aa"/>
    <s v="non"/>
    <x v="0"/>
    <s v="Oui"/>
    <s v="oui"/>
    <s v="Hors DPI"/>
    <s v="sup à 20 J"/>
    <x v="4"/>
    <x v="2"/>
    <n v="2014"/>
    <s v="aa"/>
    <s v="non"/>
    <n v="234"/>
    <s v="SIMLO"/>
    <n v="8"/>
    <s v="cahors,luzech,figeac,souillac,saint cere"/>
    <s v="MERCUES"/>
    <m/>
    <s v="G"/>
    <n v="9"/>
    <x v="2"/>
    <n v="6"/>
    <s v="PART"/>
    <x v="5"/>
    <s v="I98539"/>
    <n v="339352268304"/>
    <n v="23454558586376"/>
    <d v="2014-03-14T00:00:00"/>
    <s v="MAT"/>
    <s v="3GD"/>
    <d v="2013-10-15T00:00:00"/>
    <s v="Terminée"/>
    <m/>
    <m/>
    <d v="2014-03-14T00:00:00"/>
    <d v="1899-12-30T08:23:12"/>
    <x v="2"/>
    <s v="ao"/>
    <s v="Suc/place ou conso 1er passage"/>
    <m/>
    <m/>
    <s v="Index lu H 08455 - Suc/place ou conso 1er passage: Coupure possible  au :CPT Coupure pas possible: Avis déposé :OUI Client rencontré :  NON"/>
    <s v="I1"/>
    <m/>
    <m/>
    <n v="602044064"/>
    <m/>
    <s v="Non"/>
    <m/>
    <s v="O"/>
    <s v="ACC"/>
    <s v="A"/>
    <d v="2014-03-14T00:00:00"/>
    <m/>
    <s v=" "/>
    <s v=" "/>
    <m/>
    <n v="46090"/>
    <s v="xxxx"/>
    <s v="zzzz"/>
    <d v="1899-12-30T16:15:44"/>
    <s v="Terminée"/>
  </r>
  <r>
    <x v="0"/>
    <x v="0"/>
    <s v="ACSI LTG"/>
    <s v="ACH Nord (LTG)"/>
    <n v="111111"/>
    <s v="ZI"/>
    <s v="FMA (CO9; natopW6,03)"/>
    <n v="6"/>
    <s v="IMPREVU TECHNIQUE"/>
    <s v="aa"/>
    <s v="non"/>
    <x v="1"/>
    <s v="Type de solde non connue pour une DPI"/>
    <s v="non"/>
    <s v="Hors DPI"/>
    <s v="&lt;20 J"/>
    <x v="5"/>
    <x v="2"/>
    <n v="2014"/>
    <s v="aa"/>
    <s v="non"/>
    <n v="234"/>
    <s v="SIMLO"/>
    <n v="9"/>
    <s v="cahors,luzech,figeac,souillac,saint cere"/>
    <s v="CAHORS"/>
    <m/>
    <s v="G"/>
    <n v="9"/>
    <x v="1"/>
    <n v="6"/>
    <s v="PART"/>
    <x v="5"/>
    <s v="I98539"/>
    <n v="336051296353"/>
    <n v="23402460191036"/>
    <d v="2014-03-17T00:00:00"/>
    <s v="JOU"/>
    <s v="2NG"/>
    <d v="2014-03-10T00:00:00"/>
    <s v="Terminée"/>
    <m/>
    <m/>
    <d v="2014-03-17T00:00:00"/>
    <d v="1899-12-30T11:00:33"/>
    <x v="1"/>
    <s v="O"/>
    <s v="IDR "/>
    <s v="A3"/>
    <m/>
    <s v="Index lu H 00000 -  INTER FAITE COUPE OBT GOUPILLE INDEX REEL SUR PLACE 00000"/>
    <s v="I1"/>
    <m/>
    <m/>
    <n v="610451766"/>
    <m/>
    <s v="Non"/>
    <n v="11"/>
    <s v="O"/>
    <s v="GAI"/>
    <s v="A"/>
    <d v="2014-03-17T00:00:00"/>
    <s v="Imprevu technique"/>
    <s v=" "/>
    <s v=" "/>
    <m/>
    <n v="46000"/>
    <s v="xxxx"/>
    <s v="zzzz"/>
    <d v="1899-12-30T16:47:21"/>
    <s v="Terminée"/>
  </r>
  <r>
    <x v="1"/>
    <x v="2"/>
    <s v="ACSI ALT"/>
    <s v="ACH Nord (ALT)"/>
    <n v="111111"/>
    <s v="PO"/>
    <s v="Divers (CO9 hors DPI(sauf X3) et ELS)"/>
    <n v="78"/>
    <n v="0"/>
    <s v="aa"/>
    <s v="réussite vu fournisseur"/>
    <x v="0"/>
    <s v="Oui"/>
    <s v="oui"/>
    <s v="Hors DPI"/>
    <s v="sup à 20 J"/>
    <x v="13"/>
    <x v="5"/>
    <n v="2014"/>
    <s v="aa"/>
    <s v="non"/>
    <n v="235"/>
    <s v="TIC51"/>
    <n v="7"/>
    <s v="RODEZ, CASSA, ESPAL, SteGENEV, VILLEF, DECAZE"/>
    <s v="SEBAZAC CONCOURES"/>
    <m/>
    <s v="G"/>
    <n v="9"/>
    <x v="3"/>
    <n v="6"/>
    <s v="PART"/>
    <x v="6"/>
    <s v="B68428"/>
    <n v="628018376704"/>
    <n v="23533285053868"/>
    <n v="41771"/>
    <s v="APM"/>
    <s v="8XR"/>
    <n v="41662"/>
    <s v="Terminée"/>
    <m/>
    <m/>
    <n v="41771"/>
    <n v="0.39756944444444442"/>
    <x v="0"/>
    <s v="-"/>
    <s v="Réalisé "/>
    <m/>
    <m/>
    <s v="Réalisé:VPE DEPOSE 38054 Index:POSE 00000"/>
    <m/>
    <n v="376"/>
    <s v="E"/>
    <s v="**VPE2014***"/>
    <m/>
    <s v="Non"/>
    <m/>
    <s v="O"/>
    <s v="ACC"/>
    <s v="N"/>
    <n v="41771"/>
    <m/>
    <s v=" "/>
    <s v=" "/>
    <s v="0313A1230318 40"/>
    <n v="12740"/>
    <s v="xxxx"/>
    <s v="zzzz"/>
    <n v="0.58239583333333333"/>
    <s v="Terminée"/>
  </r>
  <r>
    <x v="1"/>
    <x v="2"/>
    <s v="ACSI ALT"/>
    <s v="ACH Nord (ALT)"/>
    <n v="111111"/>
    <s v="ZI"/>
    <s v="Divers (CO9 hors DPI(sauf X3) et ELS)"/>
    <n v="78"/>
    <n v="0"/>
    <s v="aa"/>
    <s v="réussite vu fournisseur"/>
    <x v="0"/>
    <s v="Oui"/>
    <s v="oui"/>
    <s v="Hors DPI"/>
    <s v="sup à 20 J"/>
    <x v="13"/>
    <x v="5"/>
    <n v="2014"/>
    <s v="aa"/>
    <s v="non"/>
    <n v="235"/>
    <s v="TIC51"/>
    <n v="7"/>
    <s v="RODEZ, CASSA, ESPAL, SteGENEV, VILLEF, DECAZE"/>
    <s v="SEBAZAC CONCOURES"/>
    <m/>
    <s v="G"/>
    <n v="9"/>
    <x v="3"/>
    <n v="6"/>
    <s v="PART"/>
    <x v="6"/>
    <s v="B68428"/>
    <n v="628025076255"/>
    <n v="23580752492390"/>
    <n v="41771"/>
    <s v="FAP"/>
    <s v="8XR"/>
    <n v="41662"/>
    <s v="Terminée"/>
    <m/>
    <m/>
    <n v="41771"/>
    <n v="0.40454861111111112"/>
    <x v="0"/>
    <s v="-"/>
    <s v="Réalisé "/>
    <m/>
    <m/>
    <s v="Réalisé:VPE DEPOSE 65000 Index:POSE 00000"/>
    <m/>
    <m/>
    <s v="E"/>
    <n v="684991944"/>
    <m/>
    <s v="Non"/>
    <m/>
    <s v="O"/>
    <s v="ACC"/>
    <s v="N"/>
    <n v="41771"/>
    <m/>
    <s v=" "/>
    <s v=" "/>
    <s v="2013A1089939 27"/>
    <n v="12740"/>
    <s v="xxxx"/>
    <s v="zzzz"/>
    <n v="0.58239583333333333"/>
    <s v="Terminée"/>
  </r>
  <r>
    <x v="1"/>
    <x v="2"/>
    <s v="ACSI ALT"/>
    <s v="ACH Nord (ALT)"/>
    <n v="111111"/>
    <s v="PO"/>
    <s v="Divers (CO9 hors DPI(sauf X3) et ELS)"/>
    <n v="78"/>
    <n v="0"/>
    <s v="aa"/>
    <s v="réussite vu fournisseur"/>
    <x v="0"/>
    <s v="Oui"/>
    <s v="oui"/>
    <s v="Hors DPI"/>
    <s v="sup à 20 J"/>
    <x v="13"/>
    <x v="5"/>
    <n v="2014"/>
    <s v="aa"/>
    <s v="non"/>
    <n v="235"/>
    <s v="TIC51"/>
    <n v="7"/>
    <s v="RODEZ, CASSA, ESPAL, SteGENEV, VILLEF, DECAZE"/>
    <s v="SEBAZAC CONCOURES"/>
    <m/>
    <s v="G"/>
    <n v="9"/>
    <x v="3"/>
    <n v="6"/>
    <s v="PART"/>
    <x v="6"/>
    <s v="B68428"/>
    <n v="628018381980"/>
    <n v="23533574489456"/>
    <n v="41771"/>
    <s v="APM"/>
    <s v="8XR"/>
    <n v="41662"/>
    <s v="Terminée"/>
    <m/>
    <m/>
    <n v="41771"/>
    <n v="0.40687500000000004"/>
    <x v="0"/>
    <s v="-"/>
    <s v="Réalisé "/>
    <m/>
    <m/>
    <s v="Réalisé:VPE DEPOSE 50050 Index:POSE 00000"/>
    <m/>
    <m/>
    <s v="E"/>
    <n v="565469389"/>
    <m/>
    <s v="Non"/>
    <m/>
    <s v="O"/>
    <s v="ACC"/>
    <s v="N"/>
    <n v="41771"/>
    <m/>
    <s v=" "/>
    <s v=" "/>
    <s v="0312A1184851 28"/>
    <n v="12740"/>
    <s v="xxxx"/>
    <s v="zzzz"/>
    <n v="0.58239583333333333"/>
    <s v="Terminée"/>
  </r>
  <r>
    <x v="1"/>
    <x v="2"/>
    <s v="ACSI ALT"/>
    <s v="ACH Nord (ALT)"/>
    <n v="111111"/>
    <s v="ZI"/>
    <s v="Divers (CO9 hors DPI(sauf X3) et ELS)"/>
    <n v="78"/>
    <n v="0"/>
    <s v="aa"/>
    <s v="réussite vu fournisseur"/>
    <x v="0"/>
    <s v="Oui"/>
    <s v="oui"/>
    <s v="Hors DPI"/>
    <s v="sup à 20 J"/>
    <x v="13"/>
    <x v="5"/>
    <n v="2014"/>
    <s v="aa"/>
    <s v="non"/>
    <n v="235"/>
    <s v="TIC51"/>
    <n v="7"/>
    <s v="RODEZ, CASSA, ESPAL, SteGENEV, VILLEF, DECAZE"/>
    <s v="SEBAZAC CONCOURES"/>
    <m/>
    <s v="G"/>
    <n v="9"/>
    <x v="3"/>
    <n v="6"/>
    <s v="PART"/>
    <x v="6"/>
    <s v="B68428"/>
    <n v="628013543215"/>
    <n v="23564688816503"/>
    <n v="41771"/>
    <s v="APM"/>
    <s v="8XR"/>
    <n v="41662"/>
    <s v="Terminée"/>
    <m/>
    <m/>
    <n v="41771"/>
    <n v="0.40342592592592591"/>
    <x v="0"/>
    <s v="-"/>
    <s v="Réalisé "/>
    <m/>
    <m/>
    <s v="Réalisé:VPE DEPOSE 30715 Index:POSE 00000"/>
    <m/>
    <m/>
    <s v="E"/>
    <n v="565749725"/>
    <m/>
    <s v="Non"/>
    <m/>
    <s v="O"/>
    <s v="ACC"/>
    <s v="N"/>
    <n v="41771"/>
    <m/>
    <s v=" "/>
    <s v=" "/>
    <s v="2013A1089976 31"/>
    <n v="12740"/>
    <s v="xxxx"/>
    <s v="zzzz"/>
    <n v="0.58239583333333333"/>
    <s v="Terminée"/>
  </r>
  <r>
    <x v="1"/>
    <x v="2"/>
    <s v="ACSI ALT"/>
    <s v="ACH Nord (ALT)"/>
    <n v="111111"/>
    <s v="ZI"/>
    <s v="Divers (CO9 hors DPI(sauf X3) et ELS)"/>
    <n v="86"/>
    <n v="0"/>
    <s v="aa"/>
    <s v="réussite vu fournisseur"/>
    <x v="0"/>
    <s v="Oui"/>
    <s v="oui"/>
    <s v="Hors DPI"/>
    <s v="sup à 20 J"/>
    <x v="14"/>
    <x v="5"/>
    <n v="2014"/>
    <s v="aa"/>
    <s v="non"/>
    <n v="235"/>
    <s v="TIC51"/>
    <n v="4"/>
    <s v="RODEZ, CASSA, ESPAL, SteGENEV, VILLEF, DECAZE"/>
    <s v="BARAQUEVILLE"/>
    <m/>
    <s v="G"/>
    <n v="9"/>
    <x v="4"/>
    <n v="3"/>
    <s v="PART"/>
    <x v="6"/>
    <s v="B68428"/>
    <n v="654404501680"/>
    <n v="23546164965988"/>
    <n v="41782"/>
    <s v="MAT"/>
    <n v="427"/>
    <n v="41663"/>
    <s v="Terminée"/>
    <m/>
    <m/>
    <n v="41782"/>
    <n v="0.54216435185185186"/>
    <x v="0"/>
    <s v="-"/>
    <s v="Réalisé "/>
    <m/>
    <m/>
    <s v="Réalisé: Index:"/>
    <m/>
    <m/>
    <s v="E"/>
    <m/>
    <m/>
    <s v="Non"/>
    <m/>
    <s v="O"/>
    <s v="ACC"/>
    <s v="N"/>
    <n v="41782"/>
    <m/>
    <s v=" "/>
    <s v=" "/>
    <m/>
    <n v="12160"/>
    <s v="xxxx"/>
    <s v="zzzz"/>
    <n v="0.65449074074074076"/>
    <s v="Terminée"/>
  </r>
  <r>
    <x v="1"/>
    <x v="2"/>
    <s v="ACSI ALT"/>
    <s v="ACH Nord (ALT)"/>
    <n v="111111"/>
    <s v="PO"/>
    <s v="Divers (CO9 hors DPI(sauf X3) et ELS)"/>
    <n v="3"/>
    <n v="0"/>
    <s v="aa"/>
    <s v="réussite vu fournisseur"/>
    <x v="0"/>
    <s v="Oui"/>
    <s v="oui"/>
    <s v="Hors DPI"/>
    <s v="&lt;20 J"/>
    <x v="2"/>
    <x v="0"/>
    <n v="2014"/>
    <s v="aa"/>
    <s v="non"/>
    <n v="235"/>
    <s v="TIC51"/>
    <n v="2"/>
    <s v="RODEZ, CASSA, ESPAL, SteGENEV, VILLEF, DECAZE"/>
    <s v="ONET LE CHATEAU"/>
    <m/>
    <s v="G"/>
    <n v="9"/>
    <x v="5"/>
    <n v="6"/>
    <s v="PRO"/>
    <x v="6"/>
    <s v="B68428"/>
    <n v="629421097409"/>
    <n v="23536468882703"/>
    <d v="2014-06-06T00:00:00"/>
    <s v="MAT"/>
    <s v="1MZ"/>
    <d v="2014-06-04T00:00:00"/>
    <s v="Terminée"/>
    <m/>
    <m/>
    <d v="2014-06-06T00:00:00"/>
    <d v="1899-12-30T10:29:14"/>
    <x v="0"/>
    <s v="-"/>
    <s v="Réalisé "/>
    <m/>
    <m/>
    <s v="Index lu H 47956 - Réalisé: Index:47956"/>
    <m/>
    <m/>
    <s v="E"/>
    <m/>
    <m/>
    <s v="Non"/>
    <m/>
    <s v="O"/>
    <s v="ACC"/>
    <s v="N"/>
    <d v="2014-06-06T00:00:00"/>
    <m/>
    <s v=" "/>
    <s v=" "/>
    <s v=" "/>
    <n v="12850"/>
    <s v="xxxx"/>
    <s v="zzzz"/>
    <d v="1899-12-30T15:52:51"/>
    <s v="Terminée"/>
  </r>
  <r>
    <x v="1"/>
    <x v="2"/>
    <s v="ACSI ALT"/>
    <s v="ACH Nord (ALT)"/>
    <n v="111111"/>
    <s v="ZI"/>
    <s v="Divers (CO9 hors DPI(sauf X3) et ELS)"/>
    <n v="7"/>
    <n v="0"/>
    <s v="aa"/>
    <s v="réussite vu fournisseur"/>
    <x v="0"/>
    <s v="Oui"/>
    <s v="oui"/>
    <s v="Hors DPI"/>
    <s v="&lt;20 J"/>
    <x v="1"/>
    <x v="0"/>
    <n v="2014"/>
    <s v="aa"/>
    <s v="non"/>
    <n v="235"/>
    <s v="TIC51"/>
    <n v="2"/>
    <s v="RODEZ, CASSA, ESPAL, SteGENEV, VILLEF, DECAZE"/>
    <s v="ONET LE CHATEAU"/>
    <m/>
    <s v="G"/>
    <n v="9"/>
    <x v="5"/>
    <n v="6"/>
    <s v="PRO"/>
    <x v="6"/>
    <s v="B68428"/>
    <n v="629421065134"/>
    <n v="23593632369989"/>
    <d v="2014-06-11T00:00:00"/>
    <s v="MAT"/>
    <s v="1O9"/>
    <d v="2014-06-03T00:00:00"/>
    <s v="Terminée"/>
    <m/>
    <m/>
    <d v="2014-06-11T00:00:00"/>
    <d v="1899-12-30T11:07:49"/>
    <x v="0"/>
    <s v="-"/>
    <s v="Réalisé "/>
    <m/>
    <m/>
    <s v="Index lu H 99999 - Réalisé:xx Index:"/>
    <m/>
    <m/>
    <s v="E"/>
    <n v="565674419"/>
    <m/>
    <s v="Non"/>
    <m/>
    <s v="O"/>
    <s v="ACC"/>
    <s v="N"/>
    <d v="2014-06-11T00:00:00"/>
    <m/>
    <s v=" "/>
    <s v=" "/>
    <s v=" "/>
    <n v="12850"/>
    <s v="xxxx"/>
    <s v="zzzz"/>
    <d v="1899-12-30T16:26:40"/>
    <s v="Terminée"/>
  </r>
  <r>
    <x v="2"/>
    <x v="3"/>
    <s v="ACSI LTG"/>
    <s v="ACH Nord (LTG)"/>
    <n v="111111"/>
    <s v="PO"/>
    <s v="FMA (CO9; natopW6,03)"/>
    <n v="74"/>
    <n v="0"/>
    <s v="aa"/>
    <s v="non"/>
    <x v="1"/>
    <s v="non"/>
    <s v="Annulés sur ordre jour J"/>
    <s v="Hors DPI"/>
    <s v="sup à 20 J"/>
    <x v="11"/>
    <x v="3"/>
    <n v="2014"/>
    <s v="aa"/>
    <s v="oui"/>
    <n v="234"/>
    <s v="SIMLO"/>
    <n v="10"/>
    <s v="cahors,luzech,figeac,souillac,saint cere"/>
    <s v="CAHORS"/>
    <m/>
    <s v="G"/>
    <n v="9"/>
    <x v="2"/>
    <n v="6"/>
    <s v="PRO"/>
    <x v="7"/>
    <s v="C63749"/>
    <n v="336452075570"/>
    <n v="23432127341696"/>
    <n v="41663"/>
    <s v="MAT"/>
    <s v="93P"/>
    <n v="41563"/>
    <s v="Terminée"/>
    <s v="NS0"/>
    <m/>
    <n v="41666"/>
    <n v="0.64107638888888896"/>
    <x v="3"/>
    <m/>
    <m/>
    <m/>
    <m/>
    <m/>
    <s v="i3,faisable avec nacelle(exploit gaz) sur rob:13/1 sur facade:H=10,00m de haut"/>
    <m/>
    <m/>
    <m/>
    <m/>
    <m/>
    <m/>
    <s v="N"/>
    <s v="LOC"/>
    <s v="N"/>
    <n v="41663"/>
    <m/>
    <s v=" "/>
    <s v=" "/>
    <m/>
    <n v="46000"/>
    <s v="xxxx"/>
    <s v="zzzz"/>
    <n v="0.31812499999999999"/>
    <s v="Terminée"/>
  </r>
  <r>
    <x v="2"/>
    <x v="3"/>
    <s v="ACSI LTG"/>
    <s v="ACH Nord (LTG)"/>
    <n v="111111"/>
    <s v="PO"/>
    <s v="FMA (CO9; natopW6,03)"/>
    <n v="16"/>
    <s v="Annuler sur Ordre"/>
    <s v="aa"/>
    <s v="non"/>
    <x v="0"/>
    <s v="non"/>
    <s v="Annulés sur ordre jour J"/>
    <s v="Hors DPI"/>
    <s v="&lt;20 J"/>
    <x v="15"/>
    <x v="3"/>
    <n v="2014"/>
    <s v="aa"/>
    <s v="oui"/>
    <n v="234"/>
    <s v="SIMLO"/>
    <n v="10"/>
    <s v="cahors,luzech,figeac,souillac,saint cere"/>
    <s v="CAHORS"/>
    <m/>
    <s v="G"/>
    <n v="9"/>
    <x v="1"/>
    <n v="6"/>
    <s v="PART"/>
    <x v="7"/>
    <s v="C63749"/>
    <n v="336655736610"/>
    <n v="23460781464380"/>
    <n v="41668"/>
    <s v="JOU"/>
    <s v="1GB"/>
    <n v="41647"/>
    <s v="Terminée"/>
    <m/>
    <m/>
    <n v="41668"/>
    <n v="0.47046296296296292"/>
    <x v="3"/>
    <s v="AAQ"/>
    <s v="Annuler sur Ordre"/>
    <m/>
    <m/>
    <m/>
    <s v="i3"/>
    <m/>
    <m/>
    <m/>
    <m/>
    <m/>
    <n v="736"/>
    <s v="N"/>
    <s v="LOC"/>
    <s v="N"/>
    <n v="41668"/>
    <m/>
    <s v=" "/>
    <s v=" "/>
    <m/>
    <n v="46000"/>
    <s v="xxxx"/>
    <s v="zzzz"/>
    <n v="0.68510416666666663"/>
    <s v="Terminée"/>
  </r>
  <r>
    <x v="2"/>
    <x v="3"/>
    <s v="ACSI LTG"/>
    <s v="ACH Nord (LTG)"/>
    <n v="111111"/>
    <s v="ZI"/>
    <s v="FMA (CO9; natopW6,03)"/>
    <n v="84"/>
    <s v="INSTAL INACCES (OC)"/>
    <s v="aa"/>
    <s v="non"/>
    <x v="1"/>
    <s v="Type de solde non connue pour une DPI"/>
    <s v="non"/>
    <s v="Hors DPI"/>
    <s v="sup à 20 J"/>
    <x v="11"/>
    <x v="3"/>
    <n v="2014"/>
    <s v="aa"/>
    <s v="non"/>
    <n v="234"/>
    <s v="SIMLO"/>
    <n v="10"/>
    <s v="cahors,luzech,figeac,souillac,saint cere"/>
    <s v="PRADINES"/>
    <m/>
    <s v="G"/>
    <n v="9"/>
    <x v="2"/>
    <n v="4"/>
    <s v="PART"/>
    <x v="7"/>
    <s v="C63749"/>
    <n v="339165368334"/>
    <n v="23410564394127"/>
    <n v="41663"/>
    <s v="APM"/>
    <s v="2Q5"/>
    <n v="41549"/>
    <s v="Terminée"/>
    <m/>
    <m/>
    <n v="41666"/>
    <n v="0.63372685185185185"/>
    <x v="1"/>
    <s v="O"/>
    <s v="IDR"/>
    <s v="A1"/>
    <m/>
    <s v="IDR: Coupure possible  au : Coupure pas possible:"/>
    <s v="i4"/>
    <m/>
    <m/>
    <n v="632747218"/>
    <m/>
    <s v="Non"/>
    <m/>
    <s v="N"/>
    <s v="LOC"/>
    <s v="N"/>
    <n v="41663"/>
    <s v="Install Inacces (OC)"/>
    <s v=" "/>
    <s v=" "/>
    <m/>
    <n v="46090"/>
    <s v="xxxx"/>
    <s v="zzzz"/>
    <n v="0.31812499999999999"/>
    <s v="Terminée"/>
  </r>
  <r>
    <x v="2"/>
    <x v="3"/>
    <s v="ACSI LTG"/>
    <s v="ACH Nord (LTG)"/>
    <n v="111111"/>
    <s v="PO"/>
    <s v="FMA (CO9; natopW6,03)"/>
    <n v="97"/>
    <n v="0"/>
    <s v="aa"/>
    <s v="réussite vu fournisseur"/>
    <x v="0"/>
    <s v="Oui"/>
    <s v="oui"/>
    <s v="Hors DPI"/>
    <s v="sup à 20 J"/>
    <x v="11"/>
    <x v="3"/>
    <n v="2014"/>
    <s v="aa"/>
    <s v="non"/>
    <n v="234"/>
    <s v="SIMLO"/>
    <n v="10"/>
    <s v="cahors,luzech,figeac,souillac,saint cere"/>
    <s v="CAHORS"/>
    <m/>
    <s v="G"/>
    <n v="9"/>
    <x v="2"/>
    <n v="6"/>
    <s v="PART"/>
    <x v="7"/>
    <s v="C63749"/>
    <n v="337958321527"/>
    <n v="23474674372532"/>
    <n v="41663"/>
    <s v="MAT"/>
    <n v="817"/>
    <n v="41530"/>
    <s v="Terminée"/>
    <m/>
    <m/>
    <n v="41666"/>
    <n v="0.47590277777777779"/>
    <x v="0"/>
    <s v="-"/>
    <s v="Réalisé "/>
    <m/>
    <m/>
    <s v="Réalisé:oui,pas accessible ,fermé à l oci=13/1 extérieur  Index:pas de relève"/>
    <s v="i3"/>
    <m/>
    <m/>
    <n v="668855950"/>
    <m/>
    <s v="Non"/>
    <m/>
    <s v="N"/>
    <s v="LOC"/>
    <s v="N"/>
    <n v="41663"/>
    <m/>
    <s v=" "/>
    <s v=" "/>
    <m/>
    <n v="46000"/>
    <s v="xxxx"/>
    <s v="zzzz"/>
    <n v="0.31812499999999999"/>
    <s v="Terminée"/>
  </r>
  <r>
    <x v="2"/>
    <x v="3"/>
    <s v="ACSI LTG"/>
    <s v="ACH Nord (LTG)"/>
    <n v="111111"/>
    <s v="ZI"/>
    <s v="FMA (CO9; natopW6,03)"/>
    <n v="96"/>
    <n v="0"/>
    <s v="aa"/>
    <s v="réussite vu fournisseur"/>
    <x v="0"/>
    <s v="Oui"/>
    <s v="oui"/>
    <s v="Hors DPI"/>
    <s v="sup à 20 J"/>
    <x v="11"/>
    <x v="3"/>
    <n v="2014"/>
    <s v="aa"/>
    <s v="non"/>
    <n v="234"/>
    <s v="SIMLO"/>
    <n v="10"/>
    <s v="cahors,luzech,figeac,souillac,saint cere"/>
    <s v="CAHORS"/>
    <m/>
    <s v="G"/>
    <n v="9"/>
    <x v="2"/>
    <n v="4"/>
    <s v="PART"/>
    <x v="7"/>
    <s v="C63749"/>
    <n v="337055211099"/>
    <n v="23441389274401"/>
    <n v="41663"/>
    <s v="MAT"/>
    <n v="3"/>
    <n v="41533"/>
    <s v="Terminée"/>
    <s v="EV36"/>
    <s v="Repérage 13.2: ajouter consigne TC"/>
    <n v="41666"/>
    <n v="0.68490740740740741"/>
    <x v="0"/>
    <s v="-"/>
    <s v="Réalisé "/>
    <m/>
    <m/>
    <s v="Réalisé:Attention pas d accès,fermeture à l extérieur sur Rob  13/1(Ocg) dans coffret S200 Index:"/>
    <s v="i3"/>
    <m/>
    <m/>
    <n v="565314126"/>
    <m/>
    <s v="Non"/>
    <m/>
    <s v="N"/>
    <s v="LOC"/>
    <s v="N"/>
    <n v="41663"/>
    <m/>
    <s v=" "/>
    <s v=" "/>
    <m/>
    <n v="46000"/>
    <s v="xxxx"/>
    <s v="zzzz"/>
    <n v="0.31812499999999999"/>
    <s v="Terminée"/>
  </r>
  <r>
    <x v="0"/>
    <x v="0"/>
    <s v="ACSI LTG"/>
    <s v="ACH Nord (LTG)"/>
    <n v="111111"/>
    <s v="ZI"/>
    <s v="Divers (CO9 hors DPI(sauf X3) et ELS)"/>
    <n v="28"/>
    <s v="Annuler sur Ordre"/>
    <s v="aa"/>
    <s v="non"/>
    <x v="0"/>
    <s v="non"/>
    <s v="Annulés sur ordre jour J"/>
    <s v="Hors DPI"/>
    <s v="sup à 20 J"/>
    <x v="16"/>
    <x v="1"/>
    <n v="2014"/>
    <s v="aa"/>
    <s v="oui"/>
    <n v="232"/>
    <s v="VPE82"/>
    <n v="31"/>
    <s v="MONTAUBAN,NEGRE,VALENCE,CASTEL"/>
    <s v="MONTAUBAN"/>
    <m/>
    <s v="G"/>
    <n v="9"/>
    <x v="3"/>
    <n v="6"/>
    <s v="PART"/>
    <x v="8"/>
    <s v="G76272"/>
    <n v="393542363270"/>
    <n v="23216497791909"/>
    <n v="41687"/>
    <s v="JOU"/>
    <s v="6XX"/>
    <n v="41648"/>
    <s v="Terminée"/>
    <m/>
    <m/>
    <n v="41687"/>
    <n v="0.49258101851851849"/>
    <x v="3"/>
    <s v="AAQ"/>
    <s v="Annuler sur Ordre"/>
    <m/>
    <m/>
    <m/>
    <s v="CLIENT A PRIS RDV POUR MERCREDI ABENT CETTTE APREM"/>
    <m/>
    <s v="E"/>
    <m/>
    <m/>
    <m/>
    <m/>
    <s v="O"/>
    <s v="ACC"/>
    <s v="N"/>
    <n v="41687"/>
    <m/>
    <s v=" "/>
    <s v=" "/>
    <m/>
    <n v="82000"/>
    <s v="xxxx"/>
    <s v="zzzz"/>
    <n v="0.67824074074074081"/>
    <s v="Terminée"/>
  </r>
  <r>
    <x v="0"/>
    <x v="0"/>
    <s v="ACSI LTG"/>
    <s v="ACH Nord (LTG)"/>
    <n v="111111"/>
    <s v="PO"/>
    <s v="Divers (CO9 hors DPI(sauf X3) et ELS)"/>
    <n v="111"/>
    <n v="0"/>
    <s v="aa"/>
    <s v="réussite vu fournisseur"/>
    <x v="0"/>
    <s v="Oui"/>
    <s v="oui"/>
    <s v="Hors DPI"/>
    <s v="sup à 20 J"/>
    <x v="1"/>
    <x v="0"/>
    <n v="2014"/>
    <s v="aa"/>
    <s v="non"/>
    <n v="232"/>
    <s v="VPE82"/>
    <n v="33"/>
    <s v="MONTAUBAN,NEGRE,VALENCE,CASTEL"/>
    <s v="MONTAUBAN"/>
    <m/>
    <s v="G"/>
    <n v="9"/>
    <x v="3"/>
    <n v="6"/>
    <s v="PART"/>
    <x v="8"/>
    <s v="G76272"/>
    <n v="672346273299"/>
    <n v="23241823380097"/>
    <d v="2014-06-12T00:00:00"/>
    <s v="MAT"/>
    <s v="6XX"/>
    <d v="2014-01-09T00:00:00"/>
    <s v="Terminée"/>
    <m/>
    <m/>
    <d v="2014-06-12T00:00:00"/>
    <d v="1899-12-30T10:25:48"/>
    <x v="0"/>
    <s v="-"/>
    <s v="Réalisé "/>
    <m/>
    <m/>
    <s v="VPE"/>
    <s v="i2"/>
    <n v="273"/>
    <s v="E"/>
    <n v="645378956"/>
    <m/>
    <s v="Non"/>
    <n v="273"/>
    <s v="N"/>
    <s v="SPE"/>
    <s v="N"/>
    <d v="2014-06-12T00:00:00"/>
    <m/>
    <s v=" "/>
    <s v=" "/>
    <s v="2014A1040627 62"/>
    <n v="82000"/>
    <s v="xxxx"/>
    <s v="zzzz"/>
    <d v="1899-12-30T12:03:52"/>
    <s v="Terminée"/>
  </r>
  <r>
    <x v="0"/>
    <x v="0"/>
    <s v="ACSI LTG"/>
    <s v="ACH Nord (LTG)"/>
    <n v="111111"/>
    <s v="ZI"/>
    <s v="Divers (CO9 hors DPI(sauf X3) et ELS)"/>
    <n v="110"/>
    <n v="0"/>
    <s v="aa"/>
    <s v="réussite vu fournisseur"/>
    <x v="0"/>
    <s v="Oui"/>
    <s v="oui"/>
    <s v="Hors DPI"/>
    <s v="sup à 20 J"/>
    <x v="1"/>
    <x v="0"/>
    <n v="2014"/>
    <s v="aa"/>
    <s v="non"/>
    <n v="232"/>
    <s v="TIM82"/>
    <n v="4"/>
    <s v="MONTAUBAN,NEGRE,VALENCE,CASTEL"/>
    <s v="MONTAUBAN"/>
    <m/>
    <s v="G"/>
    <n v="9"/>
    <x v="3"/>
    <n v="4"/>
    <s v="PART"/>
    <x v="8"/>
    <s v="G76272"/>
    <n v="922155683523"/>
    <n v="23242981175284"/>
    <d v="2014-06-11T00:00:00"/>
    <s v="APM"/>
    <s v="6XX"/>
    <d v="2014-01-09T00:00:00"/>
    <s v="Terminée"/>
    <m/>
    <m/>
    <d v="2014-06-11T00:00:00"/>
    <d v="1899-12-30T13:55:50"/>
    <x v="0"/>
    <s v="-"/>
    <s v="Réalisé "/>
    <m/>
    <m/>
    <s v="VPE"/>
    <s v="i2"/>
    <n v="3"/>
    <s v="E"/>
    <n v="649073301"/>
    <m/>
    <s v="Non"/>
    <n v="3"/>
    <s v="N"/>
    <s v="SPE"/>
    <s v="A"/>
    <d v="2014-06-11T00:00:00"/>
    <m/>
    <s v=" "/>
    <s v=" "/>
    <s v="2014A1040666 99"/>
    <n v="82000"/>
    <s v="xxxx"/>
    <s v="zzzz"/>
    <d v="1899-12-30T15:55:05"/>
    <s v="Terminée"/>
  </r>
  <r>
    <x v="0"/>
    <x v="0"/>
    <s v="ACSI LTG"/>
    <s v="ACH Nord (LTG)"/>
    <n v="111111"/>
    <s v="PO"/>
    <s v="Divers (CO9 hors DPI(sauf X3) et ELS)"/>
    <n v="6"/>
    <n v="0"/>
    <s v="aa"/>
    <s v="réussite vu fournisseur"/>
    <x v="0"/>
    <s v="Oui"/>
    <s v="oui"/>
    <s v="Hors DPI"/>
    <s v="&lt;20 J"/>
    <x v="17"/>
    <x v="0"/>
    <n v="2014"/>
    <s v="aa"/>
    <s v="non"/>
    <n v="232"/>
    <s v="TIM82"/>
    <n v="3"/>
    <s v="MONTAUBAN,NEGRE,VALENCE,CASTEL"/>
    <s v="MONTAUBAN"/>
    <m/>
    <s v="G"/>
    <n v="9"/>
    <x v="6"/>
    <n v="6"/>
    <s v="PART"/>
    <x v="8"/>
    <s v="G76272"/>
    <n v="393340399218"/>
    <n v="23230680122357"/>
    <d v="2014-06-20T00:00:00"/>
    <s v="DMA"/>
    <s v="1M1"/>
    <d v="2014-06-13T00:00:00"/>
    <s v="Terminée"/>
    <s v="EV36"/>
    <s v="Repérage 13.2: ajouter consigne TC"/>
    <d v="2014-06-20T00:00:00"/>
    <d v="1899-12-30T09:42:35"/>
    <x v="0"/>
    <s v="X"/>
    <s v="Pas de défaut constaté"/>
    <m/>
    <m/>
    <s v="Index lu H 00942 - Pas de défaut constaté: PORTE DE GAINE  BLOQUÉE A MON ARRIVE OK CE JOURS"/>
    <s v="i2"/>
    <m/>
    <s v="V"/>
    <m/>
    <m/>
    <s v="Non"/>
    <m/>
    <s v="O"/>
    <s v="GAI"/>
    <s v="N"/>
    <d v="2014-06-20T00:00:00"/>
    <m/>
    <s v=" "/>
    <s v=" "/>
    <s v=" "/>
    <n v="82000"/>
    <s v="xxxx"/>
    <s v="zzzz"/>
    <d v="1899-12-30T15:49:53"/>
    <s v="Terminée"/>
  </r>
  <r>
    <x v="0"/>
    <x v="0"/>
    <s v="ACSI LTG"/>
    <s v="ACH Nord (LTG)"/>
    <n v="111111"/>
    <s v="ZI"/>
    <s v="FMA (CO9; natopW6,03)"/>
    <n v="7"/>
    <s v="INSTAL INACCES (OC)"/>
    <s v="aa"/>
    <s v="non"/>
    <x v="1"/>
    <s v="Type de solde non connue pour une DPI"/>
    <s v="non"/>
    <s v="Hors DPI"/>
    <s v="&lt;20 J"/>
    <x v="11"/>
    <x v="3"/>
    <n v="2014"/>
    <s v="aa"/>
    <s v="non"/>
    <n v="232"/>
    <s v="TIM82"/>
    <n v="2"/>
    <s v="MONTAUBAN,NEGRE,VALENCE,CASTEL"/>
    <s v="MONTAUBAN"/>
    <m/>
    <s v="G"/>
    <n v="9"/>
    <x v="1"/>
    <n v="6"/>
    <s v="PART"/>
    <x v="9"/>
    <s v="F56172"/>
    <n v="923740165379"/>
    <n v="23252243085970"/>
    <n v="41660"/>
    <s v="JOU"/>
    <s v="5SX"/>
    <n v="41652"/>
    <s v="Terminée"/>
    <s v="EV36"/>
    <s v="Repérage 13.2: ajouter consigne TC"/>
    <n v="41660"/>
    <n v="0.64710648148148142"/>
    <x v="1"/>
    <s v="O"/>
    <s v="IDR "/>
    <s v="A1"/>
    <m/>
    <s v="IDR, pas d acces, boite a clé sans clé !!"/>
    <s v="BOITE A CLE SANS CLE !"/>
    <m/>
    <m/>
    <n v="650130449"/>
    <m/>
    <s v="Non"/>
    <m/>
    <s v="N"/>
    <s v="LOC"/>
    <s v="A"/>
    <n v="41660"/>
    <s v="Install Inacces (OC)"/>
    <s v=" "/>
    <s v=" "/>
    <m/>
    <n v="82000"/>
    <s v="xxxx"/>
    <s v="zzzz"/>
    <n v="0.71186342592592589"/>
    <s v="Terminée"/>
  </r>
  <r>
    <x v="0"/>
    <x v="0"/>
    <s v="ACSI LTG"/>
    <s v="ACH Nord (LTG)"/>
    <n v="111111"/>
    <s v="ZI"/>
    <s v="FMA (CO9; natopW6,03)"/>
    <n v="56"/>
    <s v="PNT Constatée"/>
    <s v="aa"/>
    <s v="non"/>
    <x v="0"/>
    <s v="Oui"/>
    <s v="oui"/>
    <s v="Hors DPI"/>
    <s v="sup à 20 J"/>
    <x v="11"/>
    <x v="3"/>
    <n v="2014"/>
    <s v="aa"/>
    <s v="non"/>
    <n v="232"/>
    <s v="TIM82"/>
    <n v="2"/>
    <s v="MONTAUBAN,NEGRE,VALENCE,CASTEL"/>
    <s v="MONTAUBAN"/>
    <m/>
    <s v="G"/>
    <n v="9"/>
    <x v="2"/>
    <n v="6"/>
    <s v="PART"/>
    <x v="9"/>
    <s v="F56172"/>
    <n v="923751439107"/>
    <n v="23279305237934"/>
    <n v="41660"/>
    <s v="JOU"/>
    <s v="6XX"/>
    <n v="41583"/>
    <s v="Terminée"/>
    <s v="EV36"/>
    <s v="Repérage 13.2: ajouter consigne TC"/>
    <n v="41660"/>
    <n v="0.67032407407407402"/>
    <x v="2"/>
    <s v="T"/>
    <s v="PNT Constatée"/>
    <m/>
    <m/>
    <s v="PNT constatée client consomme toujours le gaz"/>
    <s v="i4"/>
    <m/>
    <m/>
    <n v="667289556"/>
    <m/>
    <s v="Non"/>
    <m/>
    <s v="N"/>
    <s v="SPE"/>
    <s v="A"/>
    <n v="41660"/>
    <m/>
    <s v=" "/>
    <s v=" "/>
    <m/>
    <n v="82000"/>
    <s v="xxxx"/>
    <s v="zzzz"/>
    <n v="0.71186342592592589"/>
    <s v="Terminée"/>
  </r>
  <r>
    <x v="0"/>
    <x v="0"/>
    <s v="ACSI LTG"/>
    <s v="ACH Nord (LTG)"/>
    <n v="111111"/>
    <s v="PO"/>
    <s v="FMA (CO9; natopW6,03)"/>
    <n v="8"/>
    <n v="0"/>
    <s v="aa"/>
    <s v="réussite vu fournisseur"/>
    <x v="0"/>
    <s v="Oui"/>
    <s v="oui"/>
    <s v="Hors DPI"/>
    <s v="&lt;20 J"/>
    <x v="16"/>
    <x v="1"/>
    <n v="2014"/>
    <s v="aa"/>
    <s v="non"/>
    <n v="232"/>
    <s v="TIM82"/>
    <n v="4"/>
    <s v="MONTAUBAN,NEGRE,VALENCE,CASTEL"/>
    <s v="MONTAUBAN"/>
    <m/>
    <s v="G"/>
    <n v="9"/>
    <x v="1"/>
    <n v="6"/>
    <s v="PART"/>
    <x v="9"/>
    <s v="F56172"/>
    <n v="672340213174"/>
    <n v="23212879820175"/>
    <n v="41688"/>
    <s v="JOU"/>
    <n v="940"/>
    <n v="41677"/>
    <s v="Terminée"/>
    <m/>
    <m/>
    <n v="41688"/>
    <n v="0.67156249999999995"/>
    <x v="0"/>
    <s v="-"/>
    <s v="Réalisé "/>
    <m/>
    <m/>
    <s v="Réalisé: Index:00436"/>
    <s v="i4"/>
    <m/>
    <m/>
    <n v="686711679"/>
    <m/>
    <m/>
    <n v="213"/>
    <s v="N"/>
    <s v="LOC"/>
    <s v="A"/>
    <n v="41688"/>
    <m/>
    <s v=" "/>
    <s v=" "/>
    <m/>
    <n v="82000"/>
    <s v="xxxx"/>
    <s v="zzzz"/>
    <n v="0.69221064814814814"/>
    <s v="Terminé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03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6">
  <location ref="A46:B51" firstHeaderRow="1" firstDataRow="1" firstDataCol="1" rowPageCount="3" colPageCount="1"/>
  <pivotFields count="7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4">
        <item x="3"/>
        <item x="2"/>
        <item x="1"/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45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3">
    <pageField fld="17" hier="-1"/>
    <pageField fld="16" hier="-1"/>
    <pageField fld="32" hier="-1"/>
  </pageFields>
  <dataFields count="1">
    <dataField name="Nombre de Valeur ajoutée" fld="11" subtotal="count" showDataAs="percentOfTotal" baseField="0" baseItem="0" numFmtId="10"/>
  </dataFields>
  <chartFormats count="7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45" count="1" selected="0">
            <x v="3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45" count="1" selected="0">
            <x v="0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45" count="1" selected="0">
            <x v="2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45" count="1" selected="0">
            <x v="1"/>
          </reference>
        </references>
      </pivotArea>
    </chartFormat>
    <chartFormat chart="4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CD_02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8">
  <location ref="A37:D39" firstHeaderRow="1" firstDataRow="2" firstDataCol="1" rowPageCount="3" colPageCount="1"/>
  <pivotFields count="7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>
      <items count="3"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Items count="1">
    <i/>
  </rowItems>
  <colFields count="1">
    <field x="11"/>
  </colFields>
  <colItems count="3">
    <i>
      <x/>
    </i>
    <i>
      <x v="1"/>
    </i>
    <i t="grand">
      <x/>
    </i>
  </colItems>
  <pageFields count="3">
    <pageField fld="17" hier="-1"/>
    <pageField fld="16" hier="-1"/>
    <pageField fld="32" hier="-1"/>
  </pageFields>
  <dataFields count="1">
    <dataField name="Nombre de Valeur ajoutée" fld="11" subtotal="count" showDataAs="percentOfRow" baseField="0" baseItem="0" numFmtId="10"/>
  </dataFields>
  <chartFormats count="9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4" format="6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7" format="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7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8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CD_01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6">
  <location ref="A17:D23" firstHeaderRow="1" firstDataRow="2" firstDataCol="1" rowPageCount="3" colPageCount="1"/>
  <pivotFields count="71">
    <pivotField axis="axisPage" showAll="0" defaultSubtotal="0">
      <items count="3">
        <item x="1"/>
        <item x="2"/>
        <item x="0"/>
      </items>
    </pivotField>
    <pivotField axis="axisRow" showAll="0" defaultSubtotal="0">
      <items count="4">
        <item x="3"/>
        <item x="1"/>
        <item x="2"/>
        <item x="0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Col" dataField="1" showAll="0">
      <items count="3">
        <item x="1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11"/>
  </colFields>
  <colItems count="3">
    <i>
      <x/>
    </i>
    <i>
      <x v="1"/>
    </i>
    <i t="grand">
      <x/>
    </i>
  </colItems>
  <pageFields count="3">
    <pageField fld="17" hier="-1"/>
    <pageField fld="16" hier="-1"/>
    <pageField fld="0" hier="-1"/>
  </pageFields>
  <dataFields count="1">
    <dataField name="Nombre de Valeur ajoutée" fld="11" subtotal="count" showDataAs="percentOfRow" baseField="0" baseItem="0" numFmtId="10"/>
  </dataFields>
  <chartFormats count="3"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20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CD_04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6">
  <location ref="A63:B68" firstHeaderRow="1" firstDataRow="1" firstDataCol="1" rowPageCount="4" colPageCount="1"/>
  <pivotFields count="7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7">
        <item x="5"/>
        <item x="1"/>
        <item x="4"/>
        <item x="2"/>
        <item x="6"/>
        <item x="3"/>
        <item x="0"/>
      </items>
    </pivotField>
    <pivotField showAll="0" defaultSubtotal="0"/>
    <pivotField showAll="0" defaultSubtotal="0"/>
    <pivotField axis="axisPage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4">
        <item x="3"/>
        <item x="2"/>
        <item x="1"/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45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4">
    <pageField fld="17" hier="-1"/>
    <pageField fld="16" hier="-1"/>
    <pageField fld="32" hier="-1"/>
    <pageField fld="29" hier="-1"/>
  </pageFields>
  <dataFields count="1">
    <dataField name="Nombre de Valeur ajoutée" fld="11" subtotal="count" showDataAs="percentOfTotal" baseField="0" baseItem="0" numFmtId="10"/>
  </dataField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20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CD_06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6">
  <location ref="A98:B103" firstHeaderRow="1" firstDataRow="1" firstDataCol="1" rowPageCount="4" colPageCount="1"/>
  <pivotFields count="7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7">
        <item x="5"/>
        <item x="1"/>
        <item x="4"/>
        <item x="2"/>
        <item x="6"/>
        <item x="3"/>
        <item x="0"/>
      </items>
    </pivotField>
    <pivotField showAll="0" defaultSubtotal="0"/>
    <pivotField showAll="0" defaultSubtotal="0"/>
    <pivotField axis="axisPage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4">
        <item x="3"/>
        <item x="2"/>
        <item x="1"/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45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4">
    <pageField fld="17" hier="-1"/>
    <pageField fld="16" hier="-1"/>
    <pageField fld="32" hier="-1"/>
    <pageField fld="29" hier="-1"/>
  </pageFields>
  <dataFields count="1">
    <dataField name="Nombre de Valeur ajoutée" fld="11" subtotal="count" showDataAs="percentOfTotal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CD_05" cacheId="0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6">
  <location ref="A81:B86" firstHeaderRow="1" firstDataRow="1" firstDataCol="1" rowPageCount="4" colPageCount="1"/>
  <pivotFields count="7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Page" multipleItemSelectionAllowed="1" showAll="0" defaultSubtotal="0">
      <items count="7">
        <item x="5"/>
        <item x="1"/>
        <item x="4"/>
        <item x="2"/>
        <item x="6"/>
        <item x="3"/>
        <item x="0"/>
      </items>
    </pivotField>
    <pivotField showAll="0" defaultSubtotal="0"/>
    <pivotField showAll="0" defaultSubtotal="0"/>
    <pivotField axis="axisPage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4">
        <item x="3"/>
        <item x="2"/>
        <item x="1"/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45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4">
    <pageField fld="17" hier="-1"/>
    <pageField fld="16" hier="-1"/>
    <pageField fld="32" hier="-1"/>
    <pageField fld="29" hier="-1"/>
  </pageFields>
  <dataFields count="1">
    <dataField name="Nombre de Valeur ajoutée" fld="11" subtotal="count" showDataAs="percentOfTotal" baseField="0" baseItem="0" numFmtId="10"/>
  </dataFields>
  <chartFormats count="4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45" count="1" selected="0">
            <x v="3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45" count="1" selected="0">
            <x v="2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45" count="1" selected="0">
            <x v="0"/>
          </reference>
        </references>
      </pivotArea>
    </chartFormat>
  </chartFormats>
  <pivotTableStyleInfo name="PivotStyleLight18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CD_11" cacheId="0" applyNumberFormats="0" applyBorderFormats="0" applyFontFormats="0" applyPatternFormats="0" applyAlignmentFormats="0" applyWidthHeightFormats="1" dataCaption="Valeurs" updatedVersion="4" minRefreshableVersion="3" showCalcMbrs="0" useAutoFormatting="1" rowGrandTotals="0" colGrandTotals="0" itemPrintTitles="1" createdVersion="3" indent="0" outline="1" outlineData="1" multipleFieldFilters="0" rowHeaderCaption="Tous">
  <location ref="A6:A12" firstHeaderRow="1" firstDataRow="1" firstDataCol="1"/>
  <pivotFields count="71"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axis="axisRow" showAll="0" sortType="ascending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7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CD_10" cacheId="0" applyNumberFormats="0" applyBorderFormats="0" applyFontFormats="0" applyPatternFormats="0" applyAlignmentFormats="0" applyWidthHeightFormats="1" dataCaption="Valeurs" updatedVersion="4" minRefreshableVersion="3" showCalcMbrs="0" useAutoFormatting="1" rowGrandTotals="0" colGrandTotals="0" itemPrintTitles="1" createdVersion="3" indent="0" outline="1" outlineData="1" multipleFieldFilters="0" rowHeaderCaption="Tous">
  <location ref="H6:H16" firstHeaderRow="1" firstDataRow="1" firstDataCol="1" rowPageCount="4" colPageCount="1"/>
  <pivotFields count="71">
    <pivotField axis="axisPage" showAll="0">
      <items count="4">
        <item x="1"/>
        <item x="2"/>
        <item x="0"/>
        <item t="default"/>
      </items>
    </pivotField>
    <pivotField axis="axisPage" showAll="0">
      <items count="5">
        <item x="3"/>
        <item x="1"/>
        <item x="2"/>
        <item x="0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3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Items count="1">
    <i/>
  </colItems>
  <pageFields count="4">
    <pageField fld="17" hier="-1"/>
    <pageField fld="16" hier="-1"/>
    <pageField fld="0" hier="-1"/>
    <pageField fld="1" hier="-1"/>
  </pageField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CD_07" cacheId="0" applyNumberFormats="0" applyBorderFormats="0" applyFontFormats="0" applyPatternFormats="0" applyAlignmentFormats="0" applyWidthHeightFormats="1" dataCaption="Valeurs" updatedVersion="4" minRefreshableVersion="3" showCalcMbrs="0" useAutoFormatting="1" rowGrandTotals="0" colGrandTotals="0" itemPrintTitles="1" createdVersion="3" indent="0" outline="1" outlineData="1" multipleFieldFilters="0" rowHeaderCaption="Tous">
  <location ref="B6:B24" firstHeaderRow="1" firstDataRow="1" firstDataCol="1" rowPageCount="1" colPageCount="1"/>
  <pivotFields count="71"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Row" showAll="0">
      <items count="19">
        <item x="10"/>
        <item x="7"/>
        <item x="11"/>
        <item x="15"/>
        <item x="12"/>
        <item x="16"/>
        <item x="3"/>
        <item x="4"/>
        <item x="5"/>
        <item x="6"/>
        <item x="8"/>
        <item x="13"/>
        <item x="14"/>
        <item x="9"/>
        <item x="2"/>
        <item x="1"/>
        <item x="17"/>
        <item x="0"/>
        <item t="default"/>
      </items>
    </pivotField>
    <pivotField axis="axisPage" showAll="0" sortType="ascending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6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Items count="1">
    <i/>
  </colItems>
  <pageFields count="1">
    <pageField fld="17" hier="-1"/>
  </pageField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CD_09" cacheId="0" applyNumberFormats="0" applyBorderFormats="0" applyFontFormats="0" applyPatternFormats="0" applyAlignmentFormats="0" applyWidthHeightFormats="1" dataCaption="Valeurs" updatedVersion="4" minRefreshableVersion="3" showCalcMbrs="0" useAutoFormatting="1" rowGrandTotals="0" colGrandTotals="0" itemPrintTitles="1" createdVersion="3" indent="0" outline="1" outlineData="1" multipleFieldFilters="0" rowHeaderCaption="Tous">
  <location ref="F6:F10" firstHeaderRow="1" firstDataRow="1" firstDataCol="1" rowPageCount="3" colPageCount="1"/>
  <pivotFields count="71">
    <pivotField axis="axisPage" showAll="0">
      <items count="4">
        <item x="1"/>
        <item x="2"/>
        <item x="0"/>
        <item t="default"/>
      </items>
    </pivotField>
    <pivotField axis="axisRow" showAll="0">
      <items count="5">
        <item x="3"/>
        <item x="1"/>
        <item x="2"/>
        <item x="0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1"/>
  </rowFields>
  <rowItems count="4">
    <i>
      <x/>
    </i>
    <i>
      <x v="1"/>
    </i>
    <i>
      <x v="2"/>
    </i>
    <i>
      <x v="3"/>
    </i>
  </rowItems>
  <colItems count="1">
    <i/>
  </colItems>
  <pageFields count="3">
    <pageField fld="17" hier="-1"/>
    <pageField fld="16" hier="-1"/>
    <pageField fld="0" hier="-1"/>
  </pageField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CD_08" cacheId="0" applyNumberFormats="0" applyBorderFormats="0" applyFontFormats="0" applyPatternFormats="0" applyAlignmentFormats="0" applyWidthHeightFormats="1" dataCaption="Valeurs" updatedVersion="4" minRefreshableVersion="3" showCalcMbrs="0" useAutoFormatting="1" rowGrandTotals="0" colGrandTotals="0" itemPrintTitles="1" createdVersion="3" indent="0" outline="1" outlineData="1" multipleFieldFilters="0" rowHeaderCaption="Tous">
  <location ref="D6:D9" firstHeaderRow="1" firstDataRow="1" firstDataCol="1" rowPageCount="2" colPageCount="1"/>
  <pivotFields count="71">
    <pivotField axis="axisRow" showAll="0">
      <items count="4">
        <item x="1"/>
        <item x="2"/>
        <item x="0"/>
        <item t="default"/>
      </items>
    </pivotField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axis="axisPage" showAll="0">
      <items count="19">
        <item x="15"/>
        <item x="7"/>
        <item x="11"/>
        <item x="10"/>
        <item x="3"/>
        <item x="16"/>
        <item x="12"/>
        <item x="4"/>
        <item x="6"/>
        <item x="5"/>
        <item x="8"/>
        <item x="14"/>
        <item x="9"/>
        <item x="13"/>
        <item x="17"/>
        <item x="2"/>
        <item x="1"/>
        <item x="0"/>
        <item t="default"/>
      </items>
    </pivotField>
    <pivotField axis="axisPage" showAll="0">
      <items count="7">
        <item x="3"/>
        <item x="1"/>
        <item x="2"/>
        <item x="4"/>
        <item x="5"/>
        <item x="0"/>
        <item t="default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0"/>
  </rowFields>
  <rowItems count="3">
    <i>
      <x/>
    </i>
    <i>
      <x v="1"/>
    </i>
    <i>
      <x v="2"/>
    </i>
  </rowItems>
  <colItems count="1">
    <i/>
  </colItems>
  <pageFields count="2">
    <pageField fld="17" hier="-1"/>
    <pageField fld="16" hier="-1"/>
  </page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blDonnées" displayName="tblDonnées" ref="A1:BS41" totalsRowShown="0" headerRowCellStyle="Normal 2" dataCellStyle="Normal 2">
  <autoFilter ref="A1:BS41"/>
  <tableColumns count="71">
    <tableColumn id="1" name="ACSI" dataCellStyle="Normal 2">
      <calculatedColumnFormula>VLOOKUP(AH2,'Matrice equipe'!A:E,3,FALSE)</calculatedColumnFormula>
    </tableColumn>
    <tableColumn id="2" name="Groupe" dataCellStyle="Normal 2">
      <calculatedColumnFormula>VLOOKUP(AH2,'Matrice equipe'!A:E,4,FALSE)</calculatedColumnFormula>
    </tableColumn>
    <tableColumn id="3" name="Territoire" dataCellStyle="Normal 2"/>
    <tableColumn id="4" name="ACH" dataCellStyle="Normal 2"/>
    <tableColumn id="5" name="Réf client" dataCellStyle="Normal 2"/>
    <tableColumn id="6" name="libélé fournisseur" dataDxfId="14" dataCellStyle="Normal 2"/>
    <tableColumn id="7" name="Typologie de l'intervention" dataCellStyle="Normal 2"/>
    <tableColumn id="8" name="délais de réalisation" dataCellStyle="Normal 2"/>
    <tableColumn id="9" name="Compte-rendu de non intervention" dataCellStyle="Normal 2"/>
    <tableColumn id="10" name="famille type de solde" dataDxfId="13" dataCellStyle="Normal 2"/>
    <tableColumn id="11" name="réussite vu fournisseur" dataCellStyle="Normal 2"/>
    <tableColumn id="12" name="Valeur ajoutée" dataCellStyle="Normal 2"/>
    <tableColumn id="13" name="Facturation de DPI" dataCellStyle="Normal 2"/>
    <tableColumn id="14" name="valeur a" dataCellStyle="Normal 2"/>
    <tableColumn id="15" name="délais de réalisation des DPI" dataCellStyle="Normal 2"/>
    <tableColumn id="16" name="&lt;20 J" dataCellStyle="Normal 2"/>
    <tableColumn id="17" name="NuméroSemaine" dataCellStyle="Normal 2"/>
    <tableColumn id="18" name="mois" dataCellStyle="Normal 2"/>
    <tableColumn id="19" name="année" dataCellStyle="Normal 2"/>
    <tableColumn id="20" name="famille type de solde délais de réalisation des DPI" dataDxfId="12" dataCellStyle="Normal 2"/>
    <tableColumn id="21" name="annulés+rendue" dataCellStyle="Normal 2"/>
    <tableColumn id="22" name=" Centre" dataCellStyle="Normal 2"/>
    <tableColumn id="23" name="Destinataire" dataCellStyle="Normal 2"/>
    <tableColumn id="24" name="Num Tournée" dataCellStyle="Normal 2"/>
    <tableColumn id="25" name="Site" dataCellStyle="Normal 2"/>
    <tableColumn id="26" name="Commune" dataCellStyle="Normal 2"/>
    <tableColumn id="27" name="Code accès" dataCellStyle="Normal 2"/>
    <tableColumn id="28" name="Energie" dataCellStyle="Normal 2"/>
    <tableColumn id="29" name="Code Objet" dataCellStyle="Normal 2"/>
    <tableColumn id="30" name="NatOp" dataCellStyle="Normal 2"/>
    <tableColumn id="31" name="Fournisseur" dataCellStyle="Normal 2"/>
    <tableColumn id="32" name="Segment" dataCellStyle="Normal 2"/>
    <tableColumn id="33" name="Agent" dataDxfId="11" dataCellStyle="Normal 2"/>
    <tableColumn id="34" name="NNI" dataDxfId="10" dataCellStyle="Normal 2"/>
    <tableColumn id="35" name="Client" dataCellStyle="Normal 2"/>
    <tableColumn id="36" name="PDL : N° PDL - PCE - PRM" dataCellStyle="Normal 2"/>
    <tableColumn id="37" name="Date RDV" dataCellStyle="Normal 2"/>
    <tableColumn id="38" name="Précision Horaire" dataCellStyle="Normal 2"/>
    <tableColumn id="39" name="Agent origine" dataCellStyle="Normal 2"/>
    <tableColumn id="40" name="Date de création" dataCellStyle="Normal 2"/>
    <tableColumn id="41" name="Statut INTV" dataCellStyle="Normal 2"/>
    <tableColumn id="42" name="NS/EV" dataCellStyle="Normal 2"/>
    <tableColumn id="43" name="Motif NS/EV" dataCellStyle="Normal 2"/>
    <tableColumn id="44" name="Date déchargement" dataCellStyle="Normal 2"/>
    <tableColumn id="45" name="Heure CRINT" dataCellStyle="Normal 2"/>
    <tableColumn id="46" name="StatutPDA" dataCellStyle="Normal 2"/>
    <tableColumn id="47" name="Posture" dataCellStyle="Normal 2"/>
    <tableColumn id="48" name="Nom de la posture" dataCellStyle="Normal 2"/>
    <tableColumn id="49" name="MNEX" dataCellStyle="Normal 2"/>
    <tableColumn id="50" name="NatOp Commutation" dataCellStyle="Normal 2"/>
    <tableColumn id="51" name="Commentaire N1" dataCellStyle="Normal 2"/>
    <tableColumn id="52" name="Commentaire encadrant" dataCellStyle="Normal 2"/>
    <tableColumn id="53" name="Repérage robinet gaz" dataCellStyle="Normal 2"/>
    <tableColumn id="54" name="Origine demande" dataCellStyle="Normal 2"/>
    <tableColumn id="55" name="Téléphone" dataCellStyle="Normal 2"/>
    <tableColumn id="56" name="INTV TST" dataCellStyle="Normal 2"/>
    <tableColumn id="57" name="Consuel/CC" dataCellStyle="Normal 2"/>
    <tableColumn id="58" name="SP Repérage robinet gaz" dataCellStyle="Normal 2"/>
    <tableColumn id="59" name="Accessibilité" dataCellStyle="Normal 2"/>
    <tableColumn id="60" name="Emplacement compteur" dataCellStyle="Normal 2"/>
    <tableColumn id="61" name="Validation client" dataCellStyle="Normal 2"/>
    <tableColumn id="62" name="Date de CRINT" dataCellStyle="Normal 2"/>
    <tableColumn id="63" name="Libellé du MNEX" dataCellStyle="Normal 2"/>
    <tableColumn id="64" name="Branchement" dataCellStyle="Normal 2"/>
    <tableColumn id="65" name="Puissance maximale" dataCellStyle="Normal 2"/>
    <tableColumn id="66" name="Code barre" dataCellStyle="Normal 2"/>
    <tableColumn id="67" name="Code postal" dataCellStyle="Normal 2"/>
    <tableColumn id="68" name="Adresse" dataDxfId="9" dataCellStyle="Normal 2"/>
    <tableColumn id="69" name="Complément adresse" dataDxfId="8" dataCellStyle="Normal 2"/>
    <tableColumn id="70" name="Heure de déchargement" dataCellStyle="Normal 2"/>
    <tableColumn id="71" name="Remontée TGC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blmatrice_equipe" displayName="tblmatrice_equipe" ref="A1:E40" totalsRowShown="0" headerRowDxfId="7" dataDxfId="6" tableBorderDxfId="5" headerRowCellStyle="Normal 4" dataCellStyle="Normal 4">
  <autoFilter ref="A1:E40"/>
  <tableColumns count="5">
    <tableColumn id="1" name="NNI − Numéro de contrat" dataDxfId="4" dataCellStyle="Normal 4"/>
    <tableColumn id="2" name="Nom − Prénom2" dataDxfId="3" dataCellStyle="Normal 4"/>
    <tableColumn id="3" name="ACSI" dataDxfId="2" dataCellStyle="Normal 4"/>
    <tableColumn id="4" name="Equipe" dataDxfId="1" dataCellStyle="Normal 4"/>
    <tableColumn id="5" name="Animateur" dataDxfId="0" dataCellStyle="Normal 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ettre-comobox-a-tous-listes-deroulantes-imbriquees-t53862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6"/>
  <sheetViews>
    <sheetView showGridLines="0" tabSelected="1" zoomScale="130" zoomScaleNormal="130" workbookViewId="0">
      <selection activeCell="G3" sqref="G3"/>
    </sheetView>
  </sheetViews>
  <sheetFormatPr baseColWidth="10" defaultRowHeight="12.75" x14ac:dyDescent="0.2"/>
  <cols>
    <col min="1" max="16384" width="11.42578125" style="29"/>
  </cols>
  <sheetData>
    <row r="1" spans="1:11" x14ac:dyDescent="0.2">
      <c r="A1" s="30"/>
      <c r="F1" s="36" t="s">
        <v>372</v>
      </c>
      <c r="G1" s="36"/>
      <c r="K1" s="35" t="s">
        <v>419</v>
      </c>
    </row>
    <row r="2" spans="1:11" x14ac:dyDescent="0.2">
      <c r="F2" s="31" t="s">
        <v>17</v>
      </c>
      <c r="G2" s="31" t="str">
        <f>Rapport!B1</f>
        <v>Tous</v>
      </c>
    </row>
    <row r="3" spans="1:11" x14ac:dyDescent="0.2">
      <c r="F3" s="32" t="s">
        <v>153</v>
      </c>
      <c r="G3" s="32" t="str">
        <f>Rapport!B2</f>
        <v>Tous</v>
      </c>
    </row>
    <row r="4" spans="1:11" x14ac:dyDescent="0.2">
      <c r="F4" s="31" t="s">
        <v>155</v>
      </c>
      <c r="G4" s="31" t="str">
        <f>Rapport!B3</f>
        <v>Tous</v>
      </c>
    </row>
    <row r="5" spans="1:11" x14ac:dyDescent="0.2">
      <c r="F5" s="32" t="s">
        <v>152</v>
      </c>
      <c r="G5" s="32" t="str">
        <f>Rapport!B4</f>
        <v>Tous</v>
      </c>
    </row>
    <row r="6" spans="1:11" x14ac:dyDescent="0.2">
      <c r="F6" s="31" t="s">
        <v>6</v>
      </c>
      <c r="G6" s="31" t="str">
        <f>Rapport!B5</f>
        <v>Tous</v>
      </c>
    </row>
  </sheetData>
  <mergeCells count="1">
    <mergeCell ref="F1:G1"/>
  </mergeCells>
  <hyperlinks>
    <hyperlink ref="K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5" r:id="rId5" name="Entrez votre Sélection">
          <controlPr defaultSize="0" autoLine="0" autoPict="0" r:id="rId6">
            <anchor moveWithCells="1">
              <from>
                <xdr:col>0</xdr:col>
                <xdr:colOff>409575</xdr:colOff>
                <xdr:row>1</xdr:row>
                <xdr:rowOff>123825</xdr:rowOff>
              </from>
              <to>
                <xdr:col>2</xdr:col>
                <xdr:colOff>209550</xdr:colOff>
                <xdr:row>4</xdr:row>
                <xdr:rowOff>9525</xdr:rowOff>
              </to>
            </anchor>
          </controlPr>
        </control>
      </mc:Choice>
      <mc:Fallback>
        <control shapeId="3075" r:id="rId5" name="Entrez votre Sélec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3"/>
  <sheetViews>
    <sheetView showGridLines="0" workbookViewId="0">
      <pane ySplit="5" topLeftCell="A9" activePane="bottomLeft" state="frozen"/>
      <selection pane="bottomLeft" activeCell="C2" sqref="C2"/>
    </sheetView>
  </sheetViews>
  <sheetFormatPr baseColWidth="10" defaultRowHeight="12.75" x14ac:dyDescent="0.2"/>
  <cols>
    <col min="1" max="1" width="23.140625" customWidth="1"/>
    <col min="2" max="2" width="27.5703125" customWidth="1"/>
    <col min="3" max="3" width="8.28515625" customWidth="1"/>
    <col min="4" max="5" width="14.42578125" customWidth="1"/>
    <col min="6" max="6" width="17" customWidth="1"/>
    <col min="7" max="8" width="13.28515625" customWidth="1"/>
    <col min="9" max="9" width="27.140625" customWidth="1"/>
    <col min="10" max="10" width="13.28515625" customWidth="1"/>
    <col min="11" max="11" width="27.140625" customWidth="1"/>
    <col min="12" max="12" width="15.85546875" customWidth="1"/>
    <col min="13" max="13" width="25" customWidth="1"/>
    <col min="14" max="14" width="22" customWidth="1"/>
    <col min="15" max="15" width="23.7109375" customWidth="1"/>
    <col min="16" max="16" width="22.5703125" customWidth="1"/>
    <col min="17" max="17" width="8.140625" customWidth="1"/>
    <col min="18" max="18" width="21.5703125" customWidth="1"/>
    <col min="19" max="19" width="12.7109375" customWidth="1"/>
    <col min="20" max="20" width="13.28515625" customWidth="1"/>
    <col min="21" max="26" width="6.85546875" customWidth="1"/>
    <col min="27" max="27" width="13.28515625" bestFit="1" customWidth="1"/>
  </cols>
  <sheetData>
    <row r="1" spans="1:3" x14ac:dyDescent="0.2">
      <c r="A1" s="8" t="s">
        <v>17</v>
      </c>
      <c r="B1" t="s">
        <v>157</v>
      </c>
    </row>
    <row r="2" spans="1:3" x14ac:dyDescent="0.2">
      <c r="A2" s="8" t="s">
        <v>153</v>
      </c>
      <c r="B2" t="s">
        <v>157</v>
      </c>
      <c r="C2" s="8"/>
    </row>
    <row r="3" spans="1:3" x14ac:dyDescent="0.2">
      <c r="A3" s="8" t="s">
        <v>155</v>
      </c>
      <c r="B3" t="s">
        <v>157</v>
      </c>
    </row>
    <row r="4" spans="1:3" x14ac:dyDescent="0.2">
      <c r="A4" s="8" t="s">
        <v>152</v>
      </c>
      <c r="B4" t="s">
        <v>157</v>
      </c>
    </row>
    <row r="5" spans="1:3" x14ac:dyDescent="0.2">
      <c r="A5" s="8" t="s">
        <v>6</v>
      </c>
      <c r="B5" t="s">
        <v>157</v>
      </c>
    </row>
    <row r="6" spans="1:3" x14ac:dyDescent="0.2">
      <c r="A6" s="8"/>
    </row>
    <row r="7" spans="1:3" x14ac:dyDescent="0.2">
      <c r="A7" s="8"/>
    </row>
    <row r="8" spans="1:3" x14ac:dyDescent="0.2">
      <c r="A8" s="8"/>
    </row>
    <row r="9" spans="1:3" x14ac:dyDescent="0.2">
      <c r="A9" s="8"/>
    </row>
    <row r="10" spans="1:3" x14ac:dyDescent="0.2">
      <c r="A10" s="8"/>
    </row>
    <row r="13" spans="1:3" x14ac:dyDescent="0.2">
      <c r="A13" s="5" t="s">
        <v>175</v>
      </c>
      <c r="B13" t="s">
        <v>368</v>
      </c>
    </row>
    <row r="14" spans="1:3" x14ac:dyDescent="0.2">
      <c r="A14" s="5" t="s">
        <v>16</v>
      </c>
      <c r="B14" t="s">
        <v>368</v>
      </c>
    </row>
    <row r="15" spans="1:3" x14ac:dyDescent="0.2">
      <c r="A15" s="5" t="s">
        <v>155</v>
      </c>
      <c r="B15" t="s">
        <v>368</v>
      </c>
    </row>
    <row r="17" spans="1:4" x14ac:dyDescent="0.2">
      <c r="A17" s="5" t="s">
        <v>95</v>
      </c>
      <c r="B17" s="5" t="s">
        <v>94</v>
      </c>
    </row>
    <row r="18" spans="1:4" x14ac:dyDescent="0.2">
      <c r="A18" s="5" t="s">
        <v>92</v>
      </c>
      <c r="B18" t="s">
        <v>62</v>
      </c>
      <c r="C18" t="s">
        <v>46</v>
      </c>
      <c r="D18" t="s">
        <v>93</v>
      </c>
    </row>
    <row r="19" spans="1:4" x14ac:dyDescent="0.2">
      <c r="A19" s="6" t="s">
        <v>145</v>
      </c>
      <c r="B19" s="7">
        <v>0.4</v>
      </c>
      <c r="C19" s="7">
        <v>0.6</v>
      </c>
      <c r="D19" s="7">
        <v>1</v>
      </c>
    </row>
    <row r="20" spans="1:4" x14ac:dyDescent="0.2">
      <c r="A20" s="6" t="s">
        <v>138</v>
      </c>
      <c r="B20" s="7">
        <v>0.2</v>
      </c>
      <c r="C20" s="7">
        <v>0.8</v>
      </c>
      <c r="D20" s="7">
        <v>1</v>
      </c>
    </row>
    <row r="21" spans="1:4" x14ac:dyDescent="0.2">
      <c r="A21" s="6" t="s">
        <v>132</v>
      </c>
      <c r="B21" s="7">
        <v>0</v>
      </c>
      <c r="C21" s="7">
        <v>1</v>
      </c>
      <c r="D21" s="7">
        <v>1</v>
      </c>
    </row>
    <row r="22" spans="1:4" x14ac:dyDescent="0.2">
      <c r="A22" s="6" t="s">
        <v>416</v>
      </c>
      <c r="B22" s="7">
        <v>8.6956521739130432E-2</v>
      </c>
      <c r="C22" s="7">
        <v>0.91304347826086951</v>
      </c>
      <c r="D22" s="7">
        <v>1</v>
      </c>
    </row>
    <row r="23" spans="1:4" x14ac:dyDescent="0.2">
      <c r="A23" s="6" t="s">
        <v>93</v>
      </c>
      <c r="B23" s="7">
        <v>0.125</v>
      </c>
      <c r="C23" s="7">
        <v>0.875</v>
      </c>
      <c r="D23" s="7">
        <v>1</v>
      </c>
    </row>
    <row r="33" spans="1:4" x14ac:dyDescent="0.2">
      <c r="A33" s="5" t="s">
        <v>175</v>
      </c>
      <c r="B33" t="s">
        <v>368</v>
      </c>
    </row>
    <row r="34" spans="1:4" x14ac:dyDescent="0.2">
      <c r="A34" s="5" t="s">
        <v>16</v>
      </c>
      <c r="B34" t="s">
        <v>368</v>
      </c>
    </row>
    <row r="35" spans="1:4" x14ac:dyDescent="0.2">
      <c r="A35" s="5" t="s">
        <v>6</v>
      </c>
      <c r="B35" t="s">
        <v>368</v>
      </c>
    </row>
    <row r="37" spans="1:4" x14ac:dyDescent="0.2">
      <c r="B37" s="5" t="s">
        <v>94</v>
      </c>
    </row>
    <row r="38" spans="1:4" x14ac:dyDescent="0.2">
      <c r="B38" t="s">
        <v>62</v>
      </c>
      <c r="C38" t="s">
        <v>46</v>
      </c>
      <c r="D38" t="s">
        <v>93</v>
      </c>
    </row>
    <row r="39" spans="1:4" x14ac:dyDescent="0.2">
      <c r="A39" t="s">
        <v>95</v>
      </c>
      <c r="B39" s="7">
        <v>0.125</v>
      </c>
      <c r="C39" s="7">
        <v>0.875</v>
      </c>
      <c r="D39" s="7">
        <v>1</v>
      </c>
    </row>
    <row r="42" spans="1:4" x14ac:dyDescent="0.2">
      <c r="A42" s="5" t="s">
        <v>175</v>
      </c>
      <c r="B42" t="s">
        <v>368</v>
      </c>
    </row>
    <row r="43" spans="1:4" x14ac:dyDescent="0.2">
      <c r="A43" s="5" t="s">
        <v>16</v>
      </c>
      <c r="B43" t="s">
        <v>368</v>
      </c>
    </row>
    <row r="44" spans="1:4" x14ac:dyDescent="0.2">
      <c r="A44" s="5" t="s">
        <v>6</v>
      </c>
      <c r="B44" t="s">
        <v>368</v>
      </c>
    </row>
    <row r="45" spans="1:4" x14ac:dyDescent="0.2">
      <c r="A45" s="8" t="s">
        <v>160</v>
      </c>
    </row>
    <row r="46" spans="1:4" x14ac:dyDescent="0.2">
      <c r="A46" s="5" t="s">
        <v>92</v>
      </c>
      <c r="B46" t="s">
        <v>95</v>
      </c>
    </row>
    <row r="47" spans="1:4" x14ac:dyDescent="0.2">
      <c r="A47" s="6" t="s">
        <v>253</v>
      </c>
      <c r="B47" s="7">
        <v>7.4999999999999997E-2</v>
      </c>
    </row>
    <row r="48" spans="1:4" x14ac:dyDescent="0.2">
      <c r="A48" s="6" t="s">
        <v>76</v>
      </c>
      <c r="B48" s="7">
        <v>7.4999999999999997E-2</v>
      </c>
    </row>
    <row r="49" spans="1:2" x14ac:dyDescent="0.2">
      <c r="A49" s="6" t="s">
        <v>59</v>
      </c>
      <c r="B49" s="7">
        <v>0.125</v>
      </c>
    </row>
    <row r="50" spans="1:2" x14ac:dyDescent="0.2">
      <c r="A50" s="6" t="s">
        <v>35</v>
      </c>
      <c r="B50" s="7">
        <v>0.72499999999999998</v>
      </c>
    </row>
    <row r="51" spans="1:2" x14ac:dyDescent="0.2">
      <c r="A51" s="6" t="s">
        <v>93</v>
      </c>
      <c r="B51" s="7">
        <v>1</v>
      </c>
    </row>
    <row r="55" spans="1:2" x14ac:dyDescent="0.2">
      <c r="A55" s="6"/>
      <c r="B55" s="7"/>
    </row>
    <row r="56" spans="1:2" x14ac:dyDescent="0.2">
      <c r="A56" s="6"/>
      <c r="B56" s="7"/>
    </row>
    <row r="57" spans="1:2" x14ac:dyDescent="0.2">
      <c r="A57" s="6"/>
      <c r="B57" s="7"/>
    </row>
    <row r="58" spans="1:2" x14ac:dyDescent="0.2">
      <c r="A58" s="5" t="s">
        <v>175</v>
      </c>
      <c r="B58" t="s">
        <v>368</v>
      </c>
    </row>
    <row r="59" spans="1:2" x14ac:dyDescent="0.2">
      <c r="A59" s="5" t="s">
        <v>16</v>
      </c>
      <c r="B59" t="s">
        <v>368</v>
      </c>
    </row>
    <row r="60" spans="1:2" x14ac:dyDescent="0.2">
      <c r="A60" s="5" t="s">
        <v>6</v>
      </c>
      <c r="B60" t="s">
        <v>368</v>
      </c>
    </row>
    <row r="61" spans="1:2" x14ac:dyDescent="0.2">
      <c r="A61" s="5" t="s">
        <v>9</v>
      </c>
      <c r="B61" t="s">
        <v>368</v>
      </c>
    </row>
    <row r="62" spans="1:2" x14ac:dyDescent="0.2">
      <c r="A62" s="8" t="s">
        <v>161</v>
      </c>
    </row>
    <row r="63" spans="1:2" x14ac:dyDescent="0.2">
      <c r="A63" s="5" t="s">
        <v>92</v>
      </c>
      <c r="B63" t="s">
        <v>95</v>
      </c>
    </row>
    <row r="64" spans="1:2" x14ac:dyDescent="0.2">
      <c r="A64" s="6" t="s">
        <v>253</v>
      </c>
      <c r="B64" s="7">
        <v>7.4999999999999997E-2</v>
      </c>
    </row>
    <row r="65" spans="1:2" x14ac:dyDescent="0.2">
      <c r="A65" s="6" t="s">
        <v>76</v>
      </c>
      <c r="B65" s="7">
        <v>7.4999999999999997E-2</v>
      </c>
    </row>
    <row r="66" spans="1:2" x14ac:dyDescent="0.2">
      <c r="A66" s="6" t="s">
        <v>59</v>
      </c>
      <c r="B66" s="7">
        <v>0.125</v>
      </c>
    </row>
    <row r="67" spans="1:2" x14ac:dyDescent="0.2">
      <c r="A67" s="6" t="s">
        <v>35</v>
      </c>
      <c r="B67" s="7">
        <v>0.72499999999999998</v>
      </c>
    </row>
    <row r="68" spans="1:2" x14ac:dyDescent="0.2">
      <c r="A68" s="6" t="s">
        <v>93</v>
      </c>
      <c r="B68" s="7">
        <v>1</v>
      </c>
    </row>
    <row r="72" spans="1:2" x14ac:dyDescent="0.2">
      <c r="A72" s="6"/>
      <c r="B72" s="7"/>
    </row>
    <row r="74" spans="1:2" x14ac:dyDescent="0.2">
      <c r="A74" s="6"/>
      <c r="B74" s="7"/>
    </row>
    <row r="75" spans="1:2" x14ac:dyDescent="0.2">
      <c r="A75" s="6"/>
      <c r="B75" s="7"/>
    </row>
    <row r="76" spans="1:2" x14ac:dyDescent="0.2">
      <c r="A76" s="5" t="s">
        <v>175</v>
      </c>
      <c r="B76" t="s">
        <v>368</v>
      </c>
    </row>
    <row r="77" spans="1:2" x14ac:dyDescent="0.2">
      <c r="A77" s="5" t="s">
        <v>16</v>
      </c>
      <c r="B77" t="s">
        <v>368</v>
      </c>
    </row>
    <row r="78" spans="1:2" x14ac:dyDescent="0.2">
      <c r="A78" s="5" t="s">
        <v>6</v>
      </c>
      <c r="B78" t="s">
        <v>368</v>
      </c>
    </row>
    <row r="79" spans="1:2" x14ac:dyDescent="0.2">
      <c r="A79" s="5" t="s">
        <v>9</v>
      </c>
      <c r="B79" t="s">
        <v>368</v>
      </c>
    </row>
    <row r="80" spans="1:2" x14ac:dyDescent="0.2">
      <c r="A80" s="10" t="s">
        <v>159</v>
      </c>
    </row>
    <row r="81" spans="1:3" x14ac:dyDescent="0.2">
      <c r="A81" s="5" t="s">
        <v>92</v>
      </c>
      <c r="B81" t="s">
        <v>95</v>
      </c>
    </row>
    <row r="82" spans="1:3" x14ac:dyDescent="0.2">
      <c r="A82" s="6" t="s">
        <v>253</v>
      </c>
      <c r="B82" s="7">
        <v>7.4999999999999997E-2</v>
      </c>
    </row>
    <row r="83" spans="1:3" x14ac:dyDescent="0.2">
      <c r="A83" s="6" t="s">
        <v>76</v>
      </c>
      <c r="B83" s="7">
        <v>7.4999999999999997E-2</v>
      </c>
    </row>
    <row r="84" spans="1:3" x14ac:dyDescent="0.2">
      <c r="A84" s="6" t="s">
        <v>59</v>
      </c>
      <c r="B84" s="7">
        <v>0.125</v>
      </c>
    </row>
    <row r="85" spans="1:3" x14ac:dyDescent="0.2">
      <c r="A85" s="6" t="s">
        <v>35</v>
      </c>
      <c r="B85" s="7">
        <v>0.72499999999999998</v>
      </c>
    </row>
    <row r="86" spans="1:3" x14ac:dyDescent="0.2">
      <c r="A86" s="6" t="s">
        <v>93</v>
      </c>
      <c r="B86" s="7">
        <v>1</v>
      </c>
    </row>
    <row r="90" spans="1:3" x14ac:dyDescent="0.2">
      <c r="A90" s="6"/>
      <c r="B90" s="7"/>
    </row>
    <row r="91" spans="1:3" x14ac:dyDescent="0.2">
      <c r="A91" s="6"/>
      <c r="B91" s="7"/>
    </row>
    <row r="92" spans="1:3" x14ac:dyDescent="0.2">
      <c r="A92" s="6"/>
      <c r="B92" s="7"/>
    </row>
    <row r="93" spans="1:3" x14ac:dyDescent="0.2">
      <c r="A93" s="5" t="s">
        <v>175</v>
      </c>
      <c r="B93" t="s">
        <v>368</v>
      </c>
    </row>
    <row r="94" spans="1:3" x14ac:dyDescent="0.2">
      <c r="A94" s="5" t="s">
        <v>16</v>
      </c>
      <c r="B94" t="s">
        <v>368</v>
      </c>
    </row>
    <row r="95" spans="1:3" x14ac:dyDescent="0.2">
      <c r="A95" s="5" t="s">
        <v>6</v>
      </c>
      <c r="B95" t="s">
        <v>368</v>
      </c>
    </row>
    <row r="96" spans="1:3" x14ac:dyDescent="0.2">
      <c r="A96" s="5" t="s">
        <v>9</v>
      </c>
      <c r="B96" t="s">
        <v>368</v>
      </c>
      <c r="C96" s="8"/>
    </row>
    <row r="97" spans="1:2" x14ac:dyDescent="0.2">
      <c r="A97" s="10" t="s">
        <v>158</v>
      </c>
    </row>
    <row r="98" spans="1:2" x14ac:dyDescent="0.2">
      <c r="A98" s="5" t="s">
        <v>92</v>
      </c>
      <c r="B98" t="s">
        <v>95</v>
      </c>
    </row>
    <row r="99" spans="1:2" x14ac:dyDescent="0.2">
      <c r="A99" s="6" t="s">
        <v>253</v>
      </c>
      <c r="B99" s="7">
        <v>7.4999999999999997E-2</v>
      </c>
    </row>
    <row r="100" spans="1:2" x14ac:dyDescent="0.2">
      <c r="A100" s="6" t="s">
        <v>76</v>
      </c>
      <c r="B100" s="7">
        <v>7.4999999999999997E-2</v>
      </c>
    </row>
    <row r="101" spans="1:2" x14ac:dyDescent="0.2">
      <c r="A101" s="6" t="s">
        <v>59</v>
      </c>
      <c r="B101" s="7">
        <v>0.125</v>
      </c>
    </row>
    <row r="102" spans="1:2" x14ac:dyDescent="0.2">
      <c r="A102" s="6" t="s">
        <v>35</v>
      </c>
      <c r="B102" s="7">
        <v>0.72499999999999998</v>
      </c>
    </row>
    <row r="103" spans="1:2" x14ac:dyDescent="0.2">
      <c r="A103" s="6" t="s">
        <v>93</v>
      </c>
      <c r="B103" s="7">
        <v>1</v>
      </c>
    </row>
  </sheetData>
  <dataValidations count="5">
    <dataValidation type="list" allowBlank="1" showInputMessage="1" showErrorMessage="1" sqref="B2">
      <formula1>choix2</formula1>
    </dataValidation>
    <dataValidation type="list" allowBlank="1" showInputMessage="1" showErrorMessage="1" sqref="B1">
      <formula1>choix1</formula1>
    </dataValidation>
    <dataValidation type="list" allowBlank="1" showInputMessage="1" showErrorMessage="1" sqref="B3">
      <formula1>choix3</formula1>
    </dataValidation>
    <dataValidation type="list" allowBlank="1" showInputMessage="1" showErrorMessage="1" sqref="B4">
      <formula1>choix4</formula1>
    </dataValidation>
    <dataValidation type="list" allowBlank="1" showInputMessage="1" showErrorMessage="1" sqref="B5:B10">
      <formula1>choix5</formula1>
    </dataValidation>
  </dataValidations>
  <pageMargins left="0.7" right="0.7" top="0.75" bottom="0.75" header="0.3" footer="0.3"/>
  <pageSetup paperSize="9" orientation="portrait" r:id="rId7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2"/>
  <sheetViews>
    <sheetView workbookViewId="0">
      <selection activeCell="G16" sqref="G16"/>
    </sheetView>
  </sheetViews>
  <sheetFormatPr baseColWidth="10" defaultRowHeight="12.75" x14ac:dyDescent="0.2"/>
  <cols>
    <col min="1" max="1" width="9.5703125" bestFit="1" customWidth="1"/>
    <col min="2" max="2" width="14.140625" bestFit="1" customWidth="1"/>
    <col min="3" max="3" width="13" bestFit="1" customWidth="1"/>
    <col min="4" max="4" width="11.28515625" bestFit="1" customWidth="1"/>
    <col min="5" max="5" width="15.140625" bestFit="1" customWidth="1"/>
    <col min="6" max="6" width="9.140625" bestFit="1" customWidth="1"/>
  </cols>
  <sheetData>
    <row r="1" spans="1:6" x14ac:dyDescent="0.2">
      <c r="A1" t="s">
        <v>449</v>
      </c>
      <c r="B1" t="s">
        <v>420</v>
      </c>
      <c r="C1" t="s">
        <v>221</v>
      </c>
      <c r="D1" t="s">
        <v>421</v>
      </c>
      <c r="E1" t="s">
        <v>422</v>
      </c>
      <c r="F1" t="s">
        <v>423</v>
      </c>
    </row>
    <row r="2" spans="1:6" x14ac:dyDescent="0.2">
      <c r="A2" t="s">
        <v>424</v>
      </c>
      <c r="B2" t="s">
        <v>425</v>
      </c>
      <c r="C2" t="s">
        <v>426</v>
      </c>
      <c r="D2">
        <v>1</v>
      </c>
      <c r="E2" t="s">
        <v>427</v>
      </c>
      <c r="F2">
        <v>40</v>
      </c>
    </row>
    <row r="3" spans="1:6" x14ac:dyDescent="0.2">
      <c r="A3" t="s">
        <v>428</v>
      </c>
      <c r="B3" t="s">
        <v>425</v>
      </c>
      <c r="C3" t="s">
        <v>429</v>
      </c>
      <c r="D3">
        <v>1</v>
      </c>
      <c r="E3" t="s">
        <v>427</v>
      </c>
      <c r="F3">
        <v>40</v>
      </c>
    </row>
    <row r="4" spans="1:6" x14ac:dyDescent="0.2">
      <c r="A4" t="s">
        <v>430</v>
      </c>
      <c r="B4" t="s">
        <v>425</v>
      </c>
      <c r="C4" t="s">
        <v>431</v>
      </c>
      <c r="D4">
        <v>1</v>
      </c>
      <c r="E4" t="s">
        <v>427</v>
      </c>
      <c r="F4">
        <v>40</v>
      </c>
    </row>
    <row r="5" spans="1:6" x14ac:dyDescent="0.2">
      <c r="A5" t="s">
        <v>432</v>
      </c>
      <c r="B5" t="s">
        <v>425</v>
      </c>
      <c r="C5" t="s">
        <v>433</v>
      </c>
      <c r="D5">
        <v>1</v>
      </c>
      <c r="E5" t="s">
        <v>427</v>
      </c>
      <c r="F5">
        <v>40</v>
      </c>
    </row>
    <row r="6" spans="1:6" x14ac:dyDescent="0.2">
      <c r="A6" t="s">
        <v>434</v>
      </c>
      <c r="B6" t="s">
        <v>425</v>
      </c>
      <c r="C6" t="s">
        <v>435</v>
      </c>
      <c r="D6">
        <v>1</v>
      </c>
      <c r="E6" t="s">
        <v>427</v>
      </c>
      <c r="F6">
        <v>40</v>
      </c>
    </row>
    <row r="7" spans="1:6" x14ac:dyDescent="0.2">
      <c r="A7" t="s">
        <v>436</v>
      </c>
      <c r="B7" t="s">
        <v>425</v>
      </c>
      <c r="C7" t="s">
        <v>437</v>
      </c>
      <c r="D7">
        <v>1</v>
      </c>
      <c r="E7" t="s">
        <v>427</v>
      </c>
      <c r="F7">
        <v>40</v>
      </c>
    </row>
    <row r="8" spans="1:6" x14ac:dyDescent="0.2">
      <c r="A8" t="s">
        <v>438</v>
      </c>
      <c r="B8" t="s">
        <v>439</v>
      </c>
      <c r="C8" t="s">
        <v>440</v>
      </c>
      <c r="D8">
        <v>1</v>
      </c>
      <c r="E8" t="s">
        <v>427</v>
      </c>
      <c r="F8">
        <v>40</v>
      </c>
    </row>
    <row r="9" spans="1:6" x14ac:dyDescent="0.2">
      <c r="A9" t="s">
        <v>441</v>
      </c>
      <c r="B9" t="s">
        <v>439</v>
      </c>
      <c r="C9" t="s">
        <v>442</v>
      </c>
      <c r="D9">
        <v>1</v>
      </c>
      <c r="E9" t="s">
        <v>427</v>
      </c>
      <c r="F9">
        <v>40</v>
      </c>
    </row>
    <row r="10" spans="1:6" x14ac:dyDescent="0.2">
      <c r="A10" t="s">
        <v>443</v>
      </c>
      <c r="B10" t="s">
        <v>439</v>
      </c>
      <c r="C10" t="s">
        <v>444</v>
      </c>
      <c r="D10">
        <v>1</v>
      </c>
      <c r="E10" t="s">
        <v>427</v>
      </c>
      <c r="F10">
        <v>40</v>
      </c>
    </row>
    <row r="11" spans="1:6" x14ac:dyDescent="0.2">
      <c r="A11" t="s">
        <v>445</v>
      </c>
      <c r="B11" t="s">
        <v>439</v>
      </c>
      <c r="C11" t="s">
        <v>446</v>
      </c>
      <c r="D11">
        <v>1</v>
      </c>
      <c r="E11" t="s">
        <v>427</v>
      </c>
      <c r="F11">
        <v>40</v>
      </c>
    </row>
    <row r="12" spans="1:6" x14ac:dyDescent="0.2">
      <c r="A12" t="s">
        <v>447</v>
      </c>
      <c r="B12" t="s">
        <v>439</v>
      </c>
      <c r="C12" t="s">
        <v>448</v>
      </c>
      <c r="D12">
        <v>1</v>
      </c>
      <c r="E12" t="s">
        <v>427</v>
      </c>
      <c r="F12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S41"/>
  <sheetViews>
    <sheetView workbookViewId="0">
      <selection activeCell="F15" sqref="F15"/>
    </sheetView>
  </sheetViews>
  <sheetFormatPr baseColWidth="10" defaultColWidth="9.140625" defaultRowHeight="12.75" x14ac:dyDescent="0.2"/>
  <cols>
    <col min="1" max="5" width="13.85546875" customWidth="1"/>
    <col min="6" max="6" width="17.5703125" customWidth="1"/>
    <col min="7" max="7" width="25.7109375" customWidth="1"/>
    <col min="8" max="8" width="20.42578125" customWidth="1"/>
    <col min="9" max="9" width="31.7109375" customWidth="1"/>
    <col min="10" max="10" width="20.85546875" customWidth="1"/>
    <col min="11" max="11" width="22" customWidth="1"/>
    <col min="12" max="12" width="15.5703125" customWidth="1"/>
    <col min="13" max="13" width="18.85546875" customWidth="1"/>
    <col min="14" max="14" width="13.85546875" customWidth="1"/>
    <col min="15" max="15" width="27.7109375" customWidth="1"/>
    <col min="16" max="16" width="13.85546875" customWidth="1"/>
    <col min="17" max="17" width="17.7109375" customWidth="1"/>
    <col min="18" max="19" width="13.85546875" customWidth="1"/>
    <col min="20" max="20" width="45.85546875" customWidth="1"/>
    <col min="21" max="21" width="25.5703125" customWidth="1"/>
    <col min="22" max="23" width="13.85546875" customWidth="1"/>
    <col min="24" max="24" width="14.85546875" customWidth="1"/>
    <col min="25" max="26" width="13.85546875" customWidth="1"/>
    <col min="27" max="27" width="13.5703125" customWidth="1"/>
    <col min="28" max="28" width="9.85546875" customWidth="1"/>
    <col min="29" max="29" width="12.85546875" customWidth="1"/>
    <col min="31" max="31" width="13.140625" customWidth="1"/>
    <col min="32" max="32" width="10.85546875" customWidth="1"/>
    <col min="36" max="36" width="25.28515625" customWidth="1"/>
    <col min="37" max="37" width="11.85546875" customWidth="1"/>
    <col min="38" max="38" width="18" customWidth="1"/>
    <col min="39" max="39" width="14.42578125" customWidth="1"/>
    <col min="40" max="40" width="17.28515625" customWidth="1"/>
    <col min="41" max="41" width="12.7109375" customWidth="1"/>
    <col min="43" max="43" width="13.42578125" customWidth="1"/>
    <col min="44" max="44" width="20.140625" customWidth="1"/>
    <col min="45" max="45" width="14.7109375" customWidth="1"/>
    <col min="46" max="46" width="11.85546875" customWidth="1"/>
    <col min="47" max="47" width="9.7109375" customWidth="1"/>
    <col min="48" max="48" width="18.85546875" customWidth="1"/>
    <col min="50" max="50" width="20.28515625" customWidth="1"/>
    <col min="51" max="51" width="17.42578125" customWidth="1"/>
    <col min="52" max="52" width="23.5703125" customWidth="1"/>
    <col min="53" max="53" width="21.85546875" customWidth="1"/>
    <col min="54" max="54" width="18" customWidth="1"/>
    <col min="55" max="55" width="12.5703125" customWidth="1"/>
    <col min="56" max="56" width="11.85546875" customWidth="1"/>
    <col min="57" max="57" width="13.28515625" customWidth="1"/>
    <col min="58" max="58" width="24.85546875" customWidth="1"/>
    <col min="59" max="59" width="14" customWidth="1"/>
    <col min="60" max="60" width="23.42578125" customWidth="1"/>
    <col min="61" max="61" width="16.5703125" customWidth="1"/>
    <col min="62" max="62" width="16.28515625" customWidth="1"/>
    <col min="63" max="63" width="17.28515625" customWidth="1"/>
    <col min="64" max="64" width="14.42578125" customWidth="1"/>
    <col min="65" max="65" width="20.85546875" customWidth="1"/>
    <col min="66" max="66" width="12.85546875" customWidth="1"/>
    <col min="67" max="67" width="13.5703125" customWidth="1"/>
    <col min="68" max="68" width="10.42578125" customWidth="1"/>
    <col min="69" max="69" width="21.5703125" customWidth="1"/>
    <col min="70" max="70" width="24" customWidth="1"/>
    <col min="71" max="71" width="16.5703125" customWidth="1"/>
  </cols>
  <sheetData>
    <row r="1" spans="1:71" ht="15" x14ac:dyDescent="0.2">
      <c r="A1" s="12" t="s">
        <v>155</v>
      </c>
      <c r="B1" s="16" t="s">
        <v>152</v>
      </c>
      <c r="C1" s="11" t="s">
        <v>162</v>
      </c>
      <c r="D1" s="11" t="s">
        <v>163</v>
      </c>
      <c r="E1" s="11" t="s">
        <v>164</v>
      </c>
      <c r="F1" s="11" t="s">
        <v>165</v>
      </c>
      <c r="G1" s="11" t="s">
        <v>166</v>
      </c>
      <c r="H1" s="11" t="s">
        <v>167</v>
      </c>
      <c r="I1" s="11" t="s">
        <v>168</v>
      </c>
      <c r="J1" s="11" t="s">
        <v>169</v>
      </c>
      <c r="K1" s="11" t="s">
        <v>170</v>
      </c>
      <c r="L1" s="11" t="s">
        <v>24</v>
      </c>
      <c r="M1" s="11" t="s">
        <v>171</v>
      </c>
      <c r="N1" s="11" t="s">
        <v>172</v>
      </c>
      <c r="O1" s="11" t="s">
        <v>173</v>
      </c>
      <c r="P1" s="11" t="s">
        <v>174</v>
      </c>
      <c r="Q1" s="11" t="s">
        <v>16</v>
      </c>
      <c r="R1" s="11" t="s">
        <v>175</v>
      </c>
      <c r="S1" s="11" t="s">
        <v>176</v>
      </c>
      <c r="T1" s="11" t="s">
        <v>177</v>
      </c>
      <c r="U1" s="11" t="s">
        <v>178</v>
      </c>
      <c r="V1" s="11" t="s">
        <v>179</v>
      </c>
      <c r="W1" s="11" t="s">
        <v>180</v>
      </c>
      <c r="X1" s="11" t="s">
        <v>181</v>
      </c>
      <c r="Y1" s="11" t="s">
        <v>22</v>
      </c>
      <c r="Z1" s="11" t="s">
        <v>182</v>
      </c>
      <c r="AA1" s="11" t="s">
        <v>183</v>
      </c>
      <c r="AB1" s="11" t="s">
        <v>184</v>
      </c>
      <c r="AC1" s="11" t="s">
        <v>185</v>
      </c>
      <c r="AD1" s="11" t="s">
        <v>9</v>
      </c>
      <c r="AE1" s="11" t="s">
        <v>186</v>
      </c>
      <c r="AF1" s="11" t="s">
        <v>187</v>
      </c>
      <c r="AG1" s="18" t="s">
        <v>6</v>
      </c>
      <c r="AH1" s="17" t="s">
        <v>188</v>
      </c>
      <c r="AI1" s="11" t="s">
        <v>189</v>
      </c>
      <c r="AJ1" s="11" t="s">
        <v>190</v>
      </c>
      <c r="AK1" s="11" t="s">
        <v>191</v>
      </c>
      <c r="AL1" s="11" t="s">
        <v>192</v>
      </c>
      <c r="AM1" s="11" t="s">
        <v>193</v>
      </c>
      <c r="AN1" s="11" t="s">
        <v>194</v>
      </c>
      <c r="AO1" s="11" t="s">
        <v>195</v>
      </c>
      <c r="AP1" s="11" t="s">
        <v>196</v>
      </c>
      <c r="AQ1" s="11" t="s">
        <v>197</v>
      </c>
      <c r="AR1" s="11" t="s">
        <v>198</v>
      </c>
      <c r="AS1" s="11" t="s">
        <v>199</v>
      </c>
      <c r="AT1" s="11" t="s">
        <v>11</v>
      </c>
      <c r="AU1" s="11" t="s">
        <v>200</v>
      </c>
      <c r="AV1" s="11" t="s">
        <v>201</v>
      </c>
      <c r="AW1" s="11" t="s">
        <v>202</v>
      </c>
      <c r="AX1" s="11" t="s">
        <v>203</v>
      </c>
      <c r="AY1" s="11" t="s">
        <v>204</v>
      </c>
      <c r="AZ1" s="11" t="s">
        <v>205</v>
      </c>
      <c r="BA1" s="11" t="s">
        <v>206</v>
      </c>
      <c r="BB1" s="11" t="s">
        <v>207</v>
      </c>
      <c r="BC1" s="11" t="s">
        <v>208</v>
      </c>
      <c r="BD1" s="11" t="s">
        <v>209</v>
      </c>
      <c r="BE1" s="11" t="s">
        <v>210</v>
      </c>
      <c r="BF1" s="11" t="s">
        <v>211</v>
      </c>
      <c r="BG1" s="11" t="s">
        <v>212</v>
      </c>
      <c r="BH1" s="11" t="s">
        <v>213</v>
      </c>
      <c r="BI1" s="11" t="s">
        <v>214</v>
      </c>
      <c r="BJ1" s="11" t="s">
        <v>215</v>
      </c>
      <c r="BK1" s="11" t="s">
        <v>216</v>
      </c>
      <c r="BL1" s="11" t="s">
        <v>217</v>
      </c>
      <c r="BM1" s="11" t="s">
        <v>218</v>
      </c>
      <c r="BN1" s="11" t="s">
        <v>219</v>
      </c>
      <c r="BO1" s="11" t="s">
        <v>220</v>
      </c>
      <c r="BP1" s="11" t="s">
        <v>221</v>
      </c>
      <c r="BQ1" s="11" t="s">
        <v>222</v>
      </c>
      <c r="BR1" s="11" t="s">
        <v>223</v>
      </c>
      <c r="BS1" s="11" t="s">
        <v>224</v>
      </c>
    </row>
    <row r="2" spans="1:71" x14ac:dyDescent="0.2">
      <c r="A2" s="11" t="e">
        <f>VLOOKUP(AH2,'Matrice equipe'!A:E,3,FALSE)</f>
        <v>#N/A</v>
      </c>
      <c r="B2" s="11" t="e">
        <f>VLOOKUP(AH2,'Matrice equipe'!A:E,4,FALSE)</f>
        <v>#N/A</v>
      </c>
      <c r="C2" s="11" t="s">
        <v>225</v>
      </c>
      <c r="D2" s="11" t="s">
        <v>226</v>
      </c>
      <c r="E2" s="11">
        <v>111111</v>
      </c>
      <c r="F2" s="34" t="s">
        <v>374</v>
      </c>
      <c r="G2" s="11" t="s">
        <v>298</v>
      </c>
      <c r="H2" s="11">
        <v>3</v>
      </c>
      <c r="I2" s="11">
        <v>0</v>
      </c>
      <c r="J2" s="34" t="s">
        <v>264</v>
      </c>
      <c r="K2" s="11" t="s">
        <v>170</v>
      </c>
      <c r="L2" s="11" t="s">
        <v>46</v>
      </c>
      <c r="M2" s="11" t="s">
        <v>227</v>
      </c>
      <c r="N2" s="11" t="s">
        <v>228</v>
      </c>
      <c r="O2" s="11" t="s">
        <v>299</v>
      </c>
      <c r="P2" s="11" t="s">
        <v>174</v>
      </c>
      <c r="Q2" s="11">
        <v>27</v>
      </c>
      <c r="R2" s="11" t="s">
        <v>274</v>
      </c>
      <c r="S2" s="11">
        <v>2014</v>
      </c>
      <c r="T2" s="34" t="s">
        <v>264</v>
      </c>
      <c r="U2" s="11" t="s">
        <v>231</v>
      </c>
      <c r="V2" s="11">
        <v>232</v>
      </c>
      <c r="W2" s="11" t="s">
        <v>67</v>
      </c>
      <c r="X2" s="11">
        <v>17</v>
      </c>
      <c r="Y2" s="11" t="s">
        <v>259</v>
      </c>
      <c r="Z2" s="11" t="s">
        <v>261</v>
      </c>
      <c r="AA2" s="11"/>
      <c r="AB2" s="11" t="s">
        <v>31</v>
      </c>
      <c r="AC2" s="11">
        <v>9</v>
      </c>
      <c r="AD2" s="11" t="s">
        <v>73</v>
      </c>
      <c r="AE2" s="11">
        <v>9</v>
      </c>
      <c r="AF2" s="11" t="s">
        <v>250</v>
      </c>
      <c r="AG2" s="18">
        <v>1111</v>
      </c>
      <c r="AH2" s="17" t="s">
        <v>114</v>
      </c>
      <c r="AI2" s="11">
        <v>370041147660</v>
      </c>
      <c r="AJ2" s="11">
        <v>23258031787201</v>
      </c>
      <c r="AK2" s="13">
        <v>41820</v>
      </c>
      <c r="AL2" s="11" t="s">
        <v>260</v>
      </c>
      <c r="AM2" s="11" t="s">
        <v>319</v>
      </c>
      <c r="AN2" s="13">
        <v>41816</v>
      </c>
      <c r="AO2" s="11" t="s">
        <v>235</v>
      </c>
      <c r="AP2" s="11" t="s">
        <v>314</v>
      </c>
      <c r="AQ2" s="11" t="s">
        <v>315</v>
      </c>
      <c r="AR2" s="13">
        <v>41820</v>
      </c>
      <c r="AS2" s="14">
        <v>0.42949074074074073</v>
      </c>
      <c r="AT2" s="11" t="s">
        <v>35</v>
      </c>
      <c r="AU2" s="11" t="s">
        <v>300</v>
      </c>
      <c r="AV2" s="11" t="s">
        <v>302</v>
      </c>
      <c r="AW2" s="11"/>
      <c r="AX2" s="11"/>
      <c r="AY2" s="11" t="s">
        <v>330</v>
      </c>
      <c r="AZ2" s="11" t="s">
        <v>58</v>
      </c>
      <c r="BA2" s="11"/>
      <c r="BB2" s="11" t="s">
        <v>238</v>
      </c>
      <c r="BC2" s="11">
        <v>786541171</v>
      </c>
      <c r="BD2" s="11"/>
      <c r="BE2" s="11" t="s">
        <v>239</v>
      </c>
      <c r="BF2" s="11"/>
      <c r="BG2" s="11" t="s">
        <v>245</v>
      </c>
      <c r="BH2" s="11" t="s">
        <v>241</v>
      </c>
      <c r="BI2" s="11" t="s">
        <v>240</v>
      </c>
      <c r="BJ2" s="13">
        <v>41820</v>
      </c>
      <c r="BK2" s="11"/>
      <c r="BL2" s="11" t="s">
        <v>243</v>
      </c>
      <c r="BM2" s="11" t="s">
        <v>243</v>
      </c>
      <c r="BN2" s="11" t="s">
        <v>243</v>
      </c>
      <c r="BO2" s="11">
        <v>82200</v>
      </c>
      <c r="BP2" s="34" t="s">
        <v>417</v>
      </c>
      <c r="BQ2" s="34" t="s">
        <v>418</v>
      </c>
      <c r="BR2" s="14">
        <v>0.70993055555555562</v>
      </c>
      <c r="BS2" s="11" t="s">
        <v>235</v>
      </c>
    </row>
    <row r="3" spans="1:71" x14ac:dyDescent="0.2">
      <c r="A3" s="11" t="e">
        <f>VLOOKUP(AH3,'Matrice equipe'!A:E,3,FALSE)</f>
        <v>#N/A</v>
      </c>
      <c r="B3" s="11" t="e">
        <f>VLOOKUP(AH3,'Matrice equipe'!A:E,4,FALSE)</f>
        <v>#N/A</v>
      </c>
      <c r="C3" s="11" t="s">
        <v>225</v>
      </c>
      <c r="D3" s="11" t="s">
        <v>226</v>
      </c>
      <c r="E3" s="11">
        <v>111111</v>
      </c>
      <c r="F3" s="34" t="s">
        <v>375</v>
      </c>
      <c r="G3" s="11" t="s">
        <v>298</v>
      </c>
      <c r="H3" s="11">
        <v>6</v>
      </c>
      <c r="I3" s="11">
        <v>0</v>
      </c>
      <c r="J3" s="34" t="s">
        <v>264</v>
      </c>
      <c r="K3" s="11" t="s">
        <v>170</v>
      </c>
      <c r="L3" s="11" t="s">
        <v>46</v>
      </c>
      <c r="M3" s="11" t="s">
        <v>227</v>
      </c>
      <c r="N3" s="11" t="s">
        <v>228</v>
      </c>
      <c r="O3" s="11" t="s">
        <v>299</v>
      </c>
      <c r="P3" s="11" t="s">
        <v>174</v>
      </c>
      <c r="Q3" s="11">
        <v>24</v>
      </c>
      <c r="R3" s="11" t="s">
        <v>274</v>
      </c>
      <c r="S3" s="11">
        <v>2014</v>
      </c>
      <c r="T3" s="34" t="s">
        <v>264</v>
      </c>
      <c r="U3" s="11" t="s">
        <v>231</v>
      </c>
      <c r="V3" s="11">
        <v>232</v>
      </c>
      <c r="W3" s="11" t="s">
        <v>67</v>
      </c>
      <c r="X3" s="11">
        <v>8</v>
      </c>
      <c r="Y3" s="11" t="s">
        <v>259</v>
      </c>
      <c r="Z3" s="11" t="s">
        <v>68</v>
      </c>
      <c r="AA3" s="11"/>
      <c r="AB3" s="11" t="s">
        <v>31</v>
      </c>
      <c r="AC3" s="11">
        <v>9</v>
      </c>
      <c r="AD3" s="11" t="s">
        <v>73</v>
      </c>
      <c r="AE3" s="11">
        <v>6</v>
      </c>
      <c r="AF3" s="11" t="s">
        <v>250</v>
      </c>
      <c r="AG3" s="15">
        <v>2222</v>
      </c>
      <c r="AH3" s="17" t="s">
        <v>115</v>
      </c>
      <c r="AI3" s="11">
        <v>923429483443</v>
      </c>
      <c r="AJ3" s="11">
        <v>23292329912288</v>
      </c>
      <c r="AK3" s="13">
        <v>41800</v>
      </c>
      <c r="AL3" s="11" t="s">
        <v>260</v>
      </c>
      <c r="AM3" s="11" t="s">
        <v>326</v>
      </c>
      <c r="AN3" s="13">
        <v>41793</v>
      </c>
      <c r="AO3" s="11" t="s">
        <v>235</v>
      </c>
      <c r="AP3" s="11"/>
      <c r="AQ3" s="11"/>
      <c r="AR3" s="13">
        <v>41800</v>
      </c>
      <c r="AS3" s="14">
        <v>0.43312499999999998</v>
      </c>
      <c r="AT3" s="11" t="s">
        <v>35</v>
      </c>
      <c r="AU3" s="11" t="s">
        <v>300</v>
      </c>
      <c r="AV3" s="11" t="s">
        <v>302</v>
      </c>
      <c r="AW3" s="11"/>
      <c r="AX3" s="11"/>
      <c r="AY3" s="11" t="s">
        <v>331</v>
      </c>
      <c r="AZ3" s="11" t="s">
        <v>64</v>
      </c>
      <c r="BA3" s="11"/>
      <c r="BB3" s="11" t="s">
        <v>238</v>
      </c>
      <c r="BC3" s="11">
        <v>760849230</v>
      </c>
      <c r="BD3" s="11"/>
      <c r="BE3" s="11" t="s">
        <v>239</v>
      </c>
      <c r="BF3" s="11">
        <v>51</v>
      </c>
      <c r="BG3" s="11" t="s">
        <v>245</v>
      </c>
      <c r="BH3" s="11" t="s">
        <v>263</v>
      </c>
      <c r="BI3" s="11" t="s">
        <v>242</v>
      </c>
      <c r="BJ3" s="13">
        <v>41800</v>
      </c>
      <c r="BK3" s="11"/>
      <c r="BL3" s="11" t="s">
        <v>243</v>
      </c>
      <c r="BM3" s="11" t="s">
        <v>243</v>
      </c>
      <c r="BN3" s="11" t="s">
        <v>243</v>
      </c>
      <c r="BO3" s="11">
        <v>82000</v>
      </c>
      <c r="BP3" s="34" t="s">
        <v>417</v>
      </c>
      <c r="BQ3" s="34" t="s">
        <v>418</v>
      </c>
      <c r="BR3" s="14">
        <v>0.70894675925925921</v>
      </c>
      <c r="BS3" s="11" t="s">
        <v>235</v>
      </c>
    </row>
    <row r="4" spans="1:71" x14ac:dyDescent="0.2">
      <c r="A4" s="11" t="e">
        <f>VLOOKUP(AH4,'Matrice equipe'!A:E,3,FALSE)</f>
        <v>#N/A</v>
      </c>
      <c r="B4" s="11" t="e">
        <f>VLOOKUP(AH4,'Matrice equipe'!A:E,4,FALSE)</f>
        <v>#N/A</v>
      </c>
      <c r="C4" s="11" t="s">
        <v>225</v>
      </c>
      <c r="D4" s="11" t="s">
        <v>226</v>
      </c>
      <c r="E4" s="11">
        <v>111111</v>
      </c>
      <c r="F4" s="34" t="s">
        <v>374</v>
      </c>
      <c r="G4" s="11" t="s">
        <v>298</v>
      </c>
      <c r="H4" s="11">
        <v>6</v>
      </c>
      <c r="I4" s="11">
        <v>0</v>
      </c>
      <c r="J4" s="34" t="s">
        <v>264</v>
      </c>
      <c r="K4" s="11" t="s">
        <v>170</v>
      </c>
      <c r="L4" s="11" t="s">
        <v>46</v>
      </c>
      <c r="M4" s="11" t="s">
        <v>227</v>
      </c>
      <c r="N4" s="11" t="s">
        <v>228</v>
      </c>
      <c r="O4" s="11" t="s">
        <v>299</v>
      </c>
      <c r="P4" s="11" t="s">
        <v>174</v>
      </c>
      <c r="Q4" s="11">
        <v>24</v>
      </c>
      <c r="R4" s="11" t="s">
        <v>274</v>
      </c>
      <c r="S4" s="11">
        <v>2014</v>
      </c>
      <c r="T4" s="34" t="s">
        <v>264</v>
      </c>
      <c r="U4" s="11" t="s">
        <v>231</v>
      </c>
      <c r="V4" s="11">
        <v>232</v>
      </c>
      <c r="W4" s="11" t="s">
        <v>67</v>
      </c>
      <c r="X4" s="11">
        <v>8</v>
      </c>
      <c r="Y4" s="11" t="s">
        <v>259</v>
      </c>
      <c r="Z4" s="11" t="s">
        <v>68</v>
      </c>
      <c r="AA4" s="11"/>
      <c r="AB4" s="11" t="s">
        <v>31</v>
      </c>
      <c r="AC4" s="11">
        <v>9</v>
      </c>
      <c r="AD4" s="11" t="s">
        <v>73</v>
      </c>
      <c r="AE4" s="11">
        <v>6</v>
      </c>
      <c r="AF4" s="11" t="s">
        <v>250</v>
      </c>
      <c r="AG4" s="15">
        <v>2222</v>
      </c>
      <c r="AH4" s="17" t="s">
        <v>115</v>
      </c>
      <c r="AI4" s="11">
        <v>393126779583</v>
      </c>
      <c r="AJ4" s="11">
        <v>23256150462205</v>
      </c>
      <c r="AK4" s="13">
        <v>41800</v>
      </c>
      <c r="AL4" s="11" t="s">
        <v>260</v>
      </c>
      <c r="AM4" s="11" t="s">
        <v>326</v>
      </c>
      <c r="AN4" s="13">
        <v>41793</v>
      </c>
      <c r="AO4" s="11" t="s">
        <v>235</v>
      </c>
      <c r="AP4" s="11"/>
      <c r="AQ4" s="11"/>
      <c r="AR4" s="13">
        <v>41800</v>
      </c>
      <c r="AS4" s="14">
        <v>0.42393518518518519</v>
      </c>
      <c r="AT4" s="11" t="s">
        <v>35</v>
      </c>
      <c r="AU4" s="11" t="s">
        <v>300</v>
      </c>
      <c r="AV4" s="11" t="s">
        <v>302</v>
      </c>
      <c r="AW4" s="11"/>
      <c r="AX4" s="11"/>
      <c r="AY4" s="11" t="s">
        <v>332</v>
      </c>
      <c r="AZ4" s="11" t="s">
        <v>64</v>
      </c>
      <c r="BA4" s="11"/>
      <c r="BB4" s="11" t="s">
        <v>238</v>
      </c>
      <c r="BC4" s="11">
        <v>623402704</v>
      </c>
      <c r="BD4" s="11"/>
      <c r="BE4" s="11" t="s">
        <v>239</v>
      </c>
      <c r="BF4" s="11">
        <v>31</v>
      </c>
      <c r="BG4" s="11" t="s">
        <v>245</v>
      </c>
      <c r="BH4" s="11" t="s">
        <v>241</v>
      </c>
      <c r="BI4" s="11" t="s">
        <v>242</v>
      </c>
      <c r="BJ4" s="13">
        <v>41800</v>
      </c>
      <c r="BK4" s="11"/>
      <c r="BL4" s="11" t="s">
        <v>243</v>
      </c>
      <c r="BM4" s="11" t="s">
        <v>243</v>
      </c>
      <c r="BN4" s="11" t="s">
        <v>243</v>
      </c>
      <c r="BO4" s="11">
        <v>82000</v>
      </c>
      <c r="BP4" s="34" t="s">
        <v>417</v>
      </c>
      <c r="BQ4" s="34" t="s">
        <v>418</v>
      </c>
      <c r="BR4" s="14">
        <v>0.70894675925925921</v>
      </c>
      <c r="BS4" s="11" t="s">
        <v>235</v>
      </c>
    </row>
    <row r="5" spans="1:71" x14ac:dyDescent="0.2">
      <c r="A5" s="11" t="e">
        <f>VLOOKUP(AH5,'Matrice equipe'!A:E,3,FALSE)</f>
        <v>#N/A</v>
      </c>
      <c r="B5" s="11" t="e">
        <f>VLOOKUP(AH5,'Matrice equipe'!A:E,4,FALSE)</f>
        <v>#N/A</v>
      </c>
      <c r="C5" s="11" t="s">
        <v>225</v>
      </c>
      <c r="D5" s="11" t="s">
        <v>226</v>
      </c>
      <c r="E5" s="11">
        <v>111111</v>
      </c>
      <c r="F5" s="34" t="s">
        <v>375</v>
      </c>
      <c r="G5" s="11" t="s">
        <v>298</v>
      </c>
      <c r="H5" s="11">
        <v>6</v>
      </c>
      <c r="I5" s="11">
        <v>0</v>
      </c>
      <c r="J5" s="34" t="s">
        <v>264</v>
      </c>
      <c r="K5" s="11" t="s">
        <v>170</v>
      </c>
      <c r="L5" s="11" t="s">
        <v>46</v>
      </c>
      <c r="M5" s="11" t="s">
        <v>227</v>
      </c>
      <c r="N5" s="11" t="s">
        <v>228</v>
      </c>
      <c r="O5" s="11" t="s">
        <v>299</v>
      </c>
      <c r="P5" s="11" t="s">
        <v>174</v>
      </c>
      <c r="Q5" s="11">
        <v>24</v>
      </c>
      <c r="R5" s="11" t="s">
        <v>274</v>
      </c>
      <c r="S5" s="11">
        <v>2014</v>
      </c>
      <c r="T5" s="34" t="s">
        <v>264</v>
      </c>
      <c r="U5" s="11" t="s">
        <v>231</v>
      </c>
      <c r="V5" s="11">
        <v>232</v>
      </c>
      <c r="W5" s="11" t="s">
        <v>67</v>
      </c>
      <c r="X5" s="11">
        <v>8</v>
      </c>
      <c r="Y5" s="11" t="s">
        <v>259</v>
      </c>
      <c r="Z5" s="11" t="s">
        <v>68</v>
      </c>
      <c r="AA5" s="11"/>
      <c r="AB5" s="11" t="s">
        <v>31</v>
      </c>
      <c r="AC5" s="11">
        <v>9</v>
      </c>
      <c r="AD5" s="11" t="s">
        <v>73</v>
      </c>
      <c r="AE5" s="11">
        <v>6</v>
      </c>
      <c r="AF5" s="11" t="s">
        <v>250</v>
      </c>
      <c r="AG5" s="15">
        <v>2222</v>
      </c>
      <c r="AH5" s="17" t="s">
        <v>115</v>
      </c>
      <c r="AI5" s="11">
        <v>923742267204</v>
      </c>
      <c r="AJ5" s="11">
        <v>23279015878913</v>
      </c>
      <c r="AK5" s="13">
        <v>41800</v>
      </c>
      <c r="AL5" s="11" t="s">
        <v>260</v>
      </c>
      <c r="AM5" s="11" t="s">
        <v>326</v>
      </c>
      <c r="AN5" s="13">
        <v>41793</v>
      </c>
      <c r="AO5" s="11" t="s">
        <v>235</v>
      </c>
      <c r="AP5" s="11"/>
      <c r="AQ5" s="11"/>
      <c r="AR5" s="13">
        <v>41800</v>
      </c>
      <c r="AS5" s="14">
        <v>0.43723379629629627</v>
      </c>
      <c r="AT5" s="11" t="s">
        <v>35</v>
      </c>
      <c r="AU5" s="11" t="s">
        <v>300</v>
      </c>
      <c r="AV5" s="11" t="s">
        <v>302</v>
      </c>
      <c r="AW5" s="11"/>
      <c r="AX5" s="11"/>
      <c r="AY5" s="11" t="s">
        <v>333</v>
      </c>
      <c r="AZ5" s="11" t="s">
        <v>64</v>
      </c>
      <c r="BA5" s="11"/>
      <c r="BB5" s="11" t="s">
        <v>238</v>
      </c>
      <c r="BC5" s="11">
        <v>753063790</v>
      </c>
      <c r="BD5" s="11"/>
      <c r="BE5" s="11" t="s">
        <v>239</v>
      </c>
      <c r="BF5" s="11" t="s">
        <v>334</v>
      </c>
      <c r="BG5" s="11" t="s">
        <v>245</v>
      </c>
      <c r="BH5" s="11" t="s">
        <v>263</v>
      </c>
      <c r="BI5" s="11" t="s">
        <v>242</v>
      </c>
      <c r="BJ5" s="13">
        <v>41800</v>
      </c>
      <c r="BK5" s="11"/>
      <c r="BL5" s="11" t="s">
        <v>243</v>
      </c>
      <c r="BM5" s="11" t="s">
        <v>243</v>
      </c>
      <c r="BN5" s="11" t="s">
        <v>243</v>
      </c>
      <c r="BO5" s="11">
        <v>82000</v>
      </c>
      <c r="BP5" s="34" t="s">
        <v>417</v>
      </c>
      <c r="BQ5" s="34" t="s">
        <v>418</v>
      </c>
      <c r="BR5" s="14">
        <v>0.70894675925925921</v>
      </c>
      <c r="BS5" s="11" t="s">
        <v>235</v>
      </c>
    </row>
    <row r="6" spans="1:71" x14ac:dyDescent="0.2">
      <c r="A6" s="11" t="e">
        <f>VLOOKUP(AH6,'Matrice equipe'!A:E,3,FALSE)</f>
        <v>#N/A</v>
      </c>
      <c r="B6" s="11" t="e">
        <f>VLOOKUP(AH6,'Matrice equipe'!A:E,4,FALSE)</f>
        <v>#N/A</v>
      </c>
      <c r="C6" s="11" t="s">
        <v>225</v>
      </c>
      <c r="D6" s="11" t="s">
        <v>226</v>
      </c>
      <c r="E6" s="11">
        <v>111111</v>
      </c>
      <c r="F6" s="34" t="s">
        <v>374</v>
      </c>
      <c r="G6" s="11" t="s">
        <v>298</v>
      </c>
      <c r="H6" s="11">
        <v>8</v>
      </c>
      <c r="I6" s="11">
        <v>0</v>
      </c>
      <c r="J6" s="34" t="s">
        <v>264</v>
      </c>
      <c r="K6" s="11" t="s">
        <v>170</v>
      </c>
      <c r="L6" s="11" t="s">
        <v>46</v>
      </c>
      <c r="M6" s="11" t="s">
        <v>227</v>
      </c>
      <c r="N6" s="11" t="s">
        <v>228</v>
      </c>
      <c r="O6" s="11" t="s">
        <v>299</v>
      </c>
      <c r="P6" s="11" t="s">
        <v>174</v>
      </c>
      <c r="Q6" s="11">
        <v>23</v>
      </c>
      <c r="R6" s="11" t="s">
        <v>274</v>
      </c>
      <c r="S6" s="11">
        <v>2014</v>
      </c>
      <c r="T6" s="34" t="s">
        <v>264</v>
      </c>
      <c r="U6" s="11" t="s">
        <v>231</v>
      </c>
      <c r="V6" s="11">
        <v>232</v>
      </c>
      <c r="W6" s="11" t="s">
        <v>67</v>
      </c>
      <c r="X6" s="11">
        <v>5</v>
      </c>
      <c r="Y6" s="11" t="s">
        <v>259</v>
      </c>
      <c r="Z6" s="11" t="s">
        <v>266</v>
      </c>
      <c r="AA6" s="11"/>
      <c r="AB6" s="11" t="s">
        <v>31</v>
      </c>
      <c r="AC6" s="11">
        <v>9</v>
      </c>
      <c r="AD6" s="11" t="s">
        <v>73</v>
      </c>
      <c r="AE6" s="11">
        <v>6</v>
      </c>
      <c r="AF6" s="11" t="s">
        <v>250</v>
      </c>
      <c r="AG6" s="15">
        <v>3333</v>
      </c>
      <c r="AH6" s="17" t="s">
        <v>110</v>
      </c>
      <c r="AI6" s="11">
        <v>383958171232</v>
      </c>
      <c r="AJ6" s="11">
        <v>23278726405742</v>
      </c>
      <c r="AK6" s="13">
        <v>41795</v>
      </c>
      <c r="AL6" s="11" t="s">
        <v>260</v>
      </c>
      <c r="AM6" s="11" t="s">
        <v>326</v>
      </c>
      <c r="AN6" s="13">
        <v>41786</v>
      </c>
      <c r="AO6" s="11" t="s">
        <v>235</v>
      </c>
      <c r="AP6" s="11"/>
      <c r="AQ6" s="11"/>
      <c r="AR6" s="13">
        <v>41795</v>
      </c>
      <c r="AS6" s="14">
        <v>0.41335648148148146</v>
      </c>
      <c r="AT6" s="11" t="s">
        <v>35</v>
      </c>
      <c r="AU6" s="11" t="s">
        <v>300</v>
      </c>
      <c r="AV6" s="11" t="s">
        <v>302</v>
      </c>
      <c r="AW6" s="11"/>
      <c r="AX6" s="11"/>
      <c r="AY6" s="11" t="s">
        <v>335</v>
      </c>
      <c r="AZ6" s="11"/>
      <c r="BA6" s="11"/>
      <c r="BB6" s="11" t="s">
        <v>238</v>
      </c>
      <c r="BC6" s="11">
        <v>563265095</v>
      </c>
      <c r="BD6" s="11"/>
      <c r="BE6" s="11" t="s">
        <v>239</v>
      </c>
      <c r="BF6" s="11"/>
      <c r="BG6" s="11" t="s">
        <v>245</v>
      </c>
      <c r="BH6" s="11" t="s">
        <v>241</v>
      </c>
      <c r="BI6" s="11" t="s">
        <v>240</v>
      </c>
      <c r="BJ6" s="13">
        <v>41795</v>
      </c>
      <c r="BK6" s="11"/>
      <c r="BL6" s="11" t="s">
        <v>243</v>
      </c>
      <c r="BM6" s="11" t="s">
        <v>243</v>
      </c>
      <c r="BN6" s="11" t="s">
        <v>243</v>
      </c>
      <c r="BO6" s="11">
        <v>82710</v>
      </c>
      <c r="BP6" s="34" t="s">
        <v>417</v>
      </c>
      <c r="BQ6" s="34" t="s">
        <v>418</v>
      </c>
      <c r="BR6" s="14">
        <v>0.69137731481481479</v>
      </c>
      <c r="BS6" s="11" t="s">
        <v>235</v>
      </c>
    </row>
    <row r="7" spans="1:71" x14ac:dyDescent="0.2">
      <c r="A7" s="11" t="str">
        <f>VLOOKUP(AH7,'Matrice equipe'!A:E,3,FALSE)</f>
        <v>ALT</v>
      </c>
      <c r="B7" s="11" t="str">
        <f>VLOOKUP(AH7,'Matrice equipe'!A:E,4,FALSE)</f>
        <v>Lozere/Grand Causse</v>
      </c>
      <c r="C7" s="11" t="s">
        <v>276</v>
      </c>
      <c r="D7" s="11" t="s">
        <v>277</v>
      </c>
      <c r="E7" s="11">
        <v>111111</v>
      </c>
      <c r="F7" s="34" t="s">
        <v>375</v>
      </c>
      <c r="G7" s="11" t="s">
        <v>298</v>
      </c>
      <c r="H7" s="11">
        <v>6</v>
      </c>
      <c r="I7" s="11" t="s">
        <v>66</v>
      </c>
      <c r="J7" s="34" t="s">
        <v>264</v>
      </c>
      <c r="K7" s="11" t="s">
        <v>231</v>
      </c>
      <c r="L7" s="11" t="s">
        <v>46</v>
      </c>
      <c r="M7" s="11" t="s">
        <v>227</v>
      </c>
      <c r="N7" s="11" t="s">
        <v>228</v>
      </c>
      <c r="O7" s="11" t="s">
        <v>299</v>
      </c>
      <c r="P7" s="11" t="s">
        <v>174</v>
      </c>
      <c r="Q7" s="11">
        <v>9</v>
      </c>
      <c r="R7" s="11" t="s">
        <v>265</v>
      </c>
      <c r="S7" s="11">
        <v>2014</v>
      </c>
      <c r="T7" s="34" t="s">
        <v>264</v>
      </c>
      <c r="U7" s="11" t="s">
        <v>231</v>
      </c>
      <c r="V7" s="11">
        <v>235</v>
      </c>
      <c r="W7" s="11" t="s">
        <v>78</v>
      </c>
      <c r="X7" s="11">
        <v>2</v>
      </c>
      <c r="Y7" s="11" t="s">
        <v>282</v>
      </c>
      <c r="Z7" s="11" t="s">
        <v>283</v>
      </c>
      <c r="AA7" s="11"/>
      <c r="AB7" s="11" t="s">
        <v>31</v>
      </c>
      <c r="AC7" s="11">
        <v>9</v>
      </c>
      <c r="AD7" s="11" t="s">
        <v>73</v>
      </c>
      <c r="AE7" s="11">
        <v>6</v>
      </c>
      <c r="AF7" s="11" t="s">
        <v>233</v>
      </c>
      <c r="AG7" s="15">
        <v>4444</v>
      </c>
      <c r="AH7" s="17" t="s">
        <v>137</v>
      </c>
      <c r="AI7" s="11">
        <v>686751851257</v>
      </c>
      <c r="AJ7" s="11">
        <v>23503039043241</v>
      </c>
      <c r="AK7" s="11">
        <v>41695</v>
      </c>
      <c r="AL7" s="11" t="s">
        <v>260</v>
      </c>
      <c r="AM7" s="11" t="s">
        <v>320</v>
      </c>
      <c r="AN7" s="11">
        <v>41689</v>
      </c>
      <c r="AO7" s="11" t="s">
        <v>235</v>
      </c>
      <c r="AP7" s="11"/>
      <c r="AQ7" s="11"/>
      <c r="AR7" s="11">
        <v>41696</v>
      </c>
      <c r="AS7" s="11">
        <v>0.3895717592592593</v>
      </c>
      <c r="AT7" s="11" t="s">
        <v>59</v>
      </c>
      <c r="AU7" s="11" t="s">
        <v>303</v>
      </c>
      <c r="AV7" s="11" t="s">
        <v>304</v>
      </c>
      <c r="AW7" s="11"/>
      <c r="AX7" s="11"/>
      <c r="AY7" s="11" t="s">
        <v>336</v>
      </c>
      <c r="AZ7" s="11"/>
      <c r="BA7" s="11"/>
      <c r="BB7" s="11" t="s">
        <v>238</v>
      </c>
      <c r="BC7" s="11">
        <v>565716104</v>
      </c>
      <c r="BD7" s="11"/>
      <c r="BE7" s="11"/>
      <c r="BF7" s="11"/>
      <c r="BG7" s="11" t="s">
        <v>245</v>
      </c>
      <c r="BH7" s="11" t="s">
        <v>241</v>
      </c>
      <c r="BI7" s="11" t="s">
        <v>242</v>
      </c>
      <c r="BJ7" s="11">
        <v>41695</v>
      </c>
      <c r="BK7" s="11"/>
      <c r="BL7" s="11" t="s">
        <v>243</v>
      </c>
      <c r="BM7" s="11" t="s">
        <v>243</v>
      </c>
      <c r="BN7" s="11"/>
      <c r="BO7" s="11">
        <v>12150</v>
      </c>
      <c r="BP7" s="34" t="s">
        <v>417</v>
      </c>
      <c r="BQ7" s="34" t="s">
        <v>418</v>
      </c>
      <c r="BR7" s="11">
        <v>0.34650462962962963</v>
      </c>
      <c r="BS7" s="11" t="s">
        <v>235</v>
      </c>
    </row>
    <row r="8" spans="1:71" x14ac:dyDescent="0.2">
      <c r="A8" s="11" t="str">
        <f>VLOOKUP(AH8,'Matrice equipe'!A:E,3,FALSE)</f>
        <v>ALT</v>
      </c>
      <c r="B8" s="11" t="str">
        <f>VLOOKUP(AH8,'Matrice equipe'!A:E,4,FALSE)</f>
        <v>Lozere/Grand Causse</v>
      </c>
      <c r="C8" s="11" t="s">
        <v>276</v>
      </c>
      <c r="D8" s="11" t="s">
        <v>277</v>
      </c>
      <c r="E8" s="11">
        <v>111111</v>
      </c>
      <c r="F8" s="34" t="s">
        <v>374</v>
      </c>
      <c r="G8" s="11" t="s">
        <v>298</v>
      </c>
      <c r="H8" s="11">
        <v>16</v>
      </c>
      <c r="I8" s="11">
        <v>0</v>
      </c>
      <c r="J8" s="34" t="s">
        <v>264</v>
      </c>
      <c r="K8" s="11" t="s">
        <v>170</v>
      </c>
      <c r="L8" s="11" t="s">
        <v>46</v>
      </c>
      <c r="M8" s="11" t="s">
        <v>227</v>
      </c>
      <c r="N8" s="11" t="s">
        <v>228</v>
      </c>
      <c r="O8" s="11" t="s">
        <v>301</v>
      </c>
      <c r="P8" s="11" t="s">
        <v>174</v>
      </c>
      <c r="Q8" s="11">
        <v>11</v>
      </c>
      <c r="R8" s="11" t="s">
        <v>267</v>
      </c>
      <c r="S8" s="11">
        <v>2014</v>
      </c>
      <c r="T8" s="34" t="s">
        <v>264</v>
      </c>
      <c r="U8" s="11" t="s">
        <v>231</v>
      </c>
      <c r="V8" s="11">
        <v>235</v>
      </c>
      <c r="W8" s="11" t="s">
        <v>78</v>
      </c>
      <c r="X8" s="11">
        <v>4</v>
      </c>
      <c r="Y8" s="11" t="s">
        <v>282</v>
      </c>
      <c r="Z8" s="11" t="s">
        <v>283</v>
      </c>
      <c r="AA8" s="11"/>
      <c r="AB8" s="11" t="s">
        <v>31</v>
      </c>
      <c r="AC8" s="11">
        <v>9</v>
      </c>
      <c r="AD8" s="11" t="s">
        <v>73</v>
      </c>
      <c r="AE8" s="11">
        <v>6</v>
      </c>
      <c r="AF8" s="11" t="s">
        <v>233</v>
      </c>
      <c r="AG8" s="15">
        <v>4444</v>
      </c>
      <c r="AH8" s="17" t="s">
        <v>137</v>
      </c>
      <c r="AI8" s="11">
        <v>686751851257</v>
      </c>
      <c r="AJ8" s="11">
        <v>23503039043241</v>
      </c>
      <c r="AK8" s="13">
        <v>41709</v>
      </c>
      <c r="AL8" s="11" t="s">
        <v>260</v>
      </c>
      <c r="AM8" s="11" t="s">
        <v>320</v>
      </c>
      <c r="AN8" s="13">
        <v>41689</v>
      </c>
      <c r="AO8" s="11" t="s">
        <v>235</v>
      </c>
      <c r="AP8" s="11"/>
      <c r="AQ8" s="11"/>
      <c r="AR8" s="13">
        <v>41710</v>
      </c>
      <c r="AS8" s="14">
        <v>0.37792824074074072</v>
      </c>
      <c r="AT8" s="11" t="s">
        <v>35</v>
      </c>
      <c r="AU8" s="11" t="s">
        <v>328</v>
      </c>
      <c r="AV8" s="11" t="s">
        <v>329</v>
      </c>
      <c r="AW8" s="11"/>
      <c r="AX8" s="11"/>
      <c r="AY8" s="11" t="s">
        <v>337</v>
      </c>
      <c r="AZ8" s="11"/>
      <c r="BA8" s="11"/>
      <c r="BB8" s="11" t="s">
        <v>238</v>
      </c>
      <c r="BC8" s="11">
        <v>565716104</v>
      </c>
      <c r="BD8" s="11"/>
      <c r="BE8" s="11" t="s">
        <v>239</v>
      </c>
      <c r="BF8" s="11"/>
      <c r="BG8" s="11" t="s">
        <v>245</v>
      </c>
      <c r="BH8" s="11" t="s">
        <v>241</v>
      </c>
      <c r="BI8" s="11" t="s">
        <v>240</v>
      </c>
      <c r="BJ8" s="13">
        <v>41709</v>
      </c>
      <c r="BK8" s="11"/>
      <c r="BL8" s="11" t="s">
        <v>243</v>
      </c>
      <c r="BM8" s="11" t="s">
        <v>243</v>
      </c>
      <c r="BN8" s="11"/>
      <c r="BO8" s="11">
        <v>12150</v>
      </c>
      <c r="BP8" s="34" t="s">
        <v>417</v>
      </c>
      <c r="BQ8" s="34" t="s">
        <v>418</v>
      </c>
      <c r="BR8" s="14">
        <v>0.3303935185185185</v>
      </c>
      <c r="BS8" s="11" t="s">
        <v>235</v>
      </c>
    </row>
    <row r="9" spans="1:71" x14ac:dyDescent="0.2">
      <c r="A9" s="11" t="str">
        <f>VLOOKUP(AH9,'Matrice equipe'!A:E,3,FALSE)</f>
        <v>ALT</v>
      </c>
      <c r="B9" s="11" t="str">
        <f>VLOOKUP(AH9,'Matrice equipe'!A:E,4,FALSE)</f>
        <v>Lozere/Grand Causse</v>
      </c>
      <c r="C9" s="11" t="s">
        <v>276</v>
      </c>
      <c r="D9" s="11" t="s">
        <v>277</v>
      </c>
      <c r="E9" s="11">
        <v>111111</v>
      </c>
      <c r="F9" s="34" t="s">
        <v>375</v>
      </c>
      <c r="G9" s="11" t="s">
        <v>298</v>
      </c>
      <c r="H9" s="11">
        <v>4</v>
      </c>
      <c r="I9" s="11">
        <v>0</v>
      </c>
      <c r="J9" s="34" t="s">
        <v>264</v>
      </c>
      <c r="K9" s="11" t="s">
        <v>170</v>
      </c>
      <c r="L9" s="11" t="s">
        <v>46</v>
      </c>
      <c r="M9" s="11" t="s">
        <v>227</v>
      </c>
      <c r="N9" s="11" t="s">
        <v>228</v>
      </c>
      <c r="O9" s="11" t="s">
        <v>299</v>
      </c>
      <c r="P9" s="11" t="s">
        <v>174</v>
      </c>
      <c r="Q9" s="11">
        <v>12</v>
      </c>
      <c r="R9" s="11" t="s">
        <v>267</v>
      </c>
      <c r="S9" s="11">
        <v>2014</v>
      </c>
      <c r="T9" s="34" t="s">
        <v>264</v>
      </c>
      <c r="U9" s="11" t="s">
        <v>231</v>
      </c>
      <c r="V9" s="11">
        <v>235</v>
      </c>
      <c r="W9" s="11" t="s">
        <v>78</v>
      </c>
      <c r="X9" s="11">
        <v>2</v>
      </c>
      <c r="Y9" s="11" t="s">
        <v>282</v>
      </c>
      <c r="Z9" s="11" t="s">
        <v>79</v>
      </c>
      <c r="AA9" s="11"/>
      <c r="AB9" s="11" t="s">
        <v>31</v>
      </c>
      <c r="AC9" s="11">
        <v>9</v>
      </c>
      <c r="AD9" s="11" t="s">
        <v>73</v>
      </c>
      <c r="AE9" s="11">
        <v>6</v>
      </c>
      <c r="AF9" s="11" t="s">
        <v>250</v>
      </c>
      <c r="AG9" s="15">
        <v>4444</v>
      </c>
      <c r="AH9" s="17" t="s">
        <v>137</v>
      </c>
      <c r="AI9" s="11">
        <v>267056162850</v>
      </c>
      <c r="AJ9" s="11">
        <v>23558900116430</v>
      </c>
      <c r="AK9" s="13">
        <v>41716</v>
      </c>
      <c r="AL9" s="11" t="s">
        <v>260</v>
      </c>
      <c r="AM9" s="11" t="s">
        <v>326</v>
      </c>
      <c r="AN9" s="13">
        <v>41711</v>
      </c>
      <c r="AO9" s="11" t="s">
        <v>235</v>
      </c>
      <c r="AP9" s="11"/>
      <c r="AQ9" s="11"/>
      <c r="AR9" s="13">
        <v>41716</v>
      </c>
      <c r="AS9" s="14">
        <v>0.5895717592592592</v>
      </c>
      <c r="AT9" s="11" t="s">
        <v>35</v>
      </c>
      <c r="AU9" s="11" t="s">
        <v>300</v>
      </c>
      <c r="AV9" s="11" t="s">
        <v>302</v>
      </c>
      <c r="AW9" s="11"/>
      <c r="AX9" s="11"/>
      <c r="AY9" s="11" t="s">
        <v>338</v>
      </c>
      <c r="AZ9" s="11"/>
      <c r="BA9" s="11"/>
      <c r="BB9" s="11" t="s">
        <v>238</v>
      </c>
      <c r="BC9" s="11">
        <v>984050790</v>
      </c>
      <c r="BD9" s="11"/>
      <c r="BE9" s="11" t="s">
        <v>239</v>
      </c>
      <c r="BF9" s="11">
        <v>162</v>
      </c>
      <c r="BG9" s="11" t="s">
        <v>245</v>
      </c>
      <c r="BH9" s="11" t="s">
        <v>263</v>
      </c>
      <c r="BI9" s="11" t="s">
        <v>240</v>
      </c>
      <c r="BJ9" s="13">
        <v>41716</v>
      </c>
      <c r="BK9" s="11"/>
      <c r="BL9" s="11" t="s">
        <v>243</v>
      </c>
      <c r="BM9" s="11" t="s">
        <v>243</v>
      </c>
      <c r="BN9" s="11"/>
      <c r="BO9" s="11">
        <v>12100</v>
      </c>
      <c r="BP9" s="34" t="s">
        <v>417</v>
      </c>
      <c r="BQ9" s="34" t="s">
        <v>418</v>
      </c>
      <c r="BR9" s="14">
        <v>0.71062499999999995</v>
      </c>
      <c r="BS9" s="11" t="s">
        <v>235</v>
      </c>
    </row>
    <row r="10" spans="1:71" x14ac:dyDescent="0.2">
      <c r="A10" s="11" t="str">
        <f>VLOOKUP(AH10,'Matrice equipe'!A:E,3,FALSE)</f>
        <v>ALT</v>
      </c>
      <c r="B10" s="11" t="str">
        <f>VLOOKUP(AH10,'Matrice equipe'!A:E,4,FALSE)</f>
        <v>Lozere/Grand Causse</v>
      </c>
      <c r="C10" s="11" t="s">
        <v>276</v>
      </c>
      <c r="D10" s="11" t="s">
        <v>277</v>
      </c>
      <c r="E10" s="11">
        <v>111111</v>
      </c>
      <c r="F10" s="34" t="s">
        <v>374</v>
      </c>
      <c r="G10" s="11" t="s">
        <v>298</v>
      </c>
      <c r="H10" s="11">
        <v>9</v>
      </c>
      <c r="I10" s="11">
        <v>0</v>
      </c>
      <c r="J10" s="34" t="s">
        <v>264</v>
      </c>
      <c r="K10" s="11" t="s">
        <v>170</v>
      </c>
      <c r="L10" s="11" t="s">
        <v>46</v>
      </c>
      <c r="M10" s="11" t="s">
        <v>227</v>
      </c>
      <c r="N10" s="11" t="s">
        <v>228</v>
      </c>
      <c r="O10" s="11" t="s">
        <v>299</v>
      </c>
      <c r="P10" s="11" t="s">
        <v>174</v>
      </c>
      <c r="Q10" s="11">
        <v>13</v>
      </c>
      <c r="R10" s="11" t="s">
        <v>267</v>
      </c>
      <c r="S10" s="11">
        <v>2014</v>
      </c>
      <c r="T10" s="34" t="s">
        <v>264</v>
      </c>
      <c r="U10" s="11" t="s">
        <v>231</v>
      </c>
      <c r="V10" s="11">
        <v>235</v>
      </c>
      <c r="W10" s="11" t="s">
        <v>78</v>
      </c>
      <c r="X10" s="11">
        <v>1</v>
      </c>
      <c r="Y10" s="11" t="s">
        <v>282</v>
      </c>
      <c r="Z10" s="11" t="s">
        <v>79</v>
      </c>
      <c r="AA10" s="11"/>
      <c r="AB10" s="11" t="s">
        <v>31</v>
      </c>
      <c r="AC10" s="11">
        <v>9</v>
      </c>
      <c r="AD10" s="11" t="s">
        <v>73</v>
      </c>
      <c r="AE10" s="11">
        <v>6</v>
      </c>
      <c r="AF10" s="11" t="s">
        <v>250</v>
      </c>
      <c r="AG10" s="15">
        <v>4444</v>
      </c>
      <c r="AH10" s="17" t="s">
        <v>137</v>
      </c>
      <c r="AI10" s="11">
        <v>681663736249</v>
      </c>
      <c r="AJ10" s="11">
        <v>23524601990006</v>
      </c>
      <c r="AK10" s="13">
        <v>41724</v>
      </c>
      <c r="AL10" s="11" t="s">
        <v>260</v>
      </c>
      <c r="AM10" s="11" t="s">
        <v>326</v>
      </c>
      <c r="AN10" s="13">
        <v>41712</v>
      </c>
      <c r="AO10" s="11" t="s">
        <v>235</v>
      </c>
      <c r="AP10" s="11"/>
      <c r="AQ10" s="11"/>
      <c r="AR10" s="13">
        <v>41724</v>
      </c>
      <c r="AS10" s="14">
        <v>0.38283564814814813</v>
      </c>
      <c r="AT10" s="11" t="s">
        <v>35</v>
      </c>
      <c r="AU10" s="11" t="s">
        <v>300</v>
      </c>
      <c r="AV10" s="11" t="s">
        <v>302</v>
      </c>
      <c r="AW10" s="11"/>
      <c r="AX10" s="11"/>
      <c r="AY10" s="11" t="s">
        <v>339</v>
      </c>
      <c r="AZ10" s="11"/>
      <c r="BA10" s="11"/>
      <c r="BB10" s="11" t="s">
        <v>238</v>
      </c>
      <c r="BC10" s="11">
        <v>980535185</v>
      </c>
      <c r="BD10" s="11"/>
      <c r="BE10" s="11" t="s">
        <v>239</v>
      </c>
      <c r="BF10" s="11">
        <v>1</v>
      </c>
      <c r="BG10" s="11" t="s">
        <v>245</v>
      </c>
      <c r="BH10" s="11" t="s">
        <v>263</v>
      </c>
      <c r="BI10" s="11" t="s">
        <v>240</v>
      </c>
      <c r="BJ10" s="13">
        <v>41724</v>
      </c>
      <c r="BK10" s="11"/>
      <c r="BL10" s="11" t="s">
        <v>243</v>
      </c>
      <c r="BM10" s="11" t="s">
        <v>243</v>
      </c>
      <c r="BN10" s="11"/>
      <c r="BO10" s="11">
        <v>12100</v>
      </c>
      <c r="BP10" s="34" t="s">
        <v>417</v>
      </c>
      <c r="BQ10" s="34" t="s">
        <v>418</v>
      </c>
      <c r="BR10" s="14">
        <v>0.4917361111111111</v>
      </c>
      <c r="BS10" s="11" t="s">
        <v>235</v>
      </c>
    </row>
    <row r="11" spans="1:71" x14ac:dyDescent="0.2">
      <c r="A11" s="11" t="str">
        <f>VLOOKUP(AH11,'Matrice equipe'!A:E,3,FALSE)</f>
        <v>ALT</v>
      </c>
      <c r="B11" s="11" t="str">
        <f>VLOOKUP(AH11,'Matrice equipe'!A:E,4,FALSE)</f>
        <v>Lozere/Grand Causse</v>
      </c>
      <c r="C11" s="11" t="s">
        <v>276</v>
      </c>
      <c r="D11" s="11" t="s">
        <v>277</v>
      </c>
      <c r="E11" s="11">
        <v>111111</v>
      </c>
      <c r="F11" s="34" t="s">
        <v>375</v>
      </c>
      <c r="G11" s="11" t="s">
        <v>298</v>
      </c>
      <c r="H11" s="11">
        <v>9</v>
      </c>
      <c r="I11" s="11" t="s">
        <v>270</v>
      </c>
      <c r="J11" s="34" t="s">
        <v>264</v>
      </c>
      <c r="K11" s="11" t="s">
        <v>231</v>
      </c>
      <c r="L11" s="11" t="s">
        <v>62</v>
      </c>
      <c r="M11" s="11" t="s">
        <v>251</v>
      </c>
      <c r="N11" s="11" t="s">
        <v>231</v>
      </c>
      <c r="O11" s="11" t="s">
        <v>299</v>
      </c>
      <c r="P11" s="11" t="s">
        <v>174</v>
      </c>
      <c r="Q11" s="11">
        <v>13</v>
      </c>
      <c r="R11" s="11" t="s">
        <v>267</v>
      </c>
      <c r="S11" s="11">
        <v>2014</v>
      </c>
      <c r="T11" s="34" t="s">
        <v>264</v>
      </c>
      <c r="U11" s="11" t="s">
        <v>231</v>
      </c>
      <c r="V11" s="11">
        <v>235</v>
      </c>
      <c r="W11" s="11" t="s">
        <v>78</v>
      </c>
      <c r="X11" s="11">
        <v>1</v>
      </c>
      <c r="Y11" s="11" t="s">
        <v>282</v>
      </c>
      <c r="Z11" s="11" t="s">
        <v>79</v>
      </c>
      <c r="AA11" s="11"/>
      <c r="AB11" s="11" t="s">
        <v>31</v>
      </c>
      <c r="AC11" s="11">
        <v>9</v>
      </c>
      <c r="AD11" s="11" t="s">
        <v>73</v>
      </c>
      <c r="AE11" s="11">
        <v>6</v>
      </c>
      <c r="AF11" s="11" t="s">
        <v>250</v>
      </c>
      <c r="AG11" s="15">
        <v>4444</v>
      </c>
      <c r="AH11" s="17" t="s">
        <v>137</v>
      </c>
      <c r="AI11" s="11">
        <v>276463076415</v>
      </c>
      <c r="AJ11" s="11">
        <v>23578581741105</v>
      </c>
      <c r="AK11" s="13">
        <v>41724</v>
      </c>
      <c r="AL11" s="11" t="s">
        <v>260</v>
      </c>
      <c r="AM11" s="11" t="s">
        <v>326</v>
      </c>
      <c r="AN11" s="13">
        <v>41712</v>
      </c>
      <c r="AO11" s="11" t="s">
        <v>235</v>
      </c>
      <c r="AP11" s="11" t="s">
        <v>314</v>
      </c>
      <c r="AQ11" s="11" t="s">
        <v>315</v>
      </c>
      <c r="AR11" s="13">
        <v>41724</v>
      </c>
      <c r="AS11" s="14">
        <v>0.3991898148148148</v>
      </c>
      <c r="AT11" s="11" t="s">
        <v>59</v>
      </c>
      <c r="AU11" s="11" t="s">
        <v>289</v>
      </c>
      <c r="AV11" s="11" t="s">
        <v>312</v>
      </c>
      <c r="AW11" s="11" t="s">
        <v>75</v>
      </c>
      <c r="AX11" s="11"/>
      <c r="AY11" s="11" t="s">
        <v>340</v>
      </c>
      <c r="AZ11" s="11"/>
      <c r="BA11" s="11"/>
      <c r="BB11" s="11" t="s">
        <v>238</v>
      </c>
      <c r="BC11" s="11">
        <v>614027521</v>
      </c>
      <c r="BD11" s="11"/>
      <c r="BE11" s="11" t="s">
        <v>239</v>
      </c>
      <c r="BF11" s="11"/>
      <c r="BG11" s="11" t="s">
        <v>240</v>
      </c>
      <c r="BH11" s="11" t="s">
        <v>247</v>
      </c>
      <c r="BI11" s="11" t="s">
        <v>240</v>
      </c>
      <c r="BJ11" s="13">
        <v>41724</v>
      </c>
      <c r="BK11" s="11" t="s">
        <v>271</v>
      </c>
      <c r="BL11" s="11" t="s">
        <v>243</v>
      </c>
      <c r="BM11" s="11" t="s">
        <v>243</v>
      </c>
      <c r="BN11" s="11"/>
      <c r="BO11" s="11">
        <v>12100</v>
      </c>
      <c r="BP11" s="34" t="s">
        <v>417</v>
      </c>
      <c r="BQ11" s="34" t="s">
        <v>418</v>
      </c>
      <c r="BR11" s="14">
        <v>0.4917361111111111</v>
      </c>
      <c r="BS11" s="11" t="s">
        <v>235</v>
      </c>
    </row>
    <row r="12" spans="1:71" x14ac:dyDescent="0.2">
      <c r="A12" s="11" t="e">
        <f>VLOOKUP(AH12,'Matrice equipe'!A:E,3,FALSE)</f>
        <v>#N/A</v>
      </c>
      <c r="B12" s="11" t="e">
        <f>VLOOKUP(AH12,'Matrice equipe'!A:E,4,FALSE)</f>
        <v>#N/A</v>
      </c>
      <c r="C12" s="11" t="s">
        <v>225</v>
      </c>
      <c r="D12" s="11" t="s">
        <v>226</v>
      </c>
      <c r="E12" s="11">
        <v>111111</v>
      </c>
      <c r="F12" s="34" t="s">
        <v>375</v>
      </c>
      <c r="G12" s="11" t="s">
        <v>305</v>
      </c>
      <c r="H12" s="11">
        <v>10</v>
      </c>
      <c r="I12" s="11">
        <v>0</v>
      </c>
      <c r="J12" s="34" t="s">
        <v>264</v>
      </c>
      <c r="K12" s="11" t="s">
        <v>170</v>
      </c>
      <c r="L12" s="11" t="s">
        <v>46</v>
      </c>
      <c r="M12" s="11" t="s">
        <v>227</v>
      </c>
      <c r="N12" s="11" t="s">
        <v>228</v>
      </c>
      <c r="O12" s="11" t="s">
        <v>229</v>
      </c>
      <c r="P12" s="11" t="s">
        <v>174</v>
      </c>
      <c r="Q12" s="11">
        <v>3</v>
      </c>
      <c r="R12" s="11" t="s">
        <v>230</v>
      </c>
      <c r="S12" s="11">
        <v>2014</v>
      </c>
      <c r="T12" s="34" t="s">
        <v>264</v>
      </c>
      <c r="U12" s="11" t="s">
        <v>231</v>
      </c>
      <c r="V12" s="11">
        <v>234</v>
      </c>
      <c r="W12" s="11" t="s">
        <v>29</v>
      </c>
      <c r="X12" s="11">
        <v>13</v>
      </c>
      <c r="Y12" s="11" t="s">
        <v>232</v>
      </c>
      <c r="Z12" s="11" t="s">
        <v>49</v>
      </c>
      <c r="AA12" s="11"/>
      <c r="AB12" s="11" t="s">
        <v>31</v>
      </c>
      <c r="AC12" s="11">
        <v>9</v>
      </c>
      <c r="AD12" s="11">
        <v>3</v>
      </c>
      <c r="AE12" s="11">
        <v>6</v>
      </c>
      <c r="AF12" s="11" t="s">
        <v>250</v>
      </c>
      <c r="AG12" s="15">
        <v>5555</v>
      </c>
      <c r="AH12" s="17" t="s">
        <v>149</v>
      </c>
      <c r="AI12" s="11">
        <v>373961336703</v>
      </c>
      <c r="AJ12" s="11">
        <v>23402315461801</v>
      </c>
      <c r="AK12" s="11">
        <v>41655</v>
      </c>
      <c r="AL12" s="11" t="s">
        <v>260</v>
      </c>
      <c r="AM12" s="11" t="s">
        <v>313</v>
      </c>
      <c r="AN12" s="11">
        <v>41642</v>
      </c>
      <c r="AO12" s="11" t="s">
        <v>235</v>
      </c>
      <c r="AP12" s="11" t="s">
        <v>314</v>
      </c>
      <c r="AQ12" s="11" t="s">
        <v>315</v>
      </c>
      <c r="AR12" s="11">
        <v>41655</v>
      </c>
      <c r="AS12" s="11">
        <v>0.54565972222222225</v>
      </c>
      <c r="AT12" s="11" t="s">
        <v>35</v>
      </c>
      <c r="AU12" s="11" t="s">
        <v>236</v>
      </c>
      <c r="AV12" s="11" t="s">
        <v>237</v>
      </c>
      <c r="AW12" s="11"/>
      <c r="AX12" s="11"/>
      <c r="AY12" s="11" t="s">
        <v>90</v>
      </c>
      <c r="AZ12" s="11" t="s">
        <v>53</v>
      </c>
      <c r="BA12" s="11">
        <v>336</v>
      </c>
      <c r="BB12" s="11"/>
      <c r="BC12" s="11">
        <v>670267274</v>
      </c>
      <c r="BD12" s="11"/>
      <c r="BE12" s="11" t="s">
        <v>239</v>
      </c>
      <c r="BF12" s="11"/>
      <c r="BG12" s="11" t="s">
        <v>240</v>
      </c>
      <c r="BH12" s="11" t="s">
        <v>247</v>
      </c>
      <c r="BI12" s="11" t="s">
        <v>240</v>
      </c>
      <c r="BJ12" s="11">
        <v>41655</v>
      </c>
      <c r="BK12" s="11"/>
      <c r="BL12" s="11" t="s">
        <v>243</v>
      </c>
      <c r="BM12" s="11" t="s">
        <v>243</v>
      </c>
      <c r="BN12" s="11"/>
      <c r="BO12" s="11">
        <v>46100</v>
      </c>
      <c r="BP12" s="34" t="s">
        <v>417</v>
      </c>
      <c r="BQ12" s="34" t="s">
        <v>418</v>
      </c>
      <c r="BR12" s="11">
        <v>0.62951388888888882</v>
      </c>
      <c r="BS12" s="11" t="s">
        <v>235</v>
      </c>
    </row>
    <row r="13" spans="1:71" x14ac:dyDescent="0.2">
      <c r="A13" s="11" t="e">
        <f>VLOOKUP(AH13,'Matrice equipe'!A:E,3,FALSE)</f>
        <v>#N/A</v>
      </c>
      <c r="B13" s="11" t="e">
        <f>VLOOKUP(AH13,'Matrice equipe'!A:E,4,FALSE)</f>
        <v>#N/A</v>
      </c>
      <c r="C13" s="11" t="s">
        <v>225</v>
      </c>
      <c r="D13" s="11" t="s">
        <v>226</v>
      </c>
      <c r="E13" s="11">
        <v>111111</v>
      </c>
      <c r="F13" s="34" t="s">
        <v>375</v>
      </c>
      <c r="G13" s="11" t="s">
        <v>305</v>
      </c>
      <c r="H13" s="11">
        <v>8</v>
      </c>
      <c r="I13" s="11">
        <v>0</v>
      </c>
      <c r="J13" s="34" t="s">
        <v>264</v>
      </c>
      <c r="K13" s="11" t="s">
        <v>170</v>
      </c>
      <c r="L13" s="11" t="s">
        <v>46</v>
      </c>
      <c r="M13" s="11" t="s">
        <v>227</v>
      </c>
      <c r="N13" s="11" t="s">
        <v>228</v>
      </c>
      <c r="O13" s="11" t="s">
        <v>229</v>
      </c>
      <c r="P13" s="11" t="s">
        <v>174</v>
      </c>
      <c r="Q13" s="11">
        <v>17</v>
      </c>
      <c r="R13" s="11" t="s">
        <v>272</v>
      </c>
      <c r="S13" s="11">
        <v>2014</v>
      </c>
      <c r="T13" s="34" t="s">
        <v>264</v>
      </c>
      <c r="U13" s="11" t="s">
        <v>231</v>
      </c>
      <c r="V13" s="11">
        <v>234</v>
      </c>
      <c r="W13" s="11" t="s">
        <v>29</v>
      </c>
      <c r="X13" s="11">
        <v>13</v>
      </c>
      <c r="Y13" s="11" t="s">
        <v>232</v>
      </c>
      <c r="Z13" s="11" t="s">
        <v>49</v>
      </c>
      <c r="AA13" s="11"/>
      <c r="AB13" s="11" t="s">
        <v>31</v>
      </c>
      <c r="AC13" s="11">
        <v>9</v>
      </c>
      <c r="AD13" s="11">
        <v>3</v>
      </c>
      <c r="AE13" s="11">
        <v>9</v>
      </c>
      <c r="AF13" s="11" t="s">
        <v>250</v>
      </c>
      <c r="AG13" s="15">
        <v>5555</v>
      </c>
      <c r="AH13" s="17" t="s">
        <v>149</v>
      </c>
      <c r="AI13" s="11">
        <v>373651654180</v>
      </c>
      <c r="AJ13" s="11">
        <v>23404486230629</v>
      </c>
      <c r="AK13" s="13">
        <v>41752</v>
      </c>
      <c r="AL13" s="11" t="s">
        <v>260</v>
      </c>
      <c r="AM13" s="11" t="s">
        <v>318</v>
      </c>
      <c r="AN13" s="13">
        <v>41743</v>
      </c>
      <c r="AO13" s="11" t="s">
        <v>235</v>
      </c>
      <c r="AP13" s="11" t="s">
        <v>314</v>
      </c>
      <c r="AQ13" s="11" t="s">
        <v>315</v>
      </c>
      <c r="AR13" s="13">
        <v>41752</v>
      </c>
      <c r="AS13" s="14">
        <v>0.5041782407407408</v>
      </c>
      <c r="AT13" s="11" t="s">
        <v>35</v>
      </c>
      <c r="AU13" s="11" t="s">
        <v>236</v>
      </c>
      <c r="AV13" s="11" t="s">
        <v>237</v>
      </c>
      <c r="AW13" s="11"/>
      <c r="AX13" s="11"/>
      <c r="AY13" s="11" t="s">
        <v>350</v>
      </c>
      <c r="AZ13" s="11" t="s">
        <v>63</v>
      </c>
      <c r="BA13" s="11">
        <v>654</v>
      </c>
      <c r="BB13" s="11"/>
      <c r="BC13" s="11"/>
      <c r="BD13" s="11"/>
      <c r="BE13" s="11" t="s">
        <v>239</v>
      </c>
      <c r="BF13" s="11"/>
      <c r="BG13" s="11" t="s">
        <v>240</v>
      </c>
      <c r="BH13" s="11" t="s">
        <v>247</v>
      </c>
      <c r="BI13" s="11" t="s">
        <v>242</v>
      </c>
      <c r="BJ13" s="13">
        <v>41752</v>
      </c>
      <c r="BK13" s="11"/>
      <c r="BL13" s="11" t="s">
        <v>243</v>
      </c>
      <c r="BM13" s="11" t="s">
        <v>243</v>
      </c>
      <c r="BN13" s="11"/>
      <c r="BO13" s="11">
        <v>46100</v>
      </c>
      <c r="BP13" s="34" t="s">
        <v>417</v>
      </c>
      <c r="BQ13" s="34" t="s">
        <v>418</v>
      </c>
      <c r="BR13" s="14">
        <v>0.70973379629629629</v>
      </c>
      <c r="BS13" s="11" t="s">
        <v>235</v>
      </c>
    </row>
    <row r="14" spans="1:71" x14ac:dyDescent="0.2">
      <c r="A14" s="11" t="e">
        <f>VLOOKUP(AH14,'Matrice equipe'!A:E,3,FALSE)</f>
        <v>#N/A</v>
      </c>
      <c r="B14" s="11" t="e">
        <f>VLOOKUP(AH14,'Matrice equipe'!A:E,4,FALSE)</f>
        <v>#N/A</v>
      </c>
      <c r="C14" s="11" t="s">
        <v>225</v>
      </c>
      <c r="D14" s="11" t="s">
        <v>226</v>
      </c>
      <c r="E14" s="11">
        <v>111111</v>
      </c>
      <c r="F14" s="34" t="s">
        <v>375</v>
      </c>
      <c r="G14" s="11" t="s">
        <v>305</v>
      </c>
      <c r="H14" s="11">
        <v>2</v>
      </c>
      <c r="I14" s="11">
        <v>0</v>
      </c>
      <c r="J14" s="34" t="s">
        <v>264</v>
      </c>
      <c r="K14" s="11" t="s">
        <v>170</v>
      </c>
      <c r="L14" s="11" t="s">
        <v>46</v>
      </c>
      <c r="M14" s="11" t="s">
        <v>227</v>
      </c>
      <c r="N14" s="11" t="s">
        <v>228</v>
      </c>
      <c r="O14" s="11" t="s">
        <v>229</v>
      </c>
      <c r="P14" s="11" t="s">
        <v>174</v>
      </c>
      <c r="Q14" s="11">
        <v>22</v>
      </c>
      <c r="R14" s="11" t="s">
        <v>273</v>
      </c>
      <c r="S14" s="11">
        <v>2014</v>
      </c>
      <c r="T14" s="34" t="s">
        <v>264</v>
      </c>
      <c r="U14" s="11" t="s">
        <v>231</v>
      </c>
      <c r="V14" s="11">
        <v>234</v>
      </c>
      <c r="W14" s="11" t="s">
        <v>29</v>
      </c>
      <c r="X14" s="11">
        <v>15</v>
      </c>
      <c r="Y14" s="11" t="s">
        <v>232</v>
      </c>
      <c r="Z14" s="11" t="s">
        <v>55</v>
      </c>
      <c r="AA14" s="11"/>
      <c r="AB14" s="11" t="s">
        <v>31</v>
      </c>
      <c r="AC14" s="11">
        <v>9</v>
      </c>
      <c r="AD14" s="11">
        <v>3</v>
      </c>
      <c r="AE14" s="11">
        <v>96</v>
      </c>
      <c r="AF14" s="11" t="s">
        <v>250</v>
      </c>
      <c r="AG14" s="15">
        <v>5555</v>
      </c>
      <c r="AH14" s="17" t="s">
        <v>149</v>
      </c>
      <c r="AI14" s="11">
        <v>392958635999</v>
      </c>
      <c r="AJ14" s="11">
        <v>23480897226774</v>
      </c>
      <c r="AK14" s="11">
        <v>41785</v>
      </c>
      <c r="AL14" s="11" t="s">
        <v>159</v>
      </c>
      <c r="AM14" s="11" t="s">
        <v>317</v>
      </c>
      <c r="AN14" s="11">
        <v>41782</v>
      </c>
      <c r="AO14" s="11" t="s">
        <v>235</v>
      </c>
      <c r="AP14" s="11"/>
      <c r="AQ14" s="11"/>
      <c r="AR14" s="11">
        <v>41785</v>
      </c>
      <c r="AS14" s="11">
        <v>0.47862268518518519</v>
      </c>
      <c r="AT14" s="11" t="s">
        <v>35</v>
      </c>
      <c r="AU14" s="11" t="s">
        <v>236</v>
      </c>
      <c r="AV14" s="11" t="s">
        <v>237</v>
      </c>
      <c r="AW14" s="11"/>
      <c r="AX14" s="11"/>
      <c r="AY14" s="11" t="s">
        <v>351</v>
      </c>
      <c r="AZ14" s="11" t="s">
        <v>53</v>
      </c>
      <c r="BA14" s="11">
        <v>635</v>
      </c>
      <c r="BB14" s="11" t="s">
        <v>258</v>
      </c>
      <c r="BC14" s="11">
        <v>686850029</v>
      </c>
      <c r="BD14" s="11"/>
      <c r="BE14" s="11" t="s">
        <v>239</v>
      </c>
      <c r="BF14" s="11"/>
      <c r="BG14" s="11" t="s">
        <v>245</v>
      </c>
      <c r="BH14" s="11" t="s">
        <v>241</v>
      </c>
      <c r="BI14" s="11" t="s">
        <v>242</v>
      </c>
      <c r="BJ14" s="11">
        <v>41785</v>
      </c>
      <c r="BK14" s="11"/>
      <c r="BL14" s="11" t="s">
        <v>243</v>
      </c>
      <c r="BM14" s="11" t="s">
        <v>243</v>
      </c>
      <c r="BN14" s="11"/>
      <c r="BO14" s="11">
        <v>46400</v>
      </c>
      <c r="BP14" s="34" t="s">
        <v>417</v>
      </c>
      <c r="BQ14" s="34" t="s">
        <v>418</v>
      </c>
      <c r="BR14" s="11">
        <v>0.69207175925925923</v>
      </c>
      <c r="BS14" s="11" t="s">
        <v>235</v>
      </c>
    </row>
    <row r="15" spans="1:71" x14ac:dyDescent="0.2">
      <c r="A15" s="11" t="e">
        <f>VLOOKUP(AH15,'Matrice equipe'!A:E,3,FALSE)</f>
        <v>#N/A</v>
      </c>
      <c r="B15" s="11" t="e">
        <f>VLOOKUP(AH15,'Matrice equipe'!A:E,4,FALSE)</f>
        <v>#N/A</v>
      </c>
      <c r="C15" s="11" t="s">
        <v>225</v>
      </c>
      <c r="D15" s="11" t="s">
        <v>226</v>
      </c>
      <c r="E15" s="11">
        <v>111111</v>
      </c>
      <c r="F15" s="34" t="s">
        <v>375</v>
      </c>
      <c r="G15" s="11" t="s">
        <v>305</v>
      </c>
      <c r="H15" s="11">
        <v>215</v>
      </c>
      <c r="I15" s="11">
        <v>0</v>
      </c>
      <c r="J15" s="34" t="s">
        <v>264</v>
      </c>
      <c r="K15" s="11" t="s">
        <v>170</v>
      </c>
      <c r="L15" s="11" t="s">
        <v>46</v>
      </c>
      <c r="M15" s="11" t="s">
        <v>227</v>
      </c>
      <c r="N15" s="11" t="s">
        <v>228</v>
      </c>
      <c r="O15" s="11" t="s">
        <v>229</v>
      </c>
      <c r="P15" s="11" t="s">
        <v>248</v>
      </c>
      <c r="Q15" s="11">
        <v>22</v>
      </c>
      <c r="R15" s="11" t="s">
        <v>273</v>
      </c>
      <c r="S15" s="11">
        <v>2014</v>
      </c>
      <c r="T15" s="34" t="s">
        <v>264</v>
      </c>
      <c r="U15" s="11" t="s">
        <v>231</v>
      </c>
      <c r="V15" s="11">
        <v>234</v>
      </c>
      <c r="W15" s="11" t="s">
        <v>29</v>
      </c>
      <c r="X15" s="11">
        <v>15</v>
      </c>
      <c r="Y15" s="11" t="s">
        <v>232</v>
      </c>
      <c r="Z15" s="11" t="s">
        <v>55</v>
      </c>
      <c r="AA15" s="11"/>
      <c r="AB15" s="11" t="s">
        <v>31</v>
      </c>
      <c r="AC15" s="11">
        <v>9</v>
      </c>
      <c r="AD15" s="11" t="s">
        <v>71</v>
      </c>
      <c r="AE15" s="11">
        <v>96</v>
      </c>
      <c r="AF15" s="11" t="s">
        <v>250</v>
      </c>
      <c r="AG15" s="15">
        <v>5555</v>
      </c>
      <c r="AH15" s="17" t="s">
        <v>149</v>
      </c>
      <c r="AI15" s="11">
        <v>392752306482</v>
      </c>
      <c r="AJ15" s="11">
        <v>23491172194470</v>
      </c>
      <c r="AK15" s="11">
        <v>41787</v>
      </c>
      <c r="AL15" s="11" t="s">
        <v>260</v>
      </c>
      <c r="AM15" s="11" t="s">
        <v>293</v>
      </c>
      <c r="AN15" s="11">
        <v>41487</v>
      </c>
      <c r="AO15" s="11" t="s">
        <v>235</v>
      </c>
      <c r="AP15" s="11" t="s">
        <v>314</v>
      </c>
      <c r="AQ15" s="11" t="s">
        <v>315</v>
      </c>
      <c r="AR15" s="11">
        <v>41787</v>
      </c>
      <c r="AS15" s="11">
        <v>0.40729166666666666</v>
      </c>
      <c r="AT15" s="11" t="s">
        <v>35</v>
      </c>
      <c r="AU15" s="11" t="s">
        <v>236</v>
      </c>
      <c r="AV15" s="11" t="s">
        <v>237</v>
      </c>
      <c r="AW15" s="11"/>
      <c r="AX15" s="11"/>
      <c r="AY15" s="11" t="s">
        <v>352</v>
      </c>
      <c r="AZ15" s="11" t="s">
        <v>63</v>
      </c>
      <c r="BA15" s="11"/>
      <c r="BB15" s="11"/>
      <c r="BC15" s="11" t="s">
        <v>310</v>
      </c>
      <c r="BD15" s="11"/>
      <c r="BE15" s="11" t="s">
        <v>239</v>
      </c>
      <c r="BF15" s="11"/>
      <c r="BG15" s="11" t="s">
        <v>240</v>
      </c>
      <c r="BH15" s="11" t="s">
        <v>247</v>
      </c>
      <c r="BI15" s="11" t="s">
        <v>240</v>
      </c>
      <c r="BJ15" s="11">
        <v>41787</v>
      </c>
      <c r="BK15" s="11"/>
      <c r="BL15" s="11" t="s">
        <v>243</v>
      </c>
      <c r="BM15" s="11" t="s">
        <v>243</v>
      </c>
      <c r="BN15" s="11"/>
      <c r="BO15" s="11">
        <v>46400</v>
      </c>
      <c r="BP15" s="34" t="s">
        <v>417</v>
      </c>
      <c r="BQ15" s="34" t="s">
        <v>418</v>
      </c>
      <c r="BR15" s="11">
        <v>0.7243518518518518</v>
      </c>
      <c r="BS15" s="11" t="s">
        <v>235</v>
      </c>
    </row>
    <row r="16" spans="1:71" x14ac:dyDescent="0.2">
      <c r="A16" s="11" t="e">
        <f>VLOOKUP(AH16,'Matrice equipe'!A:E,3,FALSE)</f>
        <v>#N/A</v>
      </c>
      <c r="B16" s="11" t="e">
        <f>VLOOKUP(AH16,'Matrice equipe'!A:E,4,FALSE)</f>
        <v>#N/A</v>
      </c>
      <c r="C16" s="11" t="s">
        <v>225</v>
      </c>
      <c r="D16" s="11" t="s">
        <v>226</v>
      </c>
      <c r="E16" s="11">
        <v>111111</v>
      </c>
      <c r="F16" s="34" t="s">
        <v>374</v>
      </c>
      <c r="G16" s="11" t="s">
        <v>305</v>
      </c>
      <c r="H16" s="11">
        <v>9</v>
      </c>
      <c r="I16" s="11">
        <v>0</v>
      </c>
      <c r="J16" s="34" t="s">
        <v>264</v>
      </c>
      <c r="K16" s="11" t="s">
        <v>170</v>
      </c>
      <c r="L16" s="11" t="s">
        <v>46</v>
      </c>
      <c r="M16" s="11" t="s">
        <v>227</v>
      </c>
      <c r="N16" s="11" t="s">
        <v>228</v>
      </c>
      <c r="O16" s="11" t="s">
        <v>229</v>
      </c>
      <c r="P16" s="11" t="s">
        <v>174</v>
      </c>
      <c r="Q16" s="11">
        <v>1</v>
      </c>
      <c r="R16" s="11" t="s">
        <v>230</v>
      </c>
      <c r="S16" s="11">
        <v>2014</v>
      </c>
      <c r="T16" s="34" t="s">
        <v>264</v>
      </c>
      <c r="U16" s="11" t="s">
        <v>231</v>
      </c>
      <c r="V16" s="11">
        <v>234</v>
      </c>
      <c r="W16" s="11" t="s">
        <v>29</v>
      </c>
      <c r="X16" s="11">
        <v>9</v>
      </c>
      <c r="Y16" s="11" t="s">
        <v>232</v>
      </c>
      <c r="Z16" s="11" t="s">
        <v>47</v>
      </c>
      <c r="AA16" s="11"/>
      <c r="AB16" s="11" t="s">
        <v>31</v>
      </c>
      <c r="AC16" s="11">
        <v>9</v>
      </c>
      <c r="AD16" s="11">
        <v>3</v>
      </c>
      <c r="AE16" s="11">
        <v>6</v>
      </c>
      <c r="AF16" s="11" t="s">
        <v>250</v>
      </c>
      <c r="AG16" s="15">
        <v>6666</v>
      </c>
      <c r="AH16" s="17" t="s">
        <v>144</v>
      </c>
      <c r="AI16" s="11">
        <v>338151528148</v>
      </c>
      <c r="AJ16" s="11">
        <v>23459334279664</v>
      </c>
      <c r="AK16" s="11">
        <v>41642</v>
      </c>
      <c r="AL16" s="11" t="s">
        <v>260</v>
      </c>
      <c r="AM16" s="11" t="s">
        <v>322</v>
      </c>
      <c r="AN16" s="11">
        <v>41632</v>
      </c>
      <c r="AO16" s="11" t="s">
        <v>235</v>
      </c>
      <c r="AP16" s="11"/>
      <c r="AQ16" s="11"/>
      <c r="AR16" s="11">
        <v>41642</v>
      </c>
      <c r="AS16" s="11">
        <v>0.35386574074074079</v>
      </c>
      <c r="AT16" s="11" t="s">
        <v>35</v>
      </c>
      <c r="AU16" s="11" t="s">
        <v>236</v>
      </c>
      <c r="AV16" s="11" t="s">
        <v>237</v>
      </c>
      <c r="AW16" s="11"/>
      <c r="AX16" s="11"/>
      <c r="AY16" s="11" t="s">
        <v>89</v>
      </c>
      <c r="AZ16" s="11" t="s">
        <v>58</v>
      </c>
      <c r="BA16" s="11">
        <v>528</v>
      </c>
      <c r="BB16" s="11"/>
      <c r="BC16" s="11"/>
      <c r="BD16" s="11"/>
      <c r="BE16" s="11" t="s">
        <v>239</v>
      </c>
      <c r="BF16" s="11">
        <v>528</v>
      </c>
      <c r="BG16" s="11" t="s">
        <v>240</v>
      </c>
      <c r="BH16" s="11" t="s">
        <v>246</v>
      </c>
      <c r="BI16" s="11" t="s">
        <v>242</v>
      </c>
      <c r="BJ16" s="11">
        <v>41642</v>
      </c>
      <c r="BK16" s="11"/>
      <c r="BL16" s="11" t="s">
        <v>243</v>
      </c>
      <c r="BM16" s="11" t="s">
        <v>243</v>
      </c>
      <c r="BN16" s="11"/>
      <c r="BO16" s="11">
        <v>46000</v>
      </c>
      <c r="BP16" s="34" t="s">
        <v>417</v>
      </c>
      <c r="BQ16" s="34" t="s">
        <v>418</v>
      </c>
      <c r="BR16" s="11">
        <v>0.67541666666666667</v>
      </c>
      <c r="BS16" s="11" t="s">
        <v>235</v>
      </c>
    </row>
    <row r="17" spans="1:71" x14ac:dyDescent="0.2">
      <c r="A17" s="11" t="e">
        <f>VLOOKUP(AH17,'Matrice equipe'!A:E,3,FALSE)</f>
        <v>#N/A</v>
      </c>
      <c r="B17" s="11" t="e">
        <f>VLOOKUP(AH17,'Matrice equipe'!A:E,4,FALSE)</f>
        <v>#N/A</v>
      </c>
      <c r="C17" s="11" t="s">
        <v>225</v>
      </c>
      <c r="D17" s="11" t="s">
        <v>226</v>
      </c>
      <c r="E17" s="11">
        <v>111111</v>
      </c>
      <c r="F17" s="34" t="s">
        <v>374</v>
      </c>
      <c r="G17" s="11" t="s">
        <v>305</v>
      </c>
      <c r="H17" s="11">
        <v>9</v>
      </c>
      <c r="I17" s="11">
        <v>0</v>
      </c>
      <c r="J17" s="34" t="s">
        <v>264</v>
      </c>
      <c r="K17" s="11" t="s">
        <v>170</v>
      </c>
      <c r="L17" s="11" t="s">
        <v>46</v>
      </c>
      <c r="M17" s="11" t="s">
        <v>227</v>
      </c>
      <c r="N17" s="11" t="s">
        <v>228</v>
      </c>
      <c r="O17" s="11" t="s">
        <v>229</v>
      </c>
      <c r="P17" s="11" t="s">
        <v>174</v>
      </c>
      <c r="Q17" s="11">
        <v>4</v>
      </c>
      <c r="R17" s="11" t="s">
        <v>230</v>
      </c>
      <c r="S17" s="11">
        <v>2014</v>
      </c>
      <c r="T17" s="34" t="s">
        <v>264</v>
      </c>
      <c r="U17" s="11" t="s">
        <v>231</v>
      </c>
      <c r="V17" s="11">
        <v>234</v>
      </c>
      <c r="W17" s="11" t="s">
        <v>29</v>
      </c>
      <c r="X17" s="11">
        <v>10</v>
      </c>
      <c r="Y17" s="11" t="s">
        <v>232</v>
      </c>
      <c r="Z17" s="11" t="s">
        <v>47</v>
      </c>
      <c r="AA17" s="11"/>
      <c r="AB17" s="11" t="s">
        <v>31</v>
      </c>
      <c r="AC17" s="11">
        <v>9</v>
      </c>
      <c r="AD17" s="11">
        <v>3</v>
      </c>
      <c r="AE17" s="11">
        <v>6</v>
      </c>
      <c r="AF17" s="11" t="s">
        <v>250</v>
      </c>
      <c r="AG17" s="15">
        <v>6666</v>
      </c>
      <c r="AH17" s="17" t="s">
        <v>144</v>
      </c>
      <c r="AI17" s="11">
        <v>337452166268</v>
      </c>
      <c r="AJ17" s="11">
        <v>23496382037290</v>
      </c>
      <c r="AK17" s="11">
        <v>41659</v>
      </c>
      <c r="AL17" s="11" t="s">
        <v>260</v>
      </c>
      <c r="AM17" s="11" t="s">
        <v>342</v>
      </c>
      <c r="AN17" s="11">
        <v>41648</v>
      </c>
      <c r="AO17" s="11" t="s">
        <v>235</v>
      </c>
      <c r="AP17" s="11"/>
      <c r="AQ17" s="11"/>
      <c r="AR17" s="11">
        <v>41660</v>
      </c>
      <c r="AS17" s="11">
        <v>0.59614583333333326</v>
      </c>
      <c r="AT17" s="11" t="s">
        <v>35</v>
      </c>
      <c r="AU17" s="11" t="s">
        <v>236</v>
      </c>
      <c r="AV17" s="11" t="s">
        <v>237</v>
      </c>
      <c r="AW17" s="11"/>
      <c r="AX17" s="11"/>
      <c r="AY17" s="11" t="s">
        <v>83</v>
      </c>
      <c r="AZ17" s="11" t="s">
        <v>58</v>
      </c>
      <c r="BA17" s="11"/>
      <c r="BB17" s="11" t="s">
        <v>238</v>
      </c>
      <c r="BC17" s="11">
        <v>640917483</v>
      </c>
      <c r="BD17" s="11"/>
      <c r="BE17" s="11" t="s">
        <v>239</v>
      </c>
      <c r="BF17" s="11"/>
      <c r="BG17" s="11" t="s">
        <v>245</v>
      </c>
      <c r="BH17" s="11" t="s">
        <v>241</v>
      </c>
      <c r="BI17" s="11" t="s">
        <v>242</v>
      </c>
      <c r="BJ17" s="11">
        <v>41659</v>
      </c>
      <c r="BK17" s="11"/>
      <c r="BL17" s="11" t="s">
        <v>243</v>
      </c>
      <c r="BM17" s="11" t="s">
        <v>243</v>
      </c>
      <c r="BN17" s="11"/>
      <c r="BO17" s="11">
        <v>46000</v>
      </c>
      <c r="BP17" s="34" t="s">
        <v>417</v>
      </c>
      <c r="BQ17" s="34" t="s">
        <v>418</v>
      </c>
      <c r="BR17" s="11">
        <v>0.3326736111111111</v>
      </c>
      <c r="BS17" s="11" t="s">
        <v>235</v>
      </c>
    </row>
    <row r="18" spans="1:71" x14ac:dyDescent="0.2">
      <c r="A18" s="11" t="e">
        <f>VLOOKUP(AH18,'Matrice equipe'!A:E,3,FALSE)</f>
        <v>#N/A</v>
      </c>
      <c r="B18" s="11" t="e">
        <f>VLOOKUP(AH18,'Matrice equipe'!A:E,4,FALSE)</f>
        <v>#N/A</v>
      </c>
      <c r="C18" s="11" t="s">
        <v>225</v>
      </c>
      <c r="D18" s="11" t="s">
        <v>226</v>
      </c>
      <c r="E18" s="11">
        <v>111111</v>
      </c>
      <c r="F18" s="34" t="s">
        <v>375</v>
      </c>
      <c r="G18" s="11" t="s">
        <v>305</v>
      </c>
      <c r="H18" s="11">
        <v>11</v>
      </c>
      <c r="I18" s="11">
        <v>0</v>
      </c>
      <c r="J18" s="34" t="s">
        <v>264</v>
      </c>
      <c r="K18" s="11" t="s">
        <v>170</v>
      </c>
      <c r="L18" s="11" t="s">
        <v>46</v>
      </c>
      <c r="M18" s="11" t="s">
        <v>227</v>
      </c>
      <c r="N18" s="11" t="s">
        <v>228</v>
      </c>
      <c r="O18" s="11" t="s">
        <v>229</v>
      </c>
      <c r="P18" s="11" t="s">
        <v>174</v>
      </c>
      <c r="Q18" s="11">
        <v>4</v>
      </c>
      <c r="R18" s="11" t="s">
        <v>230</v>
      </c>
      <c r="S18" s="11">
        <v>2014</v>
      </c>
      <c r="T18" s="34" t="s">
        <v>264</v>
      </c>
      <c r="U18" s="11" t="s">
        <v>231</v>
      </c>
      <c r="V18" s="11">
        <v>234</v>
      </c>
      <c r="W18" s="11" t="s">
        <v>29</v>
      </c>
      <c r="X18" s="11">
        <v>10</v>
      </c>
      <c r="Y18" s="11" t="s">
        <v>232</v>
      </c>
      <c r="Z18" s="11" t="s">
        <v>47</v>
      </c>
      <c r="AA18" s="11"/>
      <c r="AB18" s="11" t="s">
        <v>31</v>
      </c>
      <c r="AC18" s="11">
        <v>9</v>
      </c>
      <c r="AD18" s="11">
        <v>3</v>
      </c>
      <c r="AE18" s="11">
        <v>6</v>
      </c>
      <c r="AF18" s="11" t="s">
        <v>250</v>
      </c>
      <c r="AG18" s="15">
        <v>6666</v>
      </c>
      <c r="AH18" s="17" t="s">
        <v>144</v>
      </c>
      <c r="AI18" s="11">
        <v>337851421340</v>
      </c>
      <c r="AJ18" s="11">
        <v>23413314030179</v>
      </c>
      <c r="AK18" s="11">
        <v>41659</v>
      </c>
      <c r="AL18" s="11" t="s">
        <v>260</v>
      </c>
      <c r="AM18" s="11" t="s">
        <v>323</v>
      </c>
      <c r="AN18" s="11">
        <v>41646</v>
      </c>
      <c r="AO18" s="11" t="s">
        <v>235</v>
      </c>
      <c r="AP18" s="11" t="s">
        <v>314</v>
      </c>
      <c r="AQ18" s="11" t="s">
        <v>315</v>
      </c>
      <c r="AR18" s="11">
        <v>41660</v>
      </c>
      <c r="AS18" s="11">
        <v>0.36318287037037034</v>
      </c>
      <c r="AT18" s="11" t="s">
        <v>35</v>
      </c>
      <c r="AU18" s="11" t="s">
        <v>236</v>
      </c>
      <c r="AV18" s="11" t="s">
        <v>237</v>
      </c>
      <c r="AW18" s="11"/>
      <c r="AX18" s="11"/>
      <c r="AY18" s="11" t="s">
        <v>82</v>
      </c>
      <c r="AZ18" s="11" t="s">
        <v>74</v>
      </c>
      <c r="BA18" s="11">
        <v>41</v>
      </c>
      <c r="BB18" s="11"/>
      <c r="BC18" s="11">
        <v>565351344</v>
      </c>
      <c r="BD18" s="11"/>
      <c r="BE18" s="11" t="s">
        <v>239</v>
      </c>
      <c r="BF18" s="11"/>
      <c r="BG18" s="11" t="s">
        <v>240</v>
      </c>
      <c r="BH18" s="11" t="s">
        <v>247</v>
      </c>
      <c r="BI18" s="11" t="s">
        <v>242</v>
      </c>
      <c r="BJ18" s="11">
        <v>41659</v>
      </c>
      <c r="BK18" s="11"/>
      <c r="BL18" s="11" t="s">
        <v>243</v>
      </c>
      <c r="BM18" s="11" t="s">
        <v>243</v>
      </c>
      <c r="BN18" s="11"/>
      <c r="BO18" s="11">
        <v>46000</v>
      </c>
      <c r="BP18" s="34" t="s">
        <v>417</v>
      </c>
      <c r="BQ18" s="34" t="s">
        <v>418</v>
      </c>
      <c r="BR18" s="11">
        <v>0.3326736111111111</v>
      </c>
      <c r="BS18" s="11" t="s">
        <v>235</v>
      </c>
    </row>
    <row r="19" spans="1:71" x14ac:dyDescent="0.2">
      <c r="A19" s="11" t="e">
        <f>VLOOKUP(AH19,'Matrice equipe'!A:E,3,FALSE)</f>
        <v>#N/A</v>
      </c>
      <c r="B19" s="11" t="e">
        <f>VLOOKUP(AH19,'Matrice equipe'!A:E,4,FALSE)</f>
        <v>#N/A</v>
      </c>
      <c r="C19" s="11" t="s">
        <v>225</v>
      </c>
      <c r="D19" s="11" t="s">
        <v>226</v>
      </c>
      <c r="E19" s="11">
        <v>111111</v>
      </c>
      <c r="F19" s="34" t="s">
        <v>374</v>
      </c>
      <c r="G19" s="11" t="s">
        <v>305</v>
      </c>
      <c r="H19" s="11">
        <v>8</v>
      </c>
      <c r="I19" s="11">
        <v>0</v>
      </c>
      <c r="J19" s="34" t="s">
        <v>264</v>
      </c>
      <c r="K19" s="11" t="s">
        <v>170</v>
      </c>
      <c r="L19" s="11" t="s">
        <v>46</v>
      </c>
      <c r="M19" s="11" t="s">
        <v>227</v>
      </c>
      <c r="N19" s="11" t="s">
        <v>228</v>
      </c>
      <c r="O19" s="11" t="s">
        <v>229</v>
      </c>
      <c r="P19" s="11" t="s">
        <v>174</v>
      </c>
      <c r="Q19" s="11">
        <v>6</v>
      </c>
      <c r="R19" s="11" t="s">
        <v>265</v>
      </c>
      <c r="S19" s="11">
        <v>2014</v>
      </c>
      <c r="T19" s="34" t="s">
        <v>264</v>
      </c>
      <c r="U19" s="11" t="s">
        <v>231</v>
      </c>
      <c r="V19" s="11">
        <v>234</v>
      </c>
      <c r="W19" s="11" t="s">
        <v>29</v>
      </c>
      <c r="X19" s="11">
        <v>9</v>
      </c>
      <c r="Y19" s="11" t="s">
        <v>232</v>
      </c>
      <c r="Z19" s="11" t="s">
        <v>47</v>
      </c>
      <c r="AA19" s="11"/>
      <c r="AB19" s="11" t="s">
        <v>31</v>
      </c>
      <c r="AC19" s="11">
        <v>9</v>
      </c>
      <c r="AD19" s="11">
        <v>3</v>
      </c>
      <c r="AE19" s="11">
        <v>6</v>
      </c>
      <c r="AF19" s="11" t="s">
        <v>250</v>
      </c>
      <c r="AG19" s="15">
        <v>6666</v>
      </c>
      <c r="AH19" s="17" t="s">
        <v>144</v>
      </c>
      <c r="AI19" s="11">
        <v>338153026605</v>
      </c>
      <c r="AJ19" s="11">
        <v>23407525307198</v>
      </c>
      <c r="AK19" s="11">
        <v>41677</v>
      </c>
      <c r="AL19" s="11" t="s">
        <v>260</v>
      </c>
      <c r="AM19" s="11" t="s">
        <v>321</v>
      </c>
      <c r="AN19" s="11">
        <v>41669</v>
      </c>
      <c r="AO19" s="11" t="s">
        <v>235</v>
      </c>
      <c r="AP19" s="11" t="s">
        <v>314</v>
      </c>
      <c r="AQ19" s="11" t="s">
        <v>315</v>
      </c>
      <c r="AR19" s="11">
        <v>41680</v>
      </c>
      <c r="AS19" s="11">
        <v>0.36375000000000002</v>
      </c>
      <c r="AT19" s="11" t="s">
        <v>35</v>
      </c>
      <c r="AU19" s="11" t="s">
        <v>236</v>
      </c>
      <c r="AV19" s="11" t="s">
        <v>237</v>
      </c>
      <c r="AW19" s="11"/>
      <c r="AX19" s="11"/>
      <c r="AY19" s="11" t="s">
        <v>91</v>
      </c>
      <c r="AZ19" s="11" t="s">
        <v>74</v>
      </c>
      <c r="BA19" s="11"/>
      <c r="BB19" s="11"/>
      <c r="BC19" s="11">
        <v>632687842</v>
      </c>
      <c r="BD19" s="11"/>
      <c r="BE19" s="11"/>
      <c r="BF19" s="11"/>
      <c r="BG19" s="11" t="s">
        <v>240</v>
      </c>
      <c r="BH19" s="11" t="s">
        <v>247</v>
      </c>
      <c r="BI19" s="11" t="s">
        <v>242</v>
      </c>
      <c r="BJ19" s="11">
        <v>41677</v>
      </c>
      <c r="BK19" s="11"/>
      <c r="BL19" s="11" t="s">
        <v>243</v>
      </c>
      <c r="BM19" s="11" t="s">
        <v>243</v>
      </c>
      <c r="BN19" s="11"/>
      <c r="BO19" s="11">
        <v>46000</v>
      </c>
      <c r="BP19" s="34" t="s">
        <v>417</v>
      </c>
      <c r="BQ19" s="34" t="s">
        <v>418</v>
      </c>
      <c r="BR19" s="11">
        <v>0.30962962962962964</v>
      </c>
      <c r="BS19" s="11" t="s">
        <v>235</v>
      </c>
    </row>
    <row r="20" spans="1:71" x14ac:dyDescent="0.2">
      <c r="A20" s="11" t="e">
        <f>VLOOKUP(AH20,'Matrice equipe'!A:E,3,FALSE)</f>
        <v>#N/A</v>
      </c>
      <c r="B20" s="11" t="e">
        <f>VLOOKUP(AH20,'Matrice equipe'!A:E,4,FALSE)</f>
        <v>#N/A</v>
      </c>
      <c r="C20" s="11" t="s">
        <v>225</v>
      </c>
      <c r="D20" s="11" t="s">
        <v>226</v>
      </c>
      <c r="E20" s="11">
        <v>111111</v>
      </c>
      <c r="F20" s="34" t="s">
        <v>374</v>
      </c>
      <c r="G20" s="11" t="s">
        <v>305</v>
      </c>
      <c r="H20" s="11">
        <v>109</v>
      </c>
      <c r="I20" s="11" t="s">
        <v>72</v>
      </c>
      <c r="J20" s="34" t="s">
        <v>264</v>
      </c>
      <c r="K20" s="11" t="s">
        <v>231</v>
      </c>
      <c r="L20" s="11" t="s">
        <v>46</v>
      </c>
      <c r="M20" s="11" t="s">
        <v>227</v>
      </c>
      <c r="N20" s="11" t="s">
        <v>228</v>
      </c>
      <c r="O20" s="11" t="s">
        <v>229</v>
      </c>
      <c r="P20" s="11" t="s">
        <v>248</v>
      </c>
      <c r="Q20" s="11">
        <v>11</v>
      </c>
      <c r="R20" s="11" t="s">
        <v>267</v>
      </c>
      <c r="S20" s="11">
        <v>2014</v>
      </c>
      <c r="T20" s="34" t="s">
        <v>264</v>
      </c>
      <c r="U20" s="11" t="s">
        <v>231</v>
      </c>
      <c r="V20" s="11">
        <v>234</v>
      </c>
      <c r="W20" s="11" t="s">
        <v>29</v>
      </c>
      <c r="X20" s="11">
        <v>8</v>
      </c>
      <c r="Y20" s="11" t="s">
        <v>232</v>
      </c>
      <c r="Z20" s="11" t="s">
        <v>290</v>
      </c>
      <c r="AA20" s="11"/>
      <c r="AB20" s="11" t="s">
        <v>31</v>
      </c>
      <c r="AC20" s="11">
        <v>9</v>
      </c>
      <c r="AD20" s="11" t="s">
        <v>71</v>
      </c>
      <c r="AE20" s="11">
        <v>6</v>
      </c>
      <c r="AF20" s="11" t="s">
        <v>250</v>
      </c>
      <c r="AG20" s="15">
        <v>6666</v>
      </c>
      <c r="AH20" s="17" t="s">
        <v>144</v>
      </c>
      <c r="AI20" s="11">
        <v>339352272477</v>
      </c>
      <c r="AJ20" s="11">
        <v>23454703304174</v>
      </c>
      <c r="AK20" s="13">
        <v>41712</v>
      </c>
      <c r="AL20" s="11" t="s">
        <v>244</v>
      </c>
      <c r="AM20" s="11" t="s">
        <v>296</v>
      </c>
      <c r="AN20" s="13">
        <v>41562</v>
      </c>
      <c r="AO20" s="11" t="s">
        <v>235</v>
      </c>
      <c r="AP20" s="11"/>
      <c r="AQ20" s="11"/>
      <c r="AR20" s="13">
        <v>41712</v>
      </c>
      <c r="AS20" s="14">
        <v>0.35873842592592592</v>
      </c>
      <c r="AT20" s="11" t="s">
        <v>76</v>
      </c>
      <c r="AU20" s="11" t="s">
        <v>306</v>
      </c>
      <c r="AV20" s="11" t="s">
        <v>72</v>
      </c>
      <c r="AW20" s="11"/>
      <c r="AX20" s="11"/>
      <c r="AY20" s="11" t="s">
        <v>347</v>
      </c>
      <c r="AZ20" s="11" t="s">
        <v>58</v>
      </c>
      <c r="BA20" s="11"/>
      <c r="BB20" s="11"/>
      <c r="BC20" s="11">
        <v>565300564</v>
      </c>
      <c r="BD20" s="11"/>
      <c r="BE20" s="11" t="s">
        <v>239</v>
      </c>
      <c r="BF20" s="11"/>
      <c r="BG20" s="11" t="s">
        <v>245</v>
      </c>
      <c r="BH20" s="11" t="s">
        <v>241</v>
      </c>
      <c r="BI20" s="11" t="s">
        <v>242</v>
      </c>
      <c r="BJ20" s="13">
        <v>41712</v>
      </c>
      <c r="BK20" s="11"/>
      <c r="BL20" s="11" t="s">
        <v>243</v>
      </c>
      <c r="BM20" s="11" t="s">
        <v>243</v>
      </c>
      <c r="BN20" s="11"/>
      <c r="BO20" s="11">
        <v>46090</v>
      </c>
      <c r="BP20" s="34" t="s">
        <v>417</v>
      </c>
      <c r="BQ20" s="34" t="s">
        <v>418</v>
      </c>
      <c r="BR20" s="14">
        <v>0.67759259259259252</v>
      </c>
      <c r="BS20" s="11" t="s">
        <v>235</v>
      </c>
    </row>
    <row r="21" spans="1:71" x14ac:dyDescent="0.2">
      <c r="A21" s="11" t="e">
        <f>VLOOKUP(AH21,'Matrice equipe'!A:E,3,FALSE)</f>
        <v>#N/A</v>
      </c>
      <c r="B21" s="11" t="e">
        <f>VLOOKUP(AH21,'Matrice equipe'!A:E,4,FALSE)</f>
        <v>#N/A</v>
      </c>
      <c r="C21" s="11" t="s">
        <v>225</v>
      </c>
      <c r="D21" s="11" t="s">
        <v>226</v>
      </c>
      <c r="E21" s="11">
        <v>111111</v>
      </c>
      <c r="F21" s="34" t="s">
        <v>375</v>
      </c>
      <c r="G21" s="11" t="s">
        <v>305</v>
      </c>
      <c r="H21" s="11">
        <v>109</v>
      </c>
      <c r="I21" s="11" t="s">
        <v>72</v>
      </c>
      <c r="J21" s="34" t="s">
        <v>264</v>
      </c>
      <c r="K21" s="11" t="s">
        <v>231</v>
      </c>
      <c r="L21" s="11" t="s">
        <v>46</v>
      </c>
      <c r="M21" s="11" t="s">
        <v>227</v>
      </c>
      <c r="N21" s="11" t="s">
        <v>228</v>
      </c>
      <c r="O21" s="11" t="s">
        <v>229</v>
      </c>
      <c r="P21" s="11" t="s">
        <v>248</v>
      </c>
      <c r="Q21" s="11">
        <v>11</v>
      </c>
      <c r="R21" s="11" t="s">
        <v>267</v>
      </c>
      <c r="S21" s="11">
        <v>2014</v>
      </c>
      <c r="T21" s="34" t="s">
        <v>264</v>
      </c>
      <c r="U21" s="11" t="s">
        <v>231</v>
      </c>
      <c r="V21" s="11">
        <v>234</v>
      </c>
      <c r="W21" s="11" t="s">
        <v>29</v>
      </c>
      <c r="X21" s="11">
        <v>8</v>
      </c>
      <c r="Y21" s="11" t="s">
        <v>232</v>
      </c>
      <c r="Z21" s="11" t="s">
        <v>290</v>
      </c>
      <c r="AA21" s="11"/>
      <c r="AB21" s="11" t="s">
        <v>31</v>
      </c>
      <c r="AC21" s="11">
        <v>9</v>
      </c>
      <c r="AD21" s="11" t="s">
        <v>71</v>
      </c>
      <c r="AE21" s="11">
        <v>6</v>
      </c>
      <c r="AF21" s="11" t="s">
        <v>250</v>
      </c>
      <c r="AG21" s="15">
        <v>6666</v>
      </c>
      <c r="AH21" s="17" t="s">
        <v>144</v>
      </c>
      <c r="AI21" s="11">
        <v>339352268304</v>
      </c>
      <c r="AJ21" s="11">
        <v>23454558586376</v>
      </c>
      <c r="AK21" s="13">
        <v>41712</v>
      </c>
      <c r="AL21" s="11" t="s">
        <v>244</v>
      </c>
      <c r="AM21" s="11" t="s">
        <v>296</v>
      </c>
      <c r="AN21" s="13">
        <v>41562</v>
      </c>
      <c r="AO21" s="11" t="s">
        <v>235</v>
      </c>
      <c r="AP21" s="11"/>
      <c r="AQ21" s="11"/>
      <c r="AR21" s="13">
        <v>41712</v>
      </c>
      <c r="AS21" s="14">
        <v>0.34944444444444445</v>
      </c>
      <c r="AT21" s="11" t="s">
        <v>76</v>
      </c>
      <c r="AU21" s="11" t="s">
        <v>306</v>
      </c>
      <c r="AV21" s="11" t="s">
        <v>72</v>
      </c>
      <c r="AW21" s="11"/>
      <c r="AX21" s="11"/>
      <c r="AY21" s="11" t="s">
        <v>348</v>
      </c>
      <c r="AZ21" s="11" t="s">
        <v>58</v>
      </c>
      <c r="BA21" s="11"/>
      <c r="BB21" s="11"/>
      <c r="BC21" s="11">
        <v>602044064</v>
      </c>
      <c r="BD21" s="11"/>
      <c r="BE21" s="11" t="s">
        <v>239</v>
      </c>
      <c r="BF21" s="11"/>
      <c r="BG21" s="11" t="s">
        <v>245</v>
      </c>
      <c r="BH21" s="11" t="s">
        <v>241</v>
      </c>
      <c r="BI21" s="11" t="s">
        <v>242</v>
      </c>
      <c r="BJ21" s="13">
        <v>41712</v>
      </c>
      <c r="BK21" s="11"/>
      <c r="BL21" s="11" t="s">
        <v>243</v>
      </c>
      <c r="BM21" s="11" t="s">
        <v>243</v>
      </c>
      <c r="BN21" s="11"/>
      <c r="BO21" s="11">
        <v>46090</v>
      </c>
      <c r="BP21" s="34" t="s">
        <v>417</v>
      </c>
      <c r="BQ21" s="34" t="s">
        <v>418</v>
      </c>
      <c r="BR21" s="14">
        <v>0.67759259259259252</v>
      </c>
      <c r="BS21" s="11" t="s">
        <v>235</v>
      </c>
    </row>
    <row r="22" spans="1:71" x14ac:dyDescent="0.2">
      <c r="A22" s="11" t="e">
        <f>VLOOKUP(AH22,'Matrice equipe'!A:E,3,FALSE)</f>
        <v>#N/A</v>
      </c>
      <c r="B22" s="11" t="e">
        <f>VLOOKUP(AH22,'Matrice equipe'!A:E,4,FALSE)</f>
        <v>#N/A</v>
      </c>
      <c r="C22" s="11" t="s">
        <v>225</v>
      </c>
      <c r="D22" s="11" t="s">
        <v>226</v>
      </c>
      <c r="E22" s="11">
        <v>111111</v>
      </c>
      <c r="F22" s="34" t="s">
        <v>374</v>
      </c>
      <c r="G22" s="11" t="s">
        <v>305</v>
      </c>
      <c r="H22" s="11">
        <v>6</v>
      </c>
      <c r="I22" s="11" t="s">
        <v>256</v>
      </c>
      <c r="J22" s="34" t="s">
        <v>264</v>
      </c>
      <c r="K22" s="11" t="s">
        <v>231</v>
      </c>
      <c r="L22" s="11" t="s">
        <v>62</v>
      </c>
      <c r="M22" s="11" t="s">
        <v>251</v>
      </c>
      <c r="N22" s="11" t="s">
        <v>231</v>
      </c>
      <c r="O22" s="11" t="s">
        <v>229</v>
      </c>
      <c r="P22" s="11" t="s">
        <v>174</v>
      </c>
      <c r="Q22" s="11">
        <v>12</v>
      </c>
      <c r="R22" s="11" t="s">
        <v>267</v>
      </c>
      <c r="S22" s="11">
        <v>2014</v>
      </c>
      <c r="T22" s="34" t="s">
        <v>264</v>
      </c>
      <c r="U22" s="11" t="s">
        <v>231</v>
      </c>
      <c r="V22" s="11">
        <v>234</v>
      </c>
      <c r="W22" s="11" t="s">
        <v>29</v>
      </c>
      <c r="X22" s="11">
        <v>9</v>
      </c>
      <c r="Y22" s="11" t="s">
        <v>232</v>
      </c>
      <c r="Z22" s="11" t="s">
        <v>47</v>
      </c>
      <c r="AA22" s="11"/>
      <c r="AB22" s="11" t="s">
        <v>31</v>
      </c>
      <c r="AC22" s="11">
        <v>9</v>
      </c>
      <c r="AD22" s="11">
        <v>3</v>
      </c>
      <c r="AE22" s="11">
        <v>6</v>
      </c>
      <c r="AF22" s="11" t="s">
        <v>250</v>
      </c>
      <c r="AG22" s="15">
        <v>6666</v>
      </c>
      <c r="AH22" s="17" t="s">
        <v>144</v>
      </c>
      <c r="AI22" s="11">
        <v>336051296353</v>
      </c>
      <c r="AJ22" s="11">
        <v>23402460191036</v>
      </c>
      <c r="AK22" s="13">
        <v>41715</v>
      </c>
      <c r="AL22" s="11" t="s">
        <v>260</v>
      </c>
      <c r="AM22" s="11" t="s">
        <v>316</v>
      </c>
      <c r="AN22" s="13">
        <v>41708</v>
      </c>
      <c r="AO22" s="11" t="s">
        <v>235</v>
      </c>
      <c r="AP22" s="11"/>
      <c r="AQ22" s="11"/>
      <c r="AR22" s="13">
        <v>41715</v>
      </c>
      <c r="AS22" s="14">
        <v>0.45871527777777782</v>
      </c>
      <c r="AT22" s="11" t="s">
        <v>59</v>
      </c>
      <c r="AU22" s="11" t="s">
        <v>245</v>
      </c>
      <c r="AV22" s="11" t="s">
        <v>255</v>
      </c>
      <c r="AW22" s="11" t="s">
        <v>61</v>
      </c>
      <c r="AX22" s="11"/>
      <c r="AY22" s="11" t="s">
        <v>349</v>
      </c>
      <c r="AZ22" s="11" t="s">
        <v>58</v>
      </c>
      <c r="BA22" s="11"/>
      <c r="BB22" s="11"/>
      <c r="BC22" s="11">
        <v>610451766</v>
      </c>
      <c r="BD22" s="11"/>
      <c r="BE22" s="11" t="s">
        <v>239</v>
      </c>
      <c r="BF22" s="11">
        <v>11</v>
      </c>
      <c r="BG22" s="11" t="s">
        <v>245</v>
      </c>
      <c r="BH22" s="11" t="s">
        <v>263</v>
      </c>
      <c r="BI22" s="11" t="s">
        <v>242</v>
      </c>
      <c r="BJ22" s="13">
        <v>41715</v>
      </c>
      <c r="BK22" s="11" t="s">
        <v>257</v>
      </c>
      <c r="BL22" s="11" t="s">
        <v>243</v>
      </c>
      <c r="BM22" s="11" t="s">
        <v>243</v>
      </c>
      <c r="BN22" s="11"/>
      <c r="BO22" s="11">
        <v>46000</v>
      </c>
      <c r="BP22" s="34" t="s">
        <v>417</v>
      </c>
      <c r="BQ22" s="34" t="s">
        <v>418</v>
      </c>
      <c r="BR22" s="14">
        <v>0.69954861111111111</v>
      </c>
      <c r="BS22" s="11" t="s">
        <v>235</v>
      </c>
    </row>
    <row r="23" spans="1:71" x14ac:dyDescent="0.2">
      <c r="A23" s="11" t="str">
        <f>VLOOKUP(AH23,'Matrice equipe'!A:E,3,FALSE)</f>
        <v>ALT</v>
      </c>
      <c r="B23" s="11" t="str">
        <f>VLOOKUP(AH23,'Matrice equipe'!A:E,4,FALSE)</f>
        <v>Rouergue</v>
      </c>
      <c r="C23" s="11" t="s">
        <v>276</v>
      </c>
      <c r="D23" s="11" t="s">
        <v>277</v>
      </c>
      <c r="E23" s="11">
        <v>111111</v>
      </c>
      <c r="F23" s="34" t="s">
        <v>375</v>
      </c>
      <c r="G23" s="11" t="s">
        <v>309</v>
      </c>
      <c r="H23" s="11">
        <v>78</v>
      </c>
      <c r="I23" s="11">
        <v>0</v>
      </c>
      <c r="J23" s="34" t="s">
        <v>264</v>
      </c>
      <c r="K23" s="11" t="s">
        <v>170</v>
      </c>
      <c r="L23" s="11" t="s">
        <v>46</v>
      </c>
      <c r="M23" s="11" t="s">
        <v>227</v>
      </c>
      <c r="N23" s="11" t="s">
        <v>228</v>
      </c>
      <c r="O23" s="11" t="s">
        <v>229</v>
      </c>
      <c r="P23" s="11" t="s">
        <v>248</v>
      </c>
      <c r="Q23" s="11">
        <v>20</v>
      </c>
      <c r="R23" s="11" t="s">
        <v>273</v>
      </c>
      <c r="S23" s="11">
        <v>2014</v>
      </c>
      <c r="T23" s="34" t="s">
        <v>264</v>
      </c>
      <c r="U23" s="11" t="s">
        <v>231</v>
      </c>
      <c r="V23" s="11">
        <v>235</v>
      </c>
      <c r="W23" s="11" t="s">
        <v>51</v>
      </c>
      <c r="X23" s="11">
        <v>7</v>
      </c>
      <c r="Y23" s="11" t="s">
        <v>278</v>
      </c>
      <c r="Z23" s="11" t="s">
        <v>281</v>
      </c>
      <c r="AA23" s="11"/>
      <c r="AB23" s="11" t="s">
        <v>31</v>
      </c>
      <c r="AC23" s="11">
        <v>9</v>
      </c>
      <c r="AD23" s="11" t="s">
        <v>80</v>
      </c>
      <c r="AE23" s="11">
        <v>6</v>
      </c>
      <c r="AF23" s="11" t="s">
        <v>250</v>
      </c>
      <c r="AG23" s="15">
        <v>7777</v>
      </c>
      <c r="AH23" s="17" t="s">
        <v>131</v>
      </c>
      <c r="AI23" s="11">
        <v>628018376704</v>
      </c>
      <c r="AJ23" s="11">
        <v>23533285053868</v>
      </c>
      <c r="AK23" s="11">
        <v>41771</v>
      </c>
      <c r="AL23" s="11" t="s">
        <v>234</v>
      </c>
      <c r="AM23" s="11" t="s">
        <v>308</v>
      </c>
      <c r="AN23" s="11">
        <v>41662</v>
      </c>
      <c r="AO23" s="11" t="s">
        <v>235</v>
      </c>
      <c r="AP23" s="11"/>
      <c r="AQ23" s="11"/>
      <c r="AR23" s="11">
        <v>41771</v>
      </c>
      <c r="AS23" s="11">
        <v>0.39756944444444442</v>
      </c>
      <c r="AT23" s="11" t="s">
        <v>35</v>
      </c>
      <c r="AU23" s="11" t="s">
        <v>236</v>
      </c>
      <c r="AV23" s="11" t="s">
        <v>237</v>
      </c>
      <c r="AW23" s="11"/>
      <c r="AX23" s="11"/>
      <c r="AY23" s="11" t="s">
        <v>357</v>
      </c>
      <c r="AZ23" s="11"/>
      <c r="BA23" s="11">
        <v>376</v>
      </c>
      <c r="BB23" s="11" t="s">
        <v>48</v>
      </c>
      <c r="BC23" s="11" t="s">
        <v>358</v>
      </c>
      <c r="BD23" s="11"/>
      <c r="BE23" s="11" t="s">
        <v>239</v>
      </c>
      <c r="BF23" s="11"/>
      <c r="BG23" s="11" t="s">
        <v>245</v>
      </c>
      <c r="BH23" s="11" t="s">
        <v>241</v>
      </c>
      <c r="BI23" s="11" t="s">
        <v>240</v>
      </c>
      <c r="BJ23" s="11">
        <v>41771</v>
      </c>
      <c r="BK23" s="11"/>
      <c r="BL23" s="11" t="s">
        <v>243</v>
      </c>
      <c r="BM23" s="11" t="s">
        <v>243</v>
      </c>
      <c r="BN23" s="11" t="s">
        <v>359</v>
      </c>
      <c r="BO23" s="11">
        <v>12740</v>
      </c>
      <c r="BP23" s="34" t="s">
        <v>417</v>
      </c>
      <c r="BQ23" s="34" t="s">
        <v>418</v>
      </c>
      <c r="BR23" s="11">
        <v>0.58239583333333333</v>
      </c>
      <c r="BS23" s="11" t="s">
        <v>235</v>
      </c>
    </row>
    <row r="24" spans="1:71" x14ac:dyDescent="0.2">
      <c r="A24" s="11" t="str">
        <f>VLOOKUP(AH24,'Matrice equipe'!A:E,3,FALSE)</f>
        <v>ALT</v>
      </c>
      <c r="B24" s="11" t="str">
        <f>VLOOKUP(AH24,'Matrice equipe'!A:E,4,FALSE)</f>
        <v>Rouergue</v>
      </c>
      <c r="C24" s="11" t="s">
        <v>276</v>
      </c>
      <c r="D24" s="11" t="s">
        <v>277</v>
      </c>
      <c r="E24" s="11">
        <v>111111</v>
      </c>
      <c r="F24" s="34" t="s">
        <v>374</v>
      </c>
      <c r="G24" s="11" t="s">
        <v>309</v>
      </c>
      <c r="H24" s="11">
        <v>78</v>
      </c>
      <c r="I24" s="11">
        <v>0</v>
      </c>
      <c r="J24" s="34" t="s">
        <v>264</v>
      </c>
      <c r="K24" s="11" t="s">
        <v>170</v>
      </c>
      <c r="L24" s="11" t="s">
        <v>46</v>
      </c>
      <c r="M24" s="11" t="s">
        <v>227</v>
      </c>
      <c r="N24" s="11" t="s">
        <v>228</v>
      </c>
      <c r="O24" s="11" t="s">
        <v>229</v>
      </c>
      <c r="P24" s="11" t="s">
        <v>248</v>
      </c>
      <c r="Q24" s="11">
        <v>20</v>
      </c>
      <c r="R24" s="11" t="s">
        <v>273</v>
      </c>
      <c r="S24" s="11">
        <v>2014</v>
      </c>
      <c r="T24" s="34" t="s">
        <v>264</v>
      </c>
      <c r="U24" s="11" t="s">
        <v>231</v>
      </c>
      <c r="V24" s="11">
        <v>235</v>
      </c>
      <c r="W24" s="11" t="s">
        <v>51</v>
      </c>
      <c r="X24" s="11">
        <v>7</v>
      </c>
      <c r="Y24" s="11" t="s">
        <v>278</v>
      </c>
      <c r="Z24" s="11" t="s">
        <v>281</v>
      </c>
      <c r="AA24" s="11"/>
      <c r="AB24" s="11" t="s">
        <v>31</v>
      </c>
      <c r="AC24" s="11">
        <v>9</v>
      </c>
      <c r="AD24" s="11" t="s">
        <v>80</v>
      </c>
      <c r="AE24" s="11">
        <v>6</v>
      </c>
      <c r="AF24" s="11" t="s">
        <v>250</v>
      </c>
      <c r="AG24" s="15">
        <v>7777</v>
      </c>
      <c r="AH24" s="17" t="s">
        <v>131</v>
      </c>
      <c r="AI24" s="11">
        <v>628025076255</v>
      </c>
      <c r="AJ24" s="11">
        <v>23580752492390</v>
      </c>
      <c r="AK24" s="11">
        <v>41771</v>
      </c>
      <c r="AL24" s="11" t="s">
        <v>262</v>
      </c>
      <c r="AM24" s="11" t="s">
        <v>308</v>
      </c>
      <c r="AN24" s="11">
        <v>41662</v>
      </c>
      <c r="AO24" s="11" t="s">
        <v>235</v>
      </c>
      <c r="AP24" s="11"/>
      <c r="AQ24" s="11"/>
      <c r="AR24" s="11">
        <v>41771</v>
      </c>
      <c r="AS24" s="11">
        <v>0.40454861111111112</v>
      </c>
      <c r="AT24" s="11" t="s">
        <v>35</v>
      </c>
      <c r="AU24" s="11" t="s">
        <v>236</v>
      </c>
      <c r="AV24" s="11" t="s">
        <v>237</v>
      </c>
      <c r="AW24" s="11"/>
      <c r="AX24" s="11"/>
      <c r="AY24" s="11" t="s">
        <v>360</v>
      </c>
      <c r="AZ24" s="11"/>
      <c r="BA24" s="11"/>
      <c r="BB24" s="11" t="s">
        <v>48</v>
      </c>
      <c r="BC24" s="11">
        <v>684991944</v>
      </c>
      <c r="BD24" s="11"/>
      <c r="BE24" s="11" t="s">
        <v>239</v>
      </c>
      <c r="BF24" s="11"/>
      <c r="BG24" s="11" t="s">
        <v>245</v>
      </c>
      <c r="BH24" s="11" t="s">
        <v>241</v>
      </c>
      <c r="BI24" s="11" t="s">
        <v>240</v>
      </c>
      <c r="BJ24" s="11">
        <v>41771</v>
      </c>
      <c r="BK24" s="11"/>
      <c r="BL24" s="11" t="s">
        <v>243</v>
      </c>
      <c r="BM24" s="11" t="s">
        <v>243</v>
      </c>
      <c r="BN24" s="11" t="s">
        <v>361</v>
      </c>
      <c r="BO24" s="11">
        <v>12740</v>
      </c>
      <c r="BP24" s="34" t="s">
        <v>417</v>
      </c>
      <c r="BQ24" s="34" t="s">
        <v>418</v>
      </c>
      <c r="BR24" s="11">
        <v>0.58239583333333333</v>
      </c>
      <c r="BS24" s="11" t="s">
        <v>235</v>
      </c>
    </row>
    <row r="25" spans="1:71" x14ac:dyDescent="0.2">
      <c r="A25" s="11" t="str">
        <f>VLOOKUP(AH25,'Matrice equipe'!A:E,3,FALSE)</f>
        <v>ALT</v>
      </c>
      <c r="B25" s="11" t="str">
        <f>VLOOKUP(AH25,'Matrice equipe'!A:E,4,FALSE)</f>
        <v>Rouergue</v>
      </c>
      <c r="C25" s="11" t="s">
        <v>276</v>
      </c>
      <c r="D25" s="11" t="s">
        <v>277</v>
      </c>
      <c r="E25" s="11">
        <v>111111</v>
      </c>
      <c r="F25" s="34" t="s">
        <v>375</v>
      </c>
      <c r="G25" s="11" t="s">
        <v>309</v>
      </c>
      <c r="H25" s="11">
        <v>78</v>
      </c>
      <c r="I25" s="11">
        <v>0</v>
      </c>
      <c r="J25" s="34" t="s">
        <v>264</v>
      </c>
      <c r="K25" s="11" t="s">
        <v>170</v>
      </c>
      <c r="L25" s="11" t="s">
        <v>46</v>
      </c>
      <c r="M25" s="11" t="s">
        <v>227</v>
      </c>
      <c r="N25" s="11" t="s">
        <v>228</v>
      </c>
      <c r="O25" s="11" t="s">
        <v>229</v>
      </c>
      <c r="P25" s="11" t="s">
        <v>248</v>
      </c>
      <c r="Q25" s="11">
        <v>20</v>
      </c>
      <c r="R25" s="11" t="s">
        <v>273</v>
      </c>
      <c r="S25" s="11">
        <v>2014</v>
      </c>
      <c r="T25" s="34" t="s">
        <v>264</v>
      </c>
      <c r="U25" s="11" t="s">
        <v>231</v>
      </c>
      <c r="V25" s="11">
        <v>235</v>
      </c>
      <c r="W25" s="11" t="s">
        <v>51</v>
      </c>
      <c r="X25" s="11">
        <v>7</v>
      </c>
      <c r="Y25" s="11" t="s">
        <v>278</v>
      </c>
      <c r="Z25" s="11" t="s">
        <v>281</v>
      </c>
      <c r="AA25" s="11"/>
      <c r="AB25" s="11" t="s">
        <v>31</v>
      </c>
      <c r="AC25" s="11">
        <v>9</v>
      </c>
      <c r="AD25" s="11" t="s">
        <v>80</v>
      </c>
      <c r="AE25" s="11">
        <v>6</v>
      </c>
      <c r="AF25" s="11" t="s">
        <v>250</v>
      </c>
      <c r="AG25" s="15">
        <v>7777</v>
      </c>
      <c r="AH25" s="17" t="s">
        <v>131</v>
      </c>
      <c r="AI25" s="11">
        <v>628018381980</v>
      </c>
      <c r="AJ25" s="11">
        <v>23533574489456</v>
      </c>
      <c r="AK25" s="11">
        <v>41771</v>
      </c>
      <c r="AL25" s="11" t="s">
        <v>234</v>
      </c>
      <c r="AM25" s="11" t="s">
        <v>308</v>
      </c>
      <c r="AN25" s="11">
        <v>41662</v>
      </c>
      <c r="AO25" s="11" t="s">
        <v>235</v>
      </c>
      <c r="AP25" s="11"/>
      <c r="AQ25" s="11"/>
      <c r="AR25" s="11">
        <v>41771</v>
      </c>
      <c r="AS25" s="11">
        <v>0.40687500000000004</v>
      </c>
      <c r="AT25" s="11" t="s">
        <v>35</v>
      </c>
      <c r="AU25" s="11" t="s">
        <v>236</v>
      </c>
      <c r="AV25" s="11" t="s">
        <v>237</v>
      </c>
      <c r="AW25" s="11"/>
      <c r="AX25" s="11"/>
      <c r="AY25" s="11" t="s">
        <v>362</v>
      </c>
      <c r="AZ25" s="11"/>
      <c r="BA25" s="11"/>
      <c r="BB25" s="11" t="s">
        <v>48</v>
      </c>
      <c r="BC25" s="11">
        <v>565469389</v>
      </c>
      <c r="BD25" s="11"/>
      <c r="BE25" s="11" t="s">
        <v>239</v>
      </c>
      <c r="BF25" s="11"/>
      <c r="BG25" s="11" t="s">
        <v>245</v>
      </c>
      <c r="BH25" s="11" t="s">
        <v>241</v>
      </c>
      <c r="BI25" s="11" t="s">
        <v>240</v>
      </c>
      <c r="BJ25" s="11">
        <v>41771</v>
      </c>
      <c r="BK25" s="11"/>
      <c r="BL25" s="11" t="s">
        <v>243</v>
      </c>
      <c r="BM25" s="11" t="s">
        <v>243</v>
      </c>
      <c r="BN25" s="11" t="s">
        <v>363</v>
      </c>
      <c r="BO25" s="11">
        <v>12740</v>
      </c>
      <c r="BP25" s="34" t="s">
        <v>417</v>
      </c>
      <c r="BQ25" s="34" t="s">
        <v>418</v>
      </c>
      <c r="BR25" s="11">
        <v>0.58239583333333333</v>
      </c>
      <c r="BS25" s="11" t="s">
        <v>235</v>
      </c>
    </row>
    <row r="26" spans="1:71" x14ac:dyDescent="0.2">
      <c r="A26" s="11" t="str">
        <f>VLOOKUP(AH26,'Matrice equipe'!A:E,3,FALSE)</f>
        <v>ALT</v>
      </c>
      <c r="B26" s="11" t="str">
        <f>VLOOKUP(AH26,'Matrice equipe'!A:E,4,FALSE)</f>
        <v>Rouergue</v>
      </c>
      <c r="C26" s="11" t="s">
        <v>276</v>
      </c>
      <c r="D26" s="11" t="s">
        <v>277</v>
      </c>
      <c r="E26" s="11">
        <v>111111</v>
      </c>
      <c r="F26" s="34" t="s">
        <v>374</v>
      </c>
      <c r="G26" s="11" t="s">
        <v>309</v>
      </c>
      <c r="H26" s="11">
        <v>78</v>
      </c>
      <c r="I26" s="11">
        <v>0</v>
      </c>
      <c r="J26" s="34" t="s">
        <v>264</v>
      </c>
      <c r="K26" s="11" t="s">
        <v>170</v>
      </c>
      <c r="L26" s="11" t="s">
        <v>46</v>
      </c>
      <c r="M26" s="11" t="s">
        <v>227</v>
      </c>
      <c r="N26" s="11" t="s">
        <v>228</v>
      </c>
      <c r="O26" s="11" t="s">
        <v>229</v>
      </c>
      <c r="P26" s="11" t="s">
        <v>248</v>
      </c>
      <c r="Q26" s="11">
        <v>20</v>
      </c>
      <c r="R26" s="11" t="s">
        <v>273</v>
      </c>
      <c r="S26" s="11">
        <v>2014</v>
      </c>
      <c r="T26" s="34" t="s">
        <v>264</v>
      </c>
      <c r="U26" s="11" t="s">
        <v>231</v>
      </c>
      <c r="V26" s="11">
        <v>235</v>
      </c>
      <c r="W26" s="11" t="s">
        <v>51</v>
      </c>
      <c r="X26" s="11">
        <v>7</v>
      </c>
      <c r="Y26" s="11" t="s">
        <v>278</v>
      </c>
      <c r="Z26" s="11" t="s">
        <v>281</v>
      </c>
      <c r="AA26" s="11"/>
      <c r="AB26" s="11" t="s">
        <v>31</v>
      </c>
      <c r="AC26" s="11">
        <v>9</v>
      </c>
      <c r="AD26" s="11" t="s">
        <v>80</v>
      </c>
      <c r="AE26" s="11">
        <v>6</v>
      </c>
      <c r="AF26" s="11" t="s">
        <v>250</v>
      </c>
      <c r="AG26" s="15">
        <v>7777</v>
      </c>
      <c r="AH26" s="17" t="s">
        <v>131</v>
      </c>
      <c r="AI26" s="11">
        <v>628013543215</v>
      </c>
      <c r="AJ26" s="11">
        <v>23564688816503</v>
      </c>
      <c r="AK26" s="11">
        <v>41771</v>
      </c>
      <c r="AL26" s="11" t="s">
        <v>234</v>
      </c>
      <c r="AM26" s="11" t="s">
        <v>308</v>
      </c>
      <c r="AN26" s="11">
        <v>41662</v>
      </c>
      <c r="AO26" s="11" t="s">
        <v>235</v>
      </c>
      <c r="AP26" s="11"/>
      <c r="AQ26" s="11"/>
      <c r="AR26" s="11">
        <v>41771</v>
      </c>
      <c r="AS26" s="11">
        <v>0.40342592592592591</v>
      </c>
      <c r="AT26" s="11" t="s">
        <v>35</v>
      </c>
      <c r="AU26" s="11" t="s">
        <v>236</v>
      </c>
      <c r="AV26" s="11" t="s">
        <v>237</v>
      </c>
      <c r="AW26" s="11"/>
      <c r="AX26" s="11"/>
      <c r="AY26" s="11" t="s">
        <v>364</v>
      </c>
      <c r="AZ26" s="11"/>
      <c r="BA26" s="11"/>
      <c r="BB26" s="11" t="s">
        <v>48</v>
      </c>
      <c r="BC26" s="11">
        <v>565749725</v>
      </c>
      <c r="BD26" s="11"/>
      <c r="BE26" s="11" t="s">
        <v>239</v>
      </c>
      <c r="BF26" s="11"/>
      <c r="BG26" s="11" t="s">
        <v>245</v>
      </c>
      <c r="BH26" s="11" t="s">
        <v>241</v>
      </c>
      <c r="BI26" s="11" t="s">
        <v>240</v>
      </c>
      <c r="BJ26" s="11">
        <v>41771</v>
      </c>
      <c r="BK26" s="11"/>
      <c r="BL26" s="11" t="s">
        <v>243</v>
      </c>
      <c r="BM26" s="11" t="s">
        <v>243</v>
      </c>
      <c r="BN26" s="11" t="s">
        <v>365</v>
      </c>
      <c r="BO26" s="11">
        <v>12740</v>
      </c>
      <c r="BP26" s="34" t="s">
        <v>417</v>
      </c>
      <c r="BQ26" s="34" t="s">
        <v>418</v>
      </c>
      <c r="BR26" s="11">
        <v>0.58239583333333333</v>
      </c>
      <c r="BS26" s="11" t="s">
        <v>235</v>
      </c>
    </row>
    <row r="27" spans="1:71" x14ac:dyDescent="0.2">
      <c r="A27" s="11" t="str">
        <f>VLOOKUP(AH27,'Matrice equipe'!A:E,3,FALSE)</f>
        <v>ALT</v>
      </c>
      <c r="B27" s="11" t="str">
        <f>VLOOKUP(AH27,'Matrice equipe'!A:E,4,FALSE)</f>
        <v>Rouergue</v>
      </c>
      <c r="C27" s="11" t="s">
        <v>276</v>
      </c>
      <c r="D27" s="11" t="s">
        <v>277</v>
      </c>
      <c r="E27" s="11">
        <v>111111</v>
      </c>
      <c r="F27" s="34" t="s">
        <v>374</v>
      </c>
      <c r="G27" s="11" t="s">
        <v>309</v>
      </c>
      <c r="H27" s="11">
        <v>86</v>
      </c>
      <c r="I27" s="11">
        <v>0</v>
      </c>
      <c r="J27" s="34" t="s">
        <v>264</v>
      </c>
      <c r="K27" s="11" t="s">
        <v>170</v>
      </c>
      <c r="L27" s="11" t="s">
        <v>46</v>
      </c>
      <c r="M27" s="11" t="s">
        <v>227</v>
      </c>
      <c r="N27" s="11" t="s">
        <v>228</v>
      </c>
      <c r="O27" s="11" t="s">
        <v>229</v>
      </c>
      <c r="P27" s="11" t="s">
        <v>248</v>
      </c>
      <c r="Q27" s="11">
        <v>21</v>
      </c>
      <c r="R27" s="11" t="s">
        <v>273</v>
      </c>
      <c r="S27" s="11">
        <v>2014</v>
      </c>
      <c r="T27" s="34" t="s">
        <v>264</v>
      </c>
      <c r="U27" s="11" t="s">
        <v>231</v>
      </c>
      <c r="V27" s="11">
        <v>235</v>
      </c>
      <c r="W27" s="11" t="s">
        <v>51</v>
      </c>
      <c r="X27" s="11">
        <v>4</v>
      </c>
      <c r="Y27" s="11" t="s">
        <v>278</v>
      </c>
      <c r="Z27" s="11" t="s">
        <v>280</v>
      </c>
      <c r="AA27" s="11"/>
      <c r="AB27" s="11" t="s">
        <v>31</v>
      </c>
      <c r="AC27" s="11">
        <v>9</v>
      </c>
      <c r="AD27" s="11">
        <v>37</v>
      </c>
      <c r="AE27" s="11">
        <v>3</v>
      </c>
      <c r="AF27" s="11" t="s">
        <v>250</v>
      </c>
      <c r="AG27" s="15">
        <v>7777</v>
      </c>
      <c r="AH27" s="17" t="s">
        <v>131</v>
      </c>
      <c r="AI27" s="11">
        <v>654404501680</v>
      </c>
      <c r="AJ27" s="11">
        <v>23546164965988</v>
      </c>
      <c r="AK27" s="11">
        <v>41782</v>
      </c>
      <c r="AL27" s="11" t="s">
        <v>244</v>
      </c>
      <c r="AM27" s="11">
        <v>427</v>
      </c>
      <c r="AN27" s="11">
        <v>41663</v>
      </c>
      <c r="AO27" s="11" t="s">
        <v>235</v>
      </c>
      <c r="AP27" s="11"/>
      <c r="AQ27" s="11"/>
      <c r="AR27" s="11">
        <v>41782</v>
      </c>
      <c r="AS27" s="11">
        <v>0.54216435185185186</v>
      </c>
      <c r="AT27" s="11" t="s">
        <v>35</v>
      </c>
      <c r="AU27" s="11" t="s">
        <v>236</v>
      </c>
      <c r="AV27" s="11" t="s">
        <v>237</v>
      </c>
      <c r="AW27" s="11"/>
      <c r="AX27" s="11"/>
      <c r="AY27" s="11" t="s">
        <v>52</v>
      </c>
      <c r="AZ27" s="11"/>
      <c r="BA27" s="11"/>
      <c r="BB27" s="11" t="s">
        <v>48</v>
      </c>
      <c r="BC27" s="11"/>
      <c r="BD27" s="11"/>
      <c r="BE27" s="11" t="s">
        <v>239</v>
      </c>
      <c r="BF27" s="11"/>
      <c r="BG27" s="11" t="s">
        <v>245</v>
      </c>
      <c r="BH27" s="11" t="s">
        <v>241</v>
      </c>
      <c r="BI27" s="11" t="s">
        <v>240</v>
      </c>
      <c r="BJ27" s="11">
        <v>41782</v>
      </c>
      <c r="BK27" s="11"/>
      <c r="BL27" s="11" t="s">
        <v>243</v>
      </c>
      <c r="BM27" s="11" t="s">
        <v>243</v>
      </c>
      <c r="BN27" s="11"/>
      <c r="BO27" s="11">
        <v>12160</v>
      </c>
      <c r="BP27" s="34" t="s">
        <v>417</v>
      </c>
      <c r="BQ27" s="34" t="s">
        <v>418</v>
      </c>
      <c r="BR27" s="11">
        <v>0.65449074074074076</v>
      </c>
      <c r="BS27" s="11" t="s">
        <v>235</v>
      </c>
    </row>
    <row r="28" spans="1:71" x14ac:dyDescent="0.2">
      <c r="A28" s="11" t="str">
        <f>VLOOKUP(AH28,'Matrice equipe'!A:E,3,FALSE)</f>
        <v>ALT</v>
      </c>
      <c r="B28" s="11" t="str">
        <f>VLOOKUP(AH28,'Matrice equipe'!A:E,4,FALSE)</f>
        <v>Rouergue</v>
      </c>
      <c r="C28" s="11" t="s">
        <v>276</v>
      </c>
      <c r="D28" s="11" t="s">
        <v>277</v>
      </c>
      <c r="E28" s="11">
        <v>111111</v>
      </c>
      <c r="F28" s="34" t="s">
        <v>375</v>
      </c>
      <c r="G28" s="11" t="s">
        <v>309</v>
      </c>
      <c r="H28" s="11">
        <v>3</v>
      </c>
      <c r="I28" s="11">
        <v>0</v>
      </c>
      <c r="J28" s="34" t="s">
        <v>264</v>
      </c>
      <c r="K28" s="11" t="s">
        <v>170</v>
      </c>
      <c r="L28" s="11" t="s">
        <v>46</v>
      </c>
      <c r="M28" s="11" t="s">
        <v>227</v>
      </c>
      <c r="N28" s="11" t="s">
        <v>228</v>
      </c>
      <c r="O28" s="11" t="s">
        <v>229</v>
      </c>
      <c r="P28" s="11" t="s">
        <v>174</v>
      </c>
      <c r="Q28" s="11">
        <v>23</v>
      </c>
      <c r="R28" s="11" t="s">
        <v>274</v>
      </c>
      <c r="S28" s="11">
        <v>2014</v>
      </c>
      <c r="T28" s="34" t="s">
        <v>264</v>
      </c>
      <c r="U28" s="11" t="s">
        <v>231</v>
      </c>
      <c r="V28" s="11">
        <v>235</v>
      </c>
      <c r="W28" s="11" t="s">
        <v>51</v>
      </c>
      <c r="X28" s="11">
        <v>2</v>
      </c>
      <c r="Y28" s="11" t="s">
        <v>278</v>
      </c>
      <c r="Z28" s="11" t="s">
        <v>279</v>
      </c>
      <c r="AA28" s="11"/>
      <c r="AB28" s="11" t="s">
        <v>31</v>
      </c>
      <c r="AC28" s="11">
        <v>9</v>
      </c>
      <c r="AD28" s="11">
        <v>1</v>
      </c>
      <c r="AE28" s="11">
        <v>6</v>
      </c>
      <c r="AF28" s="11" t="s">
        <v>233</v>
      </c>
      <c r="AG28" s="15">
        <v>7777</v>
      </c>
      <c r="AH28" s="17" t="s">
        <v>131</v>
      </c>
      <c r="AI28" s="11">
        <v>629421097409</v>
      </c>
      <c r="AJ28" s="11">
        <v>23536468882703</v>
      </c>
      <c r="AK28" s="13">
        <v>41796</v>
      </c>
      <c r="AL28" s="11" t="s">
        <v>244</v>
      </c>
      <c r="AM28" s="11" t="s">
        <v>284</v>
      </c>
      <c r="AN28" s="13">
        <v>41794</v>
      </c>
      <c r="AO28" s="11" t="s">
        <v>235</v>
      </c>
      <c r="AP28" s="11"/>
      <c r="AQ28" s="11"/>
      <c r="AR28" s="13">
        <v>41796</v>
      </c>
      <c r="AS28" s="14">
        <v>0.4369675925925926</v>
      </c>
      <c r="AT28" s="11" t="s">
        <v>35</v>
      </c>
      <c r="AU28" s="11" t="s">
        <v>236</v>
      </c>
      <c r="AV28" s="11" t="s">
        <v>237</v>
      </c>
      <c r="AW28" s="11"/>
      <c r="AX28" s="11"/>
      <c r="AY28" s="11" t="s">
        <v>366</v>
      </c>
      <c r="AZ28" s="11"/>
      <c r="BA28" s="11"/>
      <c r="BB28" s="11" t="s">
        <v>48</v>
      </c>
      <c r="BC28" s="11"/>
      <c r="BD28" s="11"/>
      <c r="BE28" s="11" t="s">
        <v>239</v>
      </c>
      <c r="BF28" s="11"/>
      <c r="BG28" s="11" t="s">
        <v>245</v>
      </c>
      <c r="BH28" s="11" t="s">
        <v>241</v>
      </c>
      <c r="BI28" s="11" t="s">
        <v>240</v>
      </c>
      <c r="BJ28" s="13">
        <v>41796</v>
      </c>
      <c r="BK28" s="11"/>
      <c r="BL28" s="11" t="s">
        <v>243</v>
      </c>
      <c r="BM28" s="11" t="s">
        <v>243</v>
      </c>
      <c r="BN28" s="11" t="s">
        <v>243</v>
      </c>
      <c r="BO28" s="11">
        <v>12850</v>
      </c>
      <c r="BP28" s="34" t="s">
        <v>417</v>
      </c>
      <c r="BQ28" s="34" t="s">
        <v>418</v>
      </c>
      <c r="BR28" s="14">
        <v>0.66170138888888885</v>
      </c>
      <c r="BS28" s="11" t="s">
        <v>235</v>
      </c>
    </row>
    <row r="29" spans="1:71" x14ac:dyDescent="0.2">
      <c r="A29" s="11" t="str">
        <f>VLOOKUP(AH29,'Matrice equipe'!A:E,3,FALSE)</f>
        <v>ALT</v>
      </c>
      <c r="B29" s="11" t="str">
        <f>VLOOKUP(AH29,'Matrice equipe'!A:E,4,FALSE)</f>
        <v>Rouergue</v>
      </c>
      <c r="C29" s="11" t="s">
        <v>276</v>
      </c>
      <c r="D29" s="11" t="s">
        <v>277</v>
      </c>
      <c r="E29" s="11">
        <v>111111</v>
      </c>
      <c r="F29" s="34" t="s">
        <v>374</v>
      </c>
      <c r="G29" s="11" t="s">
        <v>309</v>
      </c>
      <c r="H29" s="11">
        <v>7</v>
      </c>
      <c r="I29" s="11">
        <v>0</v>
      </c>
      <c r="J29" s="34" t="s">
        <v>264</v>
      </c>
      <c r="K29" s="11" t="s">
        <v>170</v>
      </c>
      <c r="L29" s="11" t="s">
        <v>46</v>
      </c>
      <c r="M29" s="11" t="s">
        <v>227</v>
      </c>
      <c r="N29" s="11" t="s">
        <v>228</v>
      </c>
      <c r="O29" s="11" t="s">
        <v>229</v>
      </c>
      <c r="P29" s="11" t="s">
        <v>174</v>
      </c>
      <c r="Q29" s="11">
        <v>24</v>
      </c>
      <c r="R29" s="11" t="s">
        <v>274</v>
      </c>
      <c r="S29" s="11">
        <v>2014</v>
      </c>
      <c r="T29" s="34" t="s">
        <v>264</v>
      </c>
      <c r="U29" s="11" t="s">
        <v>231</v>
      </c>
      <c r="V29" s="11">
        <v>235</v>
      </c>
      <c r="W29" s="11" t="s">
        <v>51</v>
      </c>
      <c r="X29" s="11">
        <v>2</v>
      </c>
      <c r="Y29" s="11" t="s">
        <v>278</v>
      </c>
      <c r="Z29" s="11" t="s">
        <v>279</v>
      </c>
      <c r="AA29" s="11"/>
      <c r="AB29" s="11" t="s">
        <v>31</v>
      </c>
      <c r="AC29" s="11">
        <v>9</v>
      </c>
      <c r="AD29" s="11">
        <v>1</v>
      </c>
      <c r="AE29" s="11">
        <v>6</v>
      </c>
      <c r="AF29" s="11" t="s">
        <v>233</v>
      </c>
      <c r="AG29" s="15">
        <v>7777</v>
      </c>
      <c r="AH29" s="17" t="s">
        <v>131</v>
      </c>
      <c r="AI29" s="11">
        <v>629421065134</v>
      </c>
      <c r="AJ29" s="11">
        <v>23593632369989</v>
      </c>
      <c r="AK29" s="13">
        <v>41801</v>
      </c>
      <c r="AL29" s="11" t="s">
        <v>244</v>
      </c>
      <c r="AM29" s="11" t="s">
        <v>327</v>
      </c>
      <c r="AN29" s="13">
        <v>41793</v>
      </c>
      <c r="AO29" s="11" t="s">
        <v>235</v>
      </c>
      <c r="AP29" s="11"/>
      <c r="AQ29" s="11"/>
      <c r="AR29" s="13">
        <v>41801</v>
      </c>
      <c r="AS29" s="14">
        <v>0.46376157407407409</v>
      </c>
      <c r="AT29" s="11" t="s">
        <v>35</v>
      </c>
      <c r="AU29" s="11" t="s">
        <v>236</v>
      </c>
      <c r="AV29" s="11" t="s">
        <v>237</v>
      </c>
      <c r="AW29" s="11"/>
      <c r="AX29" s="11"/>
      <c r="AY29" s="11" t="s">
        <v>367</v>
      </c>
      <c r="AZ29" s="11"/>
      <c r="BA29" s="11"/>
      <c r="BB29" s="11" t="s">
        <v>48</v>
      </c>
      <c r="BC29" s="11">
        <v>565674419</v>
      </c>
      <c r="BD29" s="11"/>
      <c r="BE29" s="11" t="s">
        <v>239</v>
      </c>
      <c r="BF29" s="11"/>
      <c r="BG29" s="11" t="s">
        <v>245</v>
      </c>
      <c r="BH29" s="11" t="s">
        <v>241</v>
      </c>
      <c r="BI29" s="11" t="s">
        <v>240</v>
      </c>
      <c r="BJ29" s="13">
        <v>41801</v>
      </c>
      <c r="BK29" s="11"/>
      <c r="BL29" s="11" t="s">
        <v>243</v>
      </c>
      <c r="BM29" s="11" t="s">
        <v>243</v>
      </c>
      <c r="BN29" s="11" t="s">
        <v>243</v>
      </c>
      <c r="BO29" s="11">
        <v>12850</v>
      </c>
      <c r="BP29" s="34" t="s">
        <v>417</v>
      </c>
      <c r="BQ29" s="34" t="s">
        <v>418</v>
      </c>
      <c r="BR29" s="14">
        <v>0.68518518518518512</v>
      </c>
      <c r="BS29" s="11" t="s">
        <v>235</v>
      </c>
    </row>
    <row r="30" spans="1:71" x14ac:dyDescent="0.2">
      <c r="A30" s="11" t="str">
        <f>VLOOKUP(AH30,'Matrice equipe'!A:E,3,FALSE)</f>
        <v>LTG</v>
      </c>
      <c r="B30" s="11" t="str">
        <f>VLOOKUP(AH30,'Matrice equipe'!A:E,4,FALSE)</f>
        <v>Lot Sud</v>
      </c>
      <c r="C30" s="11" t="s">
        <v>225</v>
      </c>
      <c r="D30" s="11" t="s">
        <v>226</v>
      </c>
      <c r="E30" s="11">
        <v>111111</v>
      </c>
      <c r="F30" s="34" t="s">
        <v>375</v>
      </c>
      <c r="G30" s="11" t="s">
        <v>305</v>
      </c>
      <c r="H30" s="11">
        <v>74</v>
      </c>
      <c r="I30" s="11">
        <v>0</v>
      </c>
      <c r="J30" s="34" t="s">
        <v>264</v>
      </c>
      <c r="K30" s="11" t="s">
        <v>231</v>
      </c>
      <c r="L30" s="11" t="s">
        <v>62</v>
      </c>
      <c r="M30" s="11" t="s">
        <v>231</v>
      </c>
      <c r="N30" s="11" t="s">
        <v>252</v>
      </c>
      <c r="O30" s="11" t="s">
        <v>229</v>
      </c>
      <c r="P30" s="11" t="s">
        <v>248</v>
      </c>
      <c r="Q30" s="11">
        <v>4</v>
      </c>
      <c r="R30" s="11" t="s">
        <v>230</v>
      </c>
      <c r="S30" s="11">
        <v>2014</v>
      </c>
      <c r="T30" s="34" t="s">
        <v>264</v>
      </c>
      <c r="U30" s="11" t="s">
        <v>228</v>
      </c>
      <c r="V30" s="11">
        <v>234</v>
      </c>
      <c r="W30" s="11" t="s">
        <v>29</v>
      </c>
      <c r="X30" s="11">
        <v>10</v>
      </c>
      <c r="Y30" s="11" t="s">
        <v>232</v>
      </c>
      <c r="Z30" s="11" t="s">
        <v>47</v>
      </c>
      <c r="AA30" s="11"/>
      <c r="AB30" s="11" t="s">
        <v>31</v>
      </c>
      <c r="AC30" s="11">
        <v>9</v>
      </c>
      <c r="AD30" s="11" t="s">
        <v>71</v>
      </c>
      <c r="AE30" s="11">
        <v>6</v>
      </c>
      <c r="AF30" s="11" t="s">
        <v>233</v>
      </c>
      <c r="AG30" s="15">
        <v>8888</v>
      </c>
      <c r="AH30" s="17" t="s">
        <v>147</v>
      </c>
      <c r="AI30" s="11">
        <v>336452075570</v>
      </c>
      <c r="AJ30" s="11">
        <v>23432127341696</v>
      </c>
      <c r="AK30" s="11">
        <v>41663</v>
      </c>
      <c r="AL30" s="11" t="s">
        <v>244</v>
      </c>
      <c r="AM30" s="11" t="s">
        <v>341</v>
      </c>
      <c r="AN30" s="11">
        <v>41563</v>
      </c>
      <c r="AO30" s="11" t="s">
        <v>235</v>
      </c>
      <c r="AP30" s="11" t="s">
        <v>291</v>
      </c>
      <c r="AQ30" s="11"/>
      <c r="AR30" s="11">
        <v>41666</v>
      </c>
      <c r="AS30" s="11">
        <v>0.64107638888888896</v>
      </c>
      <c r="AT30" s="11" t="s">
        <v>253</v>
      </c>
      <c r="AU30" s="11"/>
      <c r="AV30" s="11"/>
      <c r="AW30" s="11"/>
      <c r="AX30" s="11"/>
      <c r="AY30" s="11"/>
      <c r="AZ30" s="11" t="s">
        <v>84</v>
      </c>
      <c r="BA30" s="11"/>
      <c r="BB30" s="11"/>
      <c r="BC30" s="11"/>
      <c r="BD30" s="11"/>
      <c r="BE30" s="11"/>
      <c r="BF30" s="11"/>
      <c r="BG30" s="11" t="s">
        <v>240</v>
      </c>
      <c r="BH30" s="11" t="s">
        <v>247</v>
      </c>
      <c r="BI30" s="11" t="s">
        <v>240</v>
      </c>
      <c r="BJ30" s="11">
        <v>41663</v>
      </c>
      <c r="BK30" s="11"/>
      <c r="BL30" s="11" t="s">
        <v>243</v>
      </c>
      <c r="BM30" s="11" t="s">
        <v>243</v>
      </c>
      <c r="BN30" s="11"/>
      <c r="BO30" s="11">
        <v>46000</v>
      </c>
      <c r="BP30" s="34" t="s">
        <v>417</v>
      </c>
      <c r="BQ30" s="34" t="s">
        <v>418</v>
      </c>
      <c r="BR30" s="11">
        <v>0.31812499999999999</v>
      </c>
      <c r="BS30" s="11" t="s">
        <v>235</v>
      </c>
    </row>
    <row r="31" spans="1:71" x14ac:dyDescent="0.2">
      <c r="A31" s="11" t="str">
        <f>VLOOKUP(AH31,'Matrice equipe'!A:E,3,FALSE)</f>
        <v>LTG</v>
      </c>
      <c r="B31" s="11" t="str">
        <f>VLOOKUP(AH31,'Matrice equipe'!A:E,4,FALSE)</f>
        <v>Lot Sud</v>
      </c>
      <c r="C31" s="11" t="s">
        <v>225</v>
      </c>
      <c r="D31" s="11" t="s">
        <v>226</v>
      </c>
      <c r="E31" s="11">
        <v>111111</v>
      </c>
      <c r="F31" s="34" t="s">
        <v>375</v>
      </c>
      <c r="G31" s="11" t="s">
        <v>305</v>
      </c>
      <c r="H31" s="11">
        <v>16</v>
      </c>
      <c r="I31" s="11" t="s">
        <v>57</v>
      </c>
      <c r="J31" s="34" t="s">
        <v>264</v>
      </c>
      <c r="K31" s="11" t="s">
        <v>231</v>
      </c>
      <c r="L31" s="11" t="s">
        <v>46</v>
      </c>
      <c r="M31" s="11" t="s">
        <v>231</v>
      </c>
      <c r="N31" s="11" t="s">
        <v>252</v>
      </c>
      <c r="O31" s="11" t="s">
        <v>229</v>
      </c>
      <c r="P31" s="11" t="s">
        <v>174</v>
      </c>
      <c r="Q31" s="11">
        <v>5</v>
      </c>
      <c r="R31" s="11" t="s">
        <v>230</v>
      </c>
      <c r="S31" s="11">
        <v>2014</v>
      </c>
      <c r="T31" s="34" t="s">
        <v>264</v>
      </c>
      <c r="U31" s="11" t="s">
        <v>228</v>
      </c>
      <c r="V31" s="11">
        <v>234</v>
      </c>
      <c r="W31" s="11" t="s">
        <v>29</v>
      </c>
      <c r="X31" s="11">
        <v>10</v>
      </c>
      <c r="Y31" s="11" t="s">
        <v>232</v>
      </c>
      <c r="Z31" s="11" t="s">
        <v>47</v>
      </c>
      <c r="AA31" s="11"/>
      <c r="AB31" s="11" t="s">
        <v>31</v>
      </c>
      <c r="AC31" s="11">
        <v>9</v>
      </c>
      <c r="AD31" s="11">
        <v>3</v>
      </c>
      <c r="AE31" s="11">
        <v>6</v>
      </c>
      <c r="AF31" s="11" t="s">
        <v>250</v>
      </c>
      <c r="AG31" s="15">
        <v>8888</v>
      </c>
      <c r="AH31" s="17" t="s">
        <v>147</v>
      </c>
      <c r="AI31" s="11">
        <v>336655736610</v>
      </c>
      <c r="AJ31" s="11">
        <v>23460781464380</v>
      </c>
      <c r="AK31" s="11">
        <v>41668</v>
      </c>
      <c r="AL31" s="11" t="s">
        <v>260</v>
      </c>
      <c r="AM31" s="11" t="s">
        <v>324</v>
      </c>
      <c r="AN31" s="11">
        <v>41647</v>
      </c>
      <c r="AO31" s="11" t="s">
        <v>235</v>
      </c>
      <c r="AP31" s="11"/>
      <c r="AQ31" s="11"/>
      <c r="AR31" s="11">
        <v>41668</v>
      </c>
      <c r="AS31" s="11">
        <v>0.47046296296296292</v>
      </c>
      <c r="AT31" s="11" t="s">
        <v>253</v>
      </c>
      <c r="AU31" s="11" t="s">
        <v>254</v>
      </c>
      <c r="AV31" s="11" t="s">
        <v>57</v>
      </c>
      <c r="AW31" s="11"/>
      <c r="AX31" s="11"/>
      <c r="AY31" s="11"/>
      <c r="AZ31" s="11" t="s">
        <v>54</v>
      </c>
      <c r="BA31" s="11"/>
      <c r="BB31" s="11"/>
      <c r="BC31" s="11"/>
      <c r="BD31" s="11"/>
      <c r="BE31" s="11"/>
      <c r="BF31" s="11">
        <v>736</v>
      </c>
      <c r="BG31" s="11" t="s">
        <v>240</v>
      </c>
      <c r="BH31" s="11" t="s">
        <v>247</v>
      </c>
      <c r="BI31" s="11" t="s">
        <v>240</v>
      </c>
      <c r="BJ31" s="11">
        <v>41668</v>
      </c>
      <c r="BK31" s="11"/>
      <c r="BL31" s="11" t="s">
        <v>243</v>
      </c>
      <c r="BM31" s="11" t="s">
        <v>243</v>
      </c>
      <c r="BN31" s="11"/>
      <c r="BO31" s="11">
        <v>46000</v>
      </c>
      <c r="BP31" s="34" t="s">
        <v>417</v>
      </c>
      <c r="BQ31" s="34" t="s">
        <v>418</v>
      </c>
      <c r="BR31" s="11">
        <v>0.68510416666666663</v>
      </c>
      <c r="BS31" s="11" t="s">
        <v>235</v>
      </c>
    </row>
    <row r="32" spans="1:71" x14ac:dyDescent="0.2">
      <c r="A32" s="11" t="str">
        <f>VLOOKUP(AH32,'Matrice equipe'!A:E,3,FALSE)</f>
        <v>LTG</v>
      </c>
      <c r="B32" s="11" t="str">
        <f>VLOOKUP(AH32,'Matrice equipe'!A:E,4,FALSE)</f>
        <v>Lot Sud</v>
      </c>
      <c r="C32" s="11" t="s">
        <v>225</v>
      </c>
      <c r="D32" s="11" t="s">
        <v>226</v>
      </c>
      <c r="E32" s="11">
        <v>111111</v>
      </c>
      <c r="F32" s="34" t="s">
        <v>374</v>
      </c>
      <c r="G32" s="11" t="s">
        <v>305</v>
      </c>
      <c r="H32" s="11">
        <v>84</v>
      </c>
      <c r="I32" s="11" t="s">
        <v>286</v>
      </c>
      <c r="J32" s="34" t="s">
        <v>264</v>
      </c>
      <c r="K32" s="11" t="s">
        <v>231</v>
      </c>
      <c r="L32" s="11" t="s">
        <v>62</v>
      </c>
      <c r="M32" s="11" t="s">
        <v>251</v>
      </c>
      <c r="N32" s="11" t="s">
        <v>231</v>
      </c>
      <c r="O32" s="11" t="s">
        <v>229</v>
      </c>
      <c r="P32" s="11" t="s">
        <v>248</v>
      </c>
      <c r="Q32" s="11">
        <v>4</v>
      </c>
      <c r="R32" s="11" t="s">
        <v>230</v>
      </c>
      <c r="S32" s="11">
        <v>2014</v>
      </c>
      <c r="T32" s="34" t="s">
        <v>264</v>
      </c>
      <c r="U32" s="11" t="s">
        <v>231</v>
      </c>
      <c r="V32" s="11">
        <v>234</v>
      </c>
      <c r="W32" s="11" t="s">
        <v>29</v>
      </c>
      <c r="X32" s="11">
        <v>10</v>
      </c>
      <c r="Y32" s="11" t="s">
        <v>232</v>
      </c>
      <c r="Z32" s="11" t="s">
        <v>268</v>
      </c>
      <c r="AA32" s="11"/>
      <c r="AB32" s="11" t="s">
        <v>31</v>
      </c>
      <c r="AC32" s="11">
        <v>9</v>
      </c>
      <c r="AD32" s="11" t="s">
        <v>71</v>
      </c>
      <c r="AE32" s="11">
        <v>4</v>
      </c>
      <c r="AF32" s="11" t="s">
        <v>250</v>
      </c>
      <c r="AG32" s="15">
        <v>8888</v>
      </c>
      <c r="AH32" s="17" t="s">
        <v>147</v>
      </c>
      <c r="AI32" s="11">
        <v>339165368334</v>
      </c>
      <c r="AJ32" s="11">
        <v>23410564394127</v>
      </c>
      <c r="AK32" s="11">
        <v>41663</v>
      </c>
      <c r="AL32" s="11" t="s">
        <v>234</v>
      </c>
      <c r="AM32" s="11" t="s">
        <v>294</v>
      </c>
      <c r="AN32" s="11">
        <v>41549</v>
      </c>
      <c r="AO32" s="11" t="s">
        <v>235</v>
      </c>
      <c r="AP32" s="11"/>
      <c r="AQ32" s="11"/>
      <c r="AR32" s="11">
        <v>41666</v>
      </c>
      <c r="AS32" s="11">
        <v>0.63372685185185185</v>
      </c>
      <c r="AT32" s="11" t="s">
        <v>59</v>
      </c>
      <c r="AU32" s="11" t="s">
        <v>245</v>
      </c>
      <c r="AV32" s="11" t="s">
        <v>60</v>
      </c>
      <c r="AW32" s="11" t="s">
        <v>65</v>
      </c>
      <c r="AX32" s="11"/>
      <c r="AY32" s="11" t="s">
        <v>343</v>
      </c>
      <c r="AZ32" s="11" t="s">
        <v>63</v>
      </c>
      <c r="BA32" s="11"/>
      <c r="BB32" s="11"/>
      <c r="BC32" s="11">
        <v>632747218</v>
      </c>
      <c r="BD32" s="11"/>
      <c r="BE32" s="11" t="s">
        <v>239</v>
      </c>
      <c r="BF32" s="11"/>
      <c r="BG32" s="11" t="s">
        <v>240</v>
      </c>
      <c r="BH32" s="11" t="s">
        <v>247</v>
      </c>
      <c r="BI32" s="11" t="s">
        <v>240</v>
      </c>
      <c r="BJ32" s="11">
        <v>41663</v>
      </c>
      <c r="BK32" s="11" t="s">
        <v>287</v>
      </c>
      <c r="BL32" s="11" t="s">
        <v>243</v>
      </c>
      <c r="BM32" s="11" t="s">
        <v>243</v>
      </c>
      <c r="BN32" s="11"/>
      <c r="BO32" s="11">
        <v>46090</v>
      </c>
      <c r="BP32" s="34" t="s">
        <v>417</v>
      </c>
      <c r="BQ32" s="34" t="s">
        <v>418</v>
      </c>
      <c r="BR32" s="11">
        <v>0.31812499999999999</v>
      </c>
      <c r="BS32" s="11" t="s">
        <v>235</v>
      </c>
    </row>
    <row r="33" spans="1:71" x14ac:dyDescent="0.2">
      <c r="A33" s="11" t="str">
        <f>VLOOKUP(AH33,'Matrice equipe'!A:E,3,FALSE)</f>
        <v>LTG</v>
      </c>
      <c r="B33" s="11" t="str">
        <f>VLOOKUP(AH33,'Matrice equipe'!A:E,4,FALSE)</f>
        <v>Lot Sud</v>
      </c>
      <c r="C33" s="11" t="s">
        <v>225</v>
      </c>
      <c r="D33" s="11" t="s">
        <v>226</v>
      </c>
      <c r="E33" s="11">
        <v>111111</v>
      </c>
      <c r="F33" s="34" t="s">
        <v>375</v>
      </c>
      <c r="G33" s="11" t="s">
        <v>305</v>
      </c>
      <c r="H33" s="11">
        <v>97</v>
      </c>
      <c r="I33" s="11">
        <v>0</v>
      </c>
      <c r="J33" s="34" t="s">
        <v>264</v>
      </c>
      <c r="K33" s="11" t="s">
        <v>170</v>
      </c>
      <c r="L33" s="11" t="s">
        <v>46</v>
      </c>
      <c r="M33" s="11" t="s">
        <v>227</v>
      </c>
      <c r="N33" s="11" t="s">
        <v>228</v>
      </c>
      <c r="O33" s="11" t="s">
        <v>229</v>
      </c>
      <c r="P33" s="11" t="s">
        <v>248</v>
      </c>
      <c r="Q33" s="11">
        <v>4</v>
      </c>
      <c r="R33" s="11" t="s">
        <v>230</v>
      </c>
      <c r="S33" s="11">
        <v>2014</v>
      </c>
      <c r="T33" s="34" t="s">
        <v>264</v>
      </c>
      <c r="U33" s="11" t="s">
        <v>231</v>
      </c>
      <c r="V33" s="11">
        <v>234</v>
      </c>
      <c r="W33" s="11" t="s">
        <v>29</v>
      </c>
      <c r="X33" s="11">
        <v>10</v>
      </c>
      <c r="Y33" s="11" t="s">
        <v>232</v>
      </c>
      <c r="Z33" s="11" t="s">
        <v>47</v>
      </c>
      <c r="AA33" s="11"/>
      <c r="AB33" s="11" t="s">
        <v>31</v>
      </c>
      <c r="AC33" s="11">
        <v>9</v>
      </c>
      <c r="AD33" s="11" t="s">
        <v>71</v>
      </c>
      <c r="AE33" s="11">
        <v>6</v>
      </c>
      <c r="AF33" s="11" t="s">
        <v>250</v>
      </c>
      <c r="AG33" s="15">
        <v>8888</v>
      </c>
      <c r="AH33" s="17" t="s">
        <v>147</v>
      </c>
      <c r="AI33" s="11">
        <v>337958321527</v>
      </c>
      <c r="AJ33" s="11">
        <v>23474674372532</v>
      </c>
      <c r="AK33" s="11">
        <v>41663</v>
      </c>
      <c r="AL33" s="11" t="s">
        <v>244</v>
      </c>
      <c r="AM33" s="11">
        <v>817</v>
      </c>
      <c r="AN33" s="11">
        <v>41530</v>
      </c>
      <c r="AO33" s="11" t="s">
        <v>235</v>
      </c>
      <c r="AP33" s="11"/>
      <c r="AQ33" s="11"/>
      <c r="AR33" s="11">
        <v>41666</v>
      </c>
      <c r="AS33" s="11">
        <v>0.47590277777777779</v>
      </c>
      <c r="AT33" s="11" t="s">
        <v>35</v>
      </c>
      <c r="AU33" s="11" t="s">
        <v>236</v>
      </c>
      <c r="AV33" s="11" t="s">
        <v>237</v>
      </c>
      <c r="AW33" s="11"/>
      <c r="AX33" s="11"/>
      <c r="AY33" s="11" t="s">
        <v>344</v>
      </c>
      <c r="AZ33" s="11" t="s">
        <v>54</v>
      </c>
      <c r="BA33" s="11"/>
      <c r="BB33" s="11"/>
      <c r="BC33" s="11">
        <v>668855950</v>
      </c>
      <c r="BD33" s="11"/>
      <c r="BE33" s="11" t="s">
        <v>239</v>
      </c>
      <c r="BF33" s="11"/>
      <c r="BG33" s="11" t="s">
        <v>240</v>
      </c>
      <c r="BH33" s="11" t="s">
        <v>247</v>
      </c>
      <c r="BI33" s="11" t="s">
        <v>240</v>
      </c>
      <c r="BJ33" s="11">
        <v>41663</v>
      </c>
      <c r="BK33" s="11"/>
      <c r="BL33" s="11" t="s">
        <v>243</v>
      </c>
      <c r="BM33" s="11" t="s">
        <v>243</v>
      </c>
      <c r="BN33" s="11"/>
      <c r="BO33" s="11">
        <v>46000</v>
      </c>
      <c r="BP33" s="34" t="s">
        <v>417</v>
      </c>
      <c r="BQ33" s="34" t="s">
        <v>418</v>
      </c>
      <c r="BR33" s="11">
        <v>0.31812499999999999</v>
      </c>
      <c r="BS33" s="11" t="s">
        <v>235</v>
      </c>
    </row>
    <row r="34" spans="1:71" x14ac:dyDescent="0.2">
      <c r="A34" s="11" t="str">
        <f>VLOOKUP(AH34,'Matrice equipe'!A:E,3,FALSE)</f>
        <v>LTG</v>
      </c>
      <c r="B34" s="11" t="str">
        <f>VLOOKUP(AH34,'Matrice equipe'!A:E,4,FALSE)</f>
        <v>Lot Sud</v>
      </c>
      <c r="C34" s="11" t="s">
        <v>225</v>
      </c>
      <c r="D34" s="11" t="s">
        <v>226</v>
      </c>
      <c r="E34" s="11">
        <v>111111</v>
      </c>
      <c r="F34" s="34" t="s">
        <v>374</v>
      </c>
      <c r="G34" s="11" t="s">
        <v>305</v>
      </c>
      <c r="H34" s="11">
        <v>96</v>
      </c>
      <c r="I34" s="11">
        <v>0</v>
      </c>
      <c r="J34" s="34" t="s">
        <v>264</v>
      </c>
      <c r="K34" s="11" t="s">
        <v>170</v>
      </c>
      <c r="L34" s="11" t="s">
        <v>46</v>
      </c>
      <c r="M34" s="11" t="s">
        <v>227</v>
      </c>
      <c r="N34" s="11" t="s">
        <v>228</v>
      </c>
      <c r="O34" s="11" t="s">
        <v>229</v>
      </c>
      <c r="P34" s="11" t="s">
        <v>248</v>
      </c>
      <c r="Q34" s="11">
        <v>4</v>
      </c>
      <c r="R34" s="11" t="s">
        <v>230</v>
      </c>
      <c r="S34" s="11">
        <v>2014</v>
      </c>
      <c r="T34" s="34" t="s">
        <v>264</v>
      </c>
      <c r="U34" s="11" t="s">
        <v>231</v>
      </c>
      <c r="V34" s="11">
        <v>234</v>
      </c>
      <c r="W34" s="11" t="s">
        <v>29</v>
      </c>
      <c r="X34" s="11">
        <v>10</v>
      </c>
      <c r="Y34" s="11" t="s">
        <v>232</v>
      </c>
      <c r="Z34" s="11" t="s">
        <v>47</v>
      </c>
      <c r="AA34" s="11"/>
      <c r="AB34" s="11" t="s">
        <v>31</v>
      </c>
      <c r="AC34" s="11">
        <v>9</v>
      </c>
      <c r="AD34" s="11" t="s">
        <v>71</v>
      </c>
      <c r="AE34" s="11">
        <v>4</v>
      </c>
      <c r="AF34" s="11" t="s">
        <v>250</v>
      </c>
      <c r="AG34" s="15">
        <v>8888</v>
      </c>
      <c r="AH34" s="17" t="s">
        <v>147</v>
      </c>
      <c r="AI34" s="11">
        <v>337055211099</v>
      </c>
      <c r="AJ34" s="11">
        <v>23441389274401</v>
      </c>
      <c r="AK34" s="11">
        <v>41663</v>
      </c>
      <c r="AL34" s="11" t="s">
        <v>244</v>
      </c>
      <c r="AM34" s="11">
        <v>3</v>
      </c>
      <c r="AN34" s="11">
        <v>41533</v>
      </c>
      <c r="AO34" s="11" t="s">
        <v>235</v>
      </c>
      <c r="AP34" s="11" t="s">
        <v>314</v>
      </c>
      <c r="AQ34" s="11" t="s">
        <v>315</v>
      </c>
      <c r="AR34" s="11">
        <v>41666</v>
      </c>
      <c r="AS34" s="11">
        <v>0.68490740740740741</v>
      </c>
      <c r="AT34" s="11" t="s">
        <v>35</v>
      </c>
      <c r="AU34" s="11" t="s">
        <v>236</v>
      </c>
      <c r="AV34" s="11" t="s">
        <v>237</v>
      </c>
      <c r="AW34" s="11"/>
      <c r="AX34" s="11"/>
      <c r="AY34" s="11" t="s">
        <v>345</v>
      </c>
      <c r="AZ34" s="11" t="s">
        <v>54</v>
      </c>
      <c r="BA34" s="11"/>
      <c r="BB34" s="11"/>
      <c r="BC34" s="11">
        <v>565314126</v>
      </c>
      <c r="BD34" s="11"/>
      <c r="BE34" s="11" t="s">
        <v>239</v>
      </c>
      <c r="BF34" s="11"/>
      <c r="BG34" s="11" t="s">
        <v>240</v>
      </c>
      <c r="BH34" s="11" t="s">
        <v>247</v>
      </c>
      <c r="BI34" s="11" t="s">
        <v>240</v>
      </c>
      <c r="BJ34" s="11">
        <v>41663</v>
      </c>
      <c r="BK34" s="11"/>
      <c r="BL34" s="11" t="s">
        <v>243</v>
      </c>
      <c r="BM34" s="11" t="s">
        <v>243</v>
      </c>
      <c r="BN34" s="11"/>
      <c r="BO34" s="11">
        <v>46000</v>
      </c>
      <c r="BP34" s="34" t="s">
        <v>417</v>
      </c>
      <c r="BQ34" s="34" t="s">
        <v>418</v>
      </c>
      <c r="BR34" s="11">
        <v>0.31812499999999999</v>
      </c>
      <c r="BS34" s="11" t="s">
        <v>235</v>
      </c>
    </row>
    <row r="35" spans="1:71" x14ac:dyDescent="0.2">
      <c r="A35" s="11" t="e">
        <f>VLOOKUP(AH35,'Matrice equipe'!A:E,3,FALSE)</f>
        <v>#N/A</v>
      </c>
      <c r="B35" s="11" t="e">
        <f>VLOOKUP(AH35,'Matrice equipe'!A:E,4,FALSE)</f>
        <v>#N/A</v>
      </c>
      <c r="C35" s="11" t="s">
        <v>225</v>
      </c>
      <c r="D35" s="11" t="s">
        <v>226</v>
      </c>
      <c r="E35" s="11">
        <v>111111</v>
      </c>
      <c r="F35" s="34" t="s">
        <v>374</v>
      </c>
      <c r="G35" s="11" t="s">
        <v>309</v>
      </c>
      <c r="H35" s="11">
        <v>28</v>
      </c>
      <c r="I35" s="11" t="s">
        <v>57</v>
      </c>
      <c r="J35" s="34" t="s">
        <v>264</v>
      </c>
      <c r="K35" s="11" t="s">
        <v>231</v>
      </c>
      <c r="L35" s="11" t="s">
        <v>46</v>
      </c>
      <c r="M35" s="11" t="s">
        <v>231</v>
      </c>
      <c r="N35" s="11" t="s">
        <v>252</v>
      </c>
      <c r="O35" s="11" t="s">
        <v>229</v>
      </c>
      <c r="P35" s="11" t="s">
        <v>248</v>
      </c>
      <c r="Q35" s="11">
        <v>8</v>
      </c>
      <c r="R35" s="11" t="s">
        <v>265</v>
      </c>
      <c r="S35" s="11">
        <v>2014</v>
      </c>
      <c r="T35" s="34" t="s">
        <v>264</v>
      </c>
      <c r="U35" s="11" t="s">
        <v>228</v>
      </c>
      <c r="V35" s="11">
        <v>232</v>
      </c>
      <c r="W35" s="11" t="s">
        <v>85</v>
      </c>
      <c r="X35" s="11">
        <v>31</v>
      </c>
      <c r="Y35" s="11" t="s">
        <v>259</v>
      </c>
      <c r="Z35" s="11" t="s">
        <v>68</v>
      </c>
      <c r="AA35" s="11"/>
      <c r="AB35" s="11" t="s">
        <v>31</v>
      </c>
      <c r="AC35" s="11">
        <v>9</v>
      </c>
      <c r="AD35" s="11" t="s">
        <v>80</v>
      </c>
      <c r="AE35" s="11">
        <v>6</v>
      </c>
      <c r="AF35" s="11" t="s">
        <v>250</v>
      </c>
      <c r="AG35" s="15">
        <v>9999</v>
      </c>
      <c r="AH35" s="17" t="s">
        <v>104</v>
      </c>
      <c r="AI35" s="11">
        <v>393542363270</v>
      </c>
      <c r="AJ35" s="11">
        <v>23216497791909</v>
      </c>
      <c r="AK35" s="11">
        <v>41687</v>
      </c>
      <c r="AL35" s="11" t="s">
        <v>260</v>
      </c>
      <c r="AM35" s="11" t="s">
        <v>307</v>
      </c>
      <c r="AN35" s="11">
        <v>41648</v>
      </c>
      <c r="AO35" s="11" t="s">
        <v>235</v>
      </c>
      <c r="AP35" s="11"/>
      <c r="AQ35" s="11"/>
      <c r="AR35" s="11">
        <v>41687</v>
      </c>
      <c r="AS35" s="11">
        <v>0.49258101851851849</v>
      </c>
      <c r="AT35" s="11" t="s">
        <v>253</v>
      </c>
      <c r="AU35" s="11" t="s">
        <v>254</v>
      </c>
      <c r="AV35" s="11" t="s">
        <v>57</v>
      </c>
      <c r="AW35" s="11"/>
      <c r="AX35" s="11"/>
      <c r="AY35" s="11"/>
      <c r="AZ35" s="11" t="s">
        <v>353</v>
      </c>
      <c r="BA35" s="11"/>
      <c r="BB35" s="11" t="s">
        <v>48</v>
      </c>
      <c r="BC35" s="11"/>
      <c r="BD35" s="11"/>
      <c r="BE35" s="11"/>
      <c r="BF35" s="11"/>
      <c r="BG35" s="11" t="s">
        <v>245</v>
      </c>
      <c r="BH35" s="11" t="s">
        <v>241</v>
      </c>
      <c r="BI35" s="11" t="s">
        <v>240</v>
      </c>
      <c r="BJ35" s="11">
        <v>41687</v>
      </c>
      <c r="BK35" s="11"/>
      <c r="BL35" s="11" t="s">
        <v>243</v>
      </c>
      <c r="BM35" s="11" t="s">
        <v>243</v>
      </c>
      <c r="BN35" s="11"/>
      <c r="BO35" s="11">
        <v>82000</v>
      </c>
      <c r="BP35" s="34" t="s">
        <v>417</v>
      </c>
      <c r="BQ35" s="34" t="s">
        <v>418</v>
      </c>
      <c r="BR35" s="11">
        <v>0.67824074074074081</v>
      </c>
      <c r="BS35" s="11" t="s">
        <v>235</v>
      </c>
    </row>
    <row r="36" spans="1:71" x14ac:dyDescent="0.2">
      <c r="A36" s="11" t="e">
        <f>VLOOKUP(AH36,'Matrice equipe'!A:E,3,FALSE)</f>
        <v>#N/A</v>
      </c>
      <c r="B36" s="11" t="e">
        <f>VLOOKUP(AH36,'Matrice equipe'!A:E,4,FALSE)</f>
        <v>#N/A</v>
      </c>
      <c r="C36" s="11" t="s">
        <v>225</v>
      </c>
      <c r="D36" s="11" t="s">
        <v>226</v>
      </c>
      <c r="E36" s="11">
        <v>111111</v>
      </c>
      <c r="F36" s="34" t="s">
        <v>375</v>
      </c>
      <c r="G36" s="11" t="s">
        <v>309</v>
      </c>
      <c r="H36" s="11">
        <v>111</v>
      </c>
      <c r="I36" s="11">
        <v>0</v>
      </c>
      <c r="J36" s="34" t="s">
        <v>264</v>
      </c>
      <c r="K36" s="11" t="s">
        <v>170</v>
      </c>
      <c r="L36" s="11" t="s">
        <v>46</v>
      </c>
      <c r="M36" s="11" t="s">
        <v>227</v>
      </c>
      <c r="N36" s="11" t="s">
        <v>228</v>
      </c>
      <c r="O36" s="11" t="s">
        <v>229</v>
      </c>
      <c r="P36" s="11" t="s">
        <v>248</v>
      </c>
      <c r="Q36" s="11">
        <v>24</v>
      </c>
      <c r="R36" s="11" t="s">
        <v>274</v>
      </c>
      <c r="S36" s="11">
        <v>2014</v>
      </c>
      <c r="T36" s="34" t="s">
        <v>264</v>
      </c>
      <c r="U36" s="11" t="s">
        <v>231</v>
      </c>
      <c r="V36" s="11">
        <v>232</v>
      </c>
      <c r="W36" s="11" t="s">
        <v>85</v>
      </c>
      <c r="X36" s="11">
        <v>33</v>
      </c>
      <c r="Y36" s="11" t="s">
        <v>259</v>
      </c>
      <c r="Z36" s="11" t="s">
        <v>68</v>
      </c>
      <c r="AA36" s="11"/>
      <c r="AB36" s="11" t="s">
        <v>31</v>
      </c>
      <c r="AC36" s="11">
        <v>9</v>
      </c>
      <c r="AD36" s="11" t="s">
        <v>80</v>
      </c>
      <c r="AE36" s="11">
        <v>6</v>
      </c>
      <c r="AF36" s="11" t="s">
        <v>250</v>
      </c>
      <c r="AG36" s="15">
        <v>9999</v>
      </c>
      <c r="AH36" s="17" t="s">
        <v>104</v>
      </c>
      <c r="AI36" s="11">
        <v>672346273299</v>
      </c>
      <c r="AJ36" s="11">
        <v>23241823380097</v>
      </c>
      <c r="AK36" s="13">
        <v>41802</v>
      </c>
      <c r="AL36" s="11" t="s">
        <v>244</v>
      </c>
      <c r="AM36" s="11" t="s">
        <v>307</v>
      </c>
      <c r="AN36" s="13">
        <v>41648</v>
      </c>
      <c r="AO36" s="11" t="s">
        <v>235</v>
      </c>
      <c r="AP36" s="11"/>
      <c r="AQ36" s="11"/>
      <c r="AR36" s="13">
        <v>41802</v>
      </c>
      <c r="AS36" s="14">
        <v>0.43458333333333332</v>
      </c>
      <c r="AT36" s="11" t="s">
        <v>35</v>
      </c>
      <c r="AU36" s="11" t="s">
        <v>236</v>
      </c>
      <c r="AV36" s="11" t="s">
        <v>237</v>
      </c>
      <c r="AW36" s="11"/>
      <c r="AX36" s="11"/>
      <c r="AY36" s="11" t="s">
        <v>81</v>
      </c>
      <c r="AZ36" s="11" t="s">
        <v>56</v>
      </c>
      <c r="BA36" s="11">
        <v>273</v>
      </c>
      <c r="BB36" s="11" t="s">
        <v>48</v>
      </c>
      <c r="BC36" s="11">
        <v>645378956</v>
      </c>
      <c r="BD36" s="11"/>
      <c r="BE36" s="11" t="s">
        <v>239</v>
      </c>
      <c r="BF36" s="11">
        <v>273</v>
      </c>
      <c r="BG36" s="11" t="s">
        <v>240</v>
      </c>
      <c r="BH36" s="11" t="s">
        <v>246</v>
      </c>
      <c r="BI36" s="11" t="s">
        <v>240</v>
      </c>
      <c r="BJ36" s="13">
        <v>41802</v>
      </c>
      <c r="BK36" s="11"/>
      <c r="BL36" s="11" t="s">
        <v>243</v>
      </c>
      <c r="BM36" s="11" t="s">
        <v>243</v>
      </c>
      <c r="BN36" s="11" t="s">
        <v>354</v>
      </c>
      <c r="BO36" s="11">
        <v>82000</v>
      </c>
      <c r="BP36" s="34" t="s">
        <v>417</v>
      </c>
      <c r="BQ36" s="34" t="s">
        <v>418</v>
      </c>
      <c r="BR36" s="14">
        <v>0.50268518518518512</v>
      </c>
      <c r="BS36" s="11" t="s">
        <v>235</v>
      </c>
    </row>
    <row r="37" spans="1:71" x14ac:dyDescent="0.2">
      <c r="A37" s="11" t="e">
        <f>VLOOKUP(AH37,'Matrice equipe'!A:E,3,FALSE)</f>
        <v>#N/A</v>
      </c>
      <c r="B37" s="11" t="e">
        <f>VLOOKUP(AH37,'Matrice equipe'!A:E,4,FALSE)</f>
        <v>#N/A</v>
      </c>
      <c r="C37" s="11" t="s">
        <v>225</v>
      </c>
      <c r="D37" s="11" t="s">
        <v>226</v>
      </c>
      <c r="E37" s="11">
        <v>111111</v>
      </c>
      <c r="F37" s="34" t="s">
        <v>374</v>
      </c>
      <c r="G37" s="11" t="s">
        <v>309</v>
      </c>
      <c r="H37" s="11">
        <v>110</v>
      </c>
      <c r="I37" s="11">
        <v>0</v>
      </c>
      <c r="J37" s="34" t="s">
        <v>264</v>
      </c>
      <c r="K37" s="11" t="s">
        <v>170</v>
      </c>
      <c r="L37" s="11" t="s">
        <v>46</v>
      </c>
      <c r="M37" s="11" t="s">
        <v>227</v>
      </c>
      <c r="N37" s="11" t="s">
        <v>228</v>
      </c>
      <c r="O37" s="11" t="s">
        <v>229</v>
      </c>
      <c r="P37" s="11" t="s">
        <v>248</v>
      </c>
      <c r="Q37" s="11">
        <v>24</v>
      </c>
      <c r="R37" s="11" t="s">
        <v>274</v>
      </c>
      <c r="S37" s="11">
        <v>2014</v>
      </c>
      <c r="T37" s="34" t="s">
        <v>264</v>
      </c>
      <c r="U37" s="11" t="s">
        <v>231</v>
      </c>
      <c r="V37" s="11">
        <v>232</v>
      </c>
      <c r="W37" s="11" t="s">
        <v>67</v>
      </c>
      <c r="X37" s="11">
        <v>4</v>
      </c>
      <c r="Y37" s="11" t="s">
        <v>259</v>
      </c>
      <c r="Z37" s="11" t="s">
        <v>68</v>
      </c>
      <c r="AA37" s="11"/>
      <c r="AB37" s="11" t="s">
        <v>31</v>
      </c>
      <c r="AC37" s="11">
        <v>9</v>
      </c>
      <c r="AD37" s="11" t="s">
        <v>80</v>
      </c>
      <c r="AE37" s="11">
        <v>4</v>
      </c>
      <c r="AF37" s="11" t="s">
        <v>250</v>
      </c>
      <c r="AG37" s="15">
        <v>9999</v>
      </c>
      <c r="AH37" s="17" t="s">
        <v>104</v>
      </c>
      <c r="AI37" s="11">
        <v>922155683523</v>
      </c>
      <c r="AJ37" s="11">
        <v>23242981175284</v>
      </c>
      <c r="AK37" s="13">
        <v>41801</v>
      </c>
      <c r="AL37" s="11" t="s">
        <v>234</v>
      </c>
      <c r="AM37" s="11" t="s">
        <v>307</v>
      </c>
      <c r="AN37" s="13">
        <v>41648</v>
      </c>
      <c r="AO37" s="11" t="s">
        <v>235</v>
      </c>
      <c r="AP37" s="11"/>
      <c r="AQ37" s="11"/>
      <c r="AR37" s="13">
        <v>41801</v>
      </c>
      <c r="AS37" s="14">
        <v>0.58043981481481477</v>
      </c>
      <c r="AT37" s="11" t="s">
        <v>35</v>
      </c>
      <c r="AU37" s="11" t="s">
        <v>236</v>
      </c>
      <c r="AV37" s="11" t="s">
        <v>237</v>
      </c>
      <c r="AW37" s="11"/>
      <c r="AX37" s="11"/>
      <c r="AY37" s="11" t="s">
        <v>81</v>
      </c>
      <c r="AZ37" s="11" t="s">
        <v>56</v>
      </c>
      <c r="BA37" s="11">
        <v>3</v>
      </c>
      <c r="BB37" s="11" t="s">
        <v>48</v>
      </c>
      <c r="BC37" s="11">
        <v>649073301</v>
      </c>
      <c r="BD37" s="11"/>
      <c r="BE37" s="11" t="s">
        <v>239</v>
      </c>
      <c r="BF37" s="11">
        <v>3</v>
      </c>
      <c r="BG37" s="11" t="s">
        <v>240</v>
      </c>
      <c r="BH37" s="11" t="s">
        <v>246</v>
      </c>
      <c r="BI37" s="11" t="s">
        <v>242</v>
      </c>
      <c r="BJ37" s="13">
        <v>41801</v>
      </c>
      <c r="BK37" s="11"/>
      <c r="BL37" s="11" t="s">
        <v>243</v>
      </c>
      <c r="BM37" s="11" t="s">
        <v>243</v>
      </c>
      <c r="BN37" s="11" t="s">
        <v>355</v>
      </c>
      <c r="BO37" s="11">
        <v>82000</v>
      </c>
      <c r="BP37" s="34" t="s">
        <v>417</v>
      </c>
      <c r="BQ37" s="34" t="s">
        <v>418</v>
      </c>
      <c r="BR37" s="14">
        <v>0.66325231481481484</v>
      </c>
      <c r="BS37" s="11" t="s">
        <v>235</v>
      </c>
    </row>
    <row r="38" spans="1:71" x14ac:dyDescent="0.2">
      <c r="A38" s="11" t="e">
        <f>VLOOKUP(AH38,'Matrice equipe'!A:E,3,FALSE)</f>
        <v>#N/A</v>
      </c>
      <c r="B38" s="11" t="e">
        <f>VLOOKUP(AH38,'Matrice equipe'!A:E,4,FALSE)</f>
        <v>#N/A</v>
      </c>
      <c r="C38" s="11" t="s">
        <v>225</v>
      </c>
      <c r="D38" s="11" t="s">
        <v>226</v>
      </c>
      <c r="E38" s="11">
        <v>111111</v>
      </c>
      <c r="F38" s="34" t="s">
        <v>375</v>
      </c>
      <c r="G38" s="11" t="s">
        <v>309</v>
      </c>
      <c r="H38" s="11">
        <v>6</v>
      </c>
      <c r="I38" s="11">
        <v>0</v>
      </c>
      <c r="J38" s="34" t="s">
        <v>264</v>
      </c>
      <c r="K38" s="11" t="s">
        <v>170</v>
      </c>
      <c r="L38" s="11" t="s">
        <v>46</v>
      </c>
      <c r="M38" s="11" t="s">
        <v>227</v>
      </c>
      <c r="N38" s="11" t="s">
        <v>228</v>
      </c>
      <c r="O38" s="11" t="s">
        <v>229</v>
      </c>
      <c r="P38" s="11" t="s">
        <v>174</v>
      </c>
      <c r="Q38" s="11">
        <v>25</v>
      </c>
      <c r="R38" s="11" t="s">
        <v>274</v>
      </c>
      <c r="S38" s="11">
        <v>2014</v>
      </c>
      <c r="T38" s="34" t="s">
        <v>264</v>
      </c>
      <c r="U38" s="11" t="s">
        <v>231</v>
      </c>
      <c r="V38" s="11">
        <v>232</v>
      </c>
      <c r="W38" s="11" t="s">
        <v>67</v>
      </c>
      <c r="X38" s="11">
        <v>3</v>
      </c>
      <c r="Y38" s="11" t="s">
        <v>259</v>
      </c>
      <c r="Z38" s="11" t="s">
        <v>68</v>
      </c>
      <c r="AA38" s="11"/>
      <c r="AB38" s="11" t="s">
        <v>31</v>
      </c>
      <c r="AC38" s="11">
        <v>9</v>
      </c>
      <c r="AD38" s="11" t="s">
        <v>69</v>
      </c>
      <c r="AE38" s="11">
        <v>6</v>
      </c>
      <c r="AF38" s="11" t="s">
        <v>250</v>
      </c>
      <c r="AG38" s="15">
        <v>9999</v>
      </c>
      <c r="AH38" s="17" t="s">
        <v>104</v>
      </c>
      <c r="AI38" s="11">
        <v>393340399218</v>
      </c>
      <c r="AJ38" s="11">
        <v>23230680122357</v>
      </c>
      <c r="AK38" s="13">
        <v>41810</v>
      </c>
      <c r="AL38" s="11" t="s">
        <v>249</v>
      </c>
      <c r="AM38" s="11" t="s">
        <v>325</v>
      </c>
      <c r="AN38" s="13">
        <v>41803</v>
      </c>
      <c r="AO38" s="11" t="s">
        <v>235</v>
      </c>
      <c r="AP38" s="11" t="s">
        <v>314</v>
      </c>
      <c r="AQ38" s="11" t="s">
        <v>315</v>
      </c>
      <c r="AR38" s="13">
        <v>41810</v>
      </c>
      <c r="AS38" s="14">
        <v>0.40457175925925926</v>
      </c>
      <c r="AT38" s="11" t="s">
        <v>35</v>
      </c>
      <c r="AU38" s="11" t="s">
        <v>295</v>
      </c>
      <c r="AV38" s="11" t="s">
        <v>70</v>
      </c>
      <c r="AW38" s="11"/>
      <c r="AX38" s="11"/>
      <c r="AY38" s="11" t="s">
        <v>356</v>
      </c>
      <c r="AZ38" s="11" t="s">
        <v>56</v>
      </c>
      <c r="BA38" s="11"/>
      <c r="BB38" s="11" t="s">
        <v>238</v>
      </c>
      <c r="BC38" s="11"/>
      <c r="BD38" s="11"/>
      <c r="BE38" s="11" t="s">
        <v>239</v>
      </c>
      <c r="BF38" s="11"/>
      <c r="BG38" s="11" t="s">
        <v>245</v>
      </c>
      <c r="BH38" s="11" t="s">
        <v>263</v>
      </c>
      <c r="BI38" s="11" t="s">
        <v>240</v>
      </c>
      <c r="BJ38" s="13">
        <v>41810</v>
      </c>
      <c r="BK38" s="11"/>
      <c r="BL38" s="11" t="s">
        <v>243</v>
      </c>
      <c r="BM38" s="11" t="s">
        <v>243</v>
      </c>
      <c r="BN38" s="11" t="s">
        <v>243</v>
      </c>
      <c r="BO38" s="11">
        <v>82000</v>
      </c>
      <c r="BP38" s="34" t="s">
        <v>417</v>
      </c>
      <c r="BQ38" s="34" t="s">
        <v>418</v>
      </c>
      <c r="BR38" s="14">
        <v>0.65964120370370372</v>
      </c>
      <c r="BS38" s="11" t="s">
        <v>235</v>
      </c>
    </row>
    <row r="39" spans="1:71" x14ac:dyDescent="0.2">
      <c r="A39" s="11" t="e">
        <f>VLOOKUP(AH39,'Matrice equipe'!A:E,3,FALSE)</f>
        <v>#N/A</v>
      </c>
      <c r="B39" s="11" t="e">
        <f>VLOOKUP(AH39,'Matrice equipe'!A:E,4,FALSE)</f>
        <v>#N/A</v>
      </c>
      <c r="C39" s="11" t="s">
        <v>225</v>
      </c>
      <c r="D39" s="11" t="s">
        <v>226</v>
      </c>
      <c r="E39" s="11">
        <v>111111</v>
      </c>
      <c r="F39" s="34" t="s">
        <v>374</v>
      </c>
      <c r="G39" s="11" t="s">
        <v>305</v>
      </c>
      <c r="H39" s="11">
        <v>7</v>
      </c>
      <c r="I39" s="11" t="s">
        <v>286</v>
      </c>
      <c r="J39" s="34" t="s">
        <v>264</v>
      </c>
      <c r="K39" s="11" t="s">
        <v>231</v>
      </c>
      <c r="L39" s="11" t="s">
        <v>62</v>
      </c>
      <c r="M39" s="11" t="s">
        <v>251</v>
      </c>
      <c r="N39" s="11" t="s">
        <v>231</v>
      </c>
      <c r="O39" s="11" t="s">
        <v>229</v>
      </c>
      <c r="P39" s="11" t="s">
        <v>174</v>
      </c>
      <c r="Q39" s="11">
        <v>4</v>
      </c>
      <c r="R39" s="11" t="s">
        <v>230</v>
      </c>
      <c r="S39" s="11">
        <v>2014</v>
      </c>
      <c r="T39" s="34" t="s">
        <v>264</v>
      </c>
      <c r="U39" s="11" t="s">
        <v>231</v>
      </c>
      <c r="V39" s="11">
        <v>232</v>
      </c>
      <c r="W39" s="11" t="s">
        <v>67</v>
      </c>
      <c r="X39" s="11">
        <v>2</v>
      </c>
      <c r="Y39" s="11" t="s">
        <v>259</v>
      </c>
      <c r="Z39" s="11" t="s">
        <v>68</v>
      </c>
      <c r="AA39" s="11"/>
      <c r="AB39" s="11" t="s">
        <v>31</v>
      </c>
      <c r="AC39" s="11">
        <v>9</v>
      </c>
      <c r="AD39" s="11">
        <v>3</v>
      </c>
      <c r="AE39" s="11">
        <v>6</v>
      </c>
      <c r="AF39" s="11" t="s">
        <v>250</v>
      </c>
      <c r="AG39" s="15">
        <v>10</v>
      </c>
      <c r="AH39" s="17" t="s">
        <v>105</v>
      </c>
      <c r="AI39" s="11">
        <v>923740165379</v>
      </c>
      <c r="AJ39" s="11">
        <v>23252243085970</v>
      </c>
      <c r="AK39" s="11">
        <v>41660</v>
      </c>
      <c r="AL39" s="11" t="s">
        <v>260</v>
      </c>
      <c r="AM39" s="11" t="s">
        <v>311</v>
      </c>
      <c r="AN39" s="11">
        <v>41652</v>
      </c>
      <c r="AO39" s="11" t="s">
        <v>235</v>
      </c>
      <c r="AP39" s="11" t="s">
        <v>314</v>
      </c>
      <c r="AQ39" s="11" t="s">
        <v>315</v>
      </c>
      <c r="AR39" s="11">
        <v>41660</v>
      </c>
      <c r="AS39" s="11">
        <v>0.64710648148148142</v>
      </c>
      <c r="AT39" s="11" t="s">
        <v>59</v>
      </c>
      <c r="AU39" s="11" t="s">
        <v>245</v>
      </c>
      <c r="AV39" s="11" t="s">
        <v>255</v>
      </c>
      <c r="AW39" s="11" t="s">
        <v>65</v>
      </c>
      <c r="AX39" s="11"/>
      <c r="AY39" s="11" t="s">
        <v>86</v>
      </c>
      <c r="AZ39" s="11" t="s">
        <v>87</v>
      </c>
      <c r="BA39" s="11"/>
      <c r="BB39" s="11"/>
      <c r="BC39" s="11">
        <v>650130449</v>
      </c>
      <c r="BD39" s="11"/>
      <c r="BE39" s="11" t="s">
        <v>239</v>
      </c>
      <c r="BF39" s="11"/>
      <c r="BG39" s="11" t="s">
        <v>240</v>
      </c>
      <c r="BH39" s="11" t="s">
        <v>247</v>
      </c>
      <c r="BI39" s="11" t="s">
        <v>242</v>
      </c>
      <c r="BJ39" s="11">
        <v>41660</v>
      </c>
      <c r="BK39" s="11" t="s">
        <v>287</v>
      </c>
      <c r="BL39" s="11" t="s">
        <v>243</v>
      </c>
      <c r="BM39" s="11" t="s">
        <v>243</v>
      </c>
      <c r="BN39" s="11"/>
      <c r="BO39" s="11">
        <v>82000</v>
      </c>
      <c r="BP39" s="34" t="s">
        <v>417</v>
      </c>
      <c r="BQ39" s="34" t="s">
        <v>418</v>
      </c>
      <c r="BR39" s="11">
        <v>0.71186342592592589</v>
      </c>
      <c r="BS39" s="11" t="s">
        <v>235</v>
      </c>
    </row>
    <row r="40" spans="1:71" x14ac:dyDescent="0.2">
      <c r="A40" s="11" t="e">
        <f>VLOOKUP(AH40,'Matrice equipe'!A:E,3,FALSE)</f>
        <v>#N/A</v>
      </c>
      <c r="B40" s="11" t="e">
        <f>VLOOKUP(AH40,'Matrice equipe'!A:E,4,FALSE)</f>
        <v>#N/A</v>
      </c>
      <c r="C40" s="11" t="s">
        <v>225</v>
      </c>
      <c r="D40" s="11" t="s">
        <v>226</v>
      </c>
      <c r="E40" s="11">
        <v>111111</v>
      </c>
      <c r="F40" s="34" t="s">
        <v>374</v>
      </c>
      <c r="G40" s="11" t="s">
        <v>305</v>
      </c>
      <c r="H40" s="11">
        <v>56</v>
      </c>
      <c r="I40" s="11" t="s">
        <v>77</v>
      </c>
      <c r="J40" s="34" t="s">
        <v>264</v>
      </c>
      <c r="K40" s="11" t="s">
        <v>231</v>
      </c>
      <c r="L40" s="11" t="s">
        <v>46</v>
      </c>
      <c r="M40" s="11" t="s">
        <v>227</v>
      </c>
      <c r="N40" s="11" t="s">
        <v>228</v>
      </c>
      <c r="O40" s="11" t="s">
        <v>229</v>
      </c>
      <c r="P40" s="11" t="s">
        <v>248</v>
      </c>
      <c r="Q40" s="11">
        <v>4</v>
      </c>
      <c r="R40" s="11" t="s">
        <v>230</v>
      </c>
      <c r="S40" s="11">
        <v>2014</v>
      </c>
      <c r="T40" s="34" t="s">
        <v>264</v>
      </c>
      <c r="U40" s="11" t="s">
        <v>231</v>
      </c>
      <c r="V40" s="11">
        <v>232</v>
      </c>
      <c r="W40" s="11" t="s">
        <v>67</v>
      </c>
      <c r="X40" s="11">
        <v>2</v>
      </c>
      <c r="Y40" s="11" t="s">
        <v>259</v>
      </c>
      <c r="Z40" s="11" t="s">
        <v>68</v>
      </c>
      <c r="AA40" s="11"/>
      <c r="AB40" s="11" t="s">
        <v>31</v>
      </c>
      <c r="AC40" s="11">
        <v>9</v>
      </c>
      <c r="AD40" s="11" t="s">
        <v>71</v>
      </c>
      <c r="AE40" s="11">
        <v>6</v>
      </c>
      <c r="AF40" s="11" t="s">
        <v>250</v>
      </c>
      <c r="AG40" s="15">
        <v>10</v>
      </c>
      <c r="AH40" s="17" t="s">
        <v>105</v>
      </c>
      <c r="AI40" s="11">
        <v>923751439107</v>
      </c>
      <c r="AJ40" s="11">
        <v>23279305237934</v>
      </c>
      <c r="AK40" s="11">
        <v>41660</v>
      </c>
      <c r="AL40" s="11" t="s">
        <v>260</v>
      </c>
      <c r="AM40" s="11" t="s">
        <v>307</v>
      </c>
      <c r="AN40" s="11">
        <v>41583</v>
      </c>
      <c r="AO40" s="11" t="s">
        <v>235</v>
      </c>
      <c r="AP40" s="11" t="s">
        <v>314</v>
      </c>
      <c r="AQ40" s="11" t="s">
        <v>315</v>
      </c>
      <c r="AR40" s="11">
        <v>41660</v>
      </c>
      <c r="AS40" s="11">
        <v>0.67032407407407402</v>
      </c>
      <c r="AT40" s="11" t="s">
        <v>76</v>
      </c>
      <c r="AU40" s="11" t="s">
        <v>297</v>
      </c>
      <c r="AV40" s="11" t="s">
        <v>77</v>
      </c>
      <c r="AW40" s="11"/>
      <c r="AX40" s="11"/>
      <c r="AY40" s="11" t="s">
        <v>88</v>
      </c>
      <c r="AZ40" s="11" t="s">
        <v>63</v>
      </c>
      <c r="BA40" s="11"/>
      <c r="BB40" s="11"/>
      <c r="BC40" s="11">
        <v>667289556</v>
      </c>
      <c r="BD40" s="11"/>
      <c r="BE40" s="11" t="s">
        <v>239</v>
      </c>
      <c r="BF40" s="11"/>
      <c r="BG40" s="11" t="s">
        <v>240</v>
      </c>
      <c r="BH40" s="11" t="s">
        <v>246</v>
      </c>
      <c r="BI40" s="11" t="s">
        <v>242</v>
      </c>
      <c r="BJ40" s="11">
        <v>41660</v>
      </c>
      <c r="BK40" s="11"/>
      <c r="BL40" s="11" t="s">
        <v>243</v>
      </c>
      <c r="BM40" s="11" t="s">
        <v>243</v>
      </c>
      <c r="BN40" s="11"/>
      <c r="BO40" s="11">
        <v>82000</v>
      </c>
      <c r="BP40" s="34" t="s">
        <v>417</v>
      </c>
      <c r="BQ40" s="34" t="s">
        <v>418</v>
      </c>
      <c r="BR40" s="11">
        <v>0.71186342592592589</v>
      </c>
      <c r="BS40" s="11" t="s">
        <v>235</v>
      </c>
    </row>
    <row r="41" spans="1:71" x14ac:dyDescent="0.2">
      <c r="A41" s="11" t="e">
        <f>VLOOKUP(AH41,'Matrice equipe'!A:E,3,FALSE)</f>
        <v>#N/A</v>
      </c>
      <c r="B41" s="11" t="e">
        <f>VLOOKUP(AH41,'Matrice equipe'!A:E,4,FALSE)</f>
        <v>#N/A</v>
      </c>
      <c r="C41" s="11" t="s">
        <v>225</v>
      </c>
      <c r="D41" s="11" t="s">
        <v>226</v>
      </c>
      <c r="E41" s="11">
        <v>111111</v>
      </c>
      <c r="F41" s="34" t="s">
        <v>375</v>
      </c>
      <c r="G41" s="11" t="s">
        <v>305</v>
      </c>
      <c r="H41" s="11">
        <v>8</v>
      </c>
      <c r="I41" s="11">
        <v>0</v>
      </c>
      <c r="J41" s="34" t="s">
        <v>264</v>
      </c>
      <c r="K41" s="11" t="s">
        <v>170</v>
      </c>
      <c r="L41" s="11" t="s">
        <v>46</v>
      </c>
      <c r="M41" s="11" t="s">
        <v>227</v>
      </c>
      <c r="N41" s="11" t="s">
        <v>228</v>
      </c>
      <c r="O41" s="11" t="s">
        <v>229</v>
      </c>
      <c r="P41" s="11" t="s">
        <v>174</v>
      </c>
      <c r="Q41" s="11">
        <v>8</v>
      </c>
      <c r="R41" s="11" t="s">
        <v>265</v>
      </c>
      <c r="S41" s="11">
        <v>2014</v>
      </c>
      <c r="T41" s="34" t="s">
        <v>264</v>
      </c>
      <c r="U41" s="11" t="s">
        <v>231</v>
      </c>
      <c r="V41" s="11">
        <v>232</v>
      </c>
      <c r="W41" s="11" t="s">
        <v>67</v>
      </c>
      <c r="X41" s="11">
        <v>4</v>
      </c>
      <c r="Y41" s="11" t="s">
        <v>259</v>
      </c>
      <c r="Z41" s="11" t="s">
        <v>68</v>
      </c>
      <c r="AA41" s="11"/>
      <c r="AB41" s="11" t="s">
        <v>31</v>
      </c>
      <c r="AC41" s="11">
        <v>9</v>
      </c>
      <c r="AD41" s="11">
        <v>3</v>
      </c>
      <c r="AE41" s="11">
        <v>6</v>
      </c>
      <c r="AF41" s="11" t="s">
        <v>250</v>
      </c>
      <c r="AG41" s="15">
        <v>10</v>
      </c>
      <c r="AH41" s="17" t="s">
        <v>105</v>
      </c>
      <c r="AI41" s="11">
        <v>672340213174</v>
      </c>
      <c r="AJ41" s="11">
        <v>23212879820175</v>
      </c>
      <c r="AK41" s="11">
        <v>41688</v>
      </c>
      <c r="AL41" s="11" t="s">
        <v>260</v>
      </c>
      <c r="AM41" s="11">
        <v>940</v>
      </c>
      <c r="AN41" s="11">
        <v>41677</v>
      </c>
      <c r="AO41" s="11" t="s">
        <v>235</v>
      </c>
      <c r="AP41" s="11"/>
      <c r="AQ41" s="11"/>
      <c r="AR41" s="11">
        <v>41688</v>
      </c>
      <c r="AS41" s="11">
        <v>0.67156249999999995</v>
      </c>
      <c r="AT41" s="11" t="s">
        <v>35</v>
      </c>
      <c r="AU41" s="11" t="s">
        <v>236</v>
      </c>
      <c r="AV41" s="11" t="s">
        <v>237</v>
      </c>
      <c r="AW41" s="11"/>
      <c r="AX41" s="11"/>
      <c r="AY41" s="11" t="s">
        <v>346</v>
      </c>
      <c r="AZ41" s="11" t="s">
        <v>74</v>
      </c>
      <c r="BA41" s="11"/>
      <c r="BB41" s="11"/>
      <c r="BC41" s="11">
        <v>686711679</v>
      </c>
      <c r="BD41" s="11"/>
      <c r="BE41" s="11"/>
      <c r="BF41" s="11">
        <v>213</v>
      </c>
      <c r="BG41" s="11" t="s">
        <v>240</v>
      </c>
      <c r="BH41" s="11" t="s">
        <v>247</v>
      </c>
      <c r="BI41" s="11" t="s">
        <v>242</v>
      </c>
      <c r="BJ41" s="11">
        <v>41688</v>
      </c>
      <c r="BK41" s="11"/>
      <c r="BL41" s="11" t="s">
        <v>243</v>
      </c>
      <c r="BM41" s="11" t="s">
        <v>243</v>
      </c>
      <c r="BN41" s="11"/>
      <c r="BO41" s="11">
        <v>82000</v>
      </c>
      <c r="BP41" s="34" t="s">
        <v>417</v>
      </c>
      <c r="BQ41" s="34" t="s">
        <v>418</v>
      </c>
      <c r="BR41" s="11">
        <v>0.69221064814814814</v>
      </c>
      <c r="BS41" s="11" t="s">
        <v>235</v>
      </c>
    </row>
  </sheetData>
  <phoneticPr fontId="0" type="noConversion"/>
  <pageMargins left="0.75" right="0.75" top="1" bottom="1" header="0.5" footer="0.5"/>
  <headerFooter alignWithMargin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2"/>
  <sheetViews>
    <sheetView workbookViewId="0">
      <selection sqref="A1:XFD2"/>
    </sheetView>
  </sheetViews>
  <sheetFormatPr baseColWidth="10" defaultRowHeight="12.75" x14ac:dyDescent="0.2"/>
  <sheetData>
    <row r="1" spans="1:28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154</v>
      </c>
      <c r="AA1" s="9" t="s">
        <v>152</v>
      </c>
      <c r="AB1" s="9" t="s">
        <v>155</v>
      </c>
    </row>
    <row r="2" spans="1:28" ht="165" x14ac:dyDescent="0.2">
      <c r="A2" s="2" t="s">
        <v>25</v>
      </c>
      <c r="B2" s="2" t="s">
        <v>26</v>
      </c>
      <c r="C2" s="2" t="s">
        <v>27</v>
      </c>
      <c r="D2" s="2" t="s">
        <v>28</v>
      </c>
      <c r="E2" s="2" t="s">
        <v>29</v>
      </c>
      <c r="F2" s="3">
        <v>41645</v>
      </c>
      <c r="G2" s="4" t="s">
        <v>30</v>
      </c>
      <c r="H2" s="4" t="s">
        <v>31</v>
      </c>
      <c r="I2" s="4" t="s">
        <v>32</v>
      </c>
      <c r="J2" s="4" t="s">
        <v>33</v>
      </c>
      <c r="K2" s="4" t="s">
        <v>34</v>
      </c>
      <c r="L2" s="4" t="s">
        <v>35</v>
      </c>
      <c r="M2" s="4" t="s">
        <v>36</v>
      </c>
      <c r="N2" s="4" t="s">
        <v>37</v>
      </c>
      <c r="O2" s="4" t="s">
        <v>38</v>
      </c>
      <c r="P2" s="4" t="s">
        <v>39</v>
      </c>
      <c r="Q2" s="4" t="s">
        <v>34</v>
      </c>
      <c r="R2" s="4" t="s">
        <v>40</v>
      </c>
      <c r="S2" s="4" t="s">
        <v>41</v>
      </c>
      <c r="T2" s="4" t="s">
        <v>42</v>
      </c>
      <c r="U2" s="4" t="s">
        <v>43</v>
      </c>
      <c r="V2" s="4" t="s">
        <v>44</v>
      </c>
      <c r="W2" s="4" t="s">
        <v>45</v>
      </c>
      <c r="X2" s="4" t="s">
        <v>45</v>
      </c>
      <c r="Y2" s="4" t="s">
        <v>46</v>
      </c>
      <c r="Z2" s="4" t="s">
        <v>47</v>
      </c>
      <c r="AA2" t="e">
        <f>VLOOKUP(G2,'Matrice equipe'!A:E,4,FALSE)</f>
        <v>#N/A</v>
      </c>
      <c r="AB2" t="e">
        <f>VLOOKUP(G2,'Matrice equipe'!A:E,3,FALSE)</f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40"/>
  <sheetViews>
    <sheetView workbookViewId="0">
      <selection activeCell="C22" sqref="C22"/>
    </sheetView>
  </sheetViews>
  <sheetFormatPr baseColWidth="10" defaultRowHeight="12.75" x14ac:dyDescent="0.2"/>
  <cols>
    <col min="1" max="1" width="23" style="33" bestFit="1" customWidth="1"/>
    <col min="2" max="2" width="16.140625" style="33" customWidth="1"/>
    <col min="3" max="3" width="26.5703125" style="33" bestFit="1" customWidth="1"/>
    <col min="4" max="4" width="26" style="33" customWidth="1"/>
    <col min="5" max="5" width="14.7109375" style="33" bestFit="1" customWidth="1"/>
  </cols>
  <sheetData>
    <row r="1" spans="1:5" x14ac:dyDescent="0.2">
      <c r="A1" s="19" t="s">
        <v>97</v>
      </c>
      <c r="B1" s="19" t="s">
        <v>370</v>
      </c>
      <c r="C1" s="19" t="s">
        <v>155</v>
      </c>
      <c r="D1" s="19" t="s">
        <v>96</v>
      </c>
      <c r="E1" s="19" t="s">
        <v>98</v>
      </c>
    </row>
    <row r="2" spans="1:5" x14ac:dyDescent="0.2">
      <c r="A2" s="20" t="s">
        <v>112</v>
      </c>
      <c r="B2" s="21" t="s">
        <v>376</v>
      </c>
      <c r="C2" s="21" t="s">
        <v>26</v>
      </c>
      <c r="D2" s="21" t="s">
        <v>102</v>
      </c>
      <c r="E2" s="21" t="s">
        <v>103</v>
      </c>
    </row>
    <row r="3" spans="1:5" x14ac:dyDescent="0.2">
      <c r="A3" s="20" t="s">
        <v>137</v>
      </c>
      <c r="B3" s="21" t="s">
        <v>377</v>
      </c>
      <c r="C3" s="21" t="s">
        <v>50</v>
      </c>
      <c r="D3" s="21" t="s">
        <v>138</v>
      </c>
      <c r="E3" s="21" t="s">
        <v>139</v>
      </c>
    </row>
    <row r="4" spans="1:5" x14ac:dyDescent="0.2">
      <c r="A4" s="20" t="s">
        <v>121</v>
      </c>
      <c r="B4" s="21" t="s">
        <v>378</v>
      </c>
      <c r="C4" s="21" t="s">
        <v>50</v>
      </c>
      <c r="D4" s="21" t="s">
        <v>117</v>
      </c>
      <c r="E4" s="21" t="s">
        <v>118</v>
      </c>
    </row>
    <row r="5" spans="1:5" x14ac:dyDescent="0.2">
      <c r="A5" s="20" t="s">
        <v>119</v>
      </c>
      <c r="B5" s="21" t="s">
        <v>379</v>
      </c>
      <c r="C5" s="21" t="s">
        <v>50</v>
      </c>
      <c r="D5" s="21" t="s">
        <v>117</v>
      </c>
      <c r="E5" s="21" t="s">
        <v>118</v>
      </c>
    </row>
    <row r="6" spans="1:5" x14ac:dyDescent="0.2">
      <c r="A6" s="20" t="s">
        <v>143</v>
      </c>
      <c r="B6" s="21" t="s">
        <v>380</v>
      </c>
      <c r="C6" s="21" t="s">
        <v>50</v>
      </c>
      <c r="D6" s="21" t="s">
        <v>138</v>
      </c>
      <c r="E6" s="21" t="s">
        <v>139</v>
      </c>
    </row>
    <row r="7" spans="1:5" x14ac:dyDescent="0.2">
      <c r="A7" s="22" t="s">
        <v>275</v>
      </c>
      <c r="B7" s="23" t="s">
        <v>381</v>
      </c>
      <c r="C7" s="21" t="s">
        <v>26</v>
      </c>
      <c r="D7" s="21" t="s">
        <v>369</v>
      </c>
      <c r="E7" s="21" t="s">
        <v>146</v>
      </c>
    </row>
    <row r="8" spans="1:5" x14ac:dyDescent="0.2">
      <c r="A8" s="20" t="s">
        <v>120</v>
      </c>
      <c r="B8" s="21" t="s">
        <v>382</v>
      </c>
      <c r="C8" s="21" t="s">
        <v>50</v>
      </c>
      <c r="D8" s="21" t="s">
        <v>117</v>
      </c>
      <c r="E8" s="21" t="s">
        <v>118</v>
      </c>
    </row>
    <row r="9" spans="1:5" x14ac:dyDescent="0.2">
      <c r="A9" s="20" t="s">
        <v>109</v>
      </c>
      <c r="B9" s="21" t="s">
        <v>383</v>
      </c>
      <c r="C9" s="21" t="s">
        <v>26</v>
      </c>
      <c r="D9" s="21" t="s">
        <v>102</v>
      </c>
      <c r="E9" s="21" t="s">
        <v>103</v>
      </c>
    </row>
    <row r="10" spans="1:5" x14ac:dyDescent="0.2">
      <c r="A10" s="20" t="s">
        <v>136</v>
      </c>
      <c r="B10" s="21" t="s">
        <v>384</v>
      </c>
      <c r="C10" s="21" t="s">
        <v>50</v>
      </c>
      <c r="D10" s="21" t="s">
        <v>132</v>
      </c>
      <c r="E10" s="21" t="s">
        <v>133</v>
      </c>
    </row>
    <row r="11" spans="1:5" x14ac:dyDescent="0.2">
      <c r="A11" s="20" t="s">
        <v>126</v>
      </c>
      <c r="B11" s="21" t="s">
        <v>385</v>
      </c>
      <c r="C11" s="21" t="s">
        <v>50</v>
      </c>
      <c r="D11" s="21" t="s">
        <v>123</v>
      </c>
      <c r="E11" s="21" t="s">
        <v>124</v>
      </c>
    </row>
    <row r="12" spans="1:5" x14ac:dyDescent="0.2">
      <c r="A12" s="20" t="s">
        <v>129</v>
      </c>
      <c r="B12" s="21" t="s">
        <v>386</v>
      </c>
      <c r="C12" s="21" t="s">
        <v>50</v>
      </c>
      <c r="D12" s="21" t="s">
        <v>123</v>
      </c>
      <c r="E12" s="21" t="s">
        <v>124</v>
      </c>
    </row>
    <row r="13" spans="1:5" x14ac:dyDescent="0.2">
      <c r="A13" s="22" t="s">
        <v>288</v>
      </c>
      <c r="B13" s="23" t="s">
        <v>387</v>
      </c>
      <c r="C13" s="21" t="s">
        <v>50</v>
      </c>
      <c r="D13" s="21" t="s">
        <v>123</v>
      </c>
      <c r="E13" s="21" t="s">
        <v>124</v>
      </c>
    </row>
    <row r="14" spans="1:5" x14ac:dyDescent="0.2">
      <c r="A14" s="20" t="s">
        <v>151</v>
      </c>
      <c r="B14" s="21" t="s">
        <v>388</v>
      </c>
      <c r="C14" s="21" t="s">
        <v>50</v>
      </c>
      <c r="D14" s="21" t="s">
        <v>150</v>
      </c>
      <c r="E14" s="21" t="s">
        <v>150</v>
      </c>
    </row>
    <row r="15" spans="1:5" x14ac:dyDescent="0.2">
      <c r="A15" s="20" t="s">
        <v>135</v>
      </c>
      <c r="B15" s="21" t="s">
        <v>389</v>
      </c>
      <c r="C15" s="21" t="s">
        <v>50</v>
      </c>
      <c r="D15" s="21" t="s">
        <v>132</v>
      </c>
      <c r="E15" s="21" t="s">
        <v>409</v>
      </c>
    </row>
    <row r="16" spans="1:5" x14ac:dyDescent="0.2">
      <c r="A16" s="20" t="s">
        <v>106</v>
      </c>
      <c r="B16" s="21" t="s">
        <v>377</v>
      </c>
      <c r="C16" s="21" t="s">
        <v>26</v>
      </c>
      <c r="D16" s="21" t="s">
        <v>102</v>
      </c>
      <c r="E16" s="21" t="s">
        <v>410</v>
      </c>
    </row>
    <row r="17" spans="1:5" x14ac:dyDescent="0.2">
      <c r="A17" s="20" t="s">
        <v>111</v>
      </c>
      <c r="B17" s="21" t="s">
        <v>46</v>
      </c>
      <c r="C17" s="21" t="s">
        <v>26</v>
      </c>
      <c r="D17" s="21" t="s">
        <v>102</v>
      </c>
      <c r="E17" s="21" t="s">
        <v>410</v>
      </c>
    </row>
    <row r="18" spans="1:5" x14ac:dyDescent="0.2">
      <c r="A18" s="20" t="s">
        <v>122</v>
      </c>
      <c r="B18" s="21" t="s">
        <v>390</v>
      </c>
      <c r="C18" s="21" t="s">
        <v>50</v>
      </c>
      <c r="D18" s="21" t="s">
        <v>117</v>
      </c>
      <c r="E18" s="21" t="s">
        <v>411</v>
      </c>
    </row>
    <row r="19" spans="1:5" x14ac:dyDescent="0.2">
      <c r="A19" s="20" t="s">
        <v>127</v>
      </c>
      <c r="B19" s="21" t="s">
        <v>391</v>
      </c>
      <c r="C19" s="21" t="s">
        <v>50</v>
      </c>
      <c r="D19" s="21" t="s">
        <v>123</v>
      </c>
      <c r="E19" s="21" t="s">
        <v>412</v>
      </c>
    </row>
    <row r="20" spans="1:5" x14ac:dyDescent="0.2">
      <c r="A20" s="22" t="s">
        <v>285</v>
      </c>
      <c r="B20" s="23" t="s">
        <v>392</v>
      </c>
      <c r="C20" s="21" t="s">
        <v>50</v>
      </c>
      <c r="D20" s="21" t="s">
        <v>123</v>
      </c>
      <c r="E20" s="21" t="s">
        <v>412</v>
      </c>
    </row>
    <row r="21" spans="1:5" x14ac:dyDescent="0.2">
      <c r="A21" s="22" t="s">
        <v>269</v>
      </c>
      <c r="B21" s="23" t="s">
        <v>393</v>
      </c>
      <c r="C21" s="21" t="s">
        <v>26</v>
      </c>
      <c r="D21" s="21" t="s">
        <v>369</v>
      </c>
      <c r="E21" s="23" t="s">
        <v>410</v>
      </c>
    </row>
    <row r="22" spans="1:5" x14ac:dyDescent="0.2">
      <c r="A22" s="22" t="s">
        <v>100</v>
      </c>
      <c r="B22" s="23" t="s">
        <v>46</v>
      </c>
      <c r="C22" s="21" t="s">
        <v>50</v>
      </c>
      <c r="D22" s="21" t="s">
        <v>371</v>
      </c>
      <c r="E22" s="21" t="s">
        <v>413</v>
      </c>
    </row>
    <row r="23" spans="1:5" x14ac:dyDescent="0.2">
      <c r="A23" s="20" t="s">
        <v>107</v>
      </c>
      <c r="B23" s="21" t="s">
        <v>394</v>
      </c>
      <c r="C23" s="21" t="s">
        <v>26</v>
      </c>
      <c r="D23" s="21" t="s">
        <v>102</v>
      </c>
      <c r="E23" s="21" t="s">
        <v>410</v>
      </c>
    </row>
    <row r="24" spans="1:5" x14ac:dyDescent="0.2">
      <c r="A24" s="24" t="s">
        <v>156</v>
      </c>
      <c r="B24" s="25" t="s">
        <v>395</v>
      </c>
      <c r="C24" s="21" t="s">
        <v>26</v>
      </c>
      <c r="D24" s="21" t="s">
        <v>369</v>
      </c>
      <c r="E24" s="23" t="s">
        <v>410</v>
      </c>
    </row>
    <row r="25" spans="1:5" x14ac:dyDescent="0.2">
      <c r="A25" s="20" t="s">
        <v>108</v>
      </c>
      <c r="B25" s="21" t="s">
        <v>374</v>
      </c>
      <c r="C25" s="21" t="s">
        <v>26</v>
      </c>
      <c r="D25" s="21" t="s">
        <v>102</v>
      </c>
      <c r="E25" s="21" t="s">
        <v>410</v>
      </c>
    </row>
    <row r="26" spans="1:5" x14ac:dyDescent="0.2">
      <c r="A26" s="20" t="s">
        <v>148</v>
      </c>
      <c r="B26" s="21" t="s">
        <v>396</v>
      </c>
      <c r="C26" s="21" t="s">
        <v>26</v>
      </c>
      <c r="D26" s="21" t="s">
        <v>145</v>
      </c>
      <c r="E26" s="21" t="s">
        <v>414</v>
      </c>
    </row>
    <row r="27" spans="1:5" x14ac:dyDescent="0.2">
      <c r="A27" s="20" t="s">
        <v>131</v>
      </c>
      <c r="B27" s="21" t="s">
        <v>397</v>
      </c>
      <c r="C27" s="21" t="s">
        <v>50</v>
      </c>
      <c r="D27" s="21" t="s">
        <v>132</v>
      </c>
      <c r="E27" s="21" t="s">
        <v>409</v>
      </c>
    </row>
    <row r="28" spans="1:5" x14ac:dyDescent="0.2">
      <c r="A28" s="20" t="s">
        <v>141</v>
      </c>
      <c r="B28" s="21" t="s">
        <v>398</v>
      </c>
      <c r="C28" s="21" t="s">
        <v>50</v>
      </c>
      <c r="D28" s="21" t="s">
        <v>138</v>
      </c>
      <c r="E28" s="21" t="s">
        <v>413</v>
      </c>
    </row>
    <row r="29" spans="1:5" x14ac:dyDescent="0.2">
      <c r="A29" s="20" t="s">
        <v>128</v>
      </c>
      <c r="B29" s="21" t="s">
        <v>399</v>
      </c>
      <c r="C29" s="21" t="s">
        <v>50</v>
      </c>
      <c r="D29" s="21" t="s">
        <v>123</v>
      </c>
      <c r="E29" s="21" t="s">
        <v>412</v>
      </c>
    </row>
    <row r="30" spans="1:5" x14ac:dyDescent="0.2">
      <c r="A30" s="20" t="s">
        <v>125</v>
      </c>
      <c r="B30" s="21" t="s">
        <v>400</v>
      </c>
      <c r="C30" s="21" t="s">
        <v>50</v>
      </c>
      <c r="D30" s="21" t="s">
        <v>123</v>
      </c>
      <c r="E30" s="21" t="s">
        <v>412</v>
      </c>
    </row>
    <row r="31" spans="1:5" x14ac:dyDescent="0.2">
      <c r="A31" s="20" t="s">
        <v>101</v>
      </c>
      <c r="B31" s="21" t="s">
        <v>401</v>
      </c>
      <c r="C31" s="21" t="s">
        <v>26</v>
      </c>
      <c r="D31" s="21" t="s">
        <v>102</v>
      </c>
      <c r="E31" s="21" t="s">
        <v>410</v>
      </c>
    </row>
    <row r="32" spans="1:5" x14ac:dyDescent="0.2">
      <c r="A32" s="26" t="s">
        <v>99</v>
      </c>
      <c r="B32" s="27" t="s">
        <v>375</v>
      </c>
      <c r="C32" s="23" t="s">
        <v>50</v>
      </c>
      <c r="D32" s="21" t="s">
        <v>371</v>
      </c>
      <c r="E32" s="21" t="s">
        <v>409</v>
      </c>
    </row>
    <row r="33" spans="1:5" x14ac:dyDescent="0.2">
      <c r="A33" s="20" t="s">
        <v>116</v>
      </c>
      <c r="B33" s="21" t="s">
        <v>385</v>
      </c>
      <c r="C33" s="21" t="s">
        <v>26</v>
      </c>
      <c r="D33" s="21" t="s">
        <v>102</v>
      </c>
      <c r="E33" s="21" t="s">
        <v>410</v>
      </c>
    </row>
    <row r="34" spans="1:5" x14ac:dyDescent="0.2">
      <c r="A34" s="20" t="s">
        <v>140</v>
      </c>
      <c r="B34" s="21" t="s">
        <v>402</v>
      </c>
      <c r="C34" s="21" t="s">
        <v>50</v>
      </c>
      <c r="D34" s="21" t="s">
        <v>138</v>
      </c>
      <c r="E34" s="21" t="s">
        <v>415</v>
      </c>
    </row>
    <row r="35" spans="1:5" x14ac:dyDescent="0.2">
      <c r="A35" s="22" t="s">
        <v>292</v>
      </c>
      <c r="B35" s="23" t="s">
        <v>403</v>
      </c>
      <c r="C35" s="21" t="s">
        <v>50</v>
      </c>
      <c r="D35" s="21" t="s">
        <v>371</v>
      </c>
      <c r="E35" s="21" t="s">
        <v>412</v>
      </c>
    </row>
    <row r="36" spans="1:5" x14ac:dyDescent="0.2">
      <c r="A36" s="20" t="s">
        <v>130</v>
      </c>
      <c r="B36" s="21" t="s">
        <v>404</v>
      </c>
      <c r="C36" s="21" t="s">
        <v>50</v>
      </c>
      <c r="D36" s="21" t="s">
        <v>123</v>
      </c>
      <c r="E36" s="21" t="s">
        <v>412</v>
      </c>
    </row>
    <row r="37" spans="1:5" x14ac:dyDescent="0.2">
      <c r="A37" s="20" t="s">
        <v>134</v>
      </c>
      <c r="B37" s="21" t="s">
        <v>405</v>
      </c>
      <c r="C37" s="21" t="s">
        <v>50</v>
      </c>
      <c r="D37" s="21" t="s">
        <v>132</v>
      </c>
      <c r="E37" s="21" t="s">
        <v>409</v>
      </c>
    </row>
    <row r="38" spans="1:5" x14ac:dyDescent="0.2">
      <c r="A38" s="20" t="s">
        <v>113</v>
      </c>
      <c r="B38" s="21" t="s">
        <v>406</v>
      </c>
      <c r="C38" s="21" t="s">
        <v>26</v>
      </c>
      <c r="D38" s="21" t="s">
        <v>102</v>
      </c>
      <c r="E38" s="21" t="s">
        <v>410</v>
      </c>
    </row>
    <row r="39" spans="1:5" x14ac:dyDescent="0.2">
      <c r="A39" s="20" t="s">
        <v>147</v>
      </c>
      <c r="B39" s="28" t="s">
        <v>407</v>
      </c>
      <c r="C39" s="21" t="s">
        <v>26</v>
      </c>
      <c r="D39" s="21" t="s">
        <v>145</v>
      </c>
      <c r="E39" s="21" t="s">
        <v>414</v>
      </c>
    </row>
    <row r="40" spans="1:5" x14ac:dyDescent="0.2">
      <c r="A40" s="20" t="s">
        <v>142</v>
      </c>
      <c r="B40" s="21" t="s">
        <v>408</v>
      </c>
      <c r="C40" s="21" t="s">
        <v>50</v>
      </c>
      <c r="D40" s="21" t="s">
        <v>138</v>
      </c>
      <c r="E40" s="21" t="s">
        <v>415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workbookViewId="0">
      <selection activeCell="J20" sqref="J20"/>
    </sheetView>
  </sheetViews>
  <sheetFormatPr baseColWidth="10" defaultRowHeight="12.75" x14ac:dyDescent="0.2"/>
  <cols>
    <col min="1" max="1" width="8.5703125" customWidth="1"/>
    <col min="2" max="2" width="8.7109375" customWidth="1"/>
    <col min="3" max="3" width="8.85546875" customWidth="1"/>
    <col min="4" max="4" width="15.5703125" customWidth="1"/>
    <col min="5" max="5" width="8.85546875" customWidth="1"/>
    <col min="6" max="6" width="19.85546875" customWidth="1"/>
    <col min="7" max="7" width="8.85546875" customWidth="1"/>
    <col min="8" max="8" width="15.5703125" customWidth="1"/>
    <col min="9" max="9" width="8.85546875" customWidth="1"/>
  </cols>
  <sheetData>
    <row r="1" spans="1:9" x14ac:dyDescent="0.2">
      <c r="H1" s="5" t="s">
        <v>175</v>
      </c>
      <c r="I1" t="s">
        <v>368</v>
      </c>
    </row>
    <row r="2" spans="1:9" x14ac:dyDescent="0.2">
      <c r="A2" s="8"/>
      <c r="B2" t="s">
        <v>373</v>
      </c>
      <c r="F2" s="5" t="s">
        <v>175</v>
      </c>
      <c r="G2" t="s">
        <v>368</v>
      </c>
      <c r="H2" s="5" t="s">
        <v>16</v>
      </c>
      <c r="I2" t="s">
        <v>368</v>
      </c>
    </row>
    <row r="3" spans="1:9" x14ac:dyDescent="0.2">
      <c r="B3" s="8"/>
      <c r="D3" s="5" t="s">
        <v>175</v>
      </c>
      <c r="E3" t="s">
        <v>368</v>
      </c>
      <c r="F3" s="5" t="s">
        <v>16</v>
      </c>
      <c r="G3" t="s">
        <v>368</v>
      </c>
      <c r="H3" s="5" t="s">
        <v>155</v>
      </c>
      <c r="I3" t="s">
        <v>368</v>
      </c>
    </row>
    <row r="4" spans="1:9" x14ac:dyDescent="0.2">
      <c r="B4" s="5" t="s">
        <v>175</v>
      </c>
      <c r="C4" t="s">
        <v>368</v>
      </c>
      <c r="D4" s="5" t="s">
        <v>16</v>
      </c>
      <c r="E4" t="s">
        <v>368</v>
      </c>
      <c r="F4" s="5" t="s">
        <v>155</v>
      </c>
      <c r="G4" t="s">
        <v>368</v>
      </c>
      <c r="H4" s="5" t="s">
        <v>152</v>
      </c>
      <c r="I4" t="s">
        <v>368</v>
      </c>
    </row>
    <row r="5" spans="1:9" x14ac:dyDescent="0.2">
      <c r="A5" s="8" t="s">
        <v>17</v>
      </c>
      <c r="B5" s="8" t="s">
        <v>153</v>
      </c>
      <c r="D5" s="8" t="s">
        <v>155</v>
      </c>
      <c r="F5" s="8" t="s">
        <v>152</v>
      </c>
      <c r="H5" s="8" t="s">
        <v>6</v>
      </c>
    </row>
    <row r="6" spans="1:9" x14ac:dyDescent="0.2">
      <c r="A6" s="5" t="s">
        <v>157</v>
      </c>
      <c r="B6" s="5" t="s">
        <v>157</v>
      </c>
      <c r="D6" s="5" t="s">
        <v>157</v>
      </c>
      <c r="F6" s="5" t="s">
        <v>157</v>
      </c>
      <c r="H6" s="5" t="s">
        <v>157</v>
      </c>
    </row>
    <row r="7" spans="1:9" x14ac:dyDescent="0.2">
      <c r="A7" s="6" t="s">
        <v>230</v>
      </c>
      <c r="B7" s="6">
        <v>1</v>
      </c>
      <c r="D7" s="6" t="s">
        <v>50</v>
      </c>
      <c r="F7" s="6" t="s">
        <v>145</v>
      </c>
      <c r="H7" s="6">
        <v>1111</v>
      </c>
    </row>
    <row r="8" spans="1:9" x14ac:dyDescent="0.2">
      <c r="A8" s="6" t="s">
        <v>265</v>
      </c>
      <c r="B8" s="6">
        <v>3</v>
      </c>
      <c r="D8" s="6" t="s">
        <v>26</v>
      </c>
      <c r="F8" s="6" t="s">
        <v>138</v>
      </c>
      <c r="H8" s="6">
        <v>2222</v>
      </c>
    </row>
    <row r="9" spans="1:9" x14ac:dyDescent="0.2">
      <c r="A9" s="6" t="s">
        <v>267</v>
      </c>
      <c r="B9" s="6">
        <v>4</v>
      </c>
      <c r="D9" s="6" t="s">
        <v>416</v>
      </c>
      <c r="F9" s="6" t="s">
        <v>132</v>
      </c>
      <c r="H9" s="6">
        <v>3333</v>
      </c>
    </row>
    <row r="10" spans="1:9" x14ac:dyDescent="0.2">
      <c r="A10" s="6" t="s">
        <v>272</v>
      </c>
      <c r="B10" s="6">
        <v>5</v>
      </c>
      <c r="F10" s="6" t="s">
        <v>416</v>
      </c>
      <c r="H10" s="6">
        <v>4444</v>
      </c>
    </row>
    <row r="11" spans="1:9" x14ac:dyDescent="0.2">
      <c r="A11" s="6" t="s">
        <v>273</v>
      </c>
      <c r="B11" s="6">
        <v>6</v>
      </c>
      <c r="H11" s="6">
        <v>5555</v>
      </c>
    </row>
    <row r="12" spans="1:9" x14ac:dyDescent="0.2">
      <c r="A12" s="6" t="s">
        <v>274</v>
      </c>
      <c r="B12" s="6">
        <v>8</v>
      </c>
      <c r="H12" s="6">
        <v>6666</v>
      </c>
    </row>
    <row r="13" spans="1:9" x14ac:dyDescent="0.2">
      <c r="B13" s="6">
        <v>9</v>
      </c>
      <c r="H13" s="6">
        <v>7777</v>
      </c>
    </row>
    <row r="14" spans="1:9" x14ac:dyDescent="0.2">
      <c r="B14" s="6">
        <v>11</v>
      </c>
      <c r="H14" s="6">
        <v>8888</v>
      </c>
    </row>
    <row r="15" spans="1:9" x14ac:dyDescent="0.2">
      <c r="B15" s="6">
        <v>12</v>
      </c>
      <c r="H15" s="6">
        <v>9999</v>
      </c>
    </row>
    <row r="16" spans="1:9" x14ac:dyDescent="0.2">
      <c r="B16" s="6">
        <v>13</v>
      </c>
      <c r="H16" s="6">
        <v>10</v>
      </c>
    </row>
    <row r="17" spans="2:2" x14ac:dyDescent="0.2">
      <c r="B17" s="6">
        <v>17</v>
      </c>
    </row>
    <row r="18" spans="2:2" x14ac:dyDescent="0.2">
      <c r="B18" s="6">
        <v>20</v>
      </c>
    </row>
    <row r="19" spans="2:2" x14ac:dyDescent="0.2">
      <c r="B19" s="6">
        <v>21</v>
      </c>
    </row>
    <row r="20" spans="2:2" x14ac:dyDescent="0.2">
      <c r="B20" s="6">
        <v>22</v>
      </c>
    </row>
    <row r="21" spans="2:2" x14ac:dyDescent="0.2">
      <c r="B21" s="6">
        <v>23</v>
      </c>
    </row>
    <row r="22" spans="2:2" x14ac:dyDescent="0.2">
      <c r="B22" s="6">
        <v>24</v>
      </c>
    </row>
    <row r="23" spans="2:2" x14ac:dyDescent="0.2">
      <c r="B23" s="6">
        <v>25</v>
      </c>
    </row>
    <row r="24" spans="2:2" x14ac:dyDescent="0.2">
      <c r="B24" s="6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Analyse</vt:lpstr>
      <vt:lpstr>Rapport</vt:lpstr>
      <vt:lpstr>Feuil2</vt:lpstr>
      <vt:lpstr>Données Pictrel</vt:lpstr>
      <vt:lpstr>Formule</vt:lpstr>
      <vt:lpstr>Matrice equipe</vt:lpstr>
      <vt:lpstr>TCDderoulante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I81774</dc:creator>
  <cp:lastModifiedBy>Jean-Eric</cp:lastModifiedBy>
  <cp:lastPrinted>2014-07-29T00:00:36Z</cp:lastPrinted>
  <dcterms:created xsi:type="dcterms:W3CDTF">2014-02-12T15:11:19Z</dcterms:created>
  <dcterms:modified xsi:type="dcterms:W3CDTF">2014-07-29T03:27:00Z</dcterms:modified>
</cp:coreProperties>
</file>