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3970" windowHeight="9045"/>
  </bookViews>
  <sheets>
    <sheet name="TCDs" sheetId="3" r:id="rId1"/>
    <sheet name="Compte 62261101" sheetId="1" r:id="rId2"/>
    <sheet name="Compte 401 Sof" sheetId="2" r:id="rId3"/>
  </sheets>
  <externalReferences>
    <externalReference r:id="rId4"/>
  </externalReferences>
  <calcPr calcId="162913"/>
  <pivotCaches>
    <pivotCache cacheId="2" r:id="rId5"/>
    <pivotCache cacheId="5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" i="3" l="1"/>
  <c r="C5" i="3"/>
  <c r="C6" i="3"/>
  <c r="C7" i="3"/>
  <c r="C8" i="3"/>
  <c r="C9" i="3"/>
  <c r="C4" i="3"/>
  <c r="G12" i="3"/>
  <c r="G5" i="3"/>
  <c r="G6" i="3"/>
  <c r="G7" i="3"/>
  <c r="G8" i="3"/>
  <c r="G9" i="3"/>
  <c r="G10" i="3"/>
  <c r="G11" i="3"/>
  <c r="G4" i="3"/>
  <c r="J42" i="1" l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</calcChain>
</file>

<file path=xl/sharedStrings.xml><?xml version="1.0" encoding="utf-8"?>
<sst xmlns="http://schemas.openxmlformats.org/spreadsheetml/2006/main" count="278" uniqueCount="80">
  <si>
    <t xml:space="preserve">HG </t>
  </si>
  <si>
    <t xml:space="preserve">401SOFRA   </t>
  </si>
  <si>
    <t>FAC</t>
  </si>
  <si>
    <t xml:space="preserve">SOFRA ORPELIERE 211          </t>
  </si>
  <si>
    <t>F10976/2015</t>
  </si>
  <si>
    <t>DEPOILLY310</t>
  </si>
  <si>
    <t>F39132/2015</t>
  </si>
  <si>
    <t>SOUMARE201</t>
  </si>
  <si>
    <t>F17210/2015</t>
  </si>
  <si>
    <t>BAHE430</t>
  </si>
  <si>
    <t>F39131/2015</t>
  </si>
  <si>
    <t>OILLIC310</t>
  </si>
  <si>
    <t>VOLCY108</t>
  </si>
  <si>
    <t>BEGUE512</t>
  </si>
  <si>
    <t xml:space="preserve">SOFRA CHRISTOFLE 310        </t>
  </si>
  <si>
    <t>BENALI024</t>
  </si>
  <si>
    <t>ELENGE101</t>
  </si>
  <si>
    <t>LECLERCQ430</t>
  </si>
  <si>
    <t xml:space="preserve">SOFRA LAVALASSE 420          </t>
  </si>
  <si>
    <t>FERRERO202</t>
  </si>
  <si>
    <t>COULIBALY202</t>
  </si>
  <si>
    <t>PELLEGRI129</t>
  </si>
  <si>
    <t>MOREAU310</t>
  </si>
  <si>
    <t xml:space="preserve">SOFRA DA SILVA 510               </t>
  </si>
  <si>
    <t xml:space="preserve">SOFRA MATITI 510                   </t>
  </si>
  <si>
    <t xml:space="preserve">SOFRA HANNEDOUCHE 511   </t>
  </si>
  <si>
    <t>MAHDI410</t>
  </si>
  <si>
    <t>DUCAP211</t>
  </si>
  <si>
    <t>GRIMAUD310</t>
  </si>
  <si>
    <t>NOMBRE420</t>
  </si>
  <si>
    <t xml:space="preserve">SOFRA BOMBA 310                  </t>
  </si>
  <si>
    <t>BONDOUX514</t>
  </si>
  <si>
    <t>VOLMANT410</t>
  </si>
  <si>
    <t>NAHI204</t>
  </si>
  <si>
    <t>POTHUAUD601</t>
  </si>
  <si>
    <t>TAGRO204</t>
  </si>
  <si>
    <t>GOYAUX211</t>
  </si>
  <si>
    <t>KAMUNGA420</t>
  </si>
  <si>
    <t>ABDOU310</t>
  </si>
  <si>
    <t>RUBIO601</t>
  </si>
  <si>
    <t>FALLET819</t>
  </si>
  <si>
    <t>DIA420</t>
  </si>
  <si>
    <t>BOMBA310</t>
  </si>
  <si>
    <t>OPELI420</t>
  </si>
  <si>
    <t>ANOUZ410</t>
  </si>
  <si>
    <t xml:space="preserve">SOFRA NARDEUX 818             </t>
  </si>
  <si>
    <t>HANNEDOUCHE511</t>
  </si>
  <si>
    <t>F39216/2015511</t>
  </si>
  <si>
    <t>BOUZAMOUCHA106</t>
  </si>
  <si>
    <t>Annee et mois</t>
  </si>
  <si>
    <t>Date (cpte 62261101_2015)</t>
  </si>
  <si>
    <t>Jal (cpte 62261101_2015)</t>
  </si>
  <si>
    <t>Cptie (cpte 62261101_2015)</t>
  </si>
  <si>
    <t>LA (cpte 62261101_2015)</t>
  </si>
  <si>
    <t>Pièce (cpte 62261101_2015)</t>
  </si>
  <si>
    <t>Libellé (cpte 62261101_2015)</t>
  </si>
  <si>
    <t>Débit (cpte 62261101_2015)</t>
  </si>
  <si>
    <t>Crédit (cpte 62261101_2015)</t>
  </si>
  <si>
    <t>N°factures (cpte 62261101_2015)</t>
  </si>
  <si>
    <t>Annee et mois (2)</t>
  </si>
  <si>
    <t>F17147/2014201</t>
  </si>
  <si>
    <t>BIm</t>
  </si>
  <si>
    <t>BPm</t>
  </si>
  <si>
    <t>BJm</t>
  </si>
  <si>
    <t>F39147/2015</t>
  </si>
  <si>
    <t>F17282/2015</t>
  </si>
  <si>
    <t>Date (cpte 401 2015)</t>
  </si>
  <si>
    <t>Jal (cpte 401 2015)</t>
  </si>
  <si>
    <t>Cptie (cpte 401 2015)</t>
  </si>
  <si>
    <t>LA (cpte 401 2015)</t>
  </si>
  <si>
    <t>Pièce (cpte 401 2015)</t>
  </si>
  <si>
    <t>Libellé (cpte 401 2015)</t>
  </si>
  <si>
    <t>Débit (cpte 401 2015)</t>
  </si>
  <si>
    <t>Crédit (cpte 401 2015)</t>
  </si>
  <si>
    <t>Let (cpte 401 2015)</t>
  </si>
  <si>
    <t>F37882/2014</t>
  </si>
  <si>
    <t>Total général</t>
  </si>
  <si>
    <t>Somme de Débit (cpte 62261101_2015)</t>
  </si>
  <si>
    <t>Somme de Crédit (cpte 401 2015)</t>
  </si>
  <si>
    <t>check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</si>
</sst>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0" fontId="1" fillId="0" borderId="0" xfId="1"/>
  </cellXfs>
  <cellStyles count="2">
    <cellStyle name="Normal" xfId="0" builtinId="0"/>
    <cellStyle name="Texte explicatif" xfId="1" builtinId="53"/>
  </cellStyles>
  <dxfs count="4"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blanc/Desktop/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8">
          <cell r="G8" t="str">
            <v>F37882/2014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751.527002430557" createdVersion="6" refreshedVersion="6" minRefreshableVersion="3" recordCount="41">
  <cacheSource type="worksheet">
    <worksheetSource name="Tableau1"/>
  </cacheSource>
  <cacheFields count="10">
    <cacheField name="Annee et mois" numFmtId="14">
      <sharedItems containsSemiMixedTypes="0" containsNonDate="0" containsDate="1" containsString="0" minDate="2015-01-01T00:00:00" maxDate="2015-01-02T00:00:00"/>
    </cacheField>
    <cacheField name="Date (cpte 62261101_2015)" numFmtId="14">
      <sharedItems containsSemiMixedTypes="0" containsNonDate="0" containsDate="1" containsString="0" minDate="2015-01-20T00:00:00" maxDate="2015-02-01T00:00:00"/>
    </cacheField>
    <cacheField name="Jal (cpte 62261101_2015)" numFmtId="0">
      <sharedItems/>
    </cacheField>
    <cacheField name="Cptie (cpte 62261101_2015)" numFmtId="0">
      <sharedItems/>
    </cacheField>
    <cacheField name="LA (cpte 62261101_2015)" numFmtId="0">
      <sharedItems/>
    </cacheField>
    <cacheField name="Pièce (cpte 62261101_2015)" numFmtId="0">
      <sharedItems containsSemiMixedTypes="0" containsString="0" containsNumber="1" containsInteger="1" minValue="101" maxValue="819"/>
    </cacheField>
    <cacheField name="Libellé (cpte 62261101_2015)" numFmtId="0">
      <sharedItems/>
    </cacheField>
    <cacheField name="Débit (cpte 62261101_2015)" numFmtId="0">
      <sharedItems containsSemiMixedTypes="0" containsString="0" containsNumber="1" minValue="0.61" maxValue="289.60000000000002"/>
    </cacheField>
    <cacheField name="Crédit (cpte 62261101_2015)" numFmtId="0">
      <sharedItems containsNonDate="0" containsString="0" containsBlank="1"/>
    </cacheField>
    <cacheField name="N°factures (cpte 62261101_2015)" numFmtId="0">
      <sharedItems count="6">
        <s v="F10976/2015"/>
        <s v="F39132/2015"/>
        <s v="F17210/2015"/>
        <s v="F39131/2015"/>
        <s v="F39216/2015511"/>
        <s v="F37882/201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ean-Eric Pelouas" refreshedDate="42751.527819675925" createdVersion="6" refreshedVersion="6" minRefreshableVersion="3" recordCount="8">
  <cacheSource type="worksheet">
    <worksheetSource name="Tableau2"/>
  </cacheSource>
  <cacheFields count="10">
    <cacheField name="Annee et mois (2)" numFmtId="14">
      <sharedItems containsSemiMixedTypes="0" containsNonDate="0" containsDate="1" containsString="0" minDate="2015-01-01T00:00:00" maxDate="2015-02-02T00:00:00"/>
    </cacheField>
    <cacheField name="Date (cpte 401 2015)" numFmtId="14">
      <sharedItems containsSemiMixedTypes="0" containsNonDate="0" containsDate="1" containsString="0" minDate="2015-01-01T00:00:00" maxDate="2015-02-21T00:00:00"/>
    </cacheField>
    <cacheField name="Jal (cpte 401 2015)" numFmtId="0">
      <sharedItems/>
    </cacheField>
    <cacheField name="Cptie (cpte 401 2015)" numFmtId="0">
      <sharedItems containsNonDate="0" containsString="0" containsBlank="1"/>
    </cacheField>
    <cacheField name="LA (cpte 401 2015)" numFmtId="0">
      <sharedItems/>
    </cacheField>
    <cacheField name="Pièce (cpte 401 2015)" numFmtId="0">
      <sharedItems containsSemiMixedTypes="0" containsString="0" containsNumber="1" containsInteger="1" minValue="106" maxValue="999"/>
    </cacheField>
    <cacheField name="Libellé (cpte 401 2015)" numFmtId="0">
      <sharedItems count="8">
        <s v="F17147/2014201"/>
        <s v="F10976/2015"/>
        <s v="F39132/2015"/>
        <s v="F17210/2015"/>
        <s v="F39131/2015"/>
        <s v="F39216/2015511"/>
        <s v="F39147/2015"/>
        <s v="F17282/2015"/>
      </sharedItems>
    </cacheField>
    <cacheField name="Débit (cpte 401 2015)" numFmtId="0">
      <sharedItems containsNonDate="0" containsString="0" containsBlank="1"/>
    </cacheField>
    <cacheField name="Crédit (cpte 401 2015)" numFmtId="0">
      <sharedItems containsSemiMixedTypes="0" containsString="0" containsNumber="1" minValue="7.8" maxValue="737.62"/>
    </cacheField>
    <cacheField name="Let (cpte 401 2015)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1">
  <r>
    <d v="2015-01-01T00:00:00"/>
    <d v="2015-01-20T00:00:00"/>
    <s v="HG "/>
    <s v="401SOFRA   "/>
    <s v="FAC"/>
    <n v="211"/>
    <s v="SOFRA ORPELIERE 211          "/>
    <n v="289.60000000000002"/>
    <m/>
    <x v="0"/>
  </r>
  <r>
    <d v="2015-01-01T00:00:00"/>
    <d v="2015-01-20T00:00:00"/>
    <s v="HG "/>
    <s v="401SOFRA   "/>
    <s v="FAC"/>
    <n v="310"/>
    <s v="DEPOILLY310"/>
    <n v="8.11"/>
    <m/>
    <x v="1"/>
  </r>
  <r>
    <d v="2015-01-01T00:00:00"/>
    <d v="2015-01-20T00:00:00"/>
    <s v="HG "/>
    <s v="401SOFRA   "/>
    <s v="FAC"/>
    <n v="201"/>
    <s v="SOUMARE201"/>
    <n v="9.36"/>
    <m/>
    <x v="1"/>
  </r>
  <r>
    <d v="2015-01-01T00:00:00"/>
    <d v="2015-01-20T00:00:00"/>
    <s v="HG "/>
    <s v="401SOFRA   "/>
    <s v="FAC"/>
    <n v="430"/>
    <s v="BAHE430"/>
    <n v="31.67"/>
    <m/>
    <x v="1"/>
  </r>
  <r>
    <d v="2015-01-01T00:00:00"/>
    <d v="2015-01-20T00:00:00"/>
    <s v="HG "/>
    <s v="401SOFRA   "/>
    <s v="FAC"/>
    <n v="310"/>
    <s v="OILLIC310"/>
    <n v="78"/>
    <m/>
    <x v="2"/>
  </r>
  <r>
    <d v="2015-01-01T00:00:00"/>
    <d v="2015-01-20T00:00:00"/>
    <s v="HG "/>
    <s v="401SOFRA   "/>
    <s v="FAC"/>
    <n v="108"/>
    <s v="VOLCY108"/>
    <n v="36.71"/>
    <m/>
    <x v="2"/>
  </r>
  <r>
    <d v="2015-01-01T00:00:00"/>
    <d v="2015-01-20T00:00:00"/>
    <s v="HG "/>
    <s v="401SOFRA   "/>
    <s v="FAC"/>
    <n v="512"/>
    <s v="BEGUE512"/>
    <n v="31.2"/>
    <m/>
    <x v="2"/>
  </r>
  <r>
    <d v="2015-01-01T00:00:00"/>
    <d v="2015-01-20T00:00:00"/>
    <s v="HG "/>
    <s v="401SOFRA   "/>
    <s v="FAC"/>
    <n v="310"/>
    <s v="SOFRA CHRISTOFLE 310        "/>
    <n v="234"/>
    <m/>
    <x v="2"/>
  </r>
  <r>
    <d v="2015-01-01T00:00:00"/>
    <d v="2015-01-20T00:00:00"/>
    <s v="HG "/>
    <s v="401SOFRA   "/>
    <s v="FAC"/>
    <n v="204"/>
    <s v="BENALI024"/>
    <n v="15.6"/>
    <m/>
    <x v="2"/>
  </r>
  <r>
    <d v="2015-01-01T00:00:00"/>
    <d v="2015-01-20T00:00:00"/>
    <s v="HG "/>
    <s v="401SOFRA   "/>
    <s v="FAC"/>
    <n v="101"/>
    <s v="ELENGE101"/>
    <n v="23.4"/>
    <m/>
    <x v="2"/>
  </r>
  <r>
    <d v="2015-01-01T00:00:00"/>
    <d v="2015-01-20T00:00:00"/>
    <s v="HG "/>
    <s v="401SOFRA   "/>
    <s v="FAC"/>
    <n v="430"/>
    <s v="LECLERCQ430"/>
    <n v="15.6"/>
    <m/>
    <x v="2"/>
  </r>
  <r>
    <d v="2015-01-01T00:00:00"/>
    <d v="2015-01-20T00:00:00"/>
    <s v="HG "/>
    <s v="401SOFRA   "/>
    <s v="FAC"/>
    <n v="420"/>
    <s v="SOFRA LAVALASSE 420          "/>
    <n v="15.6"/>
    <m/>
    <x v="2"/>
  </r>
  <r>
    <d v="2015-01-01T00:00:00"/>
    <d v="2015-01-20T00:00:00"/>
    <s v="HG "/>
    <s v="401SOFRA   "/>
    <s v="FAC"/>
    <n v="202"/>
    <s v="FERRERO202"/>
    <n v="62.4"/>
    <m/>
    <x v="2"/>
  </r>
  <r>
    <d v="2015-01-01T00:00:00"/>
    <d v="2015-01-20T00:00:00"/>
    <s v="HG "/>
    <s v="401SOFRA   "/>
    <s v="FAC"/>
    <n v="202"/>
    <s v="COULIBALY202"/>
    <n v="32.29"/>
    <m/>
    <x v="2"/>
  </r>
  <r>
    <d v="2015-01-01T00:00:00"/>
    <d v="2015-01-20T00:00:00"/>
    <s v="HG "/>
    <s v="401SOFRA   "/>
    <s v="FAC"/>
    <n v="129"/>
    <s v="PELLEGRI129"/>
    <n v="32.479999999999997"/>
    <m/>
    <x v="2"/>
  </r>
  <r>
    <d v="2015-01-01T00:00:00"/>
    <d v="2015-01-20T00:00:00"/>
    <s v="HG "/>
    <s v="401SOFRA   "/>
    <s v="FAC"/>
    <n v="310"/>
    <s v="MOREAU310"/>
    <n v="15.6"/>
    <m/>
    <x v="2"/>
  </r>
  <r>
    <d v="2015-01-01T00:00:00"/>
    <d v="2015-01-20T00:00:00"/>
    <s v="HG "/>
    <s v="401SOFRA   "/>
    <s v="FAC"/>
    <n v="510"/>
    <s v="SOFRA DA SILVA 510               "/>
    <n v="0.61"/>
    <m/>
    <x v="2"/>
  </r>
  <r>
    <d v="2015-01-01T00:00:00"/>
    <d v="2015-01-20T00:00:00"/>
    <s v="HG "/>
    <s v="401SOFRA   "/>
    <s v="FAC"/>
    <n v="510"/>
    <s v="SOFRA MATITI 510                   "/>
    <n v="1.82"/>
    <m/>
    <x v="2"/>
  </r>
  <r>
    <d v="2015-01-01T00:00:00"/>
    <d v="2015-01-20T00:00:00"/>
    <s v="HG "/>
    <s v="401SOFRA   "/>
    <s v="FAC"/>
    <n v="511"/>
    <s v="SOFRA HANNEDOUCHE 511   "/>
    <n v="1.97"/>
    <m/>
    <x v="3"/>
  </r>
  <r>
    <d v="2015-01-01T00:00:00"/>
    <d v="2015-01-20T00:00:00"/>
    <s v="HG "/>
    <s v="401SOFRA   "/>
    <s v="FAC"/>
    <n v="410"/>
    <s v="MAHDI410"/>
    <n v="31.76"/>
    <m/>
    <x v="3"/>
  </r>
  <r>
    <d v="2015-01-01T00:00:00"/>
    <d v="2015-01-20T00:00:00"/>
    <s v="HG "/>
    <s v="401SOFRA   "/>
    <s v="FAC"/>
    <n v="211"/>
    <s v="DUCAP211"/>
    <n v="31.67"/>
    <m/>
    <x v="3"/>
  </r>
  <r>
    <d v="2015-01-01T00:00:00"/>
    <d v="2015-01-20T00:00:00"/>
    <s v="HG "/>
    <s v="401SOFRA   "/>
    <s v="FAC"/>
    <n v="310"/>
    <s v="GRIMAUD310"/>
    <n v="12.77"/>
    <m/>
    <x v="3"/>
  </r>
  <r>
    <d v="2015-01-01T00:00:00"/>
    <d v="2015-01-20T00:00:00"/>
    <s v="HG "/>
    <s v="401SOFRA   "/>
    <s v="FAC"/>
    <n v="420"/>
    <s v="NOMBRE420"/>
    <n v="26.42"/>
    <m/>
    <x v="3"/>
  </r>
  <r>
    <d v="2015-01-01T00:00:00"/>
    <d v="2015-01-20T00:00:00"/>
    <s v="HG "/>
    <s v="401SOFRA   "/>
    <s v="FAC"/>
    <n v="310"/>
    <s v="SOFRA BOMBA 310                  "/>
    <n v="15.6"/>
    <m/>
    <x v="3"/>
  </r>
  <r>
    <d v="2015-01-01T00:00:00"/>
    <d v="2015-01-20T00:00:00"/>
    <s v="HG "/>
    <s v="401SOFRA   "/>
    <s v="FAC"/>
    <n v="514"/>
    <s v="BONDOUX514"/>
    <n v="7.8"/>
    <m/>
    <x v="3"/>
  </r>
  <r>
    <d v="2015-01-01T00:00:00"/>
    <d v="2015-01-20T00:00:00"/>
    <s v="HG "/>
    <s v="401SOFRA   "/>
    <s v="FAC"/>
    <n v="410"/>
    <s v="VOLMANT410"/>
    <n v="29.22"/>
    <m/>
    <x v="3"/>
  </r>
  <r>
    <d v="2015-01-01T00:00:00"/>
    <d v="2015-01-20T00:00:00"/>
    <s v="HG "/>
    <s v="401SOFRA   "/>
    <s v="FAC"/>
    <n v="204"/>
    <s v="NAHI204"/>
    <n v="12.1"/>
    <m/>
    <x v="3"/>
  </r>
  <r>
    <d v="2015-01-01T00:00:00"/>
    <d v="2015-01-20T00:00:00"/>
    <s v="HG "/>
    <s v="401SOFRA   "/>
    <s v="FAC"/>
    <n v="601"/>
    <s v="POTHUAUD601"/>
    <n v="31.2"/>
    <m/>
    <x v="3"/>
  </r>
  <r>
    <d v="2015-01-01T00:00:00"/>
    <d v="2015-01-20T00:00:00"/>
    <s v="HG "/>
    <s v="401SOFRA   "/>
    <s v="FAC"/>
    <n v="204"/>
    <s v="TAGRO204"/>
    <n v="122.89"/>
    <m/>
    <x v="3"/>
  </r>
  <r>
    <d v="2015-01-01T00:00:00"/>
    <d v="2015-01-20T00:00:00"/>
    <s v="HG "/>
    <s v="401SOFRA   "/>
    <s v="FAC"/>
    <n v="211"/>
    <s v="GOYAUX211"/>
    <n v="16.84"/>
    <m/>
    <x v="3"/>
  </r>
  <r>
    <d v="2015-01-01T00:00:00"/>
    <d v="2015-01-20T00:00:00"/>
    <s v="HG "/>
    <s v="401SOFRA   "/>
    <s v="FAC"/>
    <n v="420"/>
    <s v="KAMUNGA420"/>
    <n v="53.39"/>
    <m/>
    <x v="3"/>
  </r>
  <r>
    <d v="2015-01-01T00:00:00"/>
    <d v="2015-01-20T00:00:00"/>
    <s v="HG "/>
    <s v="401SOFRA   "/>
    <s v="FAC"/>
    <n v="310"/>
    <s v="ABDOU310"/>
    <n v="20.5"/>
    <m/>
    <x v="3"/>
  </r>
  <r>
    <d v="2015-01-01T00:00:00"/>
    <d v="2015-01-20T00:00:00"/>
    <s v="HG "/>
    <s v="401SOFRA   "/>
    <s v="FAC"/>
    <n v="601"/>
    <s v="RUBIO601"/>
    <n v="16.07"/>
    <m/>
    <x v="3"/>
  </r>
  <r>
    <d v="2015-01-01T00:00:00"/>
    <d v="2015-01-20T00:00:00"/>
    <s v="HG "/>
    <s v="401SOFRA   "/>
    <s v="FAC"/>
    <n v="819"/>
    <s v="FALLET819"/>
    <n v="19.12"/>
    <m/>
    <x v="3"/>
  </r>
  <r>
    <d v="2015-01-01T00:00:00"/>
    <d v="2015-01-20T00:00:00"/>
    <s v="HG "/>
    <s v="401SOFRA   "/>
    <s v="FAC"/>
    <n v="420"/>
    <s v="DIA420"/>
    <n v="10.83"/>
    <m/>
    <x v="3"/>
  </r>
  <r>
    <d v="2015-01-01T00:00:00"/>
    <d v="2015-01-20T00:00:00"/>
    <s v="HG "/>
    <s v="401SOFRA   "/>
    <s v="FAC"/>
    <n v="310"/>
    <s v="BOMBA310"/>
    <n v="1.88"/>
    <m/>
    <x v="3"/>
  </r>
  <r>
    <d v="2015-01-01T00:00:00"/>
    <d v="2015-01-20T00:00:00"/>
    <s v="HG "/>
    <s v="401SOFRA   "/>
    <s v="FAC"/>
    <n v="420"/>
    <s v="OPELI420"/>
    <n v="131.04"/>
    <m/>
    <x v="3"/>
  </r>
  <r>
    <d v="2015-01-01T00:00:00"/>
    <d v="2015-01-20T00:00:00"/>
    <s v="HG "/>
    <s v="401SOFRA   "/>
    <s v="FAC"/>
    <n v="410"/>
    <s v="ANOUZ410"/>
    <n v="130.49"/>
    <m/>
    <x v="3"/>
  </r>
  <r>
    <d v="2015-01-01T00:00:00"/>
    <d v="2015-01-20T00:00:00"/>
    <s v="HG "/>
    <s v="401SOFRA   "/>
    <s v="FAC"/>
    <n v="818"/>
    <s v="SOFRA NARDEUX 818             "/>
    <n v="14.06"/>
    <m/>
    <x v="3"/>
  </r>
  <r>
    <d v="2015-01-01T00:00:00"/>
    <d v="2015-01-20T00:00:00"/>
    <s v="HG "/>
    <s v="401SOFRA   "/>
    <s v="FAC"/>
    <n v="511"/>
    <s v="HANNEDOUCHE511"/>
    <n v="28.61"/>
    <m/>
    <x v="4"/>
  </r>
  <r>
    <d v="2015-01-01T00:00:00"/>
    <d v="2015-01-31T00:00:00"/>
    <s v="HG "/>
    <s v="401SOFRA   "/>
    <s v="FAC"/>
    <n v="106"/>
    <s v="BOUZAMOUCHA106"/>
    <n v="54.24"/>
    <m/>
    <x v="5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8">
  <r>
    <d v="2015-01-01T00:00:00"/>
    <d v="2015-01-01T00:00:00"/>
    <s v="HG "/>
    <m/>
    <s v="FAC"/>
    <n v="201"/>
    <x v="0"/>
    <m/>
    <n v="164.35"/>
    <s v="BIm"/>
  </r>
  <r>
    <d v="2015-01-01T00:00:00"/>
    <d v="2015-01-20T00:00:00"/>
    <s v="HG "/>
    <m/>
    <s v="FAC"/>
    <n v="211"/>
    <x v="1"/>
    <m/>
    <n v="289.60000000000002"/>
    <s v="BIm"/>
  </r>
  <r>
    <d v="2015-01-01T00:00:00"/>
    <d v="2015-01-20T00:00:00"/>
    <s v="HG "/>
    <m/>
    <s v="FAC"/>
    <n v="999"/>
    <x v="2"/>
    <m/>
    <n v="49.14"/>
    <s v="BIm"/>
  </r>
  <r>
    <d v="2015-01-01T00:00:00"/>
    <d v="2015-01-20T00:00:00"/>
    <s v="HG "/>
    <m/>
    <s v="FAC"/>
    <n v="999"/>
    <x v="3"/>
    <m/>
    <n v="595.30999999999995"/>
    <s v="BPm"/>
  </r>
  <r>
    <d v="2015-01-01T00:00:00"/>
    <d v="2015-01-20T00:00:00"/>
    <s v="HG "/>
    <m/>
    <s v="FAC"/>
    <n v="999"/>
    <x v="4"/>
    <m/>
    <n v="737.62"/>
    <s v="BPm"/>
  </r>
  <r>
    <d v="2015-01-01T00:00:00"/>
    <d v="2015-01-20T00:00:00"/>
    <s v="HG "/>
    <m/>
    <s v="FAC"/>
    <n v="511"/>
    <x v="5"/>
    <m/>
    <n v="28.61"/>
    <s v="BJm"/>
  </r>
  <r>
    <d v="2015-01-01T00:00:00"/>
    <d v="2015-01-31T00:00:00"/>
    <s v="HG "/>
    <m/>
    <s v="FAC"/>
    <n v="106"/>
    <x v="6"/>
    <m/>
    <n v="54.24"/>
    <s v="BIm"/>
  </r>
  <r>
    <d v="2015-02-01T00:00:00"/>
    <d v="2015-02-20T00:00:00"/>
    <s v="HG "/>
    <m/>
    <s v="FAC"/>
    <n v="410"/>
    <x v="7"/>
    <m/>
    <n v="7.8"/>
    <s v="BPm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E3:F12" firstHeaderRow="1" firstDataRow="1" firstDataCol="1"/>
  <pivotFields count="10">
    <pivotField compact="0" numFmtId="14" outline="0" showAll="0"/>
    <pivotField compact="0" numFmtId="14" outline="0" showAll="0"/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>
      <items count="9">
        <item x="1"/>
        <item x="0"/>
        <item x="3"/>
        <item x="7"/>
        <item x="4"/>
        <item x="2"/>
        <item x="6"/>
        <item x="5"/>
        <item t="default"/>
      </items>
    </pivotField>
    <pivotField compact="0" outline="0" showAll="0"/>
    <pivotField dataField="1" compact="0" outline="0" showAll="0"/>
    <pivotField compact="0" outline="0" showAll="0"/>
  </pivotFields>
  <rowFields count="1">
    <field x="6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Items count="1">
    <i/>
  </colItems>
  <dataFields count="1">
    <dataField name="Somme de Crédit (cpte 401 2015)" fld="8" baseField="0" baseItem="0"/>
  </dataFields>
  <pivotTableStyleInfo name="PivotStyleMedium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B10" firstHeaderRow="1" firstDataRow="1" firstDataCol="1"/>
  <pivotFields count="10">
    <pivotField compact="0" numFmtId="14" outline="0" showAll="0"/>
    <pivotField compact="0" numFmtId="14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compact="0" outline="0" showAll="0"/>
    <pivotField axis="axisRow" compact="0" outline="0" showAll="0">
      <items count="7">
        <item x="0"/>
        <item x="2"/>
        <item x="5"/>
        <item x="3"/>
        <item x="1"/>
        <item x="4"/>
        <item t="default"/>
      </items>
    </pivotField>
  </pivotFields>
  <rowFields count="1">
    <field x="9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dataFields count="1">
    <dataField name="Somme de Débit (cpte 62261101_2015)" fld="7" baseField="0" baseItem="0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J42" totalsRowShown="0">
  <autoFilter ref="A1:J42"/>
  <tableColumns count="10">
    <tableColumn id="1" name="Annee et mois" dataDxfId="3">
      <calculatedColumnFormula>DATE(YEAR($B2),MONTH($B2),1)</calculatedColumnFormula>
    </tableColumn>
    <tableColumn id="2" name="Date (cpte 62261101_2015)" dataDxfId="2"/>
    <tableColumn id="3" name="Jal (cpte 62261101_2015)"/>
    <tableColumn id="4" name="Cptie (cpte 62261101_2015)"/>
    <tableColumn id="5" name="LA (cpte 62261101_2015)"/>
    <tableColumn id="6" name="Pièce (cpte 62261101_2015)"/>
    <tableColumn id="7" name="Libellé (cpte 62261101_2015)"/>
    <tableColumn id="8" name="Débit (cpte 62261101_2015)"/>
    <tableColumn id="9" name="Crédit (cpte 62261101_2015)"/>
    <tableColumn id="10" name="N°factures (cpte 62261101_2015)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J9" totalsRowShown="0">
  <autoFilter ref="A1:J9"/>
  <tableColumns count="10">
    <tableColumn id="1" name="Annee et mois (2)" dataDxfId="1"/>
    <tableColumn id="2" name="Date (cpte 401 2015)" dataDxfId="0"/>
    <tableColumn id="3" name="Jal (cpte 401 2015)"/>
    <tableColumn id="4" name="Cptie (cpte 401 2015)"/>
    <tableColumn id="5" name="LA (cpte 401 2015)"/>
    <tableColumn id="6" name="Pièce (cpte 401 2015)"/>
    <tableColumn id="7" name="Libellé (cpte 401 2015)"/>
    <tableColumn id="8" name="Débit (cpte 401 2015)"/>
    <tableColumn id="9" name="Crédit (cpte 401 2015)"/>
    <tableColumn id="10" name="Let (cpte 401 2015)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12"/>
  <sheetViews>
    <sheetView tabSelected="1" workbookViewId="0">
      <selection activeCell="A21" sqref="A21"/>
    </sheetView>
  </sheetViews>
  <sheetFormatPr baseColWidth="10" defaultRowHeight="15" x14ac:dyDescent="0.25"/>
  <cols>
    <col min="1" max="1" width="32.140625" bestFit="1" customWidth="1"/>
    <col min="2" max="2" width="35.42578125" bestFit="1" customWidth="1"/>
    <col min="5" max="5" width="23" bestFit="1" customWidth="1"/>
    <col min="6" max="6" width="30.28515625" bestFit="1" customWidth="1"/>
  </cols>
  <sheetData>
    <row r="3" spans="1:7" x14ac:dyDescent="0.25">
      <c r="A3" s="2" t="s">
        <v>58</v>
      </c>
      <c r="B3" t="s">
        <v>77</v>
      </c>
      <c r="C3" s="4" t="s">
        <v>79</v>
      </c>
      <c r="E3" s="2" t="s">
        <v>71</v>
      </c>
      <c r="F3" t="s">
        <v>78</v>
      </c>
      <c r="G3" s="4" t="s">
        <v>79</v>
      </c>
    </row>
    <row r="4" spans="1:7" x14ac:dyDescent="0.25">
      <c r="A4" t="s">
        <v>4</v>
      </c>
      <c r="B4" s="3">
        <v>289.60000000000002</v>
      </c>
      <c r="C4" s="4">
        <f>IFERROR(VLOOKUP(A4,$E$4:$F$11,2,FALSE),0)</f>
        <v>289.60000000000002</v>
      </c>
      <c r="E4" t="s">
        <v>4</v>
      </c>
      <c r="F4" s="3">
        <v>289.60000000000002</v>
      </c>
      <c r="G4" s="4">
        <f>IFERROR(VLOOKUP(E4,$A$4:$B$9,2,FALSE),0)</f>
        <v>289.60000000000002</v>
      </c>
    </row>
    <row r="5" spans="1:7" x14ac:dyDescent="0.25">
      <c r="A5" t="s">
        <v>8</v>
      </c>
      <c r="B5" s="3">
        <v>595.31000000000006</v>
      </c>
      <c r="C5" s="4">
        <f t="shared" ref="C5:C9" si="0">IFERROR(VLOOKUP(A5,$E$4:$F$11,2,FALSE),0)</f>
        <v>595.30999999999995</v>
      </c>
      <c r="E5" t="s">
        <v>60</v>
      </c>
      <c r="F5" s="3">
        <v>164.35</v>
      </c>
      <c r="G5" s="4">
        <f t="shared" ref="G5:G11" si="1">IFERROR(VLOOKUP(E5,$A$4:$B$9,2,FALSE),0)</f>
        <v>0</v>
      </c>
    </row>
    <row r="6" spans="1:7" x14ac:dyDescent="0.25">
      <c r="A6" t="s">
        <v>75</v>
      </c>
      <c r="B6" s="3">
        <v>54.24</v>
      </c>
      <c r="C6" s="4">
        <f t="shared" si="0"/>
        <v>0</v>
      </c>
      <c r="E6" t="s">
        <v>8</v>
      </c>
      <c r="F6" s="3">
        <v>595.30999999999995</v>
      </c>
      <c r="G6" s="4">
        <f t="shared" si="1"/>
        <v>595.31000000000006</v>
      </c>
    </row>
    <row r="7" spans="1:7" x14ac:dyDescent="0.25">
      <c r="A7" t="s">
        <v>10</v>
      </c>
      <c r="B7" s="3">
        <v>737.61999999999989</v>
      </c>
      <c r="C7" s="4">
        <f t="shared" si="0"/>
        <v>737.62</v>
      </c>
      <c r="E7" t="s">
        <v>65</v>
      </c>
      <c r="F7" s="3">
        <v>7.8</v>
      </c>
      <c r="G7" s="4">
        <f t="shared" si="1"/>
        <v>0</v>
      </c>
    </row>
    <row r="8" spans="1:7" x14ac:dyDescent="0.25">
      <c r="A8" t="s">
        <v>6</v>
      </c>
      <c r="B8" s="3">
        <v>49.14</v>
      </c>
      <c r="C8" s="4">
        <f t="shared" si="0"/>
        <v>49.14</v>
      </c>
      <c r="E8" t="s">
        <v>10</v>
      </c>
      <c r="F8" s="3">
        <v>737.62</v>
      </c>
      <c r="G8" s="4">
        <f t="shared" si="1"/>
        <v>737.61999999999989</v>
      </c>
    </row>
    <row r="9" spans="1:7" x14ac:dyDescent="0.25">
      <c r="A9" t="s">
        <v>47</v>
      </c>
      <c r="B9" s="3">
        <v>28.61</v>
      </c>
      <c r="C9" s="4">
        <f t="shared" si="0"/>
        <v>28.61</v>
      </c>
      <c r="E9" t="s">
        <v>6</v>
      </c>
      <c r="F9" s="3">
        <v>49.14</v>
      </c>
      <c r="G9" s="4">
        <f t="shared" si="1"/>
        <v>49.14</v>
      </c>
    </row>
    <row r="10" spans="1:7" x14ac:dyDescent="0.25">
      <c r="A10" t="s">
        <v>76</v>
      </c>
      <c r="B10" s="3">
        <v>1754.52</v>
      </c>
      <c r="C10" s="4">
        <f>SUM(C4:C9)</f>
        <v>1700.28</v>
      </c>
      <c r="E10" t="s">
        <v>64</v>
      </c>
      <c r="F10" s="3">
        <v>54.24</v>
      </c>
      <c r="G10" s="4">
        <f t="shared" si="1"/>
        <v>0</v>
      </c>
    </row>
    <row r="11" spans="1:7" x14ac:dyDescent="0.25">
      <c r="E11" t="s">
        <v>47</v>
      </c>
      <c r="F11" s="3">
        <v>28.61</v>
      </c>
      <c r="G11" s="4">
        <f t="shared" si="1"/>
        <v>28.61</v>
      </c>
    </row>
    <row r="12" spans="1:7" x14ac:dyDescent="0.25">
      <c r="E12" t="s">
        <v>76</v>
      </c>
      <c r="F12" s="3">
        <v>1926.6699999999998</v>
      </c>
      <c r="G12" s="4">
        <f>SUM(G4:G11)</f>
        <v>1700.28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2"/>
  <sheetViews>
    <sheetView topLeftCell="C1" workbookViewId="0">
      <selection activeCell="J9" sqref="J9"/>
    </sheetView>
  </sheetViews>
  <sheetFormatPr baseColWidth="10" defaultRowHeight="15" x14ac:dyDescent="0.25"/>
  <cols>
    <col min="1" max="1" width="16" customWidth="1"/>
    <col min="2" max="2" width="26.42578125" customWidth="1"/>
    <col min="3" max="3" width="24.5703125" customWidth="1"/>
    <col min="4" max="4" width="27" customWidth="1"/>
    <col min="5" max="5" width="24.42578125" customWidth="1"/>
    <col min="6" max="6" width="27.140625" customWidth="1"/>
    <col min="7" max="7" width="28.28515625" customWidth="1"/>
    <col min="8" max="8" width="27.140625" customWidth="1"/>
    <col min="9" max="9" width="27.7109375" customWidth="1"/>
    <col min="10" max="10" width="31.5703125" customWidth="1"/>
  </cols>
  <sheetData>
    <row r="1" spans="1:10" x14ac:dyDescent="0.25">
      <c r="A1" t="s">
        <v>49</v>
      </c>
      <c r="B1" t="s">
        <v>50</v>
      </c>
      <c r="C1" t="s">
        <v>51</v>
      </c>
      <c r="D1" t="s">
        <v>52</v>
      </c>
      <c r="E1" t="s">
        <v>53</v>
      </c>
      <c r="F1" t="s">
        <v>54</v>
      </c>
      <c r="G1" t="s">
        <v>55</v>
      </c>
      <c r="H1" t="s">
        <v>56</v>
      </c>
      <c r="I1" t="s">
        <v>57</v>
      </c>
      <c r="J1" t="s">
        <v>58</v>
      </c>
    </row>
    <row r="2" spans="1:10" x14ac:dyDescent="0.25">
      <c r="A2" s="1">
        <f t="shared" ref="A2:A42" si="0">DATE(YEAR($B2),MONTH($B2),1)</f>
        <v>42005</v>
      </c>
      <c r="B2" s="1">
        <v>42024</v>
      </c>
      <c r="C2" t="s">
        <v>0</v>
      </c>
      <c r="D2" t="s">
        <v>1</v>
      </c>
      <c r="E2" t="s">
        <v>2</v>
      </c>
      <c r="F2">
        <v>211</v>
      </c>
      <c r="G2" t="s">
        <v>3</v>
      </c>
      <c r="H2">
        <v>289.60000000000002</v>
      </c>
      <c r="J2" t="s">
        <v>4</v>
      </c>
    </row>
    <row r="3" spans="1:10" x14ac:dyDescent="0.25">
      <c r="A3" s="1">
        <f t="shared" si="0"/>
        <v>42005</v>
      </c>
      <c r="B3" s="1">
        <v>42024</v>
      </c>
      <c r="C3" t="s">
        <v>0</v>
      </c>
      <c r="D3" t="s">
        <v>1</v>
      </c>
      <c r="E3" t="s">
        <v>2</v>
      </c>
      <c r="F3">
        <v>310</v>
      </c>
      <c r="G3" t="s">
        <v>5</v>
      </c>
      <c r="H3">
        <v>8.11</v>
      </c>
      <c r="J3" t="s">
        <v>6</v>
      </c>
    </row>
    <row r="4" spans="1:10" x14ac:dyDescent="0.25">
      <c r="A4" s="1">
        <f t="shared" si="0"/>
        <v>42005</v>
      </c>
      <c r="B4" s="1">
        <v>42024</v>
      </c>
      <c r="C4" t="s">
        <v>0</v>
      </c>
      <c r="D4" t="s">
        <v>1</v>
      </c>
      <c r="E4" t="s">
        <v>2</v>
      </c>
      <c r="F4">
        <v>201</v>
      </c>
      <c r="G4" t="s">
        <v>7</v>
      </c>
      <c r="H4">
        <v>9.36</v>
      </c>
      <c r="J4" t="s">
        <v>6</v>
      </c>
    </row>
    <row r="5" spans="1:10" x14ac:dyDescent="0.25">
      <c r="A5" s="1">
        <f t="shared" si="0"/>
        <v>42005</v>
      </c>
      <c r="B5" s="1">
        <v>42024</v>
      </c>
      <c r="C5" t="s">
        <v>0</v>
      </c>
      <c r="D5" t="s">
        <v>1</v>
      </c>
      <c r="E5" t="s">
        <v>2</v>
      </c>
      <c r="F5">
        <v>430</v>
      </c>
      <c r="G5" t="s">
        <v>9</v>
      </c>
      <c r="H5">
        <v>31.67</v>
      </c>
      <c r="J5" t="s">
        <v>6</v>
      </c>
    </row>
    <row r="6" spans="1:10" x14ac:dyDescent="0.25">
      <c r="A6" s="1">
        <f t="shared" si="0"/>
        <v>42005</v>
      </c>
      <c r="B6" s="1">
        <v>42024</v>
      </c>
      <c r="C6" t="s">
        <v>0</v>
      </c>
      <c r="D6" t="s">
        <v>1</v>
      </c>
      <c r="E6" t="s">
        <v>2</v>
      </c>
      <c r="F6">
        <v>310</v>
      </c>
      <c r="G6" t="s">
        <v>11</v>
      </c>
      <c r="H6">
        <v>78</v>
      </c>
      <c r="J6" t="s">
        <v>8</v>
      </c>
    </row>
    <row r="7" spans="1:10" x14ac:dyDescent="0.25">
      <c r="A7" s="1">
        <f t="shared" si="0"/>
        <v>42005</v>
      </c>
      <c r="B7" s="1">
        <v>42024</v>
      </c>
      <c r="C7" t="s">
        <v>0</v>
      </c>
      <c r="D7" t="s">
        <v>1</v>
      </c>
      <c r="E7" t="s">
        <v>2</v>
      </c>
      <c r="F7">
        <v>108</v>
      </c>
      <c r="G7" t="s">
        <v>12</v>
      </c>
      <c r="H7">
        <v>36.71</v>
      </c>
      <c r="J7" t="s">
        <v>8</v>
      </c>
    </row>
    <row r="8" spans="1:10" x14ac:dyDescent="0.25">
      <c r="A8" s="1">
        <f t="shared" si="0"/>
        <v>42005</v>
      </c>
      <c r="B8" s="1">
        <v>42024</v>
      </c>
      <c r="C8" t="s">
        <v>0</v>
      </c>
      <c r="D8" t="s">
        <v>1</v>
      </c>
      <c r="E8" t="s">
        <v>2</v>
      </c>
      <c r="F8">
        <v>512</v>
      </c>
      <c r="G8" t="s">
        <v>13</v>
      </c>
      <c r="H8">
        <v>31.2</v>
      </c>
      <c r="J8" t="s">
        <v>8</v>
      </c>
    </row>
    <row r="9" spans="1:10" x14ac:dyDescent="0.25">
      <c r="A9" s="1">
        <f t="shared" si="0"/>
        <v>42005</v>
      </c>
      <c r="B9" s="1">
        <v>42024</v>
      </c>
      <c r="C9" t="s">
        <v>0</v>
      </c>
      <c r="D9" t="s">
        <v>1</v>
      </c>
      <c r="E9" t="s">
        <v>2</v>
      </c>
      <c r="F9">
        <v>310</v>
      </c>
      <c r="G9" t="s">
        <v>14</v>
      </c>
      <c r="H9">
        <v>234</v>
      </c>
      <c r="J9" t="s">
        <v>8</v>
      </c>
    </row>
    <row r="10" spans="1:10" x14ac:dyDescent="0.25">
      <c r="A10" s="1">
        <f t="shared" si="0"/>
        <v>42005</v>
      </c>
      <c r="B10" s="1">
        <v>42024</v>
      </c>
      <c r="C10" t="s">
        <v>0</v>
      </c>
      <c r="D10" t="s">
        <v>1</v>
      </c>
      <c r="E10" t="s">
        <v>2</v>
      </c>
      <c r="F10">
        <v>204</v>
      </c>
      <c r="G10" t="s">
        <v>15</v>
      </c>
      <c r="H10">
        <v>15.6</v>
      </c>
      <c r="J10" t="s">
        <v>8</v>
      </c>
    </row>
    <row r="11" spans="1:10" x14ac:dyDescent="0.25">
      <c r="A11" s="1">
        <f t="shared" si="0"/>
        <v>42005</v>
      </c>
      <c r="B11" s="1">
        <v>42024</v>
      </c>
      <c r="C11" t="s">
        <v>0</v>
      </c>
      <c r="D11" t="s">
        <v>1</v>
      </c>
      <c r="E11" t="s">
        <v>2</v>
      </c>
      <c r="F11">
        <v>101</v>
      </c>
      <c r="G11" t="s">
        <v>16</v>
      </c>
      <c r="H11">
        <v>23.4</v>
      </c>
      <c r="J11" t="s">
        <v>8</v>
      </c>
    </row>
    <row r="12" spans="1:10" x14ac:dyDescent="0.25">
      <c r="A12" s="1">
        <f t="shared" si="0"/>
        <v>42005</v>
      </c>
      <c r="B12" s="1">
        <v>42024</v>
      </c>
      <c r="C12" t="s">
        <v>0</v>
      </c>
      <c r="D12" t="s">
        <v>1</v>
      </c>
      <c r="E12" t="s">
        <v>2</v>
      </c>
      <c r="F12">
        <v>430</v>
      </c>
      <c r="G12" t="s">
        <v>17</v>
      </c>
      <c r="H12">
        <v>15.6</v>
      </c>
      <c r="J12" t="s">
        <v>8</v>
      </c>
    </row>
    <row r="13" spans="1:10" x14ac:dyDescent="0.25">
      <c r="A13" s="1">
        <f t="shared" si="0"/>
        <v>42005</v>
      </c>
      <c r="B13" s="1">
        <v>42024</v>
      </c>
      <c r="C13" t="s">
        <v>0</v>
      </c>
      <c r="D13" t="s">
        <v>1</v>
      </c>
      <c r="E13" t="s">
        <v>2</v>
      </c>
      <c r="F13">
        <v>420</v>
      </c>
      <c r="G13" t="s">
        <v>18</v>
      </c>
      <c r="H13">
        <v>15.6</v>
      </c>
      <c r="J13" t="s">
        <v>8</v>
      </c>
    </row>
    <row r="14" spans="1:10" x14ac:dyDescent="0.25">
      <c r="A14" s="1">
        <f t="shared" si="0"/>
        <v>42005</v>
      </c>
      <c r="B14" s="1">
        <v>42024</v>
      </c>
      <c r="C14" t="s">
        <v>0</v>
      </c>
      <c r="D14" t="s">
        <v>1</v>
      </c>
      <c r="E14" t="s">
        <v>2</v>
      </c>
      <c r="F14">
        <v>202</v>
      </c>
      <c r="G14" t="s">
        <v>19</v>
      </c>
      <c r="H14">
        <v>62.4</v>
      </c>
      <c r="J14" t="s">
        <v>8</v>
      </c>
    </row>
    <row r="15" spans="1:10" x14ac:dyDescent="0.25">
      <c r="A15" s="1">
        <f t="shared" si="0"/>
        <v>42005</v>
      </c>
      <c r="B15" s="1">
        <v>42024</v>
      </c>
      <c r="C15" t="s">
        <v>0</v>
      </c>
      <c r="D15" t="s">
        <v>1</v>
      </c>
      <c r="E15" t="s">
        <v>2</v>
      </c>
      <c r="F15">
        <v>202</v>
      </c>
      <c r="G15" t="s">
        <v>20</v>
      </c>
      <c r="H15">
        <v>32.29</v>
      </c>
      <c r="J15" t="s">
        <v>8</v>
      </c>
    </row>
    <row r="16" spans="1:10" x14ac:dyDescent="0.25">
      <c r="A16" s="1">
        <f t="shared" si="0"/>
        <v>42005</v>
      </c>
      <c r="B16" s="1">
        <v>42024</v>
      </c>
      <c r="C16" t="s">
        <v>0</v>
      </c>
      <c r="D16" t="s">
        <v>1</v>
      </c>
      <c r="E16" t="s">
        <v>2</v>
      </c>
      <c r="F16">
        <v>129</v>
      </c>
      <c r="G16" t="s">
        <v>21</v>
      </c>
      <c r="H16">
        <v>32.479999999999997</v>
      </c>
      <c r="J16" t="s">
        <v>8</v>
      </c>
    </row>
    <row r="17" spans="1:10" x14ac:dyDescent="0.25">
      <c r="A17" s="1">
        <f t="shared" si="0"/>
        <v>42005</v>
      </c>
      <c r="B17" s="1">
        <v>42024</v>
      </c>
      <c r="C17" t="s">
        <v>0</v>
      </c>
      <c r="D17" t="s">
        <v>1</v>
      </c>
      <c r="E17" t="s">
        <v>2</v>
      </c>
      <c r="F17">
        <v>310</v>
      </c>
      <c r="G17" t="s">
        <v>22</v>
      </c>
      <c r="H17">
        <v>15.6</v>
      </c>
      <c r="J17" t="s">
        <v>8</v>
      </c>
    </row>
    <row r="18" spans="1:10" x14ac:dyDescent="0.25">
      <c r="A18" s="1">
        <f t="shared" si="0"/>
        <v>42005</v>
      </c>
      <c r="B18" s="1">
        <v>42024</v>
      </c>
      <c r="C18" t="s">
        <v>0</v>
      </c>
      <c r="D18" t="s">
        <v>1</v>
      </c>
      <c r="E18" t="s">
        <v>2</v>
      </c>
      <c r="F18">
        <v>510</v>
      </c>
      <c r="G18" t="s">
        <v>23</v>
      </c>
      <c r="H18">
        <v>0.61</v>
      </c>
      <c r="J18" t="s">
        <v>8</v>
      </c>
    </row>
    <row r="19" spans="1:10" x14ac:dyDescent="0.25">
      <c r="A19" s="1">
        <f t="shared" si="0"/>
        <v>42005</v>
      </c>
      <c r="B19" s="1">
        <v>42024</v>
      </c>
      <c r="C19" t="s">
        <v>0</v>
      </c>
      <c r="D19" t="s">
        <v>1</v>
      </c>
      <c r="E19" t="s">
        <v>2</v>
      </c>
      <c r="F19">
        <v>510</v>
      </c>
      <c r="G19" t="s">
        <v>24</v>
      </c>
      <c r="H19">
        <v>1.82</v>
      </c>
      <c r="J19" t="s">
        <v>8</v>
      </c>
    </row>
    <row r="20" spans="1:10" x14ac:dyDescent="0.25">
      <c r="A20" s="1">
        <f t="shared" si="0"/>
        <v>42005</v>
      </c>
      <c r="B20" s="1">
        <v>42024</v>
      </c>
      <c r="C20" t="s">
        <v>0</v>
      </c>
      <c r="D20" t="s">
        <v>1</v>
      </c>
      <c r="E20" t="s">
        <v>2</v>
      </c>
      <c r="F20">
        <v>511</v>
      </c>
      <c r="G20" t="s">
        <v>25</v>
      </c>
      <c r="H20">
        <v>1.97</v>
      </c>
      <c r="J20" t="s">
        <v>10</v>
      </c>
    </row>
    <row r="21" spans="1:10" x14ac:dyDescent="0.25">
      <c r="A21" s="1">
        <f t="shared" si="0"/>
        <v>42005</v>
      </c>
      <c r="B21" s="1">
        <v>42024</v>
      </c>
      <c r="C21" t="s">
        <v>0</v>
      </c>
      <c r="D21" t="s">
        <v>1</v>
      </c>
      <c r="E21" t="s">
        <v>2</v>
      </c>
      <c r="F21">
        <v>410</v>
      </c>
      <c r="G21" t="s">
        <v>26</v>
      </c>
      <c r="H21">
        <v>31.76</v>
      </c>
      <c r="J21" t="s">
        <v>10</v>
      </c>
    </row>
    <row r="22" spans="1:10" x14ac:dyDescent="0.25">
      <c r="A22" s="1">
        <f t="shared" si="0"/>
        <v>42005</v>
      </c>
      <c r="B22" s="1">
        <v>42024</v>
      </c>
      <c r="C22" t="s">
        <v>0</v>
      </c>
      <c r="D22" t="s">
        <v>1</v>
      </c>
      <c r="E22" t="s">
        <v>2</v>
      </c>
      <c r="F22">
        <v>211</v>
      </c>
      <c r="G22" t="s">
        <v>27</v>
      </c>
      <c r="H22">
        <v>31.67</v>
      </c>
      <c r="J22" t="s">
        <v>10</v>
      </c>
    </row>
    <row r="23" spans="1:10" x14ac:dyDescent="0.25">
      <c r="A23" s="1">
        <f t="shared" si="0"/>
        <v>42005</v>
      </c>
      <c r="B23" s="1">
        <v>42024</v>
      </c>
      <c r="C23" t="s">
        <v>0</v>
      </c>
      <c r="D23" t="s">
        <v>1</v>
      </c>
      <c r="E23" t="s">
        <v>2</v>
      </c>
      <c r="F23">
        <v>310</v>
      </c>
      <c r="G23" t="s">
        <v>28</v>
      </c>
      <c r="H23">
        <v>12.77</v>
      </c>
      <c r="J23" t="s">
        <v>10</v>
      </c>
    </row>
    <row r="24" spans="1:10" x14ac:dyDescent="0.25">
      <c r="A24" s="1">
        <f t="shared" si="0"/>
        <v>42005</v>
      </c>
      <c r="B24" s="1">
        <v>42024</v>
      </c>
      <c r="C24" t="s">
        <v>0</v>
      </c>
      <c r="D24" t="s">
        <v>1</v>
      </c>
      <c r="E24" t="s">
        <v>2</v>
      </c>
      <c r="F24">
        <v>420</v>
      </c>
      <c r="G24" t="s">
        <v>29</v>
      </c>
      <c r="H24">
        <v>26.42</v>
      </c>
      <c r="J24" t="s">
        <v>10</v>
      </c>
    </row>
    <row r="25" spans="1:10" x14ac:dyDescent="0.25">
      <c r="A25" s="1">
        <f t="shared" si="0"/>
        <v>42005</v>
      </c>
      <c r="B25" s="1">
        <v>42024</v>
      </c>
      <c r="C25" t="s">
        <v>0</v>
      </c>
      <c r="D25" t="s">
        <v>1</v>
      </c>
      <c r="E25" t="s">
        <v>2</v>
      </c>
      <c r="F25">
        <v>310</v>
      </c>
      <c r="G25" t="s">
        <v>30</v>
      </c>
      <c r="H25">
        <v>15.6</v>
      </c>
      <c r="J25" t="s">
        <v>10</v>
      </c>
    </row>
    <row r="26" spans="1:10" x14ac:dyDescent="0.25">
      <c r="A26" s="1">
        <f t="shared" si="0"/>
        <v>42005</v>
      </c>
      <c r="B26" s="1">
        <v>42024</v>
      </c>
      <c r="C26" t="s">
        <v>0</v>
      </c>
      <c r="D26" t="s">
        <v>1</v>
      </c>
      <c r="E26" t="s">
        <v>2</v>
      </c>
      <c r="F26">
        <v>514</v>
      </c>
      <c r="G26" t="s">
        <v>31</v>
      </c>
      <c r="H26">
        <v>7.8</v>
      </c>
      <c r="J26" t="s">
        <v>10</v>
      </c>
    </row>
    <row r="27" spans="1:10" x14ac:dyDescent="0.25">
      <c r="A27" s="1">
        <f t="shared" si="0"/>
        <v>42005</v>
      </c>
      <c r="B27" s="1">
        <v>42024</v>
      </c>
      <c r="C27" t="s">
        <v>0</v>
      </c>
      <c r="D27" t="s">
        <v>1</v>
      </c>
      <c r="E27" t="s">
        <v>2</v>
      </c>
      <c r="F27">
        <v>410</v>
      </c>
      <c r="G27" t="s">
        <v>32</v>
      </c>
      <c r="H27">
        <v>29.22</v>
      </c>
      <c r="J27" t="s">
        <v>10</v>
      </c>
    </row>
    <row r="28" spans="1:10" x14ac:dyDescent="0.25">
      <c r="A28" s="1">
        <f t="shared" si="0"/>
        <v>42005</v>
      </c>
      <c r="B28" s="1">
        <v>42024</v>
      </c>
      <c r="C28" t="s">
        <v>0</v>
      </c>
      <c r="D28" t="s">
        <v>1</v>
      </c>
      <c r="E28" t="s">
        <v>2</v>
      </c>
      <c r="F28">
        <v>204</v>
      </c>
      <c r="G28" t="s">
        <v>33</v>
      </c>
      <c r="H28">
        <v>12.1</v>
      </c>
      <c r="J28" t="s">
        <v>10</v>
      </c>
    </row>
    <row r="29" spans="1:10" x14ac:dyDescent="0.25">
      <c r="A29" s="1">
        <f t="shared" si="0"/>
        <v>42005</v>
      </c>
      <c r="B29" s="1">
        <v>42024</v>
      </c>
      <c r="C29" t="s">
        <v>0</v>
      </c>
      <c r="D29" t="s">
        <v>1</v>
      </c>
      <c r="E29" t="s">
        <v>2</v>
      </c>
      <c r="F29">
        <v>601</v>
      </c>
      <c r="G29" t="s">
        <v>34</v>
      </c>
      <c r="H29">
        <v>31.2</v>
      </c>
      <c r="J29" t="s">
        <v>10</v>
      </c>
    </row>
    <row r="30" spans="1:10" x14ac:dyDescent="0.25">
      <c r="A30" s="1">
        <f t="shared" si="0"/>
        <v>42005</v>
      </c>
      <c r="B30" s="1">
        <v>42024</v>
      </c>
      <c r="C30" t="s">
        <v>0</v>
      </c>
      <c r="D30" t="s">
        <v>1</v>
      </c>
      <c r="E30" t="s">
        <v>2</v>
      </c>
      <c r="F30">
        <v>204</v>
      </c>
      <c r="G30" t="s">
        <v>35</v>
      </c>
      <c r="H30">
        <v>122.89</v>
      </c>
      <c r="J30" t="s">
        <v>10</v>
      </c>
    </row>
    <row r="31" spans="1:10" x14ac:dyDescent="0.25">
      <c r="A31" s="1">
        <f t="shared" si="0"/>
        <v>42005</v>
      </c>
      <c r="B31" s="1">
        <v>42024</v>
      </c>
      <c r="C31" t="s">
        <v>0</v>
      </c>
      <c r="D31" t="s">
        <v>1</v>
      </c>
      <c r="E31" t="s">
        <v>2</v>
      </c>
      <c r="F31">
        <v>211</v>
      </c>
      <c r="G31" t="s">
        <v>36</v>
      </c>
      <c r="H31">
        <v>16.84</v>
      </c>
      <c r="J31" t="s">
        <v>10</v>
      </c>
    </row>
    <row r="32" spans="1:10" x14ac:dyDescent="0.25">
      <c r="A32" s="1">
        <f t="shared" si="0"/>
        <v>42005</v>
      </c>
      <c r="B32" s="1">
        <v>42024</v>
      </c>
      <c r="C32" t="s">
        <v>0</v>
      </c>
      <c r="D32" t="s">
        <v>1</v>
      </c>
      <c r="E32" t="s">
        <v>2</v>
      </c>
      <c r="F32">
        <v>420</v>
      </c>
      <c r="G32" t="s">
        <v>37</v>
      </c>
      <c r="H32">
        <v>53.39</v>
      </c>
      <c r="J32" t="s">
        <v>10</v>
      </c>
    </row>
    <row r="33" spans="1:10" x14ac:dyDescent="0.25">
      <c r="A33" s="1">
        <f t="shared" si="0"/>
        <v>42005</v>
      </c>
      <c r="B33" s="1">
        <v>42024</v>
      </c>
      <c r="C33" t="s">
        <v>0</v>
      </c>
      <c r="D33" t="s">
        <v>1</v>
      </c>
      <c r="E33" t="s">
        <v>2</v>
      </c>
      <c r="F33">
        <v>310</v>
      </c>
      <c r="G33" t="s">
        <v>38</v>
      </c>
      <c r="H33">
        <v>20.5</v>
      </c>
      <c r="J33" t="s">
        <v>10</v>
      </c>
    </row>
    <row r="34" spans="1:10" x14ac:dyDescent="0.25">
      <c r="A34" s="1">
        <f t="shared" si="0"/>
        <v>42005</v>
      </c>
      <c r="B34" s="1">
        <v>42024</v>
      </c>
      <c r="C34" t="s">
        <v>0</v>
      </c>
      <c r="D34" t="s">
        <v>1</v>
      </c>
      <c r="E34" t="s">
        <v>2</v>
      </c>
      <c r="F34">
        <v>601</v>
      </c>
      <c r="G34" t="s">
        <v>39</v>
      </c>
      <c r="H34">
        <v>16.07</v>
      </c>
      <c r="J34" t="s">
        <v>10</v>
      </c>
    </row>
    <row r="35" spans="1:10" x14ac:dyDescent="0.25">
      <c r="A35" s="1">
        <f t="shared" si="0"/>
        <v>42005</v>
      </c>
      <c r="B35" s="1">
        <v>42024</v>
      </c>
      <c r="C35" t="s">
        <v>0</v>
      </c>
      <c r="D35" t="s">
        <v>1</v>
      </c>
      <c r="E35" t="s">
        <v>2</v>
      </c>
      <c r="F35">
        <v>819</v>
      </c>
      <c r="G35" t="s">
        <v>40</v>
      </c>
      <c r="H35">
        <v>19.12</v>
      </c>
      <c r="J35" t="s">
        <v>10</v>
      </c>
    </row>
    <row r="36" spans="1:10" x14ac:dyDescent="0.25">
      <c r="A36" s="1">
        <f t="shared" si="0"/>
        <v>42005</v>
      </c>
      <c r="B36" s="1">
        <v>42024</v>
      </c>
      <c r="C36" t="s">
        <v>0</v>
      </c>
      <c r="D36" t="s">
        <v>1</v>
      </c>
      <c r="E36" t="s">
        <v>2</v>
      </c>
      <c r="F36">
        <v>420</v>
      </c>
      <c r="G36" t="s">
        <v>41</v>
      </c>
      <c r="H36">
        <v>10.83</v>
      </c>
      <c r="J36" t="s">
        <v>10</v>
      </c>
    </row>
    <row r="37" spans="1:10" x14ac:dyDescent="0.25">
      <c r="A37" s="1">
        <f t="shared" si="0"/>
        <v>42005</v>
      </c>
      <c r="B37" s="1">
        <v>42024</v>
      </c>
      <c r="C37" t="s">
        <v>0</v>
      </c>
      <c r="D37" t="s">
        <v>1</v>
      </c>
      <c r="E37" t="s">
        <v>2</v>
      </c>
      <c r="F37">
        <v>310</v>
      </c>
      <c r="G37" t="s">
        <v>42</v>
      </c>
      <c r="H37">
        <v>1.88</v>
      </c>
      <c r="J37" t="s">
        <v>10</v>
      </c>
    </row>
    <row r="38" spans="1:10" x14ac:dyDescent="0.25">
      <c r="A38" s="1">
        <f t="shared" si="0"/>
        <v>42005</v>
      </c>
      <c r="B38" s="1">
        <v>42024</v>
      </c>
      <c r="C38" t="s">
        <v>0</v>
      </c>
      <c r="D38" t="s">
        <v>1</v>
      </c>
      <c r="E38" t="s">
        <v>2</v>
      </c>
      <c r="F38">
        <v>420</v>
      </c>
      <c r="G38" t="s">
        <v>43</v>
      </c>
      <c r="H38">
        <v>131.04</v>
      </c>
      <c r="J38" t="s">
        <v>10</v>
      </c>
    </row>
    <row r="39" spans="1:10" x14ac:dyDescent="0.25">
      <c r="A39" s="1">
        <f t="shared" si="0"/>
        <v>42005</v>
      </c>
      <c r="B39" s="1">
        <v>42024</v>
      </c>
      <c r="C39" t="s">
        <v>0</v>
      </c>
      <c r="D39" t="s">
        <v>1</v>
      </c>
      <c r="E39" t="s">
        <v>2</v>
      </c>
      <c r="F39">
        <v>410</v>
      </c>
      <c r="G39" t="s">
        <v>44</v>
      </c>
      <c r="H39">
        <v>130.49</v>
      </c>
      <c r="J39" t="s">
        <v>10</v>
      </c>
    </row>
    <row r="40" spans="1:10" x14ac:dyDescent="0.25">
      <c r="A40" s="1">
        <f t="shared" si="0"/>
        <v>42005</v>
      </c>
      <c r="B40" s="1">
        <v>42024</v>
      </c>
      <c r="C40" t="s">
        <v>0</v>
      </c>
      <c r="D40" t="s">
        <v>1</v>
      </c>
      <c r="E40" t="s">
        <v>2</v>
      </c>
      <c r="F40">
        <v>818</v>
      </c>
      <c r="G40" t="s">
        <v>45</v>
      </c>
      <c r="H40">
        <v>14.06</v>
      </c>
      <c r="J40" t="s">
        <v>10</v>
      </c>
    </row>
    <row r="41" spans="1:10" x14ac:dyDescent="0.25">
      <c r="A41" s="1">
        <f t="shared" si="0"/>
        <v>42005</v>
      </c>
      <c r="B41" s="1">
        <v>42024</v>
      </c>
      <c r="C41" t="s">
        <v>0</v>
      </c>
      <c r="D41" t="s">
        <v>1</v>
      </c>
      <c r="E41" t="s">
        <v>2</v>
      </c>
      <c r="F41">
        <v>511</v>
      </c>
      <c r="G41" t="s">
        <v>46</v>
      </c>
      <c r="H41">
        <v>28.61</v>
      </c>
      <c r="J41" t="s">
        <v>47</v>
      </c>
    </row>
    <row r="42" spans="1:10" x14ac:dyDescent="0.25">
      <c r="A42" s="1">
        <f t="shared" si="0"/>
        <v>42005</v>
      </c>
      <c r="B42" s="1">
        <v>42035</v>
      </c>
      <c r="C42" t="s">
        <v>0</v>
      </c>
      <c r="D42" t="s">
        <v>1</v>
      </c>
      <c r="E42" t="s">
        <v>2</v>
      </c>
      <c r="F42">
        <v>106</v>
      </c>
      <c r="G42" t="s">
        <v>48</v>
      </c>
      <c r="H42">
        <v>54.24</v>
      </c>
      <c r="J42" t="str">
        <f>[1]Feuil1!G8</f>
        <v>F37882/2014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workbookViewId="0">
      <selection activeCell="A24" sqref="A24"/>
    </sheetView>
  </sheetViews>
  <sheetFormatPr baseColWidth="10" defaultRowHeight="15" x14ac:dyDescent="0.25"/>
  <cols>
    <col min="1" max="1" width="18.85546875" customWidth="1"/>
    <col min="2" max="2" width="20.85546875" customWidth="1"/>
    <col min="3" max="3" width="19" customWidth="1"/>
    <col min="4" max="4" width="21.42578125" customWidth="1"/>
    <col min="5" max="5" width="18.85546875" customWidth="1"/>
    <col min="6" max="6" width="21.5703125" customWidth="1"/>
    <col min="7" max="7" width="22.7109375" customWidth="1"/>
    <col min="8" max="8" width="21.5703125" customWidth="1"/>
    <col min="9" max="9" width="22.140625" customWidth="1"/>
    <col min="10" max="10" width="19.42578125" customWidth="1"/>
  </cols>
  <sheetData>
    <row r="1" spans="1:10" x14ac:dyDescent="0.25">
      <c r="A1" t="s">
        <v>59</v>
      </c>
      <c r="B1" t="s">
        <v>66</v>
      </c>
      <c r="C1" t="s">
        <v>67</v>
      </c>
      <c r="D1" t="s">
        <v>68</v>
      </c>
      <c r="E1" t="s">
        <v>69</v>
      </c>
      <c r="F1" t="s">
        <v>70</v>
      </c>
      <c r="G1" t="s">
        <v>71</v>
      </c>
      <c r="H1" t="s">
        <v>72</v>
      </c>
      <c r="I1" t="s">
        <v>73</v>
      </c>
      <c r="J1" t="s">
        <v>74</v>
      </c>
    </row>
    <row r="2" spans="1:10" x14ac:dyDescent="0.25">
      <c r="A2" s="1">
        <v>42005</v>
      </c>
      <c r="B2" s="1">
        <v>42005</v>
      </c>
      <c r="C2" t="s">
        <v>0</v>
      </c>
      <c r="E2" t="s">
        <v>2</v>
      </c>
      <c r="F2">
        <v>201</v>
      </c>
      <c r="G2" t="s">
        <v>60</v>
      </c>
      <c r="I2">
        <v>164.35</v>
      </c>
      <c r="J2" t="s">
        <v>61</v>
      </c>
    </row>
    <row r="3" spans="1:10" x14ac:dyDescent="0.25">
      <c r="A3" s="1">
        <v>42005</v>
      </c>
      <c r="B3" s="1">
        <v>42024</v>
      </c>
      <c r="C3" t="s">
        <v>0</v>
      </c>
      <c r="E3" t="s">
        <v>2</v>
      </c>
      <c r="F3">
        <v>211</v>
      </c>
      <c r="G3" t="s">
        <v>4</v>
      </c>
      <c r="I3">
        <v>289.60000000000002</v>
      </c>
      <c r="J3" t="s">
        <v>61</v>
      </c>
    </row>
    <row r="4" spans="1:10" x14ac:dyDescent="0.25">
      <c r="A4" s="1">
        <v>42005</v>
      </c>
      <c r="B4" s="1">
        <v>42024</v>
      </c>
      <c r="C4" t="s">
        <v>0</v>
      </c>
      <c r="E4" t="s">
        <v>2</v>
      </c>
      <c r="F4">
        <v>999</v>
      </c>
      <c r="G4" t="s">
        <v>6</v>
      </c>
      <c r="I4">
        <v>49.14</v>
      </c>
      <c r="J4" t="s">
        <v>61</v>
      </c>
    </row>
    <row r="5" spans="1:10" x14ac:dyDescent="0.25">
      <c r="A5" s="1">
        <v>42005</v>
      </c>
      <c r="B5" s="1">
        <v>42024</v>
      </c>
      <c r="C5" t="s">
        <v>0</v>
      </c>
      <c r="E5" t="s">
        <v>2</v>
      </c>
      <c r="F5">
        <v>999</v>
      </c>
      <c r="G5" t="s">
        <v>8</v>
      </c>
      <c r="I5">
        <v>595.30999999999995</v>
      </c>
      <c r="J5" t="s">
        <v>62</v>
      </c>
    </row>
    <row r="6" spans="1:10" x14ac:dyDescent="0.25">
      <c r="A6" s="1">
        <v>42005</v>
      </c>
      <c r="B6" s="1">
        <v>42024</v>
      </c>
      <c r="C6" t="s">
        <v>0</v>
      </c>
      <c r="E6" t="s">
        <v>2</v>
      </c>
      <c r="F6">
        <v>999</v>
      </c>
      <c r="G6" t="s">
        <v>10</v>
      </c>
      <c r="I6">
        <v>737.62</v>
      </c>
      <c r="J6" t="s">
        <v>62</v>
      </c>
    </row>
    <row r="7" spans="1:10" x14ac:dyDescent="0.25">
      <c r="A7" s="1">
        <v>42005</v>
      </c>
      <c r="B7" s="1">
        <v>42024</v>
      </c>
      <c r="C7" t="s">
        <v>0</v>
      </c>
      <c r="E7" t="s">
        <v>2</v>
      </c>
      <c r="F7">
        <v>511</v>
      </c>
      <c r="G7" t="s">
        <v>47</v>
      </c>
      <c r="I7">
        <v>28.61</v>
      </c>
      <c r="J7" t="s">
        <v>63</v>
      </c>
    </row>
    <row r="8" spans="1:10" x14ac:dyDescent="0.25">
      <c r="A8" s="1">
        <v>42005</v>
      </c>
      <c r="B8" s="1">
        <v>42035</v>
      </c>
      <c r="C8" t="s">
        <v>0</v>
      </c>
      <c r="E8" t="s">
        <v>2</v>
      </c>
      <c r="F8">
        <v>106</v>
      </c>
      <c r="G8" t="s">
        <v>64</v>
      </c>
      <c r="I8">
        <v>54.24</v>
      </c>
      <c r="J8" t="s">
        <v>61</v>
      </c>
    </row>
    <row r="9" spans="1:10" x14ac:dyDescent="0.25">
      <c r="A9" s="1">
        <v>42036</v>
      </c>
      <c r="B9" s="1">
        <v>42055</v>
      </c>
      <c r="C9" t="s">
        <v>0</v>
      </c>
      <c r="E9" t="s">
        <v>2</v>
      </c>
      <c r="F9">
        <v>410</v>
      </c>
      <c r="G9" t="s">
        <v>65</v>
      </c>
      <c r="I9">
        <v>7.8</v>
      </c>
      <c r="J9" t="s">
        <v>62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TCDs</vt:lpstr>
      <vt:lpstr>Compte 62261101</vt:lpstr>
      <vt:lpstr>Compte 401 Sof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BLANC</dc:creator>
  <cp:lastModifiedBy>Jean-Eric Pelouas</cp:lastModifiedBy>
  <dcterms:created xsi:type="dcterms:W3CDTF">2017-01-16T10:52:02Z</dcterms:created>
  <dcterms:modified xsi:type="dcterms:W3CDTF">2017-01-16T11:47:30Z</dcterms:modified>
</cp:coreProperties>
</file>