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5" sheetId="5" r:id="rId1"/>
    <sheet name="Feuil1" sheetId="1" r:id="rId2"/>
    <sheet name="Feuil2" sheetId="2" r:id="rId3"/>
  </sheets>
  <calcPr calcId="162913"/>
  <pivotCaches>
    <pivotCache cacheId="2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M5" i="1"/>
  <c r="N5" i="1"/>
  <c r="O5" i="1"/>
  <c r="P5" i="1"/>
  <c r="Q5" i="1"/>
  <c r="R5" i="1"/>
  <c r="S5" i="1"/>
  <c r="T5" i="1" s="1"/>
  <c r="L6" i="1"/>
  <c r="M6" i="1"/>
  <c r="N6" i="1"/>
  <c r="O6" i="1"/>
  <c r="P6" i="1"/>
  <c r="Q6" i="1"/>
  <c r="R6" i="1"/>
  <c r="S6" i="1"/>
  <c r="L7" i="1"/>
  <c r="M7" i="1"/>
  <c r="N7" i="1"/>
  <c r="O7" i="1"/>
  <c r="P7" i="1"/>
  <c r="Q7" i="1"/>
  <c r="R7" i="1"/>
  <c r="S7" i="1"/>
  <c r="T7" i="1" s="1"/>
  <c r="L8" i="1"/>
  <c r="M8" i="1"/>
  <c r="N8" i="1"/>
  <c r="O8" i="1"/>
  <c r="P8" i="1"/>
  <c r="Q8" i="1"/>
  <c r="R8" i="1"/>
  <c r="T8" i="1" s="1"/>
  <c r="S8" i="1"/>
  <c r="L9" i="1"/>
  <c r="M9" i="1"/>
  <c r="N9" i="1"/>
  <c r="O9" i="1"/>
  <c r="P9" i="1"/>
  <c r="Q9" i="1"/>
  <c r="R9" i="1"/>
  <c r="T9" i="1" s="1"/>
  <c r="S9" i="1"/>
  <c r="L10" i="1"/>
  <c r="M10" i="1"/>
  <c r="N10" i="1"/>
  <c r="O10" i="1"/>
  <c r="P10" i="1"/>
  <c r="Q10" i="1"/>
  <c r="R10" i="1"/>
  <c r="T10" i="1" s="1"/>
  <c r="S10" i="1"/>
  <c r="L11" i="1"/>
  <c r="M11" i="1"/>
  <c r="N11" i="1"/>
  <c r="O11" i="1"/>
  <c r="P11" i="1"/>
  <c r="Q11" i="1"/>
  <c r="R11" i="1"/>
  <c r="S11" i="1"/>
  <c r="L12" i="1"/>
  <c r="M12" i="1"/>
  <c r="N12" i="1"/>
  <c r="O12" i="1"/>
  <c r="P12" i="1"/>
  <c r="Q12" i="1"/>
  <c r="R12" i="1"/>
  <c r="T12" i="1" s="1"/>
  <c r="S12" i="1"/>
  <c r="L13" i="1"/>
  <c r="M13" i="1"/>
  <c r="N13" i="1"/>
  <c r="O13" i="1"/>
  <c r="P13" i="1"/>
  <c r="Q13" i="1"/>
  <c r="R13" i="1"/>
  <c r="S13" i="1"/>
  <c r="L14" i="1"/>
  <c r="M14" i="1"/>
  <c r="N14" i="1"/>
  <c r="O14" i="1"/>
  <c r="P14" i="1"/>
  <c r="Q14" i="1"/>
  <c r="R14" i="1"/>
  <c r="S14" i="1"/>
  <c r="L15" i="1"/>
  <c r="M15" i="1"/>
  <c r="N15" i="1"/>
  <c r="O15" i="1"/>
  <c r="P15" i="1"/>
  <c r="Q15" i="1"/>
  <c r="R15" i="1"/>
  <c r="S15" i="1"/>
  <c r="T15" i="1" s="1"/>
  <c r="L16" i="1"/>
  <c r="M16" i="1"/>
  <c r="N16" i="1"/>
  <c r="O16" i="1"/>
  <c r="P16" i="1"/>
  <c r="Q16" i="1"/>
  <c r="R16" i="1"/>
  <c r="S16" i="1"/>
  <c r="T16" i="1"/>
  <c r="L17" i="1"/>
  <c r="M17" i="1"/>
  <c r="N17" i="1"/>
  <c r="O17" i="1"/>
  <c r="P17" i="1"/>
  <c r="Q17" i="1"/>
  <c r="R17" i="1"/>
  <c r="S17" i="1"/>
  <c r="L18" i="1"/>
  <c r="M18" i="1"/>
  <c r="N18" i="1"/>
  <c r="O18" i="1"/>
  <c r="P18" i="1"/>
  <c r="Q18" i="1"/>
  <c r="R18" i="1"/>
  <c r="S18" i="1"/>
  <c r="L19" i="1"/>
  <c r="M19" i="1"/>
  <c r="N19" i="1"/>
  <c r="O19" i="1"/>
  <c r="P19" i="1"/>
  <c r="Q19" i="1"/>
  <c r="R19" i="1"/>
  <c r="S19" i="1"/>
  <c r="T19" i="1" s="1"/>
  <c r="L20" i="1"/>
  <c r="M20" i="1"/>
  <c r="N20" i="1"/>
  <c r="O20" i="1"/>
  <c r="P20" i="1"/>
  <c r="Q20" i="1"/>
  <c r="R20" i="1"/>
  <c r="S20" i="1"/>
  <c r="T20" i="1"/>
  <c r="L21" i="1"/>
  <c r="M21" i="1"/>
  <c r="N21" i="1"/>
  <c r="O21" i="1"/>
  <c r="P21" i="1"/>
  <c r="Q21" i="1"/>
  <c r="R21" i="1"/>
  <c r="S21" i="1"/>
  <c r="T21" i="1" s="1"/>
  <c r="L22" i="1"/>
  <c r="M22" i="1"/>
  <c r="N22" i="1"/>
  <c r="O22" i="1"/>
  <c r="P22" i="1"/>
  <c r="Q22" i="1"/>
  <c r="R22" i="1"/>
  <c r="S22" i="1"/>
  <c r="L23" i="1"/>
  <c r="M23" i="1"/>
  <c r="N23" i="1"/>
  <c r="O23" i="1"/>
  <c r="P23" i="1"/>
  <c r="Q23" i="1"/>
  <c r="R23" i="1"/>
  <c r="S23" i="1"/>
  <c r="T23" i="1" s="1"/>
  <c r="L24" i="1"/>
  <c r="M24" i="1"/>
  <c r="N24" i="1"/>
  <c r="O24" i="1"/>
  <c r="P24" i="1"/>
  <c r="Q24" i="1"/>
  <c r="R24" i="1"/>
  <c r="T24" i="1" s="1"/>
  <c r="S24" i="1"/>
  <c r="L25" i="1"/>
  <c r="M25" i="1"/>
  <c r="N25" i="1"/>
  <c r="O25" i="1"/>
  <c r="P25" i="1"/>
  <c r="Q25" i="1"/>
  <c r="R25" i="1"/>
  <c r="S25" i="1"/>
  <c r="L26" i="1"/>
  <c r="M26" i="1"/>
  <c r="N26" i="1"/>
  <c r="O26" i="1"/>
  <c r="P26" i="1"/>
  <c r="Q26" i="1"/>
  <c r="R26" i="1"/>
  <c r="T26" i="1" s="1"/>
  <c r="S26" i="1"/>
  <c r="L27" i="1"/>
  <c r="M27" i="1"/>
  <c r="N27" i="1"/>
  <c r="O27" i="1"/>
  <c r="P27" i="1"/>
  <c r="Q27" i="1"/>
  <c r="R27" i="1"/>
  <c r="T27" i="1" s="1"/>
  <c r="S27" i="1"/>
  <c r="L28" i="1"/>
  <c r="M28" i="1"/>
  <c r="N28" i="1"/>
  <c r="O28" i="1"/>
  <c r="P28" i="1"/>
  <c r="Q28" i="1"/>
  <c r="R28" i="1"/>
  <c r="T28" i="1" s="1"/>
  <c r="S28" i="1"/>
  <c r="L29" i="1"/>
  <c r="M29" i="1"/>
  <c r="N29" i="1"/>
  <c r="O29" i="1"/>
  <c r="P29" i="1"/>
  <c r="Q29" i="1"/>
  <c r="R29" i="1"/>
  <c r="S29" i="1"/>
  <c r="L30" i="1"/>
  <c r="M30" i="1"/>
  <c r="N30" i="1"/>
  <c r="O30" i="1"/>
  <c r="P30" i="1"/>
  <c r="Q30" i="1"/>
  <c r="R30" i="1"/>
  <c r="T30" i="1" s="1"/>
  <c r="S30" i="1"/>
  <c r="L31" i="1"/>
  <c r="M31" i="1"/>
  <c r="N31" i="1"/>
  <c r="O31" i="1"/>
  <c r="P31" i="1"/>
  <c r="Q31" i="1"/>
  <c r="R31" i="1"/>
  <c r="T31" i="1" s="1"/>
  <c r="S31" i="1"/>
  <c r="L32" i="1"/>
  <c r="M32" i="1"/>
  <c r="N32" i="1"/>
  <c r="O32" i="1"/>
  <c r="P32" i="1"/>
  <c r="Q32" i="1"/>
  <c r="R32" i="1"/>
  <c r="S32" i="1"/>
  <c r="T32" i="1"/>
  <c r="L33" i="1"/>
  <c r="M33" i="1"/>
  <c r="N33" i="1"/>
  <c r="O33" i="1"/>
  <c r="P33" i="1"/>
  <c r="Q33" i="1"/>
  <c r="R33" i="1"/>
  <c r="S33" i="1"/>
  <c r="T33" i="1" s="1"/>
  <c r="L34" i="1"/>
  <c r="M34" i="1"/>
  <c r="N34" i="1"/>
  <c r="O34" i="1"/>
  <c r="P34" i="1"/>
  <c r="Q34" i="1"/>
  <c r="R34" i="1"/>
  <c r="S34" i="1"/>
  <c r="L35" i="1"/>
  <c r="M35" i="1"/>
  <c r="N35" i="1"/>
  <c r="O35" i="1"/>
  <c r="P35" i="1"/>
  <c r="Q35" i="1"/>
  <c r="R35" i="1"/>
  <c r="S35" i="1"/>
  <c r="T35" i="1" s="1"/>
  <c r="L36" i="1"/>
  <c r="M36" i="1"/>
  <c r="N36" i="1"/>
  <c r="O36" i="1"/>
  <c r="P36" i="1"/>
  <c r="Q36" i="1"/>
  <c r="R36" i="1"/>
  <c r="S36" i="1"/>
  <c r="T36" i="1"/>
  <c r="L37" i="1"/>
  <c r="M37" i="1"/>
  <c r="N37" i="1"/>
  <c r="O37" i="1"/>
  <c r="P37" i="1"/>
  <c r="Q37" i="1"/>
  <c r="R37" i="1"/>
  <c r="S37" i="1"/>
  <c r="T37" i="1" s="1"/>
  <c r="L38" i="1"/>
  <c r="M38" i="1"/>
  <c r="N38" i="1"/>
  <c r="O38" i="1"/>
  <c r="P38" i="1"/>
  <c r="Q38" i="1"/>
  <c r="R38" i="1"/>
  <c r="S38" i="1"/>
  <c r="L39" i="1"/>
  <c r="M39" i="1"/>
  <c r="N39" i="1"/>
  <c r="O39" i="1"/>
  <c r="P39" i="1"/>
  <c r="Q39" i="1"/>
  <c r="R39" i="1"/>
  <c r="S39" i="1"/>
  <c r="T39" i="1" s="1"/>
  <c r="L40" i="1"/>
  <c r="M40" i="1"/>
  <c r="N40" i="1"/>
  <c r="O40" i="1"/>
  <c r="P40" i="1"/>
  <c r="Q40" i="1"/>
  <c r="R40" i="1"/>
  <c r="T40" i="1" s="1"/>
  <c r="S40" i="1"/>
  <c r="L41" i="1"/>
  <c r="M41" i="1"/>
  <c r="N41" i="1"/>
  <c r="O41" i="1"/>
  <c r="P41" i="1"/>
  <c r="Q41" i="1"/>
  <c r="R41" i="1"/>
  <c r="T41" i="1" s="1"/>
  <c r="S41" i="1"/>
  <c r="L42" i="1"/>
  <c r="M42" i="1"/>
  <c r="N42" i="1"/>
  <c r="O42" i="1"/>
  <c r="P42" i="1"/>
  <c r="Q42" i="1"/>
  <c r="R42" i="1"/>
  <c r="T42" i="1" s="1"/>
  <c r="S42" i="1"/>
  <c r="L43" i="1"/>
  <c r="M43" i="1"/>
  <c r="N43" i="1"/>
  <c r="O43" i="1"/>
  <c r="P43" i="1"/>
  <c r="Q43" i="1"/>
  <c r="R43" i="1"/>
  <c r="S43" i="1"/>
  <c r="L44" i="1"/>
  <c r="M44" i="1"/>
  <c r="N44" i="1"/>
  <c r="O44" i="1"/>
  <c r="P44" i="1"/>
  <c r="Q44" i="1"/>
  <c r="R44" i="1"/>
  <c r="T44" i="1" s="1"/>
  <c r="S44" i="1"/>
  <c r="L45" i="1"/>
  <c r="M45" i="1"/>
  <c r="N45" i="1"/>
  <c r="O45" i="1"/>
  <c r="P45" i="1"/>
  <c r="Q45" i="1"/>
  <c r="R45" i="1"/>
  <c r="S45" i="1"/>
  <c r="L46" i="1"/>
  <c r="M46" i="1"/>
  <c r="N46" i="1"/>
  <c r="O46" i="1"/>
  <c r="P46" i="1"/>
  <c r="Q46" i="1"/>
  <c r="R46" i="1"/>
  <c r="T46" i="1" s="1"/>
  <c r="S46" i="1"/>
  <c r="L47" i="1"/>
  <c r="M47" i="1"/>
  <c r="N47" i="1"/>
  <c r="O47" i="1"/>
  <c r="P47" i="1"/>
  <c r="Q47" i="1"/>
  <c r="R47" i="1"/>
  <c r="S47" i="1"/>
  <c r="L48" i="1"/>
  <c r="M48" i="1"/>
  <c r="N48" i="1"/>
  <c r="O48" i="1"/>
  <c r="P48" i="1"/>
  <c r="Q48" i="1"/>
  <c r="R48" i="1"/>
  <c r="S48" i="1"/>
  <c r="T48" i="1"/>
  <c r="L49" i="1"/>
  <c r="M49" i="1"/>
  <c r="N49" i="1"/>
  <c r="O49" i="1"/>
  <c r="P49" i="1"/>
  <c r="Q49" i="1"/>
  <c r="R49" i="1"/>
  <c r="S49" i="1"/>
  <c r="T49" i="1" s="1"/>
  <c r="L50" i="1"/>
  <c r="M50" i="1"/>
  <c r="N50" i="1"/>
  <c r="O50" i="1"/>
  <c r="P50" i="1"/>
  <c r="Q50" i="1"/>
  <c r="R50" i="1"/>
  <c r="S50" i="1"/>
  <c r="L51" i="1"/>
  <c r="M51" i="1"/>
  <c r="N51" i="1"/>
  <c r="O51" i="1"/>
  <c r="P51" i="1"/>
  <c r="Q51" i="1"/>
  <c r="R51" i="1"/>
  <c r="S51" i="1"/>
  <c r="L52" i="1"/>
  <c r="M52" i="1"/>
  <c r="N52" i="1"/>
  <c r="O52" i="1"/>
  <c r="P52" i="1"/>
  <c r="Q52" i="1"/>
  <c r="R52" i="1"/>
  <c r="S52" i="1"/>
  <c r="T52" i="1"/>
  <c r="L53" i="1"/>
  <c r="M53" i="1"/>
  <c r="N53" i="1"/>
  <c r="O53" i="1"/>
  <c r="P53" i="1"/>
  <c r="Q53" i="1"/>
  <c r="R53" i="1"/>
  <c r="S53" i="1"/>
  <c r="T53" i="1" s="1"/>
  <c r="L54" i="1"/>
  <c r="M54" i="1"/>
  <c r="N54" i="1"/>
  <c r="O54" i="1"/>
  <c r="P54" i="1"/>
  <c r="Q54" i="1"/>
  <c r="R54" i="1"/>
  <c r="S54" i="1"/>
  <c r="L55" i="1"/>
  <c r="M55" i="1"/>
  <c r="N55" i="1"/>
  <c r="O55" i="1"/>
  <c r="P55" i="1"/>
  <c r="Q55" i="1"/>
  <c r="R55" i="1"/>
  <c r="S55" i="1"/>
  <c r="L56" i="1"/>
  <c r="M56" i="1"/>
  <c r="N56" i="1"/>
  <c r="O56" i="1"/>
  <c r="P56" i="1"/>
  <c r="Q56" i="1"/>
  <c r="R56" i="1"/>
  <c r="T56" i="1" s="1"/>
  <c r="S56" i="1"/>
  <c r="L57" i="1"/>
  <c r="M57" i="1"/>
  <c r="N57" i="1"/>
  <c r="O57" i="1"/>
  <c r="P57" i="1"/>
  <c r="Q57" i="1"/>
  <c r="R57" i="1"/>
  <c r="S57" i="1"/>
  <c r="L58" i="1"/>
  <c r="M58" i="1"/>
  <c r="N58" i="1"/>
  <c r="O58" i="1"/>
  <c r="P58" i="1"/>
  <c r="Q58" i="1"/>
  <c r="R58" i="1"/>
  <c r="T58" i="1" s="1"/>
  <c r="S58" i="1"/>
  <c r="L59" i="1"/>
  <c r="M59" i="1"/>
  <c r="N59" i="1"/>
  <c r="O59" i="1"/>
  <c r="P59" i="1"/>
  <c r="Q59" i="1"/>
  <c r="R59" i="1"/>
  <c r="T59" i="1" s="1"/>
  <c r="S59" i="1"/>
  <c r="L60" i="1"/>
  <c r="M60" i="1"/>
  <c r="N60" i="1"/>
  <c r="O60" i="1"/>
  <c r="P60" i="1"/>
  <c r="Q60" i="1"/>
  <c r="R60" i="1"/>
  <c r="S60" i="1"/>
  <c r="T60" i="1"/>
  <c r="L61" i="1"/>
  <c r="M61" i="1"/>
  <c r="N61" i="1"/>
  <c r="O61" i="1"/>
  <c r="P61" i="1"/>
  <c r="Q61" i="1"/>
  <c r="R61" i="1"/>
  <c r="S61" i="1"/>
  <c r="L62" i="1"/>
  <c r="M62" i="1"/>
  <c r="N62" i="1"/>
  <c r="O62" i="1"/>
  <c r="P62" i="1"/>
  <c r="Q62" i="1"/>
  <c r="R62" i="1"/>
  <c r="S62" i="1"/>
  <c r="L4" i="1"/>
  <c r="M4" i="1"/>
  <c r="N4" i="1"/>
  <c r="O4" i="1"/>
  <c r="P4" i="1"/>
  <c r="Q4" i="1"/>
  <c r="R4" i="1"/>
  <c r="S4" i="1"/>
  <c r="T55" i="1" l="1"/>
  <c r="T54" i="1"/>
  <c r="T38" i="1"/>
  <c r="T22" i="1"/>
  <c r="T6" i="1"/>
  <c r="T4" i="1"/>
  <c r="T62" i="1"/>
  <c r="T61" i="1"/>
  <c r="T51" i="1"/>
  <c r="T50" i="1"/>
  <c r="T47" i="1"/>
  <c r="T45" i="1"/>
  <c r="T34" i="1"/>
  <c r="T29" i="1"/>
  <c r="T18" i="1"/>
  <c r="T17" i="1"/>
  <c r="T57" i="1"/>
  <c r="T43" i="1"/>
  <c r="T25" i="1"/>
  <c r="T14" i="1"/>
  <c r="T13" i="1"/>
  <c r="T11" i="1"/>
</calcChain>
</file>

<file path=xl/connections.xml><?xml version="1.0" encoding="utf-8"?>
<connections xmlns="http://schemas.openxmlformats.org/spreadsheetml/2006/main">
  <connection id="1" keepAlive="1" name="Requête - GrandTotal" description="Connexion à la requête « GrandTotal » dans le classeur." type="5" refreshedVersion="0" background="1">
    <dbPr connection="Provider=Microsoft.Mashup.OleDb.1;Data Source=$Workbook$;Location=GrandTotal;Extended Properties=&quot;&quot;" command="SELECT * FROM [GrandTotal]"/>
  </connection>
  <connection id="2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<sst xmlns="http://schemas.openxmlformats.org/spreadsheetml/2006/main" count="236" uniqueCount="52">
  <si>
    <t>V152175</t>
  </si>
  <si>
    <t>V152176</t>
  </si>
  <si>
    <t>V152245</t>
  </si>
  <si>
    <t>V152246</t>
  </si>
  <si>
    <t>V152247</t>
  </si>
  <si>
    <t>V152248</t>
  </si>
  <si>
    <t>V152249</t>
  </si>
  <si>
    <t>V152250</t>
  </si>
  <si>
    <t>V152251</t>
  </si>
  <si>
    <t>V152252</t>
  </si>
  <si>
    <t>V152253</t>
  </si>
  <si>
    <t>V152254</t>
  </si>
  <si>
    <t>V152255</t>
  </si>
  <si>
    <t>V152256</t>
  </si>
  <si>
    <t>V152258</t>
  </si>
  <si>
    <t>V152259</t>
  </si>
  <si>
    <t>V152260</t>
  </si>
  <si>
    <t>V152261</t>
  </si>
  <si>
    <t>V152297</t>
  </si>
  <si>
    <t>V152298</t>
  </si>
  <si>
    <t>V152335</t>
  </si>
  <si>
    <t>V152336</t>
  </si>
  <si>
    <t>V152337</t>
  </si>
  <si>
    <t>V152352</t>
  </si>
  <si>
    <t>V152353</t>
  </si>
  <si>
    <t xml:space="preserve">date de production </t>
  </si>
  <si>
    <t>Coût de revient MP+MDC+EMB</t>
  </si>
  <si>
    <t>Prix
moyen
vente cumul 2018 au debut de mois</t>
  </si>
  <si>
    <t>Marge brute</t>
  </si>
  <si>
    <t>Théo au 01/12/18</t>
  </si>
  <si>
    <t>Réel</t>
  </si>
  <si>
    <t>Théo</t>
  </si>
  <si>
    <t>ecart</t>
  </si>
  <si>
    <t>N</t>
  </si>
  <si>
    <t>"</t>
  </si>
  <si>
    <t>Code article</t>
  </si>
  <si>
    <t xml:space="preserve">total produit </t>
  </si>
  <si>
    <t>Date de production</t>
  </si>
  <si>
    <t>Total produit</t>
  </si>
  <si>
    <t>CR théorique</t>
  </si>
  <si>
    <t>CR réel</t>
  </si>
  <si>
    <t>MB théorique</t>
  </si>
  <si>
    <t>MB réelle</t>
  </si>
  <si>
    <t>MB écart</t>
  </si>
  <si>
    <t>PMV</t>
  </si>
  <si>
    <t xml:space="preserve">Total produit </t>
  </si>
  <si>
    <t xml:space="preserve">CR théorique </t>
  </si>
  <si>
    <t xml:space="preserve">CR réel </t>
  </si>
  <si>
    <t xml:space="preserve">PMV </t>
  </si>
  <si>
    <t xml:space="preserve">MB théorique </t>
  </si>
  <si>
    <t xml:space="preserve">MB réelle </t>
  </si>
  <si>
    <t xml:space="preserve">MB écart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</si>
</sst>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"/>
    <numFmt numFmtId="165" formatCode="_-* #,##0.000\ [$€-40C]_-;\-* #,##0.000\ [$€-40C]_-;_-* &quot;-&quot;??\ [$€-40C]_-;_-@_-"/>
    <numFmt numFmtId="166" formatCode="#,##0.00\ &quot;€&quot;"/>
    <numFmt numFmtId="167" formatCode="&quot; &quot;#,##0.00&quot; &quot;[$€-40C]&quot; &quot;;&quot;-&quot;#,##0.00&quot; &quot;[$€-40C]&quot; &quot;;&quot; -&quot;00&quot; &quot;[$€-40C]&quot; &quot;;&quot; &quot;@&quot; &quot;"/>
    <numFmt numFmtId="171" formatCode="0.000_ ;[Red]\-0.000\ "/>
    <numFmt numFmtId="172" formatCode="#,##0_ ;[Red]\-#,##0\ "/>
    <numFmt numFmtId="173" formatCode="[Blue]\+0.00%;[Red]\-0.00%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3">
    <xf numFmtId="0" fontId="0" fillId="0" borderId="0"/>
    <xf numFmtId="165" fontId="1" fillId="0" borderId="0"/>
    <xf numFmtId="165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 applyNumberFormat="0" applyBorder="0" applyProtection="0"/>
    <xf numFmtId="0" fontId="6" fillId="0" borderId="0" applyNumberFormat="0" applyFont="0" applyBorder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65" fontId="1" fillId="0" borderId="3" xfId="1" applyBorder="1" applyAlignment="1">
      <alignment horizontal="center" vertical="center"/>
    </xf>
    <xf numFmtId="14" fontId="1" fillId="0" borderId="3" xfId="1" applyNumberFormat="1" applyFont="1" applyBorder="1" applyAlignment="1">
      <alignment horizontal="center" vertical="center"/>
    </xf>
    <xf numFmtId="165" fontId="1" fillId="0" borderId="3" xfId="1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0" fontId="1" fillId="0" borderId="3" xfId="1" applyNumberFormat="1" applyFont="1" applyBorder="1" applyAlignment="1">
      <alignment horizontal="center" vertical="center"/>
    </xf>
    <xf numFmtId="165" fontId="1" fillId="0" borderId="3" xfId="1" applyFont="1" applyBorder="1" applyAlignment="1">
      <alignment vertical="center"/>
    </xf>
    <xf numFmtId="0" fontId="1" fillId="0" borderId="3" xfId="1" applyNumberFormat="1" applyFont="1" applyBorder="1" applyAlignment="1">
      <alignment horizontal="center" vertical="center"/>
    </xf>
    <xf numFmtId="14" fontId="1" fillId="0" borderId="3" xfId="1" applyNumberFormat="1" applyBorder="1" applyAlignment="1">
      <alignment horizontal="center" vertical="center"/>
    </xf>
    <xf numFmtId="1" fontId="1" fillId="0" borderId="3" xfId="1" applyNumberFormat="1" applyBorder="1"/>
    <xf numFmtId="165" fontId="1" fillId="5" borderId="2" xfId="5" applyFont="1" applyFill="1" applyBorder="1" applyAlignment="1">
      <alignment horizontal="center" vertical="center" wrapText="1"/>
    </xf>
    <xf numFmtId="165" fontId="1" fillId="4" borderId="2" xfId="5" applyFont="1" applyFill="1" applyBorder="1" applyAlignment="1">
      <alignment horizontal="center" vertical="center" wrapText="1"/>
    </xf>
    <xf numFmtId="165" fontId="1" fillId="4" borderId="8" xfId="5" applyFont="1" applyFill="1" applyBorder="1" applyAlignment="1">
      <alignment horizontal="center" vertical="center" wrapText="1"/>
    </xf>
    <xf numFmtId="165" fontId="0" fillId="5" borderId="2" xfId="5" applyFont="1" applyFill="1" applyBorder="1" applyAlignment="1">
      <alignment horizontal="center" vertical="center" wrapText="1"/>
    </xf>
    <xf numFmtId="14" fontId="1" fillId="0" borderId="3" xfId="31" applyNumberFormat="1" applyFont="1" applyBorder="1" applyAlignment="1">
      <alignment horizontal="center" vertical="center"/>
    </xf>
    <xf numFmtId="10" fontId="1" fillId="0" borderId="3" xfId="31" applyNumberFormat="1" applyFont="1" applyBorder="1" applyAlignment="1">
      <alignment horizontal="center" vertical="center"/>
    </xf>
    <xf numFmtId="166" fontId="1" fillId="0" borderId="3" xfId="31" applyNumberFormat="1" applyFont="1" applyBorder="1" applyAlignment="1">
      <alignment horizontal="center" vertical="center"/>
    </xf>
    <xf numFmtId="14" fontId="1" fillId="0" borderId="3" xfId="31" applyNumberFormat="1" applyBorder="1" applyAlignment="1">
      <alignment horizontal="center" vertical="center"/>
    </xf>
    <xf numFmtId="166" fontId="1" fillId="4" borderId="2" xfId="31" applyNumberFormat="1" applyFont="1" applyFill="1" applyBorder="1" applyAlignment="1">
      <alignment horizontal="center" vertical="center" wrapText="1"/>
    </xf>
    <xf numFmtId="166" fontId="1" fillId="0" borderId="3" xfId="31" applyNumberFormat="1" applyBorder="1" applyAlignment="1">
      <alignment horizontal="center" vertical="center"/>
    </xf>
    <xf numFmtId="166" fontId="0" fillId="5" borderId="2" xfId="31" applyNumberFormat="1" applyFont="1" applyFill="1" applyBorder="1" applyAlignment="1">
      <alignment horizontal="center" vertical="center" wrapText="1"/>
    </xf>
    <xf numFmtId="1" fontId="1" fillId="0" borderId="3" xfId="31" applyNumberFormat="1" applyBorder="1" applyAlignment="1">
      <alignment horizontal="center" vertical="center"/>
    </xf>
    <xf numFmtId="165" fontId="3" fillId="6" borderId="3" xfId="31" applyFont="1" applyFill="1" applyBorder="1" applyAlignment="1">
      <alignment horizontal="center" vertical="center"/>
    </xf>
    <xf numFmtId="14" fontId="3" fillId="7" borderId="3" xfId="31" applyNumberFormat="1" applyFont="1" applyFill="1" applyBorder="1" applyAlignment="1">
      <alignment horizontal="center" vertical="center"/>
    </xf>
    <xf numFmtId="1" fontId="3" fillId="7" borderId="3" xfId="31" applyNumberFormat="1" applyFont="1" applyFill="1" applyBorder="1" applyAlignment="1">
      <alignment horizontal="center" vertical="center"/>
    </xf>
    <xf numFmtId="166" fontId="3" fillId="7" borderId="3" xfId="31" applyNumberFormat="1" applyFont="1" applyFill="1" applyBorder="1" applyAlignment="1">
      <alignment horizontal="center" vertical="center"/>
    </xf>
    <xf numFmtId="10" fontId="3" fillId="7" borderId="3" xfId="31" applyNumberFormat="1" applyFont="1" applyFill="1" applyBorder="1" applyAlignment="1">
      <alignment horizontal="center" vertical="center"/>
    </xf>
    <xf numFmtId="10" fontId="1" fillId="5" borderId="2" xfId="31" applyNumberFormat="1" applyFont="1" applyFill="1" applyBorder="1" applyAlignment="1">
      <alignment horizontal="center" vertical="center" wrapText="1"/>
    </xf>
    <xf numFmtId="10" fontId="1" fillId="4" borderId="2" xfId="31" applyNumberFormat="1" applyFont="1" applyFill="1" applyBorder="1" applyAlignment="1">
      <alignment horizontal="center" vertical="center" wrapText="1"/>
    </xf>
    <xf numFmtId="0" fontId="3" fillId="6" borderId="3" xfId="31" applyNumberFormat="1" applyFont="1" applyFill="1" applyBorder="1" applyAlignment="1">
      <alignment horizontal="center" vertical="center"/>
    </xf>
    <xf numFmtId="10" fontId="1" fillId="4" borderId="8" xfId="31" applyNumberFormat="1" applyFont="1" applyFill="1" applyBorder="1" applyAlignment="1">
      <alignment horizontal="center" vertical="center" wrapText="1"/>
    </xf>
    <xf numFmtId="165" fontId="5" fillId="2" borderId="6" xfId="5" applyFont="1" applyFill="1" applyBorder="1" applyAlignment="1">
      <alignment horizontal="center" vertical="center" wrapText="1"/>
    </xf>
    <xf numFmtId="165" fontId="2" fillId="3" borderId="6" xfId="5" applyFont="1" applyFill="1" applyBorder="1" applyAlignment="1">
      <alignment horizontal="center" vertical="center" wrapText="1"/>
    </xf>
    <xf numFmtId="165" fontId="2" fillId="3" borderId="2" xfId="5" applyFont="1" applyFill="1" applyBorder="1" applyAlignment="1">
      <alignment horizontal="center" vertical="center" wrapText="1"/>
    </xf>
    <xf numFmtId="165" fontId="2" fillId="3" borderId="1" xfId="5" applyFont="1" applyFill="1" applyBorder="1" applyAlignment="1">
      <alignment horizontal="center" vertical="center"/>
    </xf>
    <xf numFmtId="165" fontId="2" fillId="3" borderId="7" xfId="5" applyFont="1" applyFill="1" applyBorder="1" applyAlignment="1">
      <alignment horizontal="center" vertical="center"/>
    </xf>
    <xf numFmtId="165" fontId="2" fillId="3" borderId="9" xfId="5" applyFont="1" applyFill="1" applyBorder="1" applyAlignment="1">
      <alignment horizontal="center" vertical="center"/>
    </xf>
    <xf numFmtId="165" fontId="2" fillId="3" borderId="10" xfId="5" applyFont="1" applyFill="1" applyBorder="1" applyAlignment="1">
      <alignment horizontal="center" vertical="center"/>
    </xf>
    <xf numFmtId="165" fontId="2" fillId="3" borderId="0" xfId="5" applyFont="1" applyFill="1" applyBorder="1" applyAlignment="1">
      <alignment horizontal="center" vertical="center"/>
    </xf>
    <xf numFmtId="165" fontId="2" fillId="3" borderId="11" xfId="5" applyFont="1" applyFill="1" applyBorder="1" applyAlignment="1">
      <alignment horizontal="center" vertical="center"/>
    </xf>
    <xf numFmtId="165" fontId="5" fillId="2" borderId="2" xfId="5" applyFont="1" applyFill="1" applyBorder="1" applyAlignment="1">
      <alignment horizontal="center" vertical="center" wrapText="1"/>
    </xf>
    <xf numFmtId="14" fontId="5" fillId="2" borderId="4" xfId="5" applyNumberFormat="1" applyFont="1" applyFill="1" applyBorder="1" applyAlignment="1">
      <alignment horizontal="center" vertical="center" wrapText="1"/>
    </xf>
    <xf numFmtId="14" fontId="5" fillId="2" borderId="1" xfId="5" applyNumberFormat="1" applyFont="1" applyFill="1" applyBorder="1" applyAlignment="1">
      <alignment horizontal="center" vertical="center" wrapText="1"/>
    </xf>
    <xf numFmtId="165" fontId="5" fillId="2" borderId="5" xfId="5" applyFont="1" applyFill="1" applyBorder="1" applyAlignment="1">
      <alignment horizontal="center" vertical="center"/>
    </xf>
    <xf numFmtId="165" fontId="5" fillId="2" borderId="7" xfId="5" applyFont="1" applyFill="1" applyBorder="1" applyAlignment="1">
      <alignment horizontal="center" vertical="center"/>
    </xf>
    <xf numFmtId="166" fontId="2" fillId="3" borderId="6" xfId="31" applyNumberFormat="1" applyFont="1" applyFill="1" applyBorder="1" applyAlignment="1">
      <alignment horizontal="center" vertical="center" wrapText="1"/>
    </xf>
    <xf numFmtId="166" fontId="2" fillId="3" borderId="2" xfId="31" applyNumberFormat="1" applyFont="1" applyFill="1" applyBorder="1" applyAlignment="1">
      <alignment horizontal="center" vertical="center" wrapText="1"/>
    </xf>
    <xf numFmtId="165" fontId="2" fillId="3" borderId="1" xfId="31" applyFont="1" applyFill="1" applyBorder="1" applyAlignment="1">
      <alignment horizontal="center" vertical="center"/>
    </xf>
    <xf numFmtId="165" fontId="2" fillId="3" borderId="7" xfId="31" applyFont="1" applyFill="1" applyBorder="1" applyAlignment="1">
      <alignment horizontal="center" vertical="center"/>
    </xf>
    <xf numFmtId="165" fontId="2" fillId="3" borderId="9" xfId="31" applyFont="1" applyFill="1" applyBorder="1" applyAlignment="1">
      <alignment horizontal="center" vertical="center"/>
    </xf>
    <xf numFmtId="165" fontId="2" fillId="3" borderId="10" xfId="31" applyFont="1" applyFill="1" applyBorder="1" applyAlignment="1">
      <alignment horizontal="center" vertical="center"/>
    </xf>
    <xf numFmtId="165" fontId="2" fillId="3" borderId="0" xfId="31" applyFont="1" applyFill="1" applyBorder="1" applyAlignment="1">
      <alignment horizontal="center" vertical="center"/>
    </xf>
    <xf numFmtId="165" fontId="2" fillId="3" borderId="11" xfId="31" applyFont="1" applyFill="1" applyBorder="1" applyAlignment="1">
      <alignment horizontal="center" vertical="center"/>
    </xf>
    <xf numFmtId="14" fontId="5" fillId="2" borderId="4" xfId="31" applyNumberFormat="1" applyFont="1" applyFill="1" applyBorder="1" applyAlignment="1">
      <alignment horizontal="center" vertical="center" wrapText="1"/>
    </xf>
    <xf numFmtId="14" fontId="5" fillId="2" borderId="1" xfId="31" applyNumberFormat="1" applyFont="1" applyFill="1" applyBorder="1" applyAlignment="1">
      <alignment horizontal="center" vertical="center" wrapText="1"/>
    </xf>
    <xf numFmtId="165" fontId="5" fillId="6" borderId="5" xfId="31" applyFont="1" applyFill="1" applyBorder="1" applyAlignment="1">
      <alignment horizontal="center" vertical="center"/>
    </xf>
    <xf numFmtId="165" fontId="5" fillId="6" borderId="7" xfId="31" applyFont="1" applyFill="1" applyBorder="1" applyAlignment="1">
      <alignment horizontal="center" vertical="center"/>
    </xf>
    <xf numFmtId="165" fontId="5" fillId="2" borderId="6" xfId="31" applyFont="1" applyFill="1" applyBorder="1" applyAlignment="1">
      <alignment horizontal="center" vertical="center" wrapText="1"/>
    </xf>
    <xf numFmtId="165" fontId="5" fillId="2" borderId="2" xfId="31" applyFont="1" applyFill="1" applyBorder="1" applyAlignment="1">
      <alignment horizontal="center" vertical="center" wrapText="1"/>
    </xf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10" fontId="0" fillId="0" borderId="0" xfId="0" applyNumberFormat="1"/>
    <xf numFmtId="10" fontId="0" fillId="0" borderId="0" xfId="32" applyNumberFormat="1" applyFont="1"/>
    <xf numFmtId="0" fontId="0" fillId="0" borderId="0" xfId="0" pivotButton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</cellXfs>
  <cellStyles count="33">
    <cellStyle name="Milliers 2" xfId="30"/>
    <cellStyle name="Milliers 3" xfId="13"/>
    <cellStyle name="Monétaire 2" xfId="4"/>
    <cellStyle name="Monétaire 2 2" xfId="8"/>
    <cellStyle name="Monétaire 2 2 2" xfId="25"/>
    <cellStyle name="Monétaire 2 3" xfId="11"/>
    <cellStyle name="Monétaire 2 3 2" xfId="28"/>
    <cellStyle name="Monétaire 2 4" xfId="22"/>
    <cellStyle name="Monétaire 3" xfId="6"/>
    <cellStyle name="Monétaire 3 2" xfId="9"/>
    <cellStyle name="Monétaire 3 2 2" xfId="26"/>
    <cellStyle name="Monétaire 3 3" xfId="12"/>
    <cellStyle name="Monétaire 3 3 2" xfId="29"/>
    <cellStyle name="Monétaire 3 4" xfId="23"/>
    <cellStyle name="Monétaire 4" xfId="7"/>
    <cellStyle name="Monétaire 4 2" xfId="24"/>
    <cellStyle name="Monétaire 5" xfId="10"/>
    <cellStyle name="Monétaire 5 2" xfId="27"/>
    <cellStyle name="Monétaire 6" xfId="15"/>
    <cellStyle name="Monétaire 7" xfId="21"/>
    <cellStyle name="Monétaire 8" xfId="3"/>
    <cellStyle name="Normal" xfId="0" builtinId="0"/>
    <cellStyle name="Normal 18 2" xfId="17"/>
    <cellStyle name="Normal 2" xfId="2"/>
    <cellStyle name="Normal 2 2" xfId="20"/>
    <cellStyle name="Normal 2 3" xfId="19"/>
    <cellStyle name="Normal 26" xfId="18"/>
    <cellStyle name="Normal 3" xfId="14"/>
    <cellStyle name="Normal 4" xfId="1"/>
    <cellStyle name="Normal 5" xfId="5"/>
    <cellStyle name="Normal 6" xfId="31"/>
    <cellStyle name="Pourcentage" xfId="32" builtinId="5"/>
    <cellStyle name="Pourcentage 2" xfId="16"/>
  </cellStyles>
  <dxfs count="9"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numFmt numFmtId="164" formatCode="#,##0.000\ &quot;€&quot;"/>
    </dxf>
    <dxf>
      <numFmt numFmtId="165" formatCode="_-* #,##0.000\ [$€-40C]_-;\-* #,##0.000\ [$€-40C]_-;_-* &quot;-&quot;??\ [$€-40C]_-;_-@_-"/>
    </dxf>
    <dxf>
      <numFmt numFmtId="164" formatCode="#,##0.000\ &quot;€&quot;"/>
    </dxf>
    <dxf>
      <numFmt numFmtId="1" formatCode="0"/>
    </dxf>
    <dxf>
      <numFmt numFmtId="165" formatCode="_-* #,##0.000\ [$€-40C]_-;\-* #,##0.000\ [$€-40C]_-;_-* &quot;-&quot;??\ [$€-40C]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74.130884837963" createdVersion="6" refreshedVersion="6" minRefreshableVersion="3" recordCount="59">
  <cacheSource type="external" connectionId="2"/>
  <cacheFields count="12">
    <cacheField name="Date de production" numFmtId="0">
      <sharedItems containsSemiMixedTypes="0" containsNonDate="0" containsDate="1" containsString="0" minDate="2018-01-30T00:00:00" maxDate="2018-10-27T00:00:00" count="27">
        <d v="2018-04-13T00:00:00"/>
        <d v="2018-07-05T00:00:00"/>
        <d v="2018-02-01T00:00:00"/>
        <d v="2018-07-18T00:00:00"/>
        <d v="2018-04-16T00:00:00"/>
        <d v="2018-06-04T00:00:00"/>
        <d v="2018-06-12T00:00:00"/>
        <d v="2018-07-19T00:00:00"/>
        <d v="2018-07-30T00:00:00"/>
        <d v="2018-07-31T00:00:00"/>
        <d v="2018-10-26T00:00:00"/>
        <d v="2018-06-13T00:00:00"/>
        <d v="2018-04-12T00:00:00"/>
        <d v="2018-05-30T00:00:00"/>
        <d v="2018-06-05T00:00:00"/>
        <d v="2018-02-12T00:00:00"/>
        <d v="2018-04-21T00:00:00"/>
        <d v="2018-04-23T00:00:00"/>
        <d v="2018-04-11T00:00:00"/>
        <d v="2018-07-20T00:00:00"/>
        <d v="2018-02-02T00:00:00"/>
        <d v="2018-06-08T00:00:00"/>
        <d v="2018-01-30T00:00:00"/>
        <d v="2018-04-17T00:00:00"/>
        <d v="2018-03-30T00:00:00"/>
        <d v="2018-04-19T00:00:00"/>
        <d v="2018-06-07T00:00:00"/>
      </sharedItems>
      <fieldGroup par="11" base="0">
        <rangePr groupBy="days" startDate="2018-01-30T00:00:00" endDate="2018-10-27T00:00:00"/>
        <groupItems count="368">
          <s v="&lt;30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18"/>
        </groupItems>
      </fieldGroup>
    </cacheField>
    <cacheField name="Code article" numFmtId="0">
      <sharedItems count="25">
        <s v="V152175"/>
        <s v="V152176"/>
        <s v="V152245"/>
        <s v="V152246"/>
        <s v="V152247"/>
        <s v="V152248"/>
        <s v="V152249"/>
        <s v="V152250"/>
        <s v="V152251"/>
        <s v="V152252"/>
        <s v="V152253"/>
        <s v="V152254"/>
        <s v="V152255"/>
        <s v="V152256"/>
        <s v="V152258"/>
        <s v="V152259"/>
        <s v="V152260"/>
        <s v="V152261"/>
        <s v="V152297"/>
        <s v="V152298"/>
        <s v="V152335"/>
        <s v="V152336"/>
        <s v="V152337"/>
        <s v="V152352"/>
        <s v="V152353"/>
      </sharedItems>
    </cacheField>
    <cacheField name="Total produit" numFmtId="0">
      <sharedItems containsSemiMixedTypes="0" containsString="0" containsNumber="1" containsInteger="1" minValue="276" maxValue="9760"/>
    </cacheField>
    <cacheField name="Grand total produit" numFmtId="0">
      <sharedItems containsSemiMixedTypes="0" containsString="0" containsNumber="1" containsInteger="1" minValue="1426" maxValue="18880" count="24">
        <n v="3732"/>
        <n v="4764"/>
        <n v="2268"/>
        <n v="18880"/>
        <n v="18276"/>
        <n v="2688"/>
        <n v="7848"/>
        <n v="4212"/>
        <n v="10308"/>
        <n v="11172"/>
        <n v="7956"/>
        <n v="2056"/>
        <n v="3920"/>
        <n v="2568"/>
        <n v="4264"/>
        <n v="1426"/>
        <n v="2392"/>
        <n v="7824"/>
        <n v="4596"/>
        <n v="6708"/>
        <n v="8424"/>
        <n v="5728"/>
        <n v="9960"/>
        <n v="9760"/>
      </sharedItems>
    </cacheField>
    <cacheField name="Contribution" numFmtId="0">
      <sharedItems containsSemiMixedTypes="0" containsString="0" containsNumber="1" minValue="1.5101772816808929E-2" maxValue="1"/>
    </cacheField>
    <cacheField name="CR théorique pondéré" numFmtId="0">
      <sharedItems containsSemiMixedTypes="0" containsString="0" containsNumber="1" minValue="1.6125673013788575E-2" maxValue="1.4142999999999999"/>
    </cacheField>
    <cacheField name="CR réel pondéré" numFmtId="0">
      <sharedItems containsSemiMixedTypes="0" containsString="0" containsNumber="1" minValue="1.3768855932203391E-2" maxValue="1.6795681050656659"/>
    </cacheField>
    <cacheField name="PMV pondéré" numFmtId="0">
      <sharedItems containsSemiMixedTypes="0" containsString="0" containsNumber="1" minValue="3.9385423506237686E-2" maxValue="2.95"/>
    </cacheField>
    <cacheField name="MB théorique pondérée" numFmtId="0">
      <sharedItems containsSemiMixedTypes="0" containsString="0" containsNumber="1" minValue="8.9186159863685246E-3" maxValue="0.74106822262118499"/>
    </cacheField>
    <cacheField name="MB réelle pondérée" numFmtId="0">
      <sharedItems containsSemiMixedTypes="0" containsString="0" containsNumber="1" minValue="-6.6562898751914679E-2" maxValue="0.70893177737881519"/>
    </cacheField>
    <cacheField name="MB écart pondéré" numFmtId="0">
      <sharedItems containsSemiMixedTypes="0" containsString="0" containsNumber="1" minValue="-4.8619827667834487E-2" maxValue="0.37897864712037516"/>
    </cacheField>
    <cacheField name="Mois" numFmtId="0" databaseField="0">
      <fieldGroup base="0">
        <rangePr groupBy="months" startDate="2018-01-30T00:00:00" endDate="2018-10-27T00:00:00"/>
        <groupItems count="14">
          <s v="&lt;30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x v="0"/>
    <n v="2508"/>
    <x v="0"/>
    <n v="0.67202572347266876"/>
    <n v="0.6060327974276527"/>
    <n v="0.64863922829581988"/>
    <n v="1.4784565916398713"/>
    <n v="0.4163156823639545"/>
    <n v="0.39833828537316673"/>
    <n v="1.7977396990787761E-2"/>
  </r>
  <r>
    <x v="1"/>
    <x v="0"/>
    <n v="1224"/>
    <x v="0"/>
    <n v="0.32797427652733119"/>
    <n v="0.29576720257234729"/>
    <n v="0.33479614147909964"/>
    <n v="0.68874598070739557"/>
    <n v="0.20317798852212135"/>
    <n v="0.18671008181041152"/>
    <n v="1.6467906711709845E-2"/>
  </r>
  <r>
    <x v="2"/>
    <x v="1"/>
    <n v="4764"/>
    <x v="1"/>
    <n v="1"/>
    <n v="0.60009999999999997"/>
    <n v="0.79179999999999995"/>
    <n v="2.11"/>
    <n v="0.71559241706161147"/>
    <n v="0.62473933649289104"/>
    <n v="9.0853080568720435E-2"/>
  </r>
  <r>
    <x v="3"/>
    <x v="2"/>
    <n v="2268"/>
    <x v="2"/>
    <n v="1"/>
    <n v="0.71950000000000003"/>
    <n v="0.78190000000000004"/>
    <n v="1.8560000000000001"/>
    <n v="0.61233836206896552"/>
    <n v="0.57871767241379313"/>
    <n v="3.3620689655172398E-2"/>
  </r>
  <r>
    <x v="4"/>
    <x v="3"/>
    <n v="2172"/>
    <x v="3"/>
    <n v="0.11504237288135594"/>
    <n v="5.6773411016949153E-2"/>
    <n v="7.3063411016949159E-2"/>
    <n v="0.20903199152542373"/>
    <n v="8.379668712629311E-2"/>
    <n v="7.483135966344226E-2"/>
    <n v="8.9653274628508431E-3"/>
  </r>
  <r>
    <x v="5"/>
    <x v="3"/>
    <n v="3948"/>
    <x v="3"/>
    <n v="0.20911016949152542"/>
    <n v="0.1031958686440678"/>
    <n v="0.11377684322033899"/>
    <n v="0.37995317796610167"/>
    <n v="0.15231552521851066"/>
    <n v="0.14649220404279731"/>
    <n v="5.8233211757133503E-3"/>
  </r>
  <r>
    <x v="6"/>
    <x v="3"/>
    <n v="3036"/>
    <x v="3"/>
    <n v="0.16080508474576272"/>
    <n v="7.93573093220339E-2"/>
    <n v="8.6223686440677974E-2"/>
    <n v="0.29218283898305086"/>
    <n v="0.11713017592791246"/>
    <n v="0.11335121218622614"/>
    <n v="3.7789637416863258E-3"/>
  </r>
  <r>
    <x v="7"/>
    <x v="3"/>
    <n v="3916"/>
    <x v="3"/>
    <n v="0.20741525423728813"/>
    <n v="0.10235942796610169"/>
    <n v="7.7469597457627118E-2"/>
    <n v="0.3768735169491525"/>
    <n v="0.15108095155919143"/>
    <n v="0.1647792622407955"/>
    <n v="-1.3698310681604082E-2"/>
  </r>
  <r>
    <x v="8"/>
    <x v="3"/>
    <n v="1188"/>
    <x v="3"/>
    <n v="6.2923728813559315E-2"/>
    <n v="3.1052860169491523E-2"/>
    <n v="2.3502012711864403E-2"/>
    <n v="0.11433241525423728"/>
    <n v="4.5833547102226611E-2"/>
    <n v="4.9989214387657063E-2"/>
    <n v="-4.1556672854304519E-3"/>
  </r>
  <r>
    <x v="9"/>
    <x v="3"/>
    <n v="696"/>
    <x v="3"/>
    <n v="3.6864406779661019E-2"/>
    <n v="1.8192584745762713E-2"/>
    <n v="1.3768855932203391E-2"/>
    <n v="6.698262711864407E-2"/>
    <n v="2.6851977090193369E-2"/>
    <n v="2.9286610449334442E-2"/>
    <n v="-2.4346333591410731E-3"/>
  </r>
  <r>
    <x v="10"/>
    <x v="3"/>
    <n v="3924"/>
    <x v="3"/>
    <n v="0.20783898305084747"/>
    <n v="0.10256853813559323"/>
    <n v="0.10618493644067797"/>
    <n v="0.37764343220338986"/>
    <n v="0.15138959497402124"/>
    <n v="0.14939928220292342"/>
    <n v="1.9903127710978216E-3"/>
  </r>
  <r>
    <x v="11"/>
    <x v="4"/>
    <n v="2268"/>
    <x v="2"/>
    <n v="1"/>
    <n v="0.88260000000000005"/>
    <n v="0.9516"/>
    <n v="2.27"/>
    <n v="0.61118942731277526"/>
    <n v="0.58079295154185018"/>
    <n v="3.039647577092508E-2"/>
  </r>
  <r>
    <x v="12"/>
    <x v="5"/>
    <n v="6156"/>
    <x v="4"/>
    <n v="0.33683519369665132"/>
    <n v="0.35967261982928433"/>
    <n v="0.35303696651346028"/>
    <n v="0.87846618516086672"/>
    <n v="0.19892391308726318"/>
    <n v="0.20146825868382148"/>
    <n v="-2.5443455965583122E-3"/>
  </r>
  <r>
    <x v="0"/>
    <x v="5"/>
    <n v="288"/>
    <x v="4"/>
    <n v="1.5758371634931056E-2"/>
    <n v="1.6826789231779382E-2"/>
    <n v="2.3954300722258699E-2"/>
    <n v="4.1097833223900197E-2"/>
    <n v="9.3063818988193305E-3"/>
    <n v="6.5734403763962786E-3"/>
    <n v="2.732941522423051E-3"/>
  </r>
  <r>
    <x v="13"/>
    <x v="5"/>
    <n v="276"/>
    <x v="4"/>
    <n v="1.5101772816808929E-2"/>
    <n v="1.6125673013788575E-2"/>
    <n v="2.3954432042022324E-2"/>
    <n v="3.9385423506237686E-2"/>
    <n v="8.9186159863685246E-3"/>
    <n v="5.9167912056040505E-3"/>
    <n v="3.0018247807644745E-3"/>
  </r>
  <r>
    <x v="14"/>
    <x v="5"/>
    <n v="3144"/>
    <x v="4"/>
    <n v="0.17202889034799737"/>
    <n v="0.18369244911359162"/>
    <n v="0.19358411030860143"/>
    <n v="0.44865134602757717"/>
    <n v="0.10159466906211102"/>
    <n v="9.7801854186723824E-2"/>
    <n v="3.7928148753872022E-3"/>
  </r>
  <r>
    <x v="1"/>
    <x v="5"/>
    <n v="4188"/>
    <x v="4"/>
    <n v="0.22915298752462246"/>
    <n v="0.24468956007879189"/>
    <n v="0.25273282994090612"/>
    <n v="0.59763099146421539"/>
    <n v="0.13533030344533109"/>
    <n v="0.13224622757795601"/>
    <n v="3.0840758673750931E-3"/>
  </r>
  <r>
    <x v="3"/>
    <x v="5"/>
    <n v="4224"/>
    <x v="4"/>
    <n v="0.23112278397898883"/>
    <n v="0.2467929087327643"/>
    <n v="0.24961260669730795"/>
    <n v="0.60276822061720292"/>
    <n v="0.13649360118268353"/>
    <n v="0.13541242865026645"/>
    <n v="1.0811725324170621E-3"/>
  </r>
  <r>
    <x v="15"/>
    <x v="6"/>
    <n v="2688"/>
    <x v="5"/>
    <n v="1"/>
    <n v="0.57689999999999997"/>
    <n v="0.64849999999999997"/>
    <n v="2.2280000000000002"/>
    <n v="0.74106822262118499"/>
    <n v="0.70893177737881519"/>
    <n v="3.2136445242369804E-2"/>
  </r>
  <r>
    <x v="16"/>
    <x v="7"/>
    <n v="2676"/>
    <x v="6"/>
    <n v="0.34097859327217123"/>
    <n v="0.25096024464831801"/>
    <n v="0.23998073394495412"/>
    <n v="0.62058103975535162"/>
    <n v="0.20308834895990857"/>
    <n v="0.20912104714857005"/>
    <n v="-6.0326981886614844E-3"/>
  </r>
  <r>
    <x v="17"/>
    <x v="7"/>
    <n v="1152"/>
    <x v="6"/>
    <n v="0.14678899082568808"/>
    <n v="0.10803669724770643"/>
    <n v="9.773211009174311E-2"/>
    <n v="0.26715596330275232"/>
    <n v="8.7428168162113115E-2"/>
    <n v="9.3090029236818236E-2"/>
    <n v="-5.6618610747051143E-3"/>
  </r>
  <r>
    <x v="7"/>
    <x v="7"/>
    <n v="4020"/>
    <x v="6"/>
    <n v="0.51223241590214064"/>
    <n v="0.3770030581039755"/>
    <n v="0.38314984709480121"/>
    <n v="0.93226299694189596"/>
    <n v="0.3050878784823739"/>
    <n v="0.3017105218940081"/>
    <n v="3.3773565883657504E-3"/>
  </r>
  <r>
    <x v="6"/>
    <x v="8"/>
    <n v="4212"/>
    <x v="7"/>
    <n v="1"/>
    <n v="0.72499999999999998"/>
    <n v="0.6946"/>
    <n v="1.776"/>
    <n v="0.59177927927927931"/>
    <n v="0.60889639639639637"/>
    <n v="-1.7117117117117053E-2"/>
  </r>
  <r>
    <x v="18"/>
    <x v="9"/>
    <n v="3132"/>
    <x v="8"/>
    <n v="0.30384167636786963"/>
    <n v="0.27549324796274738"/>
    <n v="0.27701245634458671"/>
    <n v="0.72830849825378341"/>
    <n v="0.18890915740135009"/>
    <n v="0.18827536166424563"/>
    <n v="6.337957371044551E-4"/>
  </r>
  <r>
    <x v="12"/>
    <x v="9"/>
    <n v="768"/>
    <x v="8"/>
    <n v="7.4505238649592548E-2"/>
    <n v="6.7553899883585553E-2"/>
    <n v="8.7931082654249121E-2"/>
    <n v="0.17858905704307332"/>
    <n v="4.6322552006461321E-2"/>
    <n v="3.7821432786326332E-2"/>
    <n v="8.5011192201349915E-3"/>
  </r>
  <r>
    <x v="5"/>
    <x v="9"/>
    <n v="2328"/>
    <x v="8"/>
    <n v="0.22584400465657742"/>
    <n v="0.20477275902211872"/>
    <n v="0.22013015133876601"/>
    <n v="0.54134807916181604"/>
    <n v="0.14041523576958589"/>
    <n v="0.13400831365166879"/>
    <n v="6.4069221179170995E-3"/>
  </r>
  <r>
    <x v="19"/>
    <x v="9"/>
    <n v="4080"/>
    <x v="8"/>
    <n v="0.39580908032596041"/>
    <n v="0.35888009313154828"/>
    <n v="0.37447497089639115"/>
    <n v="0.94875436554132697"/>
    <n v="0.24608855753432576"/>
    <n v="0.23958255930118311"/>
    <n v="6.5059982331426621E-3"/>
  </r>
  <r>
    <x v="17"/>
    <x v="10"/>
    <n v="3408"/>
    <x v="9"/>
    <n v="0.30504833512352308"/>
    <n v="0.21185606874328677"/>
    <n v="0.22964038668098818"/>
    <n v="0.55457787325456498"/>
    <n v="0.18851584406560956"/>
    <n v="0.17873349096456367"/>
    <n v="9.7823531010458892E-3"/>
  </r>
  <r>
    <x v="11"/>
    <x v="10"/>
    <n v="3828"/>
    <x v="9"/>
    <n v="0.3426423200859291"/>
    <n v="0.23796509129967777"/>
    <n v="0.2429676691729323"/>
    <n v="0.62292373791621913"/>
    <n v="0.21174843048214595"/>
    <n v="0.20899673748255601"/>
    <n v="2.7516929995899256E-3"/>
  </r>
  <r>
    <x v="3"/>
    <x v="10"/>
    <n v="3936"/>
    <x v="9"/>
    <n v="0.35230934479054782"/>
    <n v="0.24467883995703546"/>
    <n v="0.25331041890440387"/>
    <n v="0.64049838882921595"/>
    <n v="0.21772252413211246"/>
    <n v="0.21297468092673932"/>
    <n v="4.7478432053731255E-3"/>
  </r>
  <r>
    <x v="20"/>
    <x v="11"/>
    <n v="4092"/>
    <x v="10"/>
    <n v="0.51432880844645545"/>
    <n v="0.4224696832579185"/>
    <n v="0.41784072398190042"/>
    <n v="0.91910558069381587"/>
    <n v="0.27791600304191239"/>
    <n v="0.28050635518294098"/>
    <n v="-2.5903521410286026E-3"/>
  </r>
  <r>
    <x v="7"/>
    <x v="11"/>
    <n v="1920"/>
    <x v="10"/>
    <n v="0.24132730015082957"/>
    <n v="0.19822624434389141"/>
    <n v="0.21499849170437407"/>
    <n v="0.43125188536953241"/>
    <n v="0.13040047063550142"/>
    <n v="0.12101476981821957"/>
    <n v="9.3857008172818519E-3"/>
  </r>
  <r>
    <x v="19"/>
    <x v="11"/>
    <n v="1944"/>
    <x v="10"/>
    <n v="0.24434389140271492"/>
    <n v="0.20070407239819005"/>
    <n v="0.21768597285067873"/>
    <n v="0.43664253393665153"/>
    <n v="0.13203047651844518"/>
    <n v="0.1225274544409473"/>
    <n v="9.5030220774978743E-3"/>
  </r>
  <r>
    <x v="21"/>
    <x v="12"/>
    <n v="2056"/>
    <x v="11"/>
    <n v="1"/>
    <n v="0.91"/>
    <n v="0.97099999999999997"/>
    <n v="2.46"/>
    <n v="0.63008130081300806"/>
    <n v="0.6052845528455284"/>
    <n v="2.479674796747966E-2"/>
  </r>
  <r>
    <x v="20"/>
    <x v="13"/>
    <n v="1904"/>
    <x v="12"/>
    <n v="0.48571428571428571"/>
    <n v="0.4199"/>
    <n v="0.44787714285714286"/>
    <n v="1.2385714285714284"/>
    <n v="0.32104761904761903"/>
    <n v="0.31007619047619045"/>
    <n v="1.0971428571428537E-2"/>
  </r>
  <r>
    <x v="21"/>
    <x v="13"/>
    <n v="2016"/>
    <x v="12"/>
    <n v="0.51428571428571423"/>
    <n v="0.4446"/>
    <n v="0.45077142857142849"/>
    <n v="1.3114285714285712"/>
    <n v="0.33993277310924364"/>
    <n v="0.33751260504201674"/>
    <n v="2.4201680672268589E-3"/>
  </r>
  <r>
    <x v="22"/>
    <x v="14"/>
    <n v="2568"/>
    <x v="13"/>
    <n v="1"/>
    <n v="1.1132"/>
    <n v="1.1415999999999999"/>
    <n v="2.52"/>
    <n v="0.55825396825396822"/>
    <n v="0.54698412698412702"/>
    <n v="1.1269841269841208E-2"/>
  </r>
  <r>
    <x v="23"/>
    <x v="15"/>
    <n v="2248"/>
    <x v="14"/>
    <n v="0.5272045028142589"/>
    <n v="0.58962551594746715"/>
    <n v="1.6795681050656659"/>
    <n v="1.5162401500938085"/>
    <n v="0.32218867668509787"/>
    <n v="-5.6789970435277282E-2"/>
    <n v="0.37897864712037516"/>
  </r>
  <r>
    <x v="21"/>
    <x v="15"/>
    <n v="2016"/>
    <x v="14"/>
    <n v="0.4727954971857411"/>
    <n v="0.52877448405253291"/>
    <n v="1.551194746716698"/>
    <n v="1.3597598499061914"/>
    <n v="0.28893788798805931"/>
    <n v="-6.6562898751914679E-2"/>
    <n v="0.35550078673997398"/>
  </r>
  <r>
    <x v="23"/>
    <x v="16"/>
    <n v="1426"/>
    <x v="15"/>
    <n v="1"/>
    <n v="0.92269999999999996"/>
    <n v="1.0958000000000001"/>
    <n v="2.8740000000000001"/>
    <n v="0.67894919972164236"/>
    <n v="0.61871955462769657"/>
    <n v="6.0229645093945794E-2"/>
  </r>
  <r>
    <x v="24"/>
    <x v="17"/>
    <n v="2392"/>
    <x v="16"/>
    <n v="1"/>
    <n v="0.89549999999999996"/>
    <n v="0.96130000000000004"/>
    <n v="2.83"/>
    <n v="0.68356890459363961"/>
    <n v="0.66031802120141347"/>
    <n v="2.325088339222614E-2"/>
  </r>
  <r>
    <x v="20"/>
    <x v="18"/>
    <n v="2508"/>
    <x v="17"/>
    <n v="0.32055214723926378"/>
    <n v="0.3216099693251534"/>
    <n v="0.34186886503067482"/>
    <n v="0.72444785276073609"/>
    <n v="0.17824685107769148"/>
    <n v="0.16928273793365545"/>
    <n v="8.9641131440360306E-3"/>
  </r>
  <r>
    <x v="4"/>
    <x v="18"/>
    <n v="2568"/>
    <x v="17"/>
    <n v="0.32822085889570551"/>
    <n v="0.32930398773006136"/>
    <n v="0.33872392638036808"/>
    <n v="0.74177914110429444"/>
    <n v="0.18251112981160753"/>
    <n v="0.17834301536456917"/>
    <n v="4.1681144470383557E-3"/>
  </r>
  <r>
    <x v="1"/>
    <x v="18"/>
    <n v="2748"/>
    <x v="17"/>
    <n v="0.3512269938650307"/>
    <n v="0.35238604294478532"/>
    <n v="0.36601365030674848"/>
    <n v="0.79377300613496926"/>
    <n v="0.19530396601335576"/>
    <n v="0.18927405125142513"/>
    <n v="6.029914761930614E-3"/>
  </r>
  <r>
    <x v="17"/>
    <x v="19"/>
    <n v="2232"/>
    <x v="18"/>
    <n v="0.48563968668407309"/>
    <n v="0.3592276762402089"/>
    <n v="0.37641932114882504"/>
    <n v="0.87755091383812001"/>
    <n v="0.28684185810620427"/>
    <n v="0.27732794282750134"/>
    <n v="9.5139152787029353E-3"/>
  </r>
  <r>
    <x v="7"/>
    <x v="19"/>
    <n v="2364"/>
    <x v="18"/>
    <n v="0.51436031331592691"/>
    <n v="0.38047232375979112"/>
    <n v="0.41431723237597912"/>
    <n v="0.92944908616187993"/>
    <n v="0.30380562390818416"/>
    <n v="0.28507573535467673"/>
    <n v="1.8729888553507396E-2"/>
  </r>
  <r>
    <x v="22"/>
    <x v="20"/>
    <n v="2076"/>
    <x v="19"/>
    <n v="0.30948121645796062"/>
    <n v="0.24616135957066188"/>
    <n v="0.29425474060822893"/>
    <n v="0.71180679785330936"/>
    <n v="0.20245453838375982"/>
    <n v="0.18154437271525237"/>
    <n v="2.0910165668507438E-2"/>
  </r>
  <r>
    <x v="17"/>
    <x v="20"/>
    <n v="2232"/>
    <x v="19"/>
    <n v="0.33273703041144903"/>
    <n v="0.26465903398926655"/>
    <n v="0.30605152057245077"/>
    <n v="0.76529516994633273"/>
    <n v="0.21766788519872443"/>
    <n v="0.19967115190168783"/>
    <n v="1.7996733297036629E-2"/>
  </r>
  <r>
    <x v="19"/>
    <x v="20"/>
    <n v="2400"/>
    <x v="19"/>
    <n v="0.35778175313059035"/>
    <n v="0.28457960644007158"/>
    <n v="0.32214669051878353"/>
    <n v="0.82289803220035773"/>
    <n v="0.23405148946099402"/>
    <n v="0.21771797464416273"/>
    <n v="1.6333514816831284E-2"/>
  </r>
  <r>
    <x v="22"/>
    <x v="21"/>
    <n v="3660"/>
    <x v="20"/>
    <n v="0.43447293447293445"/>
    <n v="0.35405199430199424"/>
    <n v="0.36482692307692305"/>
    <n v="0.87763532763532759"/>
    <n v="0.25919966996699667"/>
    <n v="0.25386554681109136"/>
    <n v="5.3341231559053386E-3"/>
  </r>
  <r>
    <x v="25"/>
    <x v="21"/>
    <n v="2232"/>
    <x v="20"/>
    <n v="0.26495726495726496"/>
    <n v="0.21591367521367522"/>
    <n v="0.23520256410256413"/>
    <n v="0.53521367521367524"/>
    <n v="0.15806930693069307"/>
    <n v="0.1485203520352035"/>
    <n v="9.5489548954895576E-3"/>
  </r>
  <r>
    <x v="1"/>
    <x v="21"/>
    <n v="2532"/>
    <x v="20"/>
    <n v="0.30056980056980059"/>
    <n v="0.2449343304843305"/>
    <n v="0.24953304843304847"/>
    <n v="0.60715099715099718"/>
    <n v="0.17931518151815182"/>
    <n v="0.17703858847423204"/>
    <n v="2.2765930439197788E-3"/>
  </r>
  <r>
    <x v="22"/>
    <x v="22"/>
    <n v="2176"/>
    <x v="21"/>
    <n v="0.37988826815642457"/>
    <n v="0.48849832402234639"/>
    <n v="0.54141675977653625"/>
    <n v="1.1206703910614526"/>
    <n v="0.21429561594545973"/>
    <n v="0.19635716314742924"/>
    <n v="1.7938452798030507E-2"/>
  </r>
  <r>
    <x v="24"/>
    <x v="22"/>
    <n v="1736"/>
    <x v="21"/>
    <n v="0.30307262569832405"/>
    <n v="0.38972108938547489"/>
    <n v="0.43312108938547489"/>
    <n v="0.89406424581005595"/>
    <n v="0.17096378183884106"/>
    <n v="0.15625191743206138"/>
    <n v="1.4711864406779679E-2"/>
  </r>
  <r>
    <x v="21"/>
    <x v="22"/>
    <n v="1816"/>
    <x v="21"/>
    <n v="0.31703910614525138"/>
    <n v="0.40768058659217876"/>
    <n v="0.26425209497206703"/>
    <n v="0.93526536312849162"/>
    <n v="0.17884229713095351"/>
    <n v="0.227462124798788"/>
    <n v="-4.8619827667834487E-2"/>
  </r>
  <r>
    <x v="2"/>
    <x v="23"/>
    <n v="2580"/>
    <x v="22"/>
    <n v="0.25903614457831325"/>
    <n v="0.16205301204819278"/>
    <n v="0.26263674698795181"/>
    <n v="0.58283132530120485"/>
    <n v="0.18701258366800536"/>
    <n v="0.14230870147255689"/>
    <n v="4.4703882195448477E-2"/>
  </r>
  <r>
    <x v="18"/>
    <x v="23"/>
    <n v="3444"/>
    <x v="22"/>
    <n v="0.3457831325301205"/>
    <n v="0.21632192771084341"/>
    <n v="0.30961421686746987"/>
    <n v="0.77801204819277114"/>
    <n v="0.24964005354752344"/>
    <n v="0.20817681392235612"/>
    <n v="4.1463239625167327E-2"/>
  </r>
  <r>
    <x v="14"/>
    <x v="23"/>
    <n v="3936"/>
    <x v="22"/>
    <n v="0.39518072289156625"/>
    <n v="0.24722506024096386"/>
    <n v="0.36981012048192768"/>
    <n v="0.88915662650602401"/>
    <n v="0.28530291834002675"/>
    <n v="0.23082066934404283"/>
    <n v="5.4482248995983945E-2"/>
  </r>
  <r>
    <x v="26"/>
    <x v="24"/>
    <n v="9760"/>
    <x v="23"/>
    <n v="1"/>
    <n v="1.4142999999999999"/>
    <n v="1.4265000000000001"/>
    <n v="2.95"/>
    <n v="0.52057627118644079"/>
    <n v="0.51644067796610171"/>
    <n v="4.1355932203390733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B3:I28" firstHeaderRow="0" firstDataRow="1" firstDataCol="1"/>
  <pivotFields count="12">
    <pivotField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compact="0" outline="0" showAll="0"/>
    <pivotField compact="0" outline="0" showAll="0"/>
    <pivotField compact="0" outline="0" showAll="0"/>
    <pivotField dataField="1" compact="0" outline="0" showAll="0" defaultSubtotal="0"/>
    <pivotField dataField="1"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Total produit " fld="2" baseField="0" baseItem="1" numFmtId="172"/>
    <dataField name="CR théorique " fld="5" baseField="0" baseItem="1" numFmtId="171"/>
    <dataField name="CR réel " fld="6" baseField="0" baseItem="1" numFmtId="171"/>
    <dataField name="PMV " fld="7" baseField="1" baseItem="8" numFmtId="171"/>
    <dataField name="MB théorique " fld="8" baseField="1" baseItem="1" numFmtId="10"/>
    <dataField name="MB réelle " fld="9" baseField="1" baseItem="1" numFmtId="10"/>
    <dataField name="MB écart " fld="10" baseField="1" baseItem="0" numFmtId="173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L3:T62" totalsRowShown="0">
  <autoFilter ref="L3:T62"/>
  <tableColumns count="9">
    <tableColumn id="1" name="Date de production" dataDxfId="8">
      <calculatedColumnFormula>A4</calculatedColumnFormula>
    </tableColumn>
    <tableColumn id="2" name="Code article" dataDxfId="7">
      <calculatedColumnFormula>B4</calculatedColumnFormula>
    </tableColumn>
    <tableColumn id="3" name="Total produit" dataDxfId="6">
      <calculatedColumnFormula>C4</calculatedColumnFormula>
    </tableColumn>
    <tableColumn id="4" name="CR théorique" dataDxfId="5">
      <calculatedColumnFormula>D4</calculatedColumnFormula>
    </tableColumn>
    <tableColumn id="5" name="CR réel" dataDxfId="4">
      <calculatedColumnFormula>E4</calculatedColumnFormula>
    </tableColumn>
    <tableColumn id="6" name="PMV" dataDxfId="3">
      <calculatedColumnFormula>F4</calculatedColumnFormula>
    </tableColumn>
    <tableColumn id="7" name="MB théorique" dataDxfId="2" dataCellStyle="Pourcentage">
      <calculatedColumnFormula>G4</calculatedColumnFormula>
    </tableColumn>
    <tableColumn id="8" name="MB réelle" dataDxfId="1" dataCellStyle="Pourcentage">
      <calculatedColumnFormula>H4</calculatedColumnFormula>
    </tableColumn>
    <tableColumn id="9" name="MB écart" dataDxfId="0">
      <calculatedColumnFormula>R4-S4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8"/>
  <sheetViews>
    <sheetView showGridLines="0" tabSelected="1" workbookViewId="0">
      <selection activeCell="K10" sqref="K10"/>
    </sheetView>
  </sheetViews>
  <sheetFormatPr baseColWidth="10" defaultRowHeight="15" x14ac:dyDescent="0.25"/>
  <cols>
    <col min="1" max="1" width="1.7109375" customWidth="1"/>
    <col min="2" max="2" width="13.85546875" customWidth="1"/>
    <col min="3" max="3" width="12.85546875" customWidth="1"/>
    <col min="4" max="4" width="13" customWidth="1"/>
    <col min="5" max="5" width="7.7109375" customWidth="1"/>
    <col min="6" max="6" width="6" customWidth="1"/>
    <col min="7" max="7" width="13.5703125" bestFit="1" customWidth="1"/>
    <col min="8" max="8" width="10" bestFit="1" customWidth="1"/>
    <col min="9" max="9" width="9.140625" bestFit="1" customWidth="1"/>
  </cols>
  <sheetData>
    <row r="3" spans="2:9" x14ac:dyDescent="0.25">
      <c r="B3" s="65" t="s">
        <v>35</v>
      </c>
      <c r="C3" t="s">
        <v>45</v>
      </c>
      <c r="D3" t="s">
        <v>46</v>
      </c>
      <c r="E3" t="s">
        <v>47</v>
      </c>
      <c r="F3" t="s">
        <v>48</v>
      </c>
      <c r="G3" t="s">
        <v>49</v>
      </c>
      <c r="H3" t="s">
        <v>50</v>
      </c>
      <c r="I3" t="s">
        <v>51</v>
      </c>
    </row>
    <row r="4" spans="2:9" x14ac:dyDescent="0.25">
      <c r="B4" t="s">
        <v>0</v>
      </c>
      <c r="C4" s="67">
        <v>3732</v>
      </c>
      <c r="D4" s="66">
        <v>0.90179999999999993</v>
      </c>
      <c r="E4" s="66">
        <v>0.98343536977491952</v>
      </c>
      <c r="F4" s="66">
        <v>2.167202572347267</v>
      </c>
      <c r="G4" s="63">
        <v>0.61949367088607588</v>
      </c>
      <c r="H4" s="63">
        <v>0.58504836718357822</v>
      </c>
      <c r="I4" s="68">
        <v>3.4445303702497605E-2</v>
      </c>
    </row>
    <row r="5" spans="2:9" x14ac:dyDescent="0.25">
      <c r="B5" t="s">
        <v>1</v>
      </c>
      <c r="C5" s="67">
        <v>4764</v>
      </c>
      <c r="D5" s="66">
        <v>0.60009999999999997</v>
      </c>
      <c r="E5" s="66">
        <v>0.79179999999999995</v>
      </c>
      <c r="F5" s="66">
        <v>2.11</v>
      </c>
      <c r="G5" s="63">
        <v>0.71559241706161147</v>
      </c>
      <c r="H5" s="63">
        <v>0.62473933649289104</v>
      </c>
      <c r="I5" s="68">
        <v>9.0853080568720435E-2</v>
      </c>
    </row>
    <row r="6" spans="2:9" x14ac:dyDescent="0.25">
      <c r="B6" t="s">
        <v>2</v>
      </c>
      <c r="C6" s="67">
        <v>2268</v>
      </c>
      <c r="D6" s="66">
        <v>0.71950000000000003</v>
      </c>
      <c r="E6" s="66">
        <v>0.78190000000000004</v>
      </c>
      <c r="F6" s="66">
        <v>1.8560000000000001</v>
      </c>
      <c r="G6" s="63">
        <v>0.61233836206896552</v>
      </c>
      <c r="H6" s="63">
        <v>0.57871767241379313</v>
      </c>
      <c r="I6" s="68">
        <v>3.3620689655172398E-2</v>
      </c>
    </row>
    <row r="7" spans="2:9" x14ac:dyDescent="0.25">
      <c r="B7" t="s">
        <v>3</v>
      </c>
      <c r="C7" s="67">
        <v>18880</v>
      </c>
      <c r="D7" s="66">
        <v>0.49350000000000011</v>
      </c>
      <c r="E7" s="66">
        <v>0.49398934322033905</v>
      </c>
      <c r="F7" s="66">
        <v>1.8169999999999999</v>
      </c>
      <c r="G7" s="63">
        <v>0.72839845899834899</v>
      </c>
      <c r="H7" s="63">
        <v>0.72812914517317606</v>
      </c>
      <c r="I7" s="68">
        <v>2.6931382517273372E-4</v>
      </c>
    </row>
    <row r="8" spans="2:9" x14ac:dyDescent="0.25">
      <c r="B8" t="s">
        <v>4</v>
      </c>
      <c r="C8" s="67">
        <v>2268</v>
      </c>
      <c r="D8" s="66">
        <v>0.88260000000000005</v>
      </c>
      <c r="E8" s="66">
        <v>0.9516</v>
      </c>
      <c r="F8" s="66">
        <v>2.27</v>
      </c>
      <c r="G8" s="63">
        <v>0.61118942731277526</v>
      </c>
      <c r="H8" s="63">
        <v>0.58079295154185018</v>
      </c>
      <c r="I8" s="68">
        <v>3.039647577092508E-2</v>
      </c>
    </row>
    <row r="9" spans="2:9" x14ac:dyDescent="0.25">
      <c r="B9" t="s">
        <v>5</v>
      </c>
      <c r="C9" s="67">
        <v>18276</v>
      </c>
      <c r="D9" s="66">
        <v>1.0678000000000001</v>
      </c>
      <c r="E9" s="66">
        <v>1.0968752462245568</v>
      </c>
      <c r="F9" s="66">
        <v>2.6080000000000001</v>
      </c>
      <c r="G9" s="63">
        <v>0.59056748466257669</v>
      </c>
      <c r="H9" s="63">
        <v>0.57941900068076813</v>
      </c>
      <c r="I9" s="68">
        <v>1.1148483981808571E-2</v>
      </c>
    </row>
    <row r="10" spans="2:9" x14ac:dyDescent="0.25">
      <c r="B10" t="s">
        <v>6</v>
      </c>
      <c r="C10" s="67">
        <v>2688</v>
      </c>
      <c r="D10" s="66">
        <v>0.57689999999999997</v>
      </c>
      <c r="E10" s="66">
        <v>0.64849999999999997</v>
      </c>
      <c r="F10" s="66">
        <v>2.2280000000000002</v>
      </c>
      <c r="G10" s="63">
        <v>0.74106822262118499</v>
      </c>
      <c r="H10" s="63">
        <v>0.70893177737881519</v>
      </c>
      <c r="I10" s="68">
        <v>3.2136445242369804E-2</v>
      </c>
    </row>
    <row r="11" spans="2:9" x14ac:dyDescent="0.25">
      <c r="B11" t="s">
        <v>7</v>
      </c>
      <c r="C11" s="67">
        <v>7848</v>
      </c>
      <c r="D11" s="66">
        <v>0.73599999999999999</v>
      </c>
      <c r="E11" s="66">
        <v>0.72086269113149837</v>
      </c>
      <c r="F11" s="66">
        <v>1.8199999999999998</v>
      </c>
      <c r="G11" s="63">
        <v>0.5956043956043956</v>
      </c>
      <c r="H11" s="63">
        <v>0.6039215982793964</v>
      </c>
      <c r="I11" s="68">
        <v>-8.3172026750008496E-3</v>
      </c>
    </row>
    <row r="12" spans="2:9" x14ac:dyDescent="0.25">
      <c r="B12" t="s">
        <v>8</v>
      </c>
      <c r="C12" s="67">
        <v>4212</v>
      </c>
      <c r="D12" s="66">
        <v>0.72499999999999998</v>
      </c>
      <c r="E12" s="66">
        <v>0.6946</v>
      </c>
      <c r="F12" s="66">
        <v>1.776</v>
      </c>
      <c r="G12" s="63">
        <v>0.59177927927927931</v>
      </c>
      <c r="H12" s="63">
        <v>0.60889639639639637</v>
      </c>
      <c r="I12" s="68">
        <v>-1.7117117117117053E-2</v>
      </c>
    </row>
    <row r="13" spans="2:9" x14ac:dyDescent="0.25">
      <c r="B13" t="s">
        <v>9</v>
      </c>
      <c r="C13" s="67">
        <v>10308</v>
      </c>
      <c r="D13" s="66">
        <v>0.90670000000000006</v>
      </c>
      <c r="E13" s="66">
        <v>0.95954866123399296</v>
      </c>
      <c r="F13" s="66">
        <v>2.3969999999999998</v>
      </c>
      <c r="G13" s="63">
        <v>0.62173550271172306</v>
      </c>
      <c r="H13" s="63">
        <v>0.59968766740342383</v>
      </c>
      <c r="I13" s="68">
        <v>2.2047835308299207E-2</v>
      </c>
    </row>
    <row r="14" spans="2:9" x14ac:dyDescent="0.25">
      <c r="B14" t="s">
        <v>10</v>
      </c>
      <c r="C14" s="67">
        <v>11172</v>
      </c>
      <c r="D14" s="66">
        <v>0.69450000000000001</v>
      </c>
      <c r="E14" s="66">
        <v>0.72591847475832438</v>
      </c>
      <c r="F14" s="66">
        <v>1.8180000000000001</v>
      </c>
      <c r="G14" s="63">
        <v>0.61798679867986794</v>
      </c>
      <c r="H14" s="63">
        <v>0.60070490937385901</v>
      </c>
      <c r="I14" s="68">
        <v>1.7281889306008942E-2</v>
      </c>
    </row>
    <row r="15" spans="2:9" x14ac:dyDescent="0.25">
      <c r="B15" t="s">
        <v>11</v>
      </c>
      <c r="C15" s="67">
        <v>7956</v>
      </c>
      <c r="D15" s="66">
        <v>0.82139999999999991</v>
      </c>
      <c r="E15" s="66">
        <v>0.85052518853695325</v>
      </c>
      <c r="F15" s="66">
        <v>1.7869999999999997</v>
      </c>
      <c r="G15" s="63">
        <v>0.54034695019585899</v>
      </c>
      <c r="H15" s="63">
        <v>0.52404857944210781</v>
      </c>
      <c r="I15" s="68">
        <v>1.6298370753751124E-2</v>
      </c>
    </row>
    <row r="16" spans="2:9" x14ac:dyDescent="0.25">
      <c r="B16" t="s">
        <v>12</v>
      </c>
      <c r="C16" s="67">
        <v>2056</v>
      </c>
      <c r="D16" s="66">
        <v>0.91</v>
      </c>
      <c r="E16" s="66">
        <v>0.97099999999999997</v>
      </c>
      <c r="F16" s="66">
        <v>2.46</v>
      </c>
      <c r="G16" s="63">
        <v>0.63008130081300806</v>
      </c>
      <c r="H16" s="63">
        <v>0.6052845528455284</v>
      </c>
      <c r="I16" s="68">
        <v>2.479674796747966E-2</v>
      </c>
    </row>
    <row r="17" spans="2:9" x14ac:dyDescent="0.25">
      <c r="B17" t="s">
        <v>13</v>
      </c>
      <c r="C17" s="67">
        <v>3920</v>
      </c>
      <c r="D17" s="66">
        <v>0.86450000000000005</v>
      </c>
      <c r="E17" s="66">
        <v>0.89864857142857135</v>
      </c>
      <c r="F17" s="66">
        <v>2.5499999999999998</v>
      </c>
      <c r="G17" s="63">
        <v>0.66098039215686266</v>
      </c>
      <c r="H17" s="63">
        <v>0.64758879551820714</v>
      </c>
      <c r="I17" s="68">
        <v>1.3391596638655395E-2</v>
      </c>
    </row>
    <row r="18" spans="2:9" x14ac:dyDescent="0.25">
      <c r="B18" t="s">
        <v>14</v>
      </c>
      <c r="C18" s="67">
        <v>2568</v>
      </c>
      <c r="D18" s="66">
        <v>1.1132</v>
      </c>
      <c r="E18" s="66">
        <v>1.1415999999999999</v>
      </c>
      <c r="F18" s="66">
        <v>2.52</v>
      </c>
      <c r="G18" s="63">
        <v>0.55825396825396822</v>
      </c>
      <c r="H18" s="63">
        <v>0.54698412698412702</v>
      </c>
      <c r="I18" s="68">
        <v>1.1269841269841208E-2</v>
      </c>
    </row>
    <row r="19" spans="2:9" x14ac:dyDescent="0.25">
      <c r="B19" t="s">
        <v>15</v>
      </c>
      <c r="C19" s="67">
        <v>4264</v>
      </c>
      <c r="D19" s="66">
        <v>1.1184000000000001</v>
      </c>
      <c r="E19" s="66">
        <v>3.2307628517823641</v>
      </c>
      <c r="F19" s="66">
        <v>2.8759999999999999</v>
      </c>
      <c r="G19" s="63">
        <v>0.61112656467315718</v>
      </c>
      <c r="H19" s="63">
        <v>-0.12335286918719196</v>
      </c>
      <c r="I19" s="68">
        <v>0.73447943386034908</v>
      </c>
    </row>
    <row r="20" spans="2:9" x14ac:dyDescent="0.25">
      <c r="B20" t="s">
        <v>16</v>
      </c>
      <c r="C20" s="67">
        <v>1426</v>
      </c>
      <c r="D20" s="66">
        <v>0.92269999999999996</v>
      </c>
      <c r="E20" s="66">
        <v>1.0958000000000001</v>
      </c>
      <c r="F20" s="66">
        <v>2.8740000000000001</v>
      </c>
      <c r="G20" s="63">
        <v>0.67894919972164236</v>
      </c>
      <c r="H20" s="63">
        <v>0.61871955462769657</v>
      </c>
      <c r="I20" s="68">
        <v>6.0229645093945794E-2</v>
      </c>
    </row>
    <row r="21" spans="2:9" x14ac:dyDescent="0.25">
      <c r="B21" t="s">
        <v>17</v>
      </c>
      <c r="C21" s="67">
        <v>2392</v>
      </c>
      <c r="D21" s="66">
        <v>0.89549999999999996</v>
      </c>
      <c r="E21" s="66">
        <v>0.96130000000000004</v>
      </c>
      <c r="F21" s="66">
        <v>2.83</v>
      </c>
      <c r="G21" s="63">
        <v>0.68356890459363961</v>
      </c>
      <c r="H21" s="63">
        <v>0.66031802120141347</v>
      </c>
      <c r="I21" s="68">
        <v>2.325088339222614E-2</v>
      </c>
    </row>
    <row r="22" spans="2:9" x14ac:dyDescent="0.25">
      <c r="B22" t="s">
        <v>18</v>
      </c>
      <c r="C22" s="67">
        <v>7824</v>
      </c>
      <c r="D22" s="66">
        <v>1.0033000000000001</v>
      </c>
      <c r="E22" s="66">
        <v>1.0466064417177914</v>
      </c>
      <c r="F22" s="66">
        <v>2.2599999999999998</v>
      </c>
      <c r="G22" s="63">
        <v>0.55606194690265476</v>
      </c>
      <c r="H22" s="63">
        <v>0.53689980454964981</v>
      </c>
      <c r="I22" s="68">
        <v>1.9162142353005E-2</v>
      </c>
    </row>
    <row r="23" spans="2:9" x14ac:dyDescent="0.25">
      <c r="B23" t="s">
        <v>19</v>
      </c>
      <c r="C23" s="67">
        <v>4596</v>
      </c>
      <c r="D23" s="66">
        <v>0.73970000000000002</v>
      </c>
      <c r="E23" s="66">
        <v>0.7907365535248041</v>
      </c>
      <c r="F23" s="66">
        <v>1.8069999999999999</v>
      </c>
      <c r="G23" s="63">
        <v>0.59064748201438844</v>
      </c>
      <c r="H23" s="63">
        <v>0.56240367818217807</v>
      </c>
      <c r="I23" s="68">
        <v>2.8243803832210333E-2</v>
      </c>
    </row>
    <row r="24" spans="2:9" x14ac:dyDescent="0.25">
      <c r="B24" t="s">
        <v>20</v>
      </c>
      <c r="C24" s="67">
        <v>6708</v>
      </c>
      <c r="D24" s="66">
        <v>0.79540000000000011</v>
      </c>
      <c r="E24" s="66">
        <v>0.92245295169946329</v>
      </c>
      <c r="F24" s="66">
        <v>2.2999999999999998</v>
      </c>
      <c r="G24" s="63">
        <v>0.65417391304347827</v>
      </c>
      <c r="H24" s="63">
        <v>0.59893349926110295</v>
      </c>
      <c r="I24" s="68">
        <v>5.5240413782375354E-2</v>
      </c>
    </row>
    <row r="25" spans="2:9" x14ac:dyDescent="0.25">
      <c r="B25" t="s">
        <v>21</v>
      </c>
      <c r="C25" s="67">
        <v>8424</v>
      </c>
      <c r="D25" s="66">
        <v>0.81489999999999996</v>
      </c>
      <c r="E25" s="66">
        <v>0.84956253561253559</v>
      </c>
      <c r="F25" s="66">
        <v>2.02</v>
      </c>
      <c r="G25" s="63">
        <v>0.59658415841584156</v>
      </c>
      <c r="H25" s="63">
        <v>0.57942448732052687</v>
      </c>
      <c r="I25" s="68">
        <v>1.7159671095314674E-2</v>
      </c>
    </row>
    <row r="26" spans="2:9" x14ac:dyDescent="0.25">
      <c r="B26" t="s">
        <v>22</v>
      </c>
      <c r="C26" s="67">
        <v>5728</v>
      </c>
      <c r="D26" s="66">
        <v>1.2859</v>
      </c>
      <c r="E26" s="66">
        <v>1.2387899441340782</v>
      </c>
      <c r="F26" s="66">
        <v>2.95</v>
      </c>
      <c r="G26" s="63">
        <v>0.5641016949152543</v>
      </c>
      <c r="H26" s="63">
        <v>0.58007120537827861</v>
      </c>
      <c r="I26" s="68">
        <v>-1.5969510463024299E-2</v>
      </c>
    </row>
    <row r="27" spans="2:9" x14ac:dyDescent="0.25">
      <c r="B27" t="s">
        <v>23</v>
      </c>
      <c r="C27" s="67">
        <v>9960</v>
      </c>
      <c r="D27" s="66">
        <v>0.62560000000000004</v>
      </c>
      <c r="E27" s="66">
        <v>0.94206108433734936</v>
      </c>
      <c r="F27" s="66">
        <v>2.25</v>
      </c>
      <c r="G27" s="63">
        <v>0.72195555555555557</v>
      </c>
      <c r="H27" s="63">
        <v>0.58130618473895579</v>
      </c>
      <c r="I27" s="68">
        <v>0.14064937081659976</v>
      </c>
    </row>
    <row r="28" spans="2:9" x14ac:dyDescent="0.25">
      <c r="B28" t="s">
        <v>24</v>
      </c>
      <c r="C28" s="67">
        <v>9760</v>
      </c>
      <c r="D28" s="66">
        <v>1.4142999999999999</v>
      </c>
      <c r="E28" s="66">
        <v>1.4265000000000001</v>
      </c>
      <c r="F28" s="66">
        <v>2.95</v>
      </c>
      <c r="G28" s="63">
        <v>0.52057627118644079</v>
      </c>
      <c r="H28" s="63">
        <v>0.51644067796610171</v>
      </c>
      <c r="I28" s="68">
        <v>4.1355932203390733E-3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J1" workbookViewId="0">
      <selection activeCell="N20" sqref="N20"/>
    </sheetView>
  </sheetViews>
  <sheetFormatPr baseColWidth="10" defaultRowHeight="15" x14ac:dyDescent="0.25"/>
  <cols>
    <col min="1" max="1" width="12.85546875" customWidth="1"/>
    <col min="2" max="2" width="13.42578125" customWidth="1"/>
    <col min="12" max="12" width="20.140625" customWidth="1"/>
    <col min="13" max="13" width="13.7109375" customWidth="1"/>
    <col min="14" max="14" width="14.5703125" customWidth="1"/>
    <col min="15" max="15" width="14.7109375" customWidth="1"/>
    <col min="16" max="16" width="9.42578125" customWidth="1"/>
    <col min="17" max="17" width="7.42578125" customWidth="1"/>
    <col min="18" max="18" width="15.42578125" customWidth="1"/>
    <col min="19" max="19" width="11.85546875" customWidth="1"/>
    <col min="20" max="20" width="11" customWidth="1"/>
  </cols>
  <sheetData>
    <row r="1" spans="1:20" ht="15.75" customHeight="1" thickBot="1" x14ac:dyDescent="0.3">
      <c r="A1" s="41" t="s">
        <v>25</v>
      </c>
      <c r="B1" s="43" t="s">
        <v>35</v>
      </c>
      <c r="C1" s="31" t="s">
        <v>36</v>
      </c>
      <c r="D1" s="31" t="s">
        <v>26</v>
      </c>
      <c r="E1" s="31"/>
      <c r="F1" s="32" t="s">
        <v>27</v>
      </c>
      <c r="G1" s="34" t="s">
        <v>28</v>
      </c>
      <c r="H1" s="35"/>
      <c r="I1" s="36"/>
    </row>
    <row r="2" spans="1:20" ht="15.75" customHeight="1" thickBot="1" x14ac:dyDescent="0.3">
      <c r="A2" s="41"/>
      <c r="B2" s="43"/>
      <c r="C2" s="31"/>
      <c r="D2" s="31"/>
      <c r="E2" s="31"/>
      <c r="F2" s="32"/>
      <c r="G2" s="37"/>
      <c r="H2" s="38"/>
      <c r="I2" s="39"/>
    </row>
    <row r="3" spans="1:20" ht="30" x14ac:dyDescent="0.25">
      <c r="A3" s="42"/>
      <c r="B3" s="44"/>
      <c r="C3" s="40"/>
      <c r="D3" s="13" t="s">
        <v>29</v>
      </c>
      <c r="E3" s="11" t="s">
        <v>30</v>
      </c>
      <c r="F3" s="33"/>
      <c r="G3" s="10" t="s">
        <v>31</v>
      </c>
      <c r="H3" s="11" t="s">
        <v>30</v>
      </c>
      <c r="I3" s="12" t="s">
        <v>32</v>
      </c>
      <c r="L3" t="s">
        <v>37</v>
      </c>
      <c r="M3" t="s">
        <v>35</v>
      </c>
      <c r="N3" t="s">
        <v>38</v>
      </c>
      <c r="O3" t="s">
        <v>39</v>
      </c>
      <c r="P3" t="s">
        <v>40</v>
      </c>
      <c r="Q3" t="s">
        <v>44</v>
      </c>
      <c r="R3" t="s">
        <v>41</v>
      </c>
      <c r="S3" t="s">
        <v>42</v>
      </c>
      <c r="T3" t="s">
        <v>43</v>
      </c>
    </row>
    <row r="4" spans="1:20" x14ac:dyDescent="0.25">
      <c r="A4" s="2">
        <v>43203</v>
      </c>
      <c r="B4" s="3" t="s">
        <v>0</v>
      </c>
      <c r="C4" s="9">
        <v>2508</v>
      </c>
      <c r="D4" s="4">
        <v>0.90180000000000005</v>
      </c>
      <c r="E4" s="6">
        <v>0.96519999999999995</v>
      </c>
      <c r="F4" s="4">
        <v>2.2000000000000002</v>
      </c>
      <c r="G4" s="5">
        <v>0.61949367088607588</v>
      </c>
      <c r="H4" s="5">
        <v>0.59274261603375533</v>
      </c>
      <c r="I4" s="5">
        <v>2.6751054852320544E-2</v>
      </c>
      <c r="L4" s="59">
        <f>A4</f>
        <v>43203</v>
      </c>
      <c r="M4" s="60" t="str">
        <f>B4</f>
        <v>V152175</v>
      </c>
      <c r="N4" s="61">
        <f>C4</f>
        <v>2508</v>
      </c>
      <c r="O4" s="62">
        <f>D4</f>
        <v>0.90180000000000005</v>
      </c>
      <c r="P4" s="60">
        <f>E4</f>
        <v>0.96519999999999995</v>
      </c>
      <c r="Q4" s="62">
        <f>F4</f>
        <v>2.2000000000000002</v>
      </c>
      <c r="R4" s="64">
        <f>G4</f>
        <v>0.61949367088607588</v>
      </c>
      <c r="S4" s="64">
        <f>H4</f>
        <v>0.59274261603375533</v>
      </c>
      <c r="T4" s="63">
        <f>R4-S4</f>
        <v>2.6751054852320544E-2</v>
      </c>
    </row>
    <row r="5" spans="1:20" x14ac:dyDescent="0.25">
      <c r="A5" s="2">
        <v>43286</v>
      </c>
      <c r="B5" s="3" t="s">
        <v>0</v>
      </c>
      <c r="C5" s="9">
        <v>1224</v>
      </c>
      <c r="D5" s="4">
        <v>0.90180000000000005</v>
      </c>
      <c r="E5" s="6">
        <v>1.0207999999999999</v>
      </c>
      <c r="F5" s="4">
        <v>2.1</v>
      </c>
      <c r="G5" s="5">
        <v>0.61949367088607588</v>
      </c>
      <c r="H5" s="5">
        <v>0.56928270042194096</v>
      </c>
      <c r="I5" s="5">
        <v>5.0210970464134919E-2</v>
      </c>
      <c r="L5" s="59">
        <f t="shared" ref="L5:L62" si="0">A5</f>
        <v>43286</v>
      </c>
      <c r="M5" s="60" t="str">
        <f t="shared" ref="M5:M62" si="1">B5</f>
        <v>V152175</v>
      </c>
      <c r="N5" s="61">
        <f t="shared" ref="N5:N62" si="2">C5</f>
        <v>1224</v>
      </c>
      <c r="O5" s="62">
        <f t="shared" ref="O5:O62" si="3">D5</f>
        <v>0.90180000000000005</v>
      </c>
      <c r="P5" s="60">
        <f t="shared" ref="P5:P62" si="4">E5</f>
        <v>1.0207999999999999</v>
      </c>
      <c r="Q5" s="62">
        <f t="shared" ref="Q5:Q62" si="5">F5</f>
        <v>2.1</v>
      </c>
      <c r="R5" s="64">
        <f t="shared" ref="R5:R62" si="6">G5</f>
        <v>0.61949367088607588</v>
      </c>
      <c r="S5" s="64">
        <f t="shared" ref="S5:S62" si="7">H5</f>
        <v>0.56928270042194096</v>
      </c>
      <c r="T5" s="63">
        <f t="shared" ref="T5:T62" si="8">R5-S5</f>
        <v>5.0210970464134919E-2</v>
      </c>
    </row>
    <row r="6" spans="1:20" x14ac:dyDescent="0.25">
      <c r="A6" s="2">
        <v>43132</v>
      </c>
      <c r="B6" s="3" t="s">
        <v>1</v>
      </c>
      <c r="C6" s="9">
        <v>4764</v>
      </c>
      <c r="D6" s="4">
        <v>0.60009999999999997</v>
      </c>
      <c r="E6" s="6">
        <v>0.79179999999999995</v>
      </c>
      <c r="F6" s="4">
        <v>2.11</v>
      </c>
      <c r="G6" s="5">
        <v>0.71559241706161147</v>
      </c>
      <c r="H6" s="5">
        <v>0.62473933649289104</v>
      </c>
      <c r="I6" s="5">
        <v>9.0853080568720435E-2</v>
      </c>
      <c r="L6" s="59">
        <f t="shared" si="0"/>
        <v>43132</v>
      </c>
      <c r="M6" s="60" t="str">
        <f t="shared" si="1"/>
        <v>V152176</v>
      </c>
      <c r="N6" s="61">
        <f t="shared" si="2"/>
        <v>4764</v>
      </c>
      <c r="O6" s="62">
        <f t="shared" si="3"/>
        <v>0.60009999999999997</v>
      </c>
      <c r="P6" s="60">
        <f t="shared" si="4"/>
        <v>0.79179999999999995</v>
      </c>
      <c r="Q6" s="62">
        <f t="shared" si="5"/>
        <v>2.11</v>
      </c>
      <c r="R6" s="64">
        <f t="shared" si="6"/>
        <v>0.71559241706161147</v>
      </c>
      <c r="S6" s="64">
        <f t="shared" si="7"/>
        <v>0.62473933649289104</v>
      </c>
      <c r="T6" s="63">
        <f t="shared" si="8"/>
        <v>9.0853080568720435E-2</v>
      </c>
    </row>
    <row r="7" spans="1:20" x14ac:dyDescent="0.25">
      <c r="A7" s="2">
        <v>43299</v>
      </c>
      <c r="B7" s="3" t="s">
        <v>2</v>
      </c>
      <c r="C7" s="9">
        <v>2268</v>
      </c>
      <c r="D7" s="4">
        <v>0.71950000000000003</v>
      </c>
      <c r="E7" s="6">
        <v>0.78190000000000004</v>
      </c>
      <c r="F7" s="4">
        <v>1.8560000000000001</v>
      </c>
      <c r="G7" s="5">
        <v>0.61233836206896552</v>
      </c>
      <c r="H7" s="5">
        <v>0.57871767241379313</v>
      </c>
      <c r="I7" s="5">
        <v>3.3620689655172398E-2</v>
      </c>
      <c r="L7" s="59">
        <f t="shared" si="0"/>
        <v>43299</v>
      </c>
      <c r="M7" s="60" t="str">
        <f t="shared" si="1"/>
        <v>V152245</v>
      </c>
      <c r="N7" s="61">
        <f t="shared" si="2"/>
        <v>2268</v>
      </c>
      <c r="O7" s="62">
        <f t="shared" si="3"/>
        <v>0.71950000000000003</v>
      </c>
      <c r="P7" s="60">
        <f t="shared" si="4"/>
        <v>0.78190000000000004</v>
      </c>
      <c r="Q7" s="62">
        <f t="shared" si="5"/>
        <v>1.8560000000000001</v>
      </c>
      <c r="R7" s="64">
        <f t="shared" si="6"/>
        <v>0.61233836206896552</v>
      </c>
      <c r="S7" s="64">
        <f t="shared" si="7"/>
        <v>0.57871767241379313</v>
      </c>
      <c r="T7" s="63">
        <f t="shared" si="8"/>
        <v>3.3620689655172398E-2</v>
      </c>
    </row>
    <row r="8" spans="1:20" x14ac:dyDescent="0.25">
      <c r="A8" s="2">
        <v>43206</v>
      </c>
      <c r="B8" s="3" t="s">
        <v>3</v>
      </c>
      <c r="C8" s="9">
        <v>2172</v>
      </c>
      <c r="D8" s="4">
        <v>0.49349999999999999</v>
      </c>
      <c r="E8" s="6">
        <v>0.6351</v>
      </c>
      <c r="F8" s="4">
        <v>1.8169999999999999</v>
      </c>
      <c r="G8" s="5">
        <v>0.72839845899834887</v>
      </c>
      <c r="H8" s="5">
        <v>0.65046780407264726</v>
      </c>
      <c r="I8" s="5">
        <v>7.7930654925701615E-2</v>
      </c>
      <c r="L8" s="59">
        <f t="shared" si="0"/>
        <v>43206</v>
      </c>
      <c r="M8" s="60" t="str">
        <f t="shared" si="1"/>
        <v>V152246</v>
      </c>
      <c r="N8" s="61">
        <f t="shared" si="2"/>
        <v>2172</v>
      </c>
      <c r="O8" s="62">
        <f t="shared" si="3"/>
        <v>0.49349999999999999</v>
      </c>
      <c r="P8" s="60">
        <f t="shared" si="4"/>
        <v>0.6351</v>
      </c>
      <c r="Q8" s="62">
        <f t="shared" si="5"/>
        <v>1.8169999999999999</v>
      </c>
      <c r="R8" s="64">
        <f t="shared" si="6"/>
        <v>0.72839845899834887</v>
      </c>
      <c r="S8" s="64">
        <f t="shared" si="7"/>
        <v>0.65046780407264726</v>
      </c>
      <c r="T8" s="63">
        <f t="shared" si="8"/>
        <v>7.7930654925701615E-2</v>
      </c>
    </row>
    <row r="9" spans="1:20" x14ac:dyDescent="0.25">
      <c r="A9" s="2">
        <v>43255</v>
      </c>
      <c r="B9" s="7" t="s">
        <v>3</v>
      </c>
      <c r="C9" s="9">
        <v>3948</v>
      </c>
      <c r="D9" s="4">
        <v>0.49349999999999999</v>
      </c>
      <c r="E9" s="6">
        <v>0.54410000000000003</v>
      </c>
      <c r="F9" s="4">
        <v>1.8169999999999999</v>
      </c>
      <c r="G9" s="5">
        <v>0.72839845899834887</v>
      </c>
      <c r="H9" s="5">
        <v>0.70055035773252616</v>
      </c>
      <c r="I9" s="5">
        <v>2.7848101265822711E-2</v>
      </c>
      <c r="L9" s="59">
        <f t="shared" si="0"/>
        <v>43255</v>
      </c>
      <c r="M9" s="60" t="str">
        <f t="shared" si="1"/>
        <v>V152246</v>
      </c>
      <c r="N9" s="61">
        <f t="shared" si="2"/>
        <v>3948</v>
      </c>
      <c r="O9" s="62">
        <f t="shared" si="3"/>
        <v>0.49349999999999999</v>
      </c>
      <c r="P9" s="60">
        <f t="shared" si="4"/>
        <v>0.54410000000000003</v>
      </c>
      <c r="Q9" s="62">
        <f t="shared" si="5"/>
        <v>1.8169999999999999</v>
      </c>
      <c r="R9" s="64">
        <f t="shared" si="6"/>
        <v>0.72839845899834887</v>
      </c>
      <c r="S9" s="64">
        <f t="shared" si="7"/>
        <v>0.70055035773252616</v>
      </c>
      <c r="T9" s="63">
        <f t="shared" si="8"/>
        <v>2.7848101265822711E-2</v>
      </c>
    </row>
    <row r="10" spans="1:20" x14ac:dyDescent="0.25">
      <c r="A10" s="2">
        <v>43263</v>
      </c>
      <c r="B10" s="3" t="s">
        <v>3</v>
      </c>
      <c r="C10" s="9">
        <v>3036</v>
      </c>
      <c r="D10" s="4">
        <v>0.49349999999999999</v>
      </c>
      <c r="E10" s="6">
        <v>0.53620000000000001</v>
      </c>
      <c r="F10" s="4">
        <v>1.8169999999999999</v>
      </c>
      <c r="G10" s="5">
        <v>0.72839845899834887</v>
      </c>
      <c r="H10" s="5">
        <v>0.70489818381948266</v>
      </c>
      <c r="I10" s="5">
        <v>2.3500275178866215E-2</v>
      </c>
      <c r="L10" s="59">
        <f t="shared" si="0"/>
        <v>43263</v>
      </c>
      <c r="M10" s="60" t="str">
        <f t="shared" si="1"/>
        <v>V152246</v>
      </c>
      <c r="N10" s="61">
        <f t="shared" si="2"/>
        <v>3036</v>
      </c>
      <c r="O10" s="62">
        <f t="shared" si="3"/>
        <v>0.49349999999999999</v>
      </c>
      <c r="P10" s="60">
        <f t="shared" si="4"/>
        <v>0.53620000000000001</v>
      </c>
      <c r="Q10" s="62">
        <f t="shared" si="5"/>
        <v>1.8169999999999999</v>
      </c>
      <c r="R10" s="64">
        <f t="shared" si="6"/>
        <v>0.72839845899834887</v>
      </c>
      <c r="S10" s="64">
        <f t="shared" si="7"/>
        <v>0.70489818381948266</v>
      </c>
      <c r="T10" s="63">
        <f t="shared" si="8"/>
        <v>2.3500275178866215E-2</v>
      </c>
    </row>
    <row r="11" spans="1:20" x14ac:dyDescent="0.25">
      <c r="A11" s="2">
        <v>43300</v>
      </c>
      <c r="B11" s="3" t="s">
        <v>3</v>
      </c>
      <c r="C11" s="9">
        <v>3916</v>
      </c>
      <c r="D11" s="4">
        <v>0.49349999999999999</v>
      </c>
      <c r="E11" s="6">
        <v>0.3735</v>
      </c>
      <c r="F11" s="4">
        <v>1.8169999999999999</v>
      </c>
      <c r="G11" s="5">
        <v>0.72839845899834887</v>
      </c>
      <c r="H11" s="5">
        <v>0.79444138690148602</v>
      </c>
      <c r="I11" s="5">
        <v>-6.604292790313715E-2</v>
      </c>
      <c r="L11" s="59">
        <f t="shared" si="0"/>
        <v>43300</v>
      </c>
      <c r="M11" s="60" t="str">
        <f t="shared" si="1"/>
        <v>V152246</v>
      </c>
      <c r="N11" s="61">
        <f t="shared" si="2"/>
        <v>3916</v>
      </c>
      <c r="O11" s="62">
        <f t="shared" si="3"/>
        <v>0.49349999999999999</v>
      </c>
      <c r="P11" s="60">
        <f t="shared" si="4"/>
        <v>0.3735</v>
      </c>
      <c r="Q11" s="62">
        <f t="shared" si="5"/>
        <v>1.8169999999999999</v>
      </c>
      <c r="R11" s="64">
        <f t="shared" si="6"/>
        <v>0.72839845899834887</v>
      </c>
      <c r="S11" s="64">
        <f t="shared" si="7"/>
        <v>0.79444138690148602</v>
      </c>
      <c r="T11" s="63">
        <f t="shared" si="8"/>
        <v>-6.604292790313715E-2</v>
      </c>
    </row>
    <row r="12" spans="1:20" x14ac:dyDescent="0.25">
      <c r="A12" s="2">
        <v>43311</v>
      </c>
      <c r="B12" s="3" t="s">
        <v>3</v>
      </c>
      <c r="C12" s="9">
        <v>1188</v>
      </c>
      <c r="D12" s="4">
        <v>0.49349999999999999</v>
      </c>
      <c r="E12" s="6">
        <v>0.3735</v>
      </c>
      <c r="F12" s="4">
        <v>1.8169999999999999</v>
      </c>
      <c r="G12" s="5">
        <v>0.72839845899834887</v>
      </c>
      <c r="H12" s="5">
        <v>0.79444138690148602</v>
      </c>
      <c r="I12" s="5">
        <v>-6.604292790313715E-2</v>
      </c>
      <c r="L12" s="59">
        <f t="shared" si="0"/>
        <v>43311</v>
      </c>
      <c r="M12" s="60" t="str">
        <f t="shared" si="1"/>
        <v>V152246</v>
      </c>
      <c r="N12" s="61">
        <f t="shared" si="2"/>
        <v>1188</v>
      </c>
      <c r="O12" s="62">
        <f t="shared" si="3"/>
        <v>0.49349999999999999</v>
      </c>
      <c r="P12" s="60">
        <f t="shared" si="4"/>
        <v>0.3735</v>
      </c>
      <c r="Q12" s="62">
        <f t="shared" si="5"/>
        <v>1.8169999999999999</v>
      </c>
      <c r="R12" s="64">
        <f t="shared" si="6"/>
        <v>0.72839845899834887</v>
      </c>
      <c r="S12" s="64">
        <f t="shared" si="7"/>
        <v>0.79444138690148602</v>
      </c>
      <c r="T12" s="63">
        <f t="shared" si="8"/>
        <v>-6.604292790313715E-2</v>
      </c>
    </row>
    <row r="13" spans="1:20" x14ac:dyDescent="0.25">
      <c r="A13" s="2">
        <v>43312</v>
      </c>
      <c r="B13" s="3" t="s">
        <v>3</v>
      </c>
      <c r="C13" s="9">
        <v>696</v>
      </c>
      <c r="D13" s="4">
        <v>0.49349999999999999</v>
      </c>
      <c r="E13" s="6">
        <v>0.3735</v>
      </c>
      <c r="F13" s="4">
        <v>1.8169999999999999</v>
      </c>
      <c r="G13" s="5">
        <v>0.72839845899834887</v>
      </c>
      <c r="H13" s="5">
        <v>0.79444138690148602</v>
      </c>
      <c r="I13" s="5">
        <v>-6.604292790313715E-2</v>
      </c>
      <c r="L13" s="59">
        <f t="shared" si="0"/>
        <v>43312</v>
      </c>
      <c r="M13" s="60" t="str">
        <f t="shared" si="1"/>
        <v>V152246</v>
      </c>
      <c r="N13" s="61">
        <f t="shared" si="2"/>
        <v>696</v>
      </c>
      <c r="O13" s="62">
        <f t="shared" si="3"/>
        <v>0.49349999999999999</v>
      </c>
      <c r="P13" s="60">
        <f t="shared" si="4"/>
        <v>0.3735</v>
      </c>
      <c r="Q13" s="62">
        <f t="shared" si="5"/>
        <v>1.8169999999999999</v>
      </c>
      <c r="R13" s="64">
        <f t="shared" si="6"/>
        <v>0.72839845899834887</v>
      </c>
      <c r="S13" s="64">
        <f t="shared" si="7"/>
        <v>0.79444138690148602</v>
      </c>
      <c r="T13" s="63">
        <f t="shared" si="8"/>
        <v>-6.604292790313715E-2</v>
      </c>
    </row>
    <row r="14" spans="1:20" x14ac:dyDescent="0.25">
      <c r="A14" s="2">
        <v>43399</v>
      </c>
      <c r="B14" s="3" t="s">
        <v>3</v>
      </c>
      <c r="C14" s="9">
        <v>3924</v>
      </c>
      <c r="D14" s="4">
        <v>0.49349999999999999</v>
      </c>
      <c r="E14" s="6">
        <v>0.51090000000000002</v>
      </c>
      <c r="F14" s="4">
        <v>1.8169999999999999</v>
      </c>
      <c r="G14" s="5">
        <v>0.72839845899834887</v>
      </c>
      <c r="H14" s="5">
        <v>0.71882223445239402</v>
      </c>
      <c r="I14" s="5">
        <v>9.5762245459548589E-3</v>
      </c>
      <c r="L14" s="59">
        <f t="shared" si="0"/>
        <v>43399</v>
      </c>
      <c r="M14" s="60" t="str">
        <f t="shared" si="1"/>
        <v>V152246</v>
      </c>
      <c r="N14" s="61">
        <f t="shared" si="2"/>
        <v>3924</v>
      </c>
      <c r="O14" s="62">
        <f t="shared" si="3"/>
        <v>0.49349999999999999</v>
      </c>
      <c r="P14" s="60">
        <f t="shared" si="4"/>
        <v>0.51090000000000002</v>
      </c>
      <c r="Q14" s="62">
        <f t="shared" si="5"/>
        <v>1.8169999999999999</v>
      </c>
      <c r="R14" s="64">
        <f t="shared" si="6"/>
        <v>0.72839845899834887</v>
      </c>
      <c r="S14" s="64">
        <f t="shared" si="7"/>
        <v>0.71882223445239402</v>
      </c>
      <c r="T14" s="63">
        <f t="shared" si="8"/>
        <v>9.5762245459548589E-3</v>
      </c>
    </row>
    <row r="15" spans="1:20" x14ac:dyDescent="0.25">
      <c r="A15" s="2">
        <v>43264</v>
      </c>
      <c r="B15" s="3" t="s">
        <v>4</v>
      </c>
      <c r="C15" s="9">
        <v>2268</v>
      </c>
      <c r="D15" s="4">
        <v>0.88260000000000005</v>
      </c>
      <c r="E15" s="6">
        <v>0.9516</v>
      </c>
      <c r="F15" s="4">
        <v>2.27</v>
      </c>
      <c r="G15" s="5">
        <v>0.61118942731277526</v>
      </c>
      <c r="H15" s="5">
        <v>0.58079295154185018</v>
      </c>
      <c r="I15" s="5">
        <v>3.039647577092508E-2</v>
      </c>
      <c r="L15" s="59">
        <f t="shared" si="0"/>
        <v>43264</v>
      </c>
      <c r="M15" s="60" t="str">
        <f t="shared" si="1"/>
        <v>V152247</v>
      </c>
      <c r="N15" s="61">
        <f t="shared" si="2"/>
        <v>2268</v>
      </c>
      <c r="O15" s="62">
        <f t="shared" si="3"/>
        <v>0.88260000000000005</v>
      </c>
      <c r="P15" s="60">
        <f t="shared" si="4"/>
        <v>0.9516</v>
      </c>
      <c r="Q15" s="62">
        <f t="shared" si="5"/>
        <v>2.27</v>
      </c>
      <c r="R15" s="64">
        <f t="shared" si="6"/>
        <v>0.61118942731277526</v>
      </c>
      <c r="S15" s="64">
        <f t="shared" si="7"/>
        <v>0.58079295154185018</v>
      </c>
      <c r="T15" s="63">
        <f t="shared" si="8"/>
        <v>3.039647577092508E-2</v>
      </c>
    </row>
    <row r="16" spans="1:20" x14ac:dyDescent="0.25">
      <c r="A16" s="2">
        <v>43202</v>
      </c>
      <c r="B16" s="3" t="s">
        <v>5</v>
      </c>
      <c r="C16" s="9">
        <v>6156</v>
      </c>
      <c r="D16" s="4">
        <v>1.0678000000000001</v>
      </c>
      <c r="E16" s="6">
        <v>1.0481</v>
      </c>
      <c r="F16" s="4">
        <v>2.6080000000000001</v>
      </c>
      <c r="G16" s="5">
        <v>0.59056748466257669</v>
      </c>
      <c r="H16" s="5">
        <v>0.59812116564417184</v>
      </c>
      <c r="I16" s="5">
        <v>-7.5536809815951456E-3</v>
      </c>
      <c r="L16" s="59">
        <f t="shared" si="0"/>
        <v>43202</v>
      </c>
      <c r="M16" s="60" t="str">
        <f t="shared" si="1"/>
        <v>V152248</v>
      </c>
      <c r="N16" s="61">
        <f t="shared" si="2"/>
        <v>6156</v>
      </c>
      <c r="O16" s="62">
        <f t="shared" si="3"/>
        <v>1.0678000000000001</v>
      </c>
      <c r="P16" s="60">
        <f t="shared" si="4"/>
        <v>1.0481</v>
      </c>
      <c r="Q16" s="62">
        <f t="shared" si="5"/>
        <v>2.6080000000000001</v>
      </c>
      <c r="R16" s="64">
        <f t="shared" si="6"/>
        <v>0.59056748466257669</v>
      </c>
      <c r="S16" s="64">
        <f t="shared" si="7"/>
        <v>0.59812116564417184</v>
      </c>
      <c r="T16" s="63">
        <f t="shared" si="8"/>
        <v>-7.5536809815951456E-3</v>
      </c>
    </row>
    <row r="17" spans="1:20" x14ac:dyDescent="0.25">
      <c r="A17" s="2">
        <v>43203</v>
      </c>
      <c r="B17" s="3" t="s">
        <v>5</v>
      </c>
      <c r="C17" s="9">
        <v>288</v>
      </c>
      <c r="D17" s="4">
        <v>1.0678000000000001</v>
      </c>
      <c r="E17" s="6">
        <v>1.5201</v>
      </c>
      <c r="F17" s="4">
        <v>2.6080000000000001</v>
      </c>
      <c r="G17" s="5">
        <v>0.59056748466257669</v>
      </c>
      <c r="H17" s="5">
        <v>0.41713957055214723</v>
      </c>
      <c r="I17" s="5">
        <v>0.17342791411042946</v>
      </c>
      <c r="L17" s="59">
        <f t="shared" si="0"/>
        <v>43203</v>
      </c>
      <c r="M17" s="60" t="str">
        <f t="shared" si="1"/>
        <v>V152248</v>
      </c>
      <c r="N17" s="61">
        <f t="shared" si="2"/>
        <v>288</v>
      </c>
      <c r="O17" s="62">
        <f t="shared" si="3"/>
        <v>1.0678000000000001</v>
      </c>
      <c r="P17" s="60">
        <f t="shared" si="4"/>
        <v>1.5201</v>
      </c>
      <c r="Q17" s="62">
        <f t="shared" si="5"/>
        <v>2.6080000000000001</v>
      </c>
      <c r="R17" s="64">
        <f t="shared" si="6"/>
        <v>0.59056748466257669</v>
      </c>
      <c r="S17" s="64">
        <f t="shared" si="7"/>
        <v>0.41713957055214723</v>
      </c>
      <c r="T17" s="63">
        <f t="shared" si="8"/>
        <v>0.17342791411042946</v>
      </c>
    </row>
    <row r="18" spans="1:20" x14ac:dyDescent="0.25">
      <c r="A18" s="2">
        <v>43250</v>
      </c>
      <c r="B18" s="3" t="s">
        <v>5</v>
      </c>
      <c r="C18" s="9">
        <v>276</v>
      </c>
      <c r="D18" s="4">
        <v>1.0678000000000001</v>
      </c>
      <c r="E18" s="6">
        <v>1.5862000000000001</v>
      </c>
      <c r="F18" s="4">
        <v>2.6080000000000001</v>
      </c>
      <c r="G18" s="5">
        <v>0.59056748466257669</v>
      </c>
      <c r="H18" s="5">
        <v>0.39179447852760735</v>
      </c>
      <c r="I18" s="5">
        <v>0.19877300613496934</v>
      </c>
      <c r="L18" s="59">
        <f t="shared" si="0"/>
        <v>43250</v>
      </c>
      <c r="M18" s="60" t="str">
        <f t="shared" si="1"/>
        <v>V152248</v>
      </c>
      <c r="N18" s="61">
        <f t="shared" si="2"/>
        <v>276</v>
      </c>
      <c r="O18" s="62">
        <f t="shared" si="3"/>
        <v>1.0678000000000001</v>
      </c>
      <c r="P18" s="60">
        <f t="shared" si="4"/>
        <v>1.5862000000000001</v>
      </c>
      <c r="Q18" s="62">
        <f t="shared" si="5"/>
        <v>2.6080000000000001</v>
      </c>
      <c r="R18" s="64">
        <f t="shared" si="6"/>
        <v>0.59056748466257669</v>
      </c>
      <c r="S18" s="64">
        <f t="shared" si="7"/>
        <v>0.39179447852760735</v>
      </c>
      <c r="T18" s="63">
        <f t="shared" si="8"/>
        <v>0.19877300613496934</v>
      </c>
    </row>
    <row r="19" spans="1:20" x14ac:dyDescent="0.25">
      <c r="A19" s="8">
        <v>43256</v>
      </c>
      <c r="B19" s="3" t="s">
        <v>5</v>
      </c>
      <c r="C19" s="9">
        <v>3144</v>
      </c>
      <c r="D19" s="4">
        <v>1.0678000000000001</v>
      </c>
      <c r="E19" s="6">
        <v>1.1253</v>
      </c>
      <c r="F19" s="4">
        <v>2.6080000000000001</v>
      </c>
      <c r="G19" s="5">
        <v>0.59056748466257669</v>
      </c>
      <c r="H19" s="5">
        <v>0.56851993865030681</v>
      </c>
      <c r="I19" s="5">
        <v>2.2047546012269881E-2</v>
      </c>
      <c r="L19" s="59">
        <f t="shared" si="0"/>
        <v>43256</v>
      </c>
      <c r="M19" s="60" t="str">
        <f t="shared" si="1"/>
        <v>V152248</v>
      </c>
      <c r="N19" s="61">
        <f t="shared" si="2"/>
        <v>3144</v>
      </c>
      <c r="O19" s="62">
        <f t="shared" si="3"/>
        <v>1.0678000000000001</v>
      </c>
      <c r="P19" s="60">
        <f t="shared" si="4"/>
        <v>1.1253</v>
      </c>
      <c r="Q19" s="62">
        <f t="shared" si="5"/>
        <v>2.6080000000000001</v>
      </c>
      <c r="R19" s="64">
        <f t="shared" si="6"/>
        <v>0.59056748466257669</v>
      </c>
      <c r="S19" s="64">
        <f t="shared" si="7"/>
        <v>0.56851993865030681</v>
      </c>
      <c r="T19" s="63">
        <f t="shared" si="8"/>
        <v>2.2047546012269881E-2</v>
      </c>
    </row>
    <row r="20" spans="1:20" x14ac:dyDescent="0.25">
      <c r="A20" s="2">
        <v>43286</v>
      </c>
      <c r="B20" s="3" t="s">
        <v>5</v>
      </c>
      <c r="C20" s="9">
        <v>4188</v>
      </c>
      <c r="D20" s="4">
        <v>1.0678000000000001</v>
      </c>
      <c r="E20" s="6">
        <v>1.1029</v>
      </c>
      <c r="F20" s="4">
        <v>2.6080000000000001</v>
      </c>
      <c r="G20" s="5">
        <v>0.59056748466257669</v>
      </c>
      <c r="H20" s="5">
        <v>0.57710889570552149</v>
      </c>
      <c r="I20" s="5">
        <v>1.3458588957055206E-2</v>
      </c>
      <c r="L20" s="59">
        <f t="shared" si="0"/>
        <v>43286</v>
      </c>
      <c r="M20" s="60" t="str">
        <f t="shared" si="1"/>
        <v>V152248</v>
      </c>
      <c r="N20" s="61">
        <f t="shared" si="2"/>
        <v>4188</v>
      </c>
      <c r="O20" s="62">
        <f t="shared" si="3"/>
        <v>1.0678000000000001</v>
      </c>
      <c r="P20" s="60">
        <f t="shared" si="4"/>
        <v>1.1029</v>
      </c>
      <c r="Q20" s="62">
        <f t="shared" si="5"/>
        <v>2.6080000000000001</v>
      </c>
      <c r="R20" s="64">
        <f t="shared" si="6"/>
        <v>0.59056748466257669</v>
      </c>
      <c r="S20" s="64">
        <f t="shared" si="7"/>
        <v>0.57710889570552149</v>
      </c>
      <c r="T20" s="63">
        <f t="shared" si="8"/>
        <v>1.3458588957055206E-2</v>
      </c>
    </row>
    <row r="21" spans="1:20" x14ac:dyDescent="0.25">
      <c r="A21" s="2">
        <v>43299</v>
      </c>
      <c r="B21" s="3" t="s">
        <v>5</v>
      </c>
      <c r="C21" s="9">
        <v>4224</v>
      </c>
      <c r="D21" s="4">
        <v>1.0678000000000001</v>
      </c>
      <c r="E21" s="6">
        <v>1.08</v>
      </c>
      <c r="F21" s="4">
        <v>2.6080000000000001</v>
      </c>
      <c r="G21" s="5">
        <v>0.59056748466257669</v>
      </c>
      <c r="H21" s="5">
        <v>0.58588957055214719</v>
      </c>
      <c r="I21" s="5">
        <v>4.6779141104295041E-3</v>
      </c>
      <c r="L21" s="59">
        <f t="shared" si="0"/>
        <v>43299</v>
      </c>
      <c r="M21" s="60" t="str">
        <f t="shared" si="1"/>
        <v>V152248</v>
      </c>
      <c r="N21" s="61">
        <f t="shared" si="2"/>
        <v>4224</v>
      </c>
      <c r="O21" s="62">
        <f t="shared" si="3"/>
        <v>1.0678000000000001</v>
      </c>
      <c r="P21" s="60">
        <f t="shared" si="4"/>
        <v>1.08</v>
      </c>
      <c r="Q21" s="62">
        <f t="shared" si="5"/>
        <v>2.6080000000000001</v>
      </c>
      <c r="R21" s="64">
        <f t="shared" si="6"/>
        <v>0.59056748466257669</v>
      </c>
      <c r="S21" s="64">
        <f t="shared" si="7"/>
        <v>0.58588957055214719</v>
      </c>
      <c r="T21" s="63">
        <f t="shared" si="8"/>
        <v>4.6779141104295041E-3</v>
      </c>
    </row>
    <row r="22" spans="1:20" x14ac:dyDescent="0.25">
      <c r="A22" s="2">
        <v>43143</v>
      </c>
      <c r="B22" s="3" t="s">
        <v>6</v>
      </c>
      <c r="C22" s="9">
        <v>2688</v>
      </c>
      <c r="D22" s="4">
        <v>0.57689999999999997</v>
      </c>
      <c r="E22" s="6">
        <v>0.64849999999999997</v>
      </c>
      <c r="F22" s="4">
        <v>2.2280000000000002</v>
      </c>
      <c r="G22" s="5">
        <v>0.74106822262118499</v>
      </c>
      <c r="H22" s="5">
        <v>0.70893177737881519</v>
      </c>
      <c r="I22" s="5">
        <v>3.2136445242369804E-2</v>
      </c>
      <c r="L22" s="59">
        <f t="shared" si="0"/>
        <v>43143</v>
      </c>
      <c r="M22" s="60" t="str">
        <f t="shared" si="1"/>
        <v>V152249</v>
      </c>
      <c r="N22" s="61">
        <f t="shared" si="2"/>
        <v>2688</v>
      </c>
      <c r="O22" s="62">
        <f t="shared" si="3"/>
        <v>0.57689999999999997</v>
      </c>
      <c r="P22" s="60">
        <f t="shared" si="4"/>
        <v>0.64849999999999997</v>
      </c>
      <c r="Q22" s="62">
        <f t="shared" si="5"/>
        <v>2.2280000000000002</v>
      </c>
      <c r="R22" s="64">
        <f t="shared" si="6"/>
        <v>0.74106822262118499</v>
      </c>
      <c r="S22" s="64">
        <f t="shared" si="7"/>
        <v>0.70893177737881519</v>
      </c>
      <c r="T22" s="63">
        <f t="shared" si="8"/>
        <v>3.2136445242369804E-2</v>
      </c>
    </row>
    <row r="23" spans="1:20" x14ac:dyDescent="0.25">
      <c r="A23" s="2">
        <v>43211</v>
      </c>
      <c r="B23" s="3" t="s">
        <v>7</v>
      </c>
      <c r="C23" s="9">
        <v>2676</v>
      </c>
      <c r="D23" s="4">
        <v>0.73599999999999999</v>
      </c>
      <c r="E23" s="1">
        <v>0.70379999999999998</v>
      </c>
      <c r="F23" s="4">
        <v>1.82</v>
      </c>
      <c r="G23" s="5">
        <v>0.5956043956043956</v>
      </c>
      <c r="H23" s="5">
        <v>0.61329670329670327</v>
      </c>
      <c r="I23" s="5">
        <v>-1.7692307692307674E-2</v>
      </c>
      <c r="L23" s="59">
        <f t="shared" si="0"/>
        <v>43211</v>
      </c>
      <c r="M23" s="60" t="str">
        <f t="shared" si="1"/>
        <v>V152250</v>
      </c>
      <c r="N23" s="61">
        <f t="shared" si="2"/>
        <v>2676</v>
      </c>
      <c r="O23" s="62">
        <f t="shared" si="3"/>
        <v>0.73599999999999999</v>
      </c>
      <c r="P23" s="60">
        <f t="shared" si="4"/>
        <v>0.70379999999999998</v>
      </c>
      <c r="Q23" s="62">
        <f t="shared" si="5"/>
        <v>1.82</v>
      </c>
      <c r="R23" s="64">
        <f t="shared" si="6"/>
        <v>0.5956043956043956</v>
      </c>
      <c r="S23" s="64">
        <f t="shared" si="7"/>
        <v>0.61329670329670327</v>
      </c>
      <c r="T23" s="63">
        <f t="shared" si="8"/>
        <v>-1.7692307692307674E-2</v>
      </c>
    </row>
    <row r="24" spans="1:20" x14ac:dyDescent="0.25">
      <c r="A24" s="2">
        <v>43213</v>
      </c>
      <c r="B24" s="3" t="s">
        <v>7</v>
      </c>
      <c r="C24" s="9">
        <v>1152</v>
      </c>
      <c r="D24" s="4">
        <v>0.73599999999999999</v>
      </c>
      <c r="E24" s="1">
        <v>0.66579999999999995</v>
      </c>
      <c r="F24" s="4">
        <v>1.82</v>
      </c>
      <c r="G24" s="5">
        <v>0.5956043956043956</v>
      </c>
      <c r="H24" s="5">
        <v>0.63417582417582419</v>
      </c>
      <c r="I24" s="5">
        <v>-3.857142857142859E-2</v>
      </c>
      <c r="L24" s="59">
        <f t="shared" si="0"/>
        <v>43213</v>
      </c>
      <c r="M24" s="60" t="str">
        <f t="shared" si="1"/>
        <v>V152250</v>
      </c>
      <c r="N24" s="61">
        <f t="shared" si="2"/>
        <v>1152</v>
      </c>
      <c r="O24" s="62">
        <f t="shared" si="3"/>
        <v>0.73599999999999999</v>
      </c>
      <c r="P24" s="60">
        <f t="shared" si="4"/>
        <v>0.66579999999999995</v>
      </c>
      <c r="Q24" s="62">
        <f t="shared" si="5"/>
        <v>1.82</v>
      </c>
      <c r="R24" s="64">
        <f t="shared" si="6"/>
        <v>0.5956043956043956</v>
      </c>
      <c r="S24" s="64">
        <f t="shared" si="7"/>
        <v>0.63417582417582419</v>
      </c>
      <c r="T24" s="63">
        <f t="shared" si="8"/>
        <v>-3.857142857142859E-2</v>
      </c>
    </row>
    <row r="25" spans="1:20" x14ac:dyDescent="0.25">
      <c r="A25" s="2">
        <v>43300</v>
      </c>
      <c r="B25" s="3" t="s">
        <v>7</v>
      </c>
      <c r="C25" s="9">
        <v>4020</v>
      </c>
      <c r="D25" s="4">
        <v>0.73599999999999999</v>
      </c>
      <c r="E25" s="6">
        <v>0.748</v>
      </c>
      <c r="F25" s="4">
        <v>1.82</v>
      </c>
      <c r="G25" s="5">
        <v>0.5956043956043956</v>
      </c>
      <c r="H25" s="5">
        <v>0.58901098901098903</v>
      </c>
      <c r="I25" s="5">
        <v>6.59340659340657E-3</v>
      </c>
      <c r="L25" s="59">
        <f t="shared" si="0"/>
        <v>43300</v>
      </c>
      <c r="M25" s="60" t="str">
        <f t="shared" si="1"/>
        <v>V152250</v>
      </c>
      <c r="N25" s="61">
        <f t="shared" si="2"/>
        <v>4020</v>
      </c>
      <c r="O25" s="62">
        <f t="shared" si="3"/>
        <v>0.73599999999999999</v>
      </c>
      <c r="P25" s="60">
        <f t="shared" si="4"/>
        <v>0.748</v>
      </c>
      <c r="Q25" s="62">
        <f t="shared" si="5"/>
        <v>1.82</v>
      </c>
      <c r="R25" s="64">
        <f t="shared" si="6"/>
        <v>0.5956043956043956</v>
      </c>
      <c r="S25" s="64">
        <f t="shared" si="7"/>
        <v>0.58901098901098903</v>
      </c>
      <c r="T25" s="63">
        <f t="shared" si="8"/>
        <v>6.59340659340657E-3</v>
      </c>
    </row>
    <row r="26" spans="1:20" x14ac:dyDescent="0.25">
      <c r="A26" s="2">
        <v>43263</v>
      </c>
      <c r="B26" s="3" t="s">
        <v>8</v>
      </c>
      <c r="C26" s="9">
        <v>4212</v>
      </c>
      <c r="D26" s="4">
        <v>0.72499999999999998</v>
      </c>
      <c r="E26" s="6">
        <v>0.6946</v>
      </c>
      <c r="F26" s="4">
        <v>1.776</v>
      </c>
      <c r="G26" s="5">
        <v>0.59177927927927931</v>
      </c>
      <c r="H26" s="5">
        <v>0.60889639639639637</v>
      </c>
      <c r="I26" s="5">
        <v>-1.7117117117117053E-2</v>
      </c>
      <c r="L26" s="59">
        <f t="shared" si="0"/>
        <v>43263</v>
      </c>
      <c r="M26" s="60" t="str">
        <f t="shared" si="1"/>
        <v>V152251</v>
      </c>
      <c r="N26" s="61">
        <f t="shared" si="2"/>
        <v>4212</v>
      </c>
      <c r="O26" s="62">
        <f t="shared" si="3"/>
        <v>0.72499999999999998</v>
      </c>
      <c r="P26" s="60">
        <f t="shared" si="4"/>
        <v>0.6946</v>
      </c>
      <c r="Q26" s="62">
        <f t="shared" si="5"/>
        <v>1.776</v>
      </c>
      <c r="R26" s="64">
        <f t="shared" si="6"/>
        <v>0.59177927927927931</v>
      </c>
      <c r="S26" s="64">
        <f t="shared" si="7"/>
        <v>0.60889639639639637</v>
      </c>
      <c r="T26" s="63">
        <f t="shared" si="8"/>
        <v>-1.7117117117117053E-2</v>
      </c>
    </row>
    <row r="27" spans="1:20" x14ac:dyDescent="0.25">
      <c r="A27" s="2">
        <v>43201</v>
      </c>
      <c r="B27" s="3" t="s">
        <v>9</v>
      </c>
      <c r="C27" s="9">
        <v>3132</v>
      </c>
      <c r="D27" s="4">
        <v>0.90669999999999995</v>
      </c>
      <c r="E27" s="6">
        <v>0.91169999999999995</v>
      </c>
      <c r="F27" s="4">
        <v>2.3969999999999998</v>
      </c>
      <c r="G27" s="5">
        <v>0.62173550271172306</v>
      </c>
      <c r="H27" s="5">
        <v>0.61964956195244059</v>
      </c>
      <c r="I27" s="5">
        <v>2.0859407592824786E-3</v>
      </c>
      <c r="L27" s="59">
        <f t="shared" si="0"/>
        <v>43201</v>
      </c>
      <c r="M27" s="60" t="str">
        <f t="shared" si="1"/>
        <v>V152252</v>
      </c>
      <c r="N27" s="61">
        <f t="shared" si="2"/>
        <v>3132</v>
      </c>
      <c r="O27" s="62">
        <f t="shared" si="3"/>
        <v>0.90669999999999995</v>
      </c>
      <c r="P27" s="60">
        <f t="shared" si="4"/>
        <v>0.91169999999999995</v>
      </c>
      <c r="Q27" s="62">
        <f t="shared" si="5"/>
        <v>2.3969999999999998</v>
      </c>
      <c r="R27" s="64">
        <f t="shared" si="6"/>
        <v>0.62173550271172306</v>
      </c>
      <c r="S27" s="64">
        <f t="shared" si="7"/>
        <v>0.61964956195244059</v>
      </c>
      <c r="T27" s="63">
        <f t="shared" si="8"/>
        <v>2.0859407592824786E-3</v>
      </c>
    </row>
    <row r="28" spans="1:20" x14ac:dyDescent="0.25">
      <c r="A28" s="2">
        <v>43202</v>
      </c>
      <c r="B28" s="3" t="s">
        <v>9</v>
      </c>
      <c r="C28" s="9">
        <v>768</v>
      </c>
      <c r="D28" s="4">
        <v>0.90669999999999995</v>
      </c>
      <c r="E28" s="6">
        <v>1.1801999999999999</v>
      </c>
      <c r="F28" s="4">
        <v>2.3969999999999998</v>
      </c>
      <c r="G28" s="5">
        <v>0.62173550271172306</v>
      </c>
      <c r="H28" s="5">
        <v>0.50763454317897372</v>
      </c>
      <c r="I28" s="5">
        <v>0.11410095953274935</v>
      </c>
      <c r="L28" s="59">
        <f t="shared" si="0"/>
        <v>43202</v>
      </c>
      <c r="M28" s="60" t="str">
        <f t="shared" si="1"/>
        <v>V152252</v>
      </c>
      <c r="N28" s="61">
        <f t="shared" si="2"/>
        <v>768</v>
      </c>
      <c r="O28" s="62">
        <f t="shared" si="3"/>
        <v>0.90669999999999995</v>
      </c>
      <c r="P28" s="60">
        <f t="shared" si="4"/>
        <v>1.1801999999999999</v>
      </c>
      <c r="Q28" s="62">
        <f t="shared" si="5"/>
        <v>2.3969999999999998</v>
      </c>
      <c r="R28" s="64">
        <f t="shared" si="6"/>
        <v>0.62173550271172306</v>
      </c>
      <c r="S28" s="64">
        <f t="shared" si="7"/>
        <v>0.50763454317897372</v>
      </c>
      <c r="T28" s="63">
        <f t="shared" si="8"/>
        <v>0.11410095953274935</v>
      </c>
    </row>
    <row r="29" spans="1:20" x14ac:dyDescent="0.25">
      <c r="A29" s="2">
        <v>43255</v>
      </c>
      <c r="B29" s="3" t="s">
        <v>9</v>
      </c>
      <c r="C29" s="9">
        <v>2328</v>
      </c>
      <c r="D29" s="4">
        <v>0.90669999999999995</v>
      </c>
      <c r="E29" s="6">
        <v>0.97470000000000001</v>
      </c>
      <c r="F29" s="4">
        <v>2.3969999999999998</v>
      </c>
      <c r="G29" s="5">
        <v>0.62173550271172306</v>
      </c>
      <c r="H29" s="5">
        <v>0.59336670838548189</v>
      </c>
      <c r="I29" s="5">
        <v>2.8368794326241176E-2</v>
      </c>
      <c r="L29" s="59">
        <f t="shared" si="0"/>
        <v>43255</v>
      </c>
      <c r="M29" s="60" t="str">
        <f t="shared" si="1"/>
        <v>V152252</v>
      </c>
      <c r="N29" s="61">
        <f t="shared" si="2"/>
        <v>2328</v>
      </c>
      <c r="O29" s="62">
        <f t="shared" si="3"/>
        <v>0.90669999999999995</v>
      </c>
      <c r="P29" s="60">
        <f t="shared" si="4"/>
        <v>0.97470000000000001</v>
      </c>
      <c r="Q29" s="62">
        <f t="shared" si="5"/>
        <v>2.3969999999999998</v>
      </c>
      <c r="R29" s="64">
        <f t="shared" si="6"/>
        <v>0.62173550271172306</v>
      </c>
      <c r="S29" s="64">
        <f t="shared" si="7"/>
        <v>0.59336670838548189</v>
      </c>
      <c r="T29" s="63">
        <f t="shared" si="8"/>
        <v>2.8368794326241176E-2</v>
      </c>
    </row>
    <row r="30" spans="1:20" x14ac:dyDescent="0.25">
      <c r="A30" s="2">
        <v>43301</v>
      </c>
      <c r="B30" s="7" t="s">
        <v>9</v>
      </c>
      <c r="C30" s="9">
        <v>4080</v>
      </c>
      <c r="D30" s="4">
        <v>0.90669999999999995</v>
      </c>
      <c r="E30" s="6">
        <v>0.94610000000000005</v>
      </c>
      <c r="F30" s="4">
        <v>2.3969999999999998</v>
      </c>
      <c r="G30" s="5">
        <v>0.62173550271172306</v>
      </c>
      <c r="H30" s="5">
        <v>0.60529828952857734</v>
      </c>
      <c r="I30" s="5">
        <v>1.6437213183145727E-2</v>
      </c>
      <c r="L30" s="59">
        <f t="shared" si="0"/>
        <v>43301</v>
      </c>
      <c r="M30" s="60" t="str">
        <f t="shared" si="1"/>
        <v>V152252</v>
      </c>
      <c r="N30" s="61">
        <f t="shared" si="2"/>
        <v>4080</v>
      </c>
      <c r="O30" s="62">
        <f t="shared" si="3"/>
        <v>0.90669999999999995</v>
      </c>
      <c r="P30" s="60">
        <f t="shared" si="4"/>
        <v>0.94610000000000005</v>
      </c>
      <c r="Q30" s="62">
        <f t="shared" si="5"/>
        <v>2.3969999999999998</v>
      </c>
      <c r="R30" s="64">
        <f t="shared" si="6"/>
        <v>0.62173550271172306</v>
      </c>
      <c r="S30" s="64">
        <f t="shared" si="7"/>
        <v>0.60529828952857734</v>
      </c>
      <c r="T30" s="63">
        <f t="shared" si="8"/>
        <v>1.6437213183145727E-2</v>
      </c>
    </row>
    <row r="31" spans="1:20" x14ac:dyDescent="0.25">
      <c r="A31" s="2">
        <v>43213</v>
      </c>
      <c r="B31" s="3" t="s">
        <v>10</v>
      </c>
      <c r="C31" s="9">
        <v>3408</v>
      </c>
      <c r="D31" s="4">
        <v>0.69450000000000001</v>
      </c>
      <c r="E31" s="6">
        <v>0.75280000000000002</v>
      </c>
      <c r="F31" s="4">
        <v>1.8180000000000001</v>
      </c>
      <c r="G31" s="5">
        <v>0.61798679867986794</v>
      </c>
      <c r="H31" s="5">
        <v>0.58591859185918582</v>
      </c>
      <c r="I31" s="5">
        <v>3.2068206820682121E-2</v>
      </c>
      <c r="L31" s="59">
        <f t="shared" si="0"/>
        <v>43213</v>
      </c>
      <c r="M31" s="60" t="str">
        <f t="shared" si="1"/>
        <v>V152253</v>
      </c>
      <c r="N31" s="61">
        <f t="shared" si="2"/>
        <v>3408</v>
      </c>
      <c r="O31" s="62">
        <f t="shared" si="3"/>
        <v>0.69450000000000001</v>
      </c>
      <c r="P31" s="60">
        <f t="shared" si="4"/>
        <v>0.75280000000000002</v>
      </c>
      <c r="Q31" s="62">
        <f t="shared" si="5"/>
        <v>1.8180000000000001</v>
      </c>
      <c r="R31" s="64">
        <f t="shared" si="6"/>
        <v>0.61798679867986794</v>
      </c>
      <c r="S31" s="64">
        <f t="shared" si="7"/>
        <v>0.58591859185918582</v>
      </c>
      <c r="T31" s="63">
        <f t="shared" si="8"/>
        <v>3.2068206820682121E-2</v>
      </c>
    </row>
    <row r="32" spans="1:20" x14ac:dyDescent="0.25">
      <c r="A32" s="2">
        <v>43264</v>
      </c>
      <c r="B32" s="3" t="s">
        <v>10</v>
      </c>
      <c r="C32" s="9">
        <v>3828</v>
      </c>
      <c r="D32" s="4">
        <v>0.69450000000000001</v>
      </c>
      <c r="E32" s="6">
        <v>0.70909999999999995</v>
      </c>
      <c r="F32" s="4">
        <v>1.8180000000000001</v>
      </c>
      <c r="G32" s="5">
        <v>0.61798679867986794</v>
      </c>
      <c r="H32" s="5">
        <v>0.60995599559956004</v>
      </c>
      <c r="I32" s="5">
        <v>8.0308030803079022E-3</v>
      </c>
      <c r="L32" s="59">
        <f t="shared" si="0"/>
        <v>43264</v>
      </c>
      <c r="M32" s="60" t="str">
        <f t="shared" si="1"/>
        <v>V152253</v>
      </c>
      <c r="N32" s="61">
        <f t="shared" si="2"/>
        <v>3828</v>
      </c>
      <c r="O32" s="62">
        <f t="shared" si="3"/>
        <v>0.69450000000000001</v>
      </c>
      <c r="P32" s="60">
        <f t="shared" si="4"/>
        <v>0.70909999999999995</v>
      </c>
      <c r="Q32" s="62">
        <f t="shared" si="5"/>
        <v>1.8180000000000001</v>
      </c>
      <c r="R32" s="64">
        <f t="shared" si="6"/>
        <v>0.61798679867986794</v>
      </c>
      <c r="S32" s="64">
        <f t="shared" si="7"/>
        <v>0.60995599559956004</v>
      </c>
      <c r="T32" s="63">
        <f t="shared" si="8"/>
        <v>8.0308030803079022E-3</v>
      </c>
    </row>
    <row r="33" spans="1:20" x14ac:dyDescent="0.25">
      <c r="A33" s="2">
        <v>43299</v>
      </c>
      <c r="B33" s="3" t="s">
        <v>10</v>
      </c>
      <c r="C33" s="9">
        <v>3936</v>
      </c>
      <c r="D33" s="4">
        <v>0.69450000000000001</v>
      </c>
      <c r="E33" s="6">
        <v>0.71899999999999997</v>
      </c>
      <c r="F33" s="4">
        <v>1.8180000000000001</v>
      </c>
      <c r="G33" s="5">
        <v>0.61798679867986794</v>
      </c>
      <c r="H33" s="5">
        <v>0.60451045104510459</v>
      </c>
      <c r="I33" s="5">
        <v>1.3476347634763353E-2</v>
      </c>
      <c r="L33" s="59">
        <f t="shared" si="0"/>
        <v>43299</v>
      </c>
      <c r="M33" s="60" t="str">
        <f t="shared" si="1"/>
        <v>V152253</v>
      </c>
      <c r="N33" s="61">
        <f t="shared" si="2"/>
        <v>3936</v>
      </c>
      <c r="O33" s="62">
        <f t="shared" si="3"/>
        <v>0.69450000000000001</v>
      </c>
      <c r="P33" s="60">
        <f t="shared" si="4"/>
        <v>0.71899999999999997</v>
      </c>
      <c r="Q33" s="62">
        <f t="shared" si="5"/>
        <v>1.8180000000000001</v>
      </c>
      <c r="R33" s="64">
        <f t="shared" si="6"/>
        <v>0.61798679867986794</v>
      </c>
      <c r="S33" s="64">
        <f t="shared" si="7"/>
        <v>0.60451045104510459</v>
      </c>
      <c r="T33" s="63">
        <f t="shared" si="8"/>
        <v>1.3476347634763353E-2</v>
      </c>
    </row>
    <row r="34" spans="1:20" x14ac:dyDescent="0.25">
      <c r="A34" s="2">
        <v>43133</v>
      </c>
      <c r="B34" s="3" t="s">
        <v>11</v>
      </c>
      <c r="C34" s="9">
        <v>4092</v>
      </c>
      <c r="D34" s="4">
        <v>0.82140000000000002</v>
      </c>
      <c r="E34" s="6">
        <v>0.81240000000000001</v>
      </c>
      <c r="F34" s="4">
        <v>1.7869999999999999</v>
      </c>
      <c r="G34" s="5">
        <v>0.54034695019585899</v>
      </c>
      <c r="H34" s="5">
        <v>0.54538332400671519</v>
      </c>
      <c r="I34" s="5">
        <v>-5.0363738108561984E-3</v>
      </c>
      <c r="L34" s="59">
        <f t="shared" si="0"/>
        <v>43133</v>
      </c>
      <c r="M34" s="60" t="str">
        <f t="shared" si="1"/>
        <v>V152254</v>
      </c>
      <c r="N34" s="61">
        <f t="shared" si="2"/>
        <v>4092</v>
      </c>
      <c r="O34" s="62">
        <f t="shared" si="3"/>
        <v>0.82140000000000002</v>
      </c>
      <c r="P34" s="60">
        <f t="shared" si="4"/>
        <v>0.81240000000000001</v>
      </c>
      <c r="Q34" s="62">
        <f t="shared" si="5"/>
        <v>1.7869999999999999</v>
      </c>
      <c r="R34" s="64">
        <f t="shared" si="6"/>
        <v>0.54034695019585899</v>
      </c>
      <c r="S34" s="64">
        <f t="shared" si="7"/>
        <v>0.54538332400671519</v>
      </c>
      <c r="T34" s="63">
        <f t="shared" si="8"/>
        <v>-5.0363738108561984E-3</v>
      </c>
    </row>
    <row r="35" spans="1:20" x14ac:dyDescent="0.25">
      <c r="A35" s="2">
        <v>43300</v>
      </c>
      <c r="B35" s="3" t="s">
        <v>11</v>
      </c>
      <c r="C35" s="9">
        <v>1920</v>
      </c>
      <c r="D35" s="4">
        <v>0.82140000000000002</v>
      </c>
      <c r="E35" s="6">
        <v>0.89090000000000003</v>
      </c>
      <c r="F35" s="4">
        <v>1.7869999999999999</v>
      </c>
      <c r="G35" s="5">
        <v>0.54034695019585899</v>
      </c>
      <c r="H35" s="5">
        <v>0.50145495243424731</v>
      </c>
      <c r="I35" s="5">
        <v>3.8891997761611674E-2</v>
      </c>
      <c r="L35" s="59">
        <f t="shared" si="0"/>
        <v>43300</v>
      </c>
      <c r="M35" s="60" t="str">
        <f t="shared" si="1"/>
        <v>V152254</v>
      </c>
      <c r="N35" s="61">
        <f t="shared" si="2"/>
        <v>1920</v>
      </c>
      <c r="O35" s="62">
        <f t="shared" si="3"/>
        <v>0.82140000000000002</v>
      </c>
      <c r="P35" s="60">
        <f t="shared" si="4"/>
        <v>0.89090000000000003</v>
      </c>
      <c r="Q35" s="62">
        <f t="shared" si="5"/>
        <v>1.7869999999999999</v>
      </c>
      <c r="R35" s="64">
        <f t="shared" si="6"/>
        <v>0.54034695019585899</v>
      </c>
      <c r="S35" s="64">
        <f t="shared" si="7"/>
        <v>0.50145495243424731</v>
      </c>
      <c r="T35" s="63">
        <f t="shared" si="8"/>
        <v>3.8891997761611674E-2</v>
      </c>
    </row>
    <row r="36" spans="1:20" x14ac:dyDescent="0.25">
      <c r="A36" s="2">
        <v>43301</v>
      </c>
      <c r="B36" s="3" t="s">
        <v>11</v>
      </c>
      <c r="C36" s="9">
        <v>1944</v>
      </c>
      <c r="D36" s="4">
        <v>0.82140000000000002</v>
      </c>
      <c r="E36" s="6">
        <v>0.89090000000000003</v>
      </c>
      <c r="F36" s="4">
        <v>1.7869999999999999</v>
      </c>
      <c r="G36" s="5">
        <v>0.54034695019585899</v>
      </c>
      <c r="H36" s="5">
        <v>0.50145495243424731</v>
      </c>
      <c r="I36" s="5">
        <v>3.8891997761611674E-2</v>
      </c>
      <c r="L36" s="59">
        <f t="shared" si="0"/>
        <v>43301</v>
      </c>
      <c r="M36" s="60" t="str">
        <f t="shared" si="1"/>
        <v>V152254</v>
      </c>
      <c r="N36" s="61">
        <f t="shared" si="2"/>
        <v>1944</v>
      </c>
      <c r="O36" s="62">
        <f t="shared" si="3"/>
        <v>0.82140000000000002</v>
      </c>
      <c r="P36" s="60">
        <f t="shared" si="4"/>
        <v>0.89090000000000003</v>
      </c>
      <c r="Q36" s="62">
        <f t="shared" si="5"/>
        <v>1.7869999999999999</v>
      </c>
      <c r="R36" s="64">
        <f t="shared" si="6"/>
        <v>0.54034695019585899</v>
      </c>
      <c r="S36" s="64">
        <f t="shared" si="7"/>
        <v>0.50145495243424731</v>
      </c>
      <c r="T36" s="63">
        <f t="shared" si="8"/>
        <v>3.8891997761611674E-2</v>
      </c>
    </row>
    <row r="37" spans="1:20" x14ac:dyDescent="0.25">
      <c r="A37" s="2">
        <v>43259</v>
      </c>
      <c r="B37" s="3" t="s">
        <v>12</v>
      </c>
      <c r="C37" s="9">
        <v>2056</v>
      </c>
      <c r="D37" s="4">
        <v>0.91</v>
      </c>
      <c r="E37" s="6">
        <v>0.97099999999999997</v>
      </c>
      <c r="F37" s="4">
        <v>2.46</v>
      </c>
      <c r="G37" s="5">
        <v>0.63008130081300806</v>
      </c>
      <c r="H37" s="5">
        <v>0.6052845528455284</v>
      </c>
      <c r="I37" s="5">
        <v>2.479674796747966E-2</v>
      </c>
      <c r="L37" s="59">
        <f t="shared" si="0"/>
        <v>43259</v>
      </c>
      <c r="M37" s="60" t="str">
        <f t="shared" si="1"/>
        <v>V152255</v>
      </c>
      <c r="N37" s="61">
        <f t="shared" si="2"/>
        <v>2056</v>
      </c>
      <c r="O37" s="62">
        <f t="shared" si="3"/>
        <v>0.91</v>
      </c>
      <c r="P37" s="60">
        <f t="shared" si="4"/>
        <v>0.97099999999999997</v>
      </c>
      <c r="Q37" s="62">
        <f t="shared" si="5"/>
        <v>2.46</v>
      </c>
      <c r="R37" s="64">
        <f t="shared" si="6"/>
        <v>0.63008130081300806</v>
      </c>
      <c r="S37" s="64">
        <f t="shared" si="7"/>
        <v>0.6052845528455284</v>
      </c>
      <c r="T37" s="63">
        <f t="shared" si="8"/>
        <v>2.479674796747966E-2</v>
      </c>
    </row>
    <row r="38" spans="1:20" x14ac:dyDescent="0.25">
      <c r="A38" s="2">
        <v>43133</v>
      </c>
      <c r="B38" s="3" t="s">
        <v>13</v>
      </c>
      <c r="C38" s="9">
        <v>1904</v>
      </c>
      <c r="D38" s="4">
        <v>0.86450000000000005</v>
      </c>
      <c r="E38" s="6">
        <v>0.92210000000000003</v>
      </c>
      <c r="F38" s="4">
        <v>2.5499999999999998</v>
      </c>
      <c r="G38" s="5">
        <v>0.66098039215686266</v>
      </c>
      <c r="H38" s="5">
        <v>0.63839215686274509</v>
      </c>
      <c r="I38" s="5">
        <v>2.2588235294117576E-2</v>
      </c>
      <c r="L38" s="59">
        <f t="shared" si="0"/>
        <v>43133</v>
      </c>
      <c r="M38" s="60" t="str">
        <f t="shared" si="1"/>
        <v>V152256</v>
      </c>
      <c r="N38" s="61">
        <f t="shared" si="2"/>
        <v>1904</v>
      </c>
      <c r="O38" s="62">
        <f t="shared" si="3"/>
        <v>0.86450000000000005</v>
      </c>
      <c r="P38" s="60">
        <f t="shared" si="4"/>
        <v>0.92210000000000003</v>
      </c>
      <c r="Q38" s="62">
        <f t="shared" si="5"/>
        <v>2.5499999999999998</v>
      </c>
      <c r="R38" s="64">
        <f t="shared" si="6"/>
        <v>0.66098039215686266</v>
      </c>
      <c r="S38" s="64">
        <f t="shared" si="7"/>
        <v>0.63839215686274509</v>
      </c>
      <c r="T38" s="63">
        <f t="shared" si="8"/>
        <v>2.2588235294117576E-2</v>
      </c>
    </row>
    <row r="39" spans="1:20" x14ac:dyDescent="0.25">
      <c r="A39" s="2">
        <v>43259</v>
      </c>
      <c r="B39" s="3" t="s">
        <v>13</v>
      </c>
      <c r="C39" s="9">
        <v>2016</v>
      </c>
      <c r="D39" s="4">
        <v>0.86450000000000005</v>
      </c>
      <c r="E39" s="6">
        <v>0.87649999999999995</v>
      </c>
      <c r="F39" s="4">
        <v>2.5499999999999998</v>
      </c>
      <c r="G39" s="5">
        <v>0.66098039215686266</v>
      </c>
      <c r="H39" s="5">
        <v>0.65627450980392155</v>
      </c>
      <c r="I39" s="5">
        <v>4.7058823529411153E-3</v>
      </c>
      <c r="L39" s="59">
        <f t="shared" si="0"/>
        <v>43259</v>
      </c>
      <c r="M39" s="60" t="str">
        <f t="shared" si="1"/>
        <v>V152256</v>
      </c>
      <c r="N39" s="61">
        <f t="shared" si="2"/>
        <v>2016</v>
      </c>
      <c r="O39" s="62">
        <f t="shared" si="3"/>
        <v>0.86450000000000005</v>
      </c>
      <c r="P39" s="60">
        <f t="shared" si="4"/>
        <v>0.87649999999999995</v>
      </c>
      <c r="Q39" s="62">
        <f t="shared" si="5"/>
        <v>2.5499999999999998</v>
      </c>
      <c r="R39" s="64">
        <f t="shared" si="6"/>
        <v>0.66098039215686266</v>
      </c>
      <c r="S39" s="64">
        <f t="shared" si="7"/>
        <v>0.65627450980392155</v>
      </c>
      <c r="T39" s="63">
        <f t="shared" si="8"/>
        <v>4.7058823529411153E-3</v>
      </c>
    </row>
    <row r="40" spans="1:20" x14ac:dyDescent="0.25">
      <c r="A40" s="2">
        <v>43130</v>
      </c>
      <c r="B40" s="3" t="s">
        <v>14</v>
      </c>
      <c r="C40" s="9">
        <v>2568</v>
      </c>
      <c r="D40" s="4">
        <v>1.1132</v>
      </c>
      <c r="E40" s="6">
        <v>1.1415999999999999</v>
      </c>
      <c r="F40" s="4">
        <v>2.52</v>
      </c>
      <c r="G40" s="5">
        <v>0.55825396825396822</v>
      </c>
      <c r="H40" s="5">
        <v>0.54698412698412702</v>
      </c>
      <c r="I40" s="5">
        <v>1.1269841269841208E-2</v>
      </c>
      <c r="L40" s="59">
        <f t="shared" si="0"/>
        <v>43130</v>
      </c>
      <c r="M40" s="60" t="str">
        <f t="shared" si="1"/>
        <v>V152258</v>
      </c>
      <c r="N40" s="61">
        <f t="shared" si="2"/>
        <v>2568</v>
      </c>
      <c r="O40" s="62">
        <f t="shared" si="3"/>
        <v>1.1132</v>
      </c>
      <c r="P40" s="60">
        <f t="shared" si="4"/>
        <v>1.1415999999999999</v>
      </c>
      <c r="Q40" s="62">
        <f t="shared" si="5"/>
        <v>2.52</v>
      </c>
      <c r="R40" s="64">
        <f t="shared" si="6"/>
        <v>0.55825396825396822</v>
      </c>
      <c r="S40" s="64">
        <f t="shared" si="7"/>
        <v>0.54698412698412702</v>
      </c>
      <c r="T40" s="63">
        <f t="shared" si="8"/>
        <v>1.1269841269841208E-2</v>
      </c>
    </row>
    <row r="41" spans="1:20" x14ac:dyDescent="0.25">
      <c r="A41" s="2">
        <v>43207</v>
      </c>
      <c r="B41" s="3" t="s">
        <v>15</v>
      </c>
      <c r="C41" s="9">
        <v>2248</v>
      </c>
      <c r="D41" s="4">
        <v>1.1184000000000001</v>
      </c>
      <c r="E41" s="6">
        <v>3.1858</v>
      </c>
      <c r="F41" s="4">
        <v>2.8759999999999999</v>
      </c>
      <c r="G41" s="5">
        <v>0.61112656467315718</v>
      </c>
      <c r="H41" s="5">
        <v>-0.10771905424200282</v>
      </c>
      <c r="I41" s="5">
        <v>0.71884561891515997</v>
      </c>
      <c r="L41" s="59">
        <f t="shared" si="0"/>
        <v>43207</v>
      </c>
      <c r="M41" s="60" t="str">
        <f t="shared" si="1"/>
        <v>V152259</v>
      </c>
      <c r="N41" s="61">
        <f t="shared" si="2"/>
        <v>2248</v>
      </c>
      <c r="O41" s="62">
        <f t="shared" si="3"/>
        <v>1.1184000000000001</v>
      </c>
      <c r="P41" s="60">
        <f t="shared" si="4"/>
        <v>3.1858</v>
      </c>
      <c r="Q41" s="62">
        <f t="shared" si="5"/>
        <v>2.8759999999999999</v>
      </c>
      <c r="R41" s="64">
        <f t="shared" si="6"/>
        <v>0.61112656467315718</v>
      </c>
      <c r="S41" s="64">
        <f t="shared" si="7"/>
        <v>-0.10771905424200282</v>
      </c>
      <c r="T41" s="63">
        <f t="shared" si="8"/>
        <v>0.71884561891515997</v>
      </c>
    </row>
    <row r="42" spans="1:20" x14ac:dyDescent="0.25">
      <c r="A42" s="2">
        <v>43259</v>
      </c>
      <c r="B42" s="3" t="s">
        <v>15</v>
      </c>
      <c r="C42" s="9">
        <v>2016</v>
      </c>
      <c r="D42" s="4">
        <v>1.1184000000000001</v>
      </c>
      <c r="E42" s="6">
        <v>3.2808999999999999</v>
      </c>
      <c r="F42" s="4">
        <v>2.8759999999999999</v>
      </c>
      <c r="G42" s="5">
        <v>0.61112656467315718</v>
      </c>
      <c r="H42" s="5">
        <v>-0.14078581363004175</v>
      </c>
      <c r="I42" s="5">
        <v>0.7519123783031989</v>
      </c>
      <c r="L42" s="59">
        <f t="shared" si="0"/>
        <v>43259</v>
      </c>
      <c r="M42" s="60" t="str">
        <f t="shared" si="1"/>
        <v>V152259</v>
      </c>
      <c r="N42" s="61">
        <f t="shared" si="2"/>
        <v>2016</v>
      </c>
      <c r="O42" s="62">
        <f t="shared" si="3"/>
        <v>1.1184000000000001</v>
      </c>
      <c r="P42" s="60">
        <f t="shared" si="4"/>
        <v>3.2808999999999999</v>
      </c>
      <c r="Q42" s="62">
        <f t="shared" si="5"/>
        <v>2.8759999999999999</v>
      </c>
      <c r="R42" s="64">
        <f t="shared" si="6"/>
        <v>0.61112656467315718</v>
      </c>
      <c r="S42" s="64">
        <f t="shared" si="7"/>
        <v>-0.14078581363004175</v>
      </c>
      <c r="T42" s="63">
        <f t="shared" si="8"/>
        <v>0.7519123783031989</v>
      </c>
    </row>
    <row r="43" spans="1:20" x14ac:dyDescent="0.25">
      <c r="A43" s="2">
        <v>43207</v>
      </c>
      <c r="B43" s="3" t="s">
        <v>16</v>
      </c>
      <c r="C43" s="9">
        <v>1426</v>
      </c>
      <c r="D43" s="4">
        <v>0.92269999999999996</v>
      </c>
      <c r="E43" s="6">
        <v>1.0958000000000001</v>
      </c>
      <c r="F43" s="4">
        <v>2.8740000000000001</v>
      </c>
      <c r="G43" s="5">
        <v>0.67894919972164236</v>
      </c>
      <c r="H43" s="5">
        <v>0.61871955462769657</v>
      </c>
      <c r="I43" s="5">
        <v>6.0229645093945794E-2</v>
      </c>
      <c r="L43" s="59">
        <f t="shared" si="0"/>
        <v>43207</v>
      </c>
      <c r="M43" s="60" t="str">
        <f t="shared" si="1"/>
        <v>V152260</v>
      </c>
      <c r="N43" s="61">
        <f t="shared" si="2"/>
        <v>1426</v>
      </c>
      <c r="O43" s="62">
        <f t="shared" si="3"/>
        <v>0.92269999999999996</v>
      </c>
      <c r="P43" s="60">
        <f t="shared" si="4"/>
        <v>1.0958000000000001</v>
      </c>
      <c r="Q43" s="62">
        <f t="shared" si="5"/>
        <v>2.8740000000000001</v>
      </c>
      <c r="R43" s="64">
        <f t="shared" si="6"/>
        <v>0.67894919972164236</v>
      </c>
      <c r="S43" s="64">
        <f t="shared" si="7"/>
        <v>0.61871955462769657</v>
      </c>
      <c r="T43" s="63">
        <f t="shared" si="8"/>
        <v>6.0229645093945794E-2</v>
      </c>
    </row>
    <row r="44" spans="1:20" x14ac:dyDescent="0.25">
      <c r="A44" s="2">
        <v>43189</v>
      </c>
      <c r="B44" s="3" t="s">
        <v>17</v>
      </c>
      <c r="C44" s="9">
        <v>2392</v>
      </c>
      <c r="D44" s="4">
        <v>0.89549999999999996</v>
      </c>
      <c r="E44" s="6">
        <v>0.96130000000000004</v>
      </c>
      <c r="F44" s="4">
        <v>2.83</v>
      </c>
      <c r="G44" s="5">
        <v>0.68356890459363961</v>
      </c>
      <c r="H44" s="5">
        <v>0.66031802120141347</v>
      </c>
      <c r="I44" s="5">
        <v>2.325088339222614E-2</v>
      </c>
      <c r="L44" s="59">
        <f t="shared" si="0"/>
        <v>43189</v>
      </c>
      <c r="M44" s="60" t="str">
        <f t="shared" si="1"/>
        <v>V152261</v>
      </c>
      <c r="N44" s="61">
        <f t="shared" si="2"/>
        <v>2392</v>
      </c>
      <c r="O44" s="62">
        <f t="shared" si="3"/>
        <v>0.89549999999999996</v>
      </c>
      <c r="P44" s="60">
        <f t="shared" si="4"/>
        <v>0.96130000000000004</v>
      </c>
      <c r="Q44" s="62">
        <f t="shared" si="5"/>
        <v>2.83</v>
      </c>
      <c r="R44" s="64">
        <f t="shared" si="6"/>
        <v>0.68356890459363961</v>
      </c>
      <c r="S44" s="64">
        <f t="shared" si="7"/>
        <v>0.66031802120141347</v>
      </c>
      <c r="T44" s="63">
        <f t="shared" si="8"/>
        <v>2.325088339222614E-2</v>
      </c>
    </row>
    <row r="45" spans="1:20" x14ac:dyDescent="0.25">
      <c r="A45" s="2">
        <v>43133</v>
      </c>
      <c r="B45" s="3" t="s">
        <v>18</v>
      </c>
      <c r="C45" s="9">
        <v>2508</v>
      </c>
      <c r="D45" s="4">
        <v>1.0033000000000001</v>
      </c>
      <c r="E45" s="6">
        <v>1.0665</v>
      </c>
      <c r="F45" s="4">
        <v>2.2599999999999998</v>
      </c>
      <c r="G45" s="5">
        <v>0.55606194690265476</v>
      </c>
      <c r="H45" s="5">
        <v>0.52809734513274331</v>
      </c>
      <c r="I45" s="5">
        <v>2.7964601769911446E-2</v>
      </c>
      <c r="L45" s="59">
        <f t="shared" si="0"/>
        <v>43133</v>
      </c>
      <c r="M45" s="60" t="str">
        <f t="shared" si="1"/>
        <v>V152297</v>
      </c>
      <c r="N45" s="61">
        <f t="shared" si="2"/>
        <v>2508</v>
      </c>
      <c r="O45" s="62">
        <f t="shared" si="3"/>
        <v>1.0033000000000001</v>
      </c>
      <c r="P45" s="60">
        <f t="shared" si="4"/>
        <v>1.0665</v>
      </c>
      <c r="Q45" s="62">
        <f t="shared" si="5"/>
        <v>2.2599999999999998</v>
      </c>
      <c r="R45" s="64">
        <f t="shared" si="6"/>
        <v>0.55606194690265476</v>
      </c>
      <c r="S45" s="64">
        <f t="shared" si="7"/>
        <v>0.52809734513274331</v>
      </c>
      <c r="T45" s="63">
        <f t="shared" si="8"/>
        <v>2.7964601769911446E-2</v>
      </c>
    </row>
    <row r="46" spans="1:20" x14ac:dyDescent="0.25">
      <c r="A46" s="2">
        <v>43206</v>
      </c>
      <c r="B46" s="3" t="s">
        <v>18</v>
      </c>
      <c r="C46" s="9">
        <v>2568</v>
      </c>
      <c r="D46" s="4">
        <v>1.0033000000000001</v>
      </c>
      <c r="E46" s="6">
        <v>1.032</v>
      </c>
      <c r="F46" s="4">
        <v>2.2599999999999998</v>
      </c>
      <c r="G46" s="5">
        <v>0.55606194690265476</v>
      </c>
      <c r="H46" s="5">
        <v>0.54336283185840706</v>
      </c>
      <c r="I46" s="5">
        <v>1.26991150442477E-2</v>
      </c>
      <c r="L46" s="59">
        <f t="shared" si="0"/>
        <v>43206</v>
      </c>
      <c r="M46" s="60" t="str">
        <f t="shared" si="1"/>
        <v>V152297</v>
      </c>
      <c r="N46" s="61">
        <f t="shared" si="2"/>
        <v>2568</v>
      </c>
      <c r="O46" s="62">
        <f t="shared" si="3"/>
        <v>1.0033000000000001</v>
      </c>
      <c r="P46" s="60">
        <f t="shared" si="4"/>
        <v>1.032</v>
      </c>
      <c r="Q46" s="62">
        <f t="shared" si="5"/>
        <v>2.2599999999999998</v>
      </c>
      <c r="R46" s="64">
        <f t="shared" si="6"/>
        <v>0.55606194690265476</v>
      </c>
      <c r="S46" s="64">
        <f t="shared" si="7"/>
        <v>0.54336283185840706</v>
      </c>
      <c r="T46" s="63">
        <f t="shared" si="8"/>
        <v>1.26991150442477E-2</v>
      </c>
    </row>
    <row r="47" spans="1:20" x14ac:dyDescent="0.25">
      <c r="A47" s="2">
        <v>43286</v>
      </c>
      <c r="B47" s="3" t="s">
        <v>18</v>
      </c>
      <c r="C47" s="9">
        <v>2748</v>
      </c>
      <c r="D47" s="4">
        <v>1.0033000000000001</v>
      </c>
      <c r="E47" s="6">
        <v>1.0421</v>
      </c>
      <c r="F47" s="4">
        <v>2.2599999999999998</v>
      </c>
      <c r="G47" s="5">
        <v>0.55606194690265476</v>
      </c>
      <c r="H47" s="5">
        <v>0.53889380530973441</v>
      </c>
      <c r="I47" s="5">
        <v>1.716814159292035E-2</v>
      </c>
      <c r="L47" s="59">
        <f t="shared" si="0"/>
        <v>43286</v>
      </c>
      <c r="M47" s="60" t="str">
        <f t="shared" si="1"/>
        <v>V152297</v>
      </c>
      <c r="N47" s="61">
        <f t="shared" si="2"/>
        <v>2748</v>
      </c>
      <c r="O47" s="62">
        <f t="shared" si="3"/>
        <v>1.0033000000000001</v>
      </c>
      <c r="P47" s="60">
        <f t="shared" si="4"/>
        <v>1.0421</v>
      </c>
      <c r="Q47" s="62">
        <f t="shared" si="5"/>
        <v>2.2599999999999998</v>
      </c>
      <c r="R47" s="64">
        <f t="shared" si="6"/>
        <v>0.55606194690265476</v>
      </c>
      <c r="S47" s="64">
        <f t="shared" si="7"/>
        <v>0.53889380530973441</v>
      </c>
      <c r="T47" s="63">
        <f t="shared" si="8"/>
        <v>1.716814159292035E-2</v>
      </c>
    </row>
    <row r="48" spans="1:20" x14ac:dyDescent="0.25">
      <c r="A48" s="2">
        <v>43213</v>
      </c>
      <c r="B48" s="7" t="s">
        <v>19</v>
      </c>
      <c r="C48" s="9">
        <v>2232</v>
      </c>
      <c r="D48" s="4">
        <v>0.73970000000000002</v>
      </c>
      <c r="E48" s="6">
        <v>0.77510000000000001</v>
      </c>
      <c r="F48" s="4">
        <v>1.8069999999999999</v>
      </c>
      <c r="G48" s="5">
        <v>0.59064748201438844</v>
      </c>
      <c r="H48" s="5">
        <v>0.57105700055340336</v>
      </c>
      <c r="I48" s="5">
        <v>1.9590481460985076E-2</v>
      </c>
      <c r="L48" s="59">
        <f t="shared" si="0"/>
        <v>43213</v>
      </c>
      <c r="M48" s="60" t="str">
        <f t="shared" si="1"/>
        <v>V152298</v>
      </c>
      <c r="N48" s="61">
        <f t="shared" si="2"/>
        <v>2232</v>
      </c>
      <c r="O48" s="62">
        <f t="shared" si="3"/>
        <v>0.73970000000000002</v>
      </c>
      <c r="P48" s="60">
        <f t="shared" si="4"/>
        <v>0.77510000000000001</v>
      </c>
      <c r="Q48" s="62">
        <f t="shared" si="5"/>
        <v>1.8069999999999999</v>
      </c>
      <c r="R48" s="64">
        <f t="shared" si="6"/>
        <v>0.59064748201438844</v>
      </c>
      <c r="S48" s="64">
        <f t="shared" si="7"/>
        <v>0.57105700055340336</v>
      </c>
      <c r="T48" s="63">
        <f t="shared" si="8"/>
        <v>1.9590481460985076E-2</v>
      </c>
    </row>
    <row r="49" spans="1:20" x14ac:dyDescent="0.25">
      <c r="A49" s="2">
        <v>43300</v>
      </c>
      <c r="B49" s="7" t="s">
        <v>19</v>
      </c>
      <c r="C49" s="9">
        <v>2364</v>
      </c>
      <c r="D49" s="4">
        <v>0.73970000000000002</v>
      </c>
      <c r="E49" s="6">
        <v>0.80549999999999999</v>
      </c>
      <c r="F49" s="4">
        <v>1.8069999999999999</v>
      </c>
      <c r="G49" s="5">
        <v>0.59064748201438844</v>
      </c>
      <c r="H49" s="5">
        <v>0.55423353624792482</v>
      </c>
      <c r="I49" s="5">
        <v>3.6413945766463618E-2</v>
      </c>
      <c r="L49" s="59">
        <f t="shared" si="0"/>
        <v>43300</v>
      </c>
      <c r="M49" s="60" t="str">
        <f t="shared" si="1"/>
        <v>V152298</v>
      </c>
      <c r="N49" s="61">
        <f t="shared" si="2"/>
        <v>2364</v>
      </c>
      <c r="O49" s="62">
        <f t="shared" si="3"/>
        <v>0.73970000000000002</v>
      </c>
      <c r="P49" s="60">
        <f t="shared" si="4"/>
        <v>0.80549999999999999</v>
      </c>
      <c r="Q49" s="62">
        <f t="shared" si="5"/>
        <v>1.8069999999999999</v>
      </c>
      <c r="R49" s="64">
        <f t="shared" si="6"/>
        <v>0.59064748201438844</v>
      </c>
      <c r="S49" s="64">
        <f t="shared" si="7"/>
        <v>0.55423353624792482</v>
      </c>
      <c r="T49" s="63">
        <f t="shared" si="8"/>
        <v>3.6413945766463618E-2</v>
      </c>
    </row>
    <row r="50" spans="1:20" x14ac:dyDescent="0.25">
      <c r="A50" s="2">
        <v>43130</v>
      </c>
      <c r="B50" s="3" t="s">
        <v>20</v>
      </c>
      <c r="C50" s="9">
        <v>2076</v>
      </c>
      <c r="D50" s="4">
        <v>0.7954</v>
      </c>
      <c r="E50" s="6">
        <v>0.95079999999999998</v>
      </c>
      <c r="F50" s="4">
        <v>2.2999999999999998</v>
      </c>
      <c r="G50" s="5">
        <v>0.65417391304347827</v>
      </c>
      <c r="H50" s="5">
        <v>0.58660869565217388</v>
      </c>
      <c r="I50" s="5">
        <v>6.7565217391304389E-2</v>
      </c>
      <c r="L50" s="59">
        <f t="shared" si="0"/>
        <v>43130</v>
      </c>
      <c r="M50" s="60" t="str">
        <f t="shared" si="1"/>
        <v>V152335</v>
      </c>
      <c r="N50" s="61">
        <f t="shared" si="2"/>
        <v>2076</v>
      </c>
      <c r="O50" s="62">
        <f t="shared" si="3"/>
        <v>0.7954</v>
      </c>
      <c r="P50" s="60">
        <f t="shared" si="4"/>
        <v>0.95079999999999998</v>
      </c>
      <c r="Q50" s="62">
        <f t="shared" si="5"/>
        <v>2.2999999999999998</v>
      </c>
      <c r="R50" s="64">
        <f t="shared" si="6"/>
        <v>0.65417391304347827</v>
      </c>
      <c r="S50" s="64">
        <f t="shared" si="7"/>
        <v>0.58660869565217388</v>
      </c>
      <c r="T50" s="63">
        <f t="shared" si="8"/>
        <v>6.7565217391304389E-2</v>
      </c>
    </row>
    <row r="51" spans="1:20" x14ac:dyDescent="0.25">
      <c r="A51" s="2">
        <v>43213</v>
      </c>
      <c r="B51" s="3" t="s">
        <v>20</v>
      </c>
      <c r="C51" s="9">
        <v>2232</v>
      </c>
      <c r="D51" s="4">
        <v>0.7954</v>
      </c>
      <c r="E51" s="6">
        <v>0.91979999999999995</v>
      </c>
      <c r="F51" s="4">
        <v>2.2999999999999998</v>
      </c>
      <c r="G51" s="5">
        <v>0.65417391304347827</v>
      </c>
      <c r="H51" s="5">
        <v>0.60008695652173916</v>
      </c>
      <c r="I51" s="5">
        <v>5.4086956521739116E-2</v>
      </c>
      <c r="L51" s="59">
        <f t="shared" si="0"/>
        <v>43213</v>
      </c>
      <c r="M51" s="60" t="str">
        <f t="shared" si="1"/>
        <v>V152335</v>
      </c>
      <c r="N51" s="61">
        <f t="shared" si="2"/>
        <v>2232</v>
      </c>
      <c r="O51" s="62">
        <f t="shared" si="3"/>
        <v>0.7954</v>
      </c>
      <c r="P51" s="60">
        <f t="shared" si="4"/>
        <v>0.91979999999999995</v>
      </c>
      <c r="Q51" s="62">
        <f t="shared" si="5"/>
        <v>2.2999999999999998</v>
      </c>
      <c r="R51" s="64">
        <f t="shared" si="6"/>
        <v>0.65417391304347827</v>
      </c>
      <c r="S51" s="64">
        <f t="shared" si="7"/>
        <v>0.60008695652173916</v>
      </c>
      <c r="T51" s="63">
        <f t="shared" si="8"/>
        <v>5.4086956521739116E-2</v>
      </c>
    </row>
    <row r="52" spans="1:20" x14ac:dyDescent="0.25">
      <c r="A52" s="2">
        <v>43301</v>
      </c>
      <c r="B52" s="3" t="s">
        <v>20</v>
      </c>
      <c r="C52" s="9">
        <v>2400</v>
      </c>
      <c r="D52" s="4">
        <v>0.7954</v>
      </c>
      <c r="E52" s="6">
        <v>0.90039999999999998</v>
      </c>
      <c r="F52" s="4">
        <v>2.2999999999999998</v>
      </c>
      <c r="G52" s="5">
        <v>0.65417391304347827</v>
      </c>
      <c r="H52" s="5">
        <v>0.60852173913043484</v>
      </c>
      <c r="I52" s="5">
        <v>4.5652173913043437E-2</v>
      </c>
      <c r="L52" s="59">
        <f t="shared" si="0"/>
        <v>43301</v>
      </c>
      <c r="M52" s="60" t="str">
        <f t="shared" si="1"/>
        <v>V152335</v>
      </c>
      <c r="N52" s="61">
        <f t="shared" si="2"/>
        <v>2400</v>
      </c>
      <c r="O52" s="62">
        <f t="shared" si="3"/>
        <v>0.7954</v>
      </c>
      <c r="P52" s="60">
        <f t="shared" si="4"/>
        <v>0.90039999999999998</v>
      </c>
      <c r="Q52" s="62">
        <f t="shared" si="5"/>
        <v>2.2999999999999998</v>
      </c>
      <c r="R52" s="64">
        <f t="shared" si="6"/>
        <v>0.65417391304347827</v>
      </c>
      <c r="S52" s="64">
        <f t="shared" si="7"/>
        <v>0.60852173913043484</v>
      </c>
      <c r="T52" s="63">
        <f t="shared" si="8"/>
        <v>4.5652173913043437E-2</v>
      </c>
    </row>
    <row r="53" spans="1:20" x14ac:dyDescent="0.25">
      <c r="A53" s="2">
        <v>43130</v>
      </c>
      <c r="B53" s="3" t="s">
        <v>21</v>
      </c>
      <c r="C53" s="9">
        <v>3660</v>
      </c>
      <c r="D53" s="4">
        <v>0.81489999999999996</v>
      </c>
      <c r="E53" s="6">
        <v>0.8397</v>
      </c>
      <c r="F53" s="4">
        <v>2.02</v>
      </c>
      <c r="G53" s="5">
        <v>0.59658415841584156</v>
      </c>
      <c r="H53" s="5">
        <v>0.58430693069306927</v>
      </c>
      <c r="I53" s="5">
        <v>1.2277227722772288E-2</v>
      </c>
      <c r="L53" s="59">
        <f t="shared" si="0"/>
        <v>43130</v>
      </c>
      <c r="M53" s="60" t="str">
        <f t="shared" si="1"/>
        <v>V152336</v>
      </c>
      <c r="N53" s="61">
        <f t="shared" si="2"/>
        <v>3660</v>
      </c>
      <c r="O53" s="62">
        <f t="shared" si="3"/>
        <v>0.81489999999999996</v>
      </c>
      <c r="P53" s="60">
        <f t="shared" si="4"/>
        <v>0.8397</v>
      </c>
      <c r="Q53" s="62">
        <f t="shared" si="5"/>
        <v>2.02</v>
      </c>
      <c r="R53" s="64">
        <f t="shared" si="6"/>
        <v>0.59658415841584156</v>
      </c>
      <c r="S53" s="64">
        <f t="shared" si="7"/>
        <v>0.58430693069306927</v>
      </c>
      <c r="T53" s="63">
        <f t="shared" si="8"/>
        <v>1.2277227722772288E-2</v>
      </c>
    </row>
    <row r="54" spans="1:20" x14ac:dyDescent="0.25">
      <c r="A54" s="2">
        <v>43209</v>
      </c>
      <c r="B54" s="3" t="s">
        <v>21</v>
      </c>
      <c r="C54" s="9">
        <v>2232</v>
      </c>
      <c r="D54" s="4">
        <v>0.81489999999999996</v>
      </c>
      <c r="E54" s="6">
        <v>0.88770000000000004</v>
      </c>
      <c r="F54" s="4">
        <v>2.02</v>
      </c>
      <c r="G54" s="5">
        <v>0.59658415841584156</v>
      </c>
      <c r="H54" s="5">
        <v>0.56054455445544549</v>
      </c>
      <c r="I54" s="5">
        <v>3.6039603960396072E-2</v>
      </c>
      <c r="L54" s="59">
        <f t="shared" si="0"/>
        <v>43209</v>
      </c>
      <c r="M54" s="60" t="str">
        <f t="shared" si="1"/>
        <v>V152336</v>
      </c>
      <c r="N54" s="61">
        <f t="shared" si="2"/>
        <v>2232</v>
      </c>
      <c r="O54" s="62">
        <f t="shared" si="3"/>
        <v>0.81489999999999996</v>
      </c>
      <c r="P54" s="60">
        <f t="shared" si="4"/>
        <v>0.88770000000000004</v>
      </c>
      <c r="Q54" s="62">
        <f t="shared" si="5"/>
        <v>2.02</v>
      </c>
      <c r="R54" s="64">
        <f t="shared" si="6"/>
        <v>0.59658415841584156</v>
      </c>
      <c r="S54" s="64">
        <f t="shared" si="7"/>
        <v>0.56054455445544549</v>
      </c>
      <c r="T54" s="63">
        <f t="shared" si="8"/>
        <v>3.6039603960396072E-2</v>
      </c>
    </row>
    <row r="55" spans="1:20" x14ac:dyDescent="0.25">
      <c r="A55" s="2">
        <v>43286</v>
      </c>
      <c r="B55" s="3" t="s">
        <v>21</v>
      </c>
      <c r="C55" s="9">
        <v>2532</v>
      </c>
      <c r="D55" s="4">
        <v>0.81489999999999996</v>
      </c>
      <c r="E55" s="6">
        <v>0.83020000000000005</v>
      </c>
      <c r="F55" s="4">
        <v>2.02</v>
      </c>
      <c r="G55" s="5">
        <v>0.59658415841584156</v>
      </c>
      <c r="H55" s="5">
        <v>0.58900990099009898</v>
      </c>
      <c r="I55" s="5">
        <v>7.574257425742581E-3</v>
      </c>
      <c r="L55" s="59">
        <f t="shared" si="0"/>
        <v>43286</v>
      </c>
      <c r="M55" s="60" t="str">
        <f t="shared" si="1"/>
        <v>V152336</v>
      </c>
      <c r="N55" s="61">
        <f t="shared" si="2"/>
        <v>2532</v>
      </c>
      <c r="O55" s="62">
        <f t="shared" si="3"/>
        <v>0.81489999999999996</v>
      </c>
      <c r="P55" s="60">
        <f t="shared" si="4"/>
        <v>0.83020000000000005</v>
      </c>
      <c r="Q55" s="62">
        <f t="shared" si="5"/>
        <v>2.02</v>
      </c>
      <c r="R55" s="64">
        <f t="shared" si="6"/>
        <v>0.59658415841584156</v>
      </c>
      <c r="S55" s="64">
        <f t="shared" si="7"/>
        <v>0.58900990099009898</v>
      </c>
      <c r="T55" s="63">
        <f t="shared" si="8"/>
        <v>7.574257425742581E-3</v>
      </c>
    </row>
    <row r="56" spans="1:20" x14ac:dyDescent="0.25">
      <c r="A56" s="8">
        <v>43130</v>
      </c>
      <c r="B56" s="3" t="s">
        <v>22</v>
      </c>
      <c r="C56" s="9">
        <v>2176</v>
      </c>
      <c r="D56" s="4">
        <v>1.2859</v>
      </c>
      <c r="E56" s="6">
        <v>1.4252</v>
      </c>
      <c r="F56" s="4">
        <v>2.95</v>
      </c>
      <c r="G56" s="5">
        <v>0.5641016949152543</v>
      </c>
      <c r="H56" s="5">
        <v>0.51688135593220341</v>
      </c>
      <c r="I56" s="5">
        <v>4.7220338983050891E-2</v>
      </c>
      <c r="L56" s="59">
        <f t="shared" si="0"/>
        <v>43130</v>
      </c>
      <c r="M56" s="60" t="str">
        <f t="shared" si="1"/>
        <v>V152337</v>
      </c>
      <c r="N56" s="61">
        <f t="shared" si="2"/>
        <v>2176</v>
      </c>
      <c r="O56" s="62">
        <f t="shared" si="3"/>
        <v>1.2859</v>
      </c>
      <c r="P56" s="60">
        <f t="shared" si="4"/>
        <v>1.4252</v>
      </c>
      <c r="Q56" s="62">
        <f t="shared" si="5"/>
        <v>2.95</v>
      </c>
      <c r="R56" s="64">
        <f t="shared" si="6"/>
        <v>0.5641016949152543</v>
      </c>
      <c r="S56" s="64">
        <f t="shared" si="7"/>
        <v>0.51688135593220341</v>
      </c>
      <c r="T56" s="63">
        <f t="shared" si="8"/>
        <v>4.7220338983050891E-2</v>
      </c>
    </row>
    <row r="57" spans="1:20" x14ac:dyDescent="0.25">
      <c r="A57" s="2">
        <v>43189</v>
      </c>
      <c r="B57" s="3" t="s">
        <v>22</v>
      </c>
      <c r="C57" s="9">
        <v>1736</v>
      </c>
      <c r="D57" s="4">
        <v>1.2859</v>
      </c>
      <c r="E57" s="6">
        <v>1.4291</v>
      </c>
      <c r="F57" s="4">
        <v>2.95</v>
      </c>
      <c r="G57" s="5">
        <v>0.5641016949152543</v>
      </c>
      <c r="H57" s="5">
        <v>0.51555932203389832</v>
      </c>
      <c r="I57" s="5">
        <v>4.8542372881355988E-2</v>
      </c>
      <c r="L57" s="59">
        <f t="shared" si="0"/>
        <v>43189</v>
      </c>
      <c r="M57" s="60" t="str">
        <f t="shared" si="1"/>
        <v>V152337</v>
      </c>
      <c r="N57" s="61">
        <f t="shared" si="2"/>
        <v>1736</v>
      </c>
      <c r="O57" s="62">
        <f t="shared" si="3"/>
        <v>1.2859</v>
      </c>
      <c r="P57" s="60">
        <f t="shared" si="4"/>
        <v>1.4291</v>
      </c>
      <c r="Q57" s="62">
        <f t="shared" si="5"/>
        <v>2.95</v>
      </c>
      <c r="R57" s="64">
        <f t="shared" si="6"/>
        <v>0.5641016949152543</v>
      </c>
      <c r="S57" s="64">
        <f t="shared" si="7"/>
        <v>0.51555932203389832</v>
      </c>
      <c r="T57" s="63">
        <f t="shared" si="8"/>
        <v>4.8542372881355988E-2</v>
      </c>
    </row>
    <row r="58" spans="1:20" x14ac:dyDescent="0.25">
      <c r="A58" s="2">
        <v>43259</v>
      </c>
      <c r="B58" s="3" t="s">
        <v>22</v>
      </c>
      <c r="C58" s="9">
        <v>1816</v>
      </c>
      <c r="D58" s="4">
        <v>1.2859</v>
      </c>
      <c r="E58" s="6">
        <v>0.83350000000000002</v>
      </c>
      <c r="F58" s="4">
        <v>2.95</v>
      </c>
      <c r="G58" s="5">
        <v>0.5641016949152543</v>
      </c>
      <c r="H58" s="5">
        <v>0.71745762711864414</v>
      </c>
      <c r="I58" s="5">
        <v>-0.15335593220338983</v>
      </c>
      <c r="L58" s="59">
        <f t="shared" si="0"/>
        <v>43259</v>
      </c>
      <c r="M58" s="60" t="str">
        <f t="shared" si="1"/>
        <v>V152337</v>
      </c>
      <c r="N58" s="61">
        <f t="shared" si="2"/>
        <v>1816</v>
      </c>
      <c r="O58" s="62">
        <f t="shared" si="3"/>
        <v>1.2859</v>
      </c>
      <c r="P58" s="60">
        <f t="shared" si="4"/>
        <v>0.83350000000000002</v>
      </c>
      <c r="Q58" s="62">
        <f t="shared" si="5"/>
        <v>2.95</v>
      </c>
      <c r="R58" s="64">
        <f t="shared" si="6"/>
        <v>0.5641016949152543</v>
      </c>
      <c r="S58" s="64">
        <f t="shared" si="7"/>
        <v>0.71745762711864414</v>
      </c>
      <c r="T58" s="63">
        <f t="shared" si="8"/>
        <v>-0.15335593220338983</v>
      </c>
    </row>
    <row r="59" spans="1:20" x14ac:dyDescent="0.25">
      <c r="A59" s="2">
        <v>43132</v>
      </c>
      <c r="B59" s="3" t="s">
        <v>23</v>
      </c>
      <c r="C59" s="9">
        <v>2580</v>
      </c>
      <c r="D59" s="4">
        <v>0.62560000000000004</v>
      </c>
      <c r="E59" s="6">
        <v>1.0139</v>
      </c>
      <c r="F59" s="4">
        <v>2.25</v>
      </c>
      <c r="G59" s="5">
        <v>0.72195555555555557</v>
      </c>
      <c r="H59" s="5">
        <v>0.54937777777777774</v>
      </c>
      <c r="I59" s="5">
        <v>0.17257777777777783</v>
      </c>
      <c r="L59" s="59">
        <f t="shared" si="0"/>
        <v>43132</v>
      </c>
      <c r="M59" s="60" t="str">
        <f t="shared" si="1"/>
        <v>V152352</v>
      </c>
      <c r="N59" s="61">
        <f t="shared" si="2"/>
        <v>2580</v>
      </c>
      <c r="O59" s="62">
        <f t="shared" si="3"/>
        <v>0.62560000000000004</v>
      </c>
      <c r="P59" s="60">
        <f t="shared" si="4"/>
        <v>1.0139</v>
      </c>
      <c r="Q59" s="62">
        <f t="shared" si="5"/>
        <v>2.25</v>
      </c>
      <c r="R59" s="64">
        <f t="shared" si="6"/>
        <v>0.72195555555555557</v>
      </c>
      <c r="S59" s="64">
        <f t="shared" si="7"/>
        <v>0.54937777777777774</v>
      </c>
      <c r="T59" s="63">
        <f t="shared" si="8"/>
        <v>0.17257777777777783</v>
      </c>
    </row>
    <row r="60" spans="1:20" x14ac:dyDescent="0.25">
      <c r="A60" s="2">
        <v>43201</v>
      </c>
      <c r="B60" s="7" t="s">
        <v>23</v>
      </c>
      <c r="C60" s="9">
        <v>3444</v>
      </c>
      <c r="D60" s="4">
        <v>0.62560000000000004</v>
      </c>
      <c r="E60" s="6">
        <v>0.89539999999999997</v>
      </c>
      <c r="F60" s="4">
        <v>2.25</v>
      </c>
      <c r="G60" s="5">
        <v>0.72195555555555557</v>
      </c>
      <c r="H60" s="5">
        <v>0.60204444444444449</v>
      </c>
      <c r="I60" s="5">
        <v>0.11991111111111108</v>
      </c>
      <c r="L60" s="59">
        <f t="shared" si="0"/>
        <v>43201</v>
      </c>
      <c r="M60" s="60" t="str">
        <f t="shared" si="1"/>
        <v>V152352</v>
      </c>
      <c r="N60" s="61">
        <f t="shared" si="2"/>
        <v>3444</v>
      </c>
      <c r="O60" s="62">
        <f t="shared" si="3"/>
        <v>0.62560000000000004</v>
      </c>
      <c r="P60" s="60">
        <f t="shared" si="4"/>
        <v>0.89539999999999997</v>
      </c>
      <c r="Q60" s="62">
        <f t="shared" si="5"/>
        <v>2.25</v>
      </c>
      <c r="R60" s="64">
        <f t="shared" si="6"/>
        <v>0.72195555555555557</v>
      </c>
      <c r="S60" s="64">
        <f t="shared" si="7"/>
        <v>0.60204444444444449</v>
      </c>
      <c r="T60" s="63">
        <f t="shared" si="8"/>
        <v>0.11991111111111108</v>
      </c>
    </row>
    <row r="61" spans="1:20" x14ac:dyDescent="0.25">
      <c r="A61" s="2">
        <v>43256</v>
      </c>
      <c r="B61" s="3" t="s">
        <v>23</v>
      </c>
      <c r="C61" s="9">
        <v>3936</v>
      </c>
      <c r="D61" s="4">
        <v>0.62560000000000004</v>
      </c>
      <c r="E61" s="6">
        <v>0.93579999999999997</v>
      </c>
      <c r="F61" s="4">
        <v>2.25</v>
      </c>
      <c r="G61" s="5">
        <v>0.72195555555555557</v>
      </c>
      <c r="H61" s="5">
        <v>0.58408888888888888</v>
      </c>
      <c r="I61" s="5">
        <v>0.13786666666666669</v>
      </c>
      <c r="L61" s="59">
        <f t="shared" si="0"/>
        <v>43256</v>
      </c>
      <c r="M61" s="60" t="str">
        <f t="shared" si="1"/>
        <v>V152352</v>
      </c>
      <c r="N61" s="61">
        <f t="shared" si="2"/>
        <v>3936</v>
      </c>
      <c r="O61" s="62">
        <f t="shared" si="3"/>
        <v>0.62560000000000004</v>
      </c>
      <c r="P61" s="60">
        <f t="shared" si="4"/>
        <v>0.93579999999999997</v>
      </c>
      <c r="Q61" s="62">
        <f t="shared" si="5"/>
        <v>2.25</v>
      </c>
      <c r="R61" s="64">
        <f t="shared" si="6"/>
        <v>0.72195555555555557</v>
      </c>
      <c r="S61" s="64">
        <f t="shared" si="7"/>
        <v>0.58408888888888888</v>
      </c>
      <c r="T61" s="63">
        <f t="shared" si="8"/>
        <v>0.13786666666666669</v>
      </c>
    </row>
    <row r="62" spans="1:20" x14ac:dyDescent="0.25">
      <c r="A62" s="2">
        <v>43258</v>
      </c>
      <c r="B62" s="3" t="s">
        <v>24</v>
      </c>
      <c r="C62" s="9">
        <v>9760</v>
      </c>
      <c r="D62" s="4">
        <v>1.4142999999999999</v>
      </c>
      <c r="E62" s="6">
        <v>1.4265000000000001</v>
      </c>
      <c r="F62" s="4">
        <v>2.95</v>
      </c>
      <c r="G62" s="5">
        <v>0.52057627118644079</v>
      </c>
      <c r="H62" s="5">
        <v>0.51644067796610171</v>
      </c>
      <c r="I62" s="5">
        <v>4.1355932203390733E-3</v>
      </c>
      <c r="L62" s="59">
        <f t="shared" si="0"/>
        <v>43258</v>
      </c>
      <c r="M62" s="60" t="str">
        <f t="shared" si="1"/>
        <v>V152353</v>
      </c>
      <c r="N62" s="61">
        <f t="shared" si="2"/>
        <v>9760</v>
      </c>
      <c r="O62" s="62">
        <f t="shared" si="3"/>
        <v>1.4142999999999999</v>
      </c>
      <c r="P62" s="60">
        <f t="shared" si="4"/>
        <v>1.4265000000000001</v>
      </c>
      <c r="Q62" s="62">
        <f t="shared" si="5"/>
        <v>2.95</v>
      </c>
      <c r="R62" s="64">
        <f t="shared" si="6"/>
        <v>0.52057627118644079</v>
      </c>
      <c r="S62" s="64">
        <f t="shared" si="7"/>
        <v>0.51644067796610171</v>
      </c>
      <c r="T62" s="63">
        <f t="shared" si="8"/>
        <v>4.1355932203390733E-3</v>
      </c>
    </row>
  </sheetData>
  <mergeCells count="6">
    <mergeCell ref="D1:E2"/>
    <mergeCell ref="F1:F3"/>
    <mergeCell ref="G1:I2"/>
    <mergeCell ref="C1:C3"/>
    <mergeCell ref="A1:A3"/>
    <mergeCell ref="B1:B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85" workbookViewId="0">
      <selection activeCell="M9" sqref="M9"/>
    </sheetView>
  </sheetViews>
  <sheetFormatPr baseColWidth="10" defaultRowHeight="15" x14ac:dyDescent="0.25"/>
  <cols>
    <col min="1" max="1" width="13.140625" customWidth="1"/>
    <col min="2" max="2" width="14.7109375" customWidth="1"/>
  </cols>
  <sheetData>
    <row r="1" spans="1:9" ht="15.75" customHeight="1" thickBot="1" x14ac:dyDescent="0.3">
      <c r="A1" s="53" t="s">
        <v>25</v>
      </c>
      <c r="B1" s="55" t="s">
        <v>35</v>
      </c>
      <c r="C1" s="57" t="s">
        <v>36</v>
      </c>
      <c r="D1" s="57" t="s">
        <v>26</v>
      </c>
      <c r="E1" s="57"/>
      <c r="F1" s="45" t="s">
        <v>27</v>
      </c>
      <c r="G1" s="47" t="s">
        <v>28</v>
      </c>
      <c r="H1" s="48"/>
      <c r="I1" s="49"/>
    </row>
    <row r="2" spans="1:9" ht="15.75" customHeight="1" thickBot="1" x14ac:dyDescent="0.3">
      <c r="A2" s="53"/>
      <c r="B2" s="55"/>
      <c r="C2" s="57"/>
      <c r="D2" s="57"/>
      <c r="E2" s="57"/>
      <c r="F2" s="45"/>
      <c r="G2" s="50"/>
      <c r="H2" s="51"/>
      <c r="I2" s="52"/>
    </row>
    <row r="3" spans="1:9" ht="30" x14ac:dyDescent="0.25">
      <c r="A3" s="54"/>
      <c r="B3" s="56"/>
      <c r="C3" s="58"/>
      <c r="D3" s="20" t="s">
        <v>29</v>
      </c>
      <c r="E3" s="18" t="s">
        <v>30</v>
      </c>
      <c r="F3" s="46"/>
      <c r="G3" s="27" t="s">
        <v>31</v>
      </c>
      <c r="H3" s="28" t="s">
        <v>30</v>
      </c>
      <c r="I3" s="30" t="s">
        <v>32</v>
      </c>
    </row>
    <row r="4" spans="1:9" x14ac:dyDescent="0.25">
      <c r="A4" s="14">
        <v>43203</v>
      </c>
      <c r="B4" s="22" t="s">
        <v>0</v>
      </c>
      <c r="C4" s="21">
        <v>2508</v>
      </c>
      <c r="D4" s="16">
        <v>0.90180000000000005</v>
      </c>
      <c r="E4" s="16">
        <v>0.96519999999999995</v>
      </c>
      <c r="F4" s="16">
        <v>2.37</v>
      </c>
      <c r="G4" s="15">
        <v>0.61949367088607588</v>
      </c>
      <c r="H4" s="15">
        <v>0.59274261603375533</v>
      </c>
      <c r="I4" s="15">
        <v>2.6751054852320544E-2</v>
      </c>
    </row>
    <row r="5" spans="1:9" x14ac:dyDescent="0.25">
      <c r="A5" s="14">
        <v>43286</v>
      </c>
      <c r="B5" s="22" t="s">
        <v>0</v>
      </c>
      <c r="C5" s="21">
        <v>1224</v>
      </c>
      <c r="D5" s="16">
        <v>0.90180000000000005</v>
      </c>
      <c r="E5" s="16">
        <v>1.0207999999999999</v>
      </c>
      <c r="F5" s="16">
        <v>2.37</v>
      </c>
      <c r="G5" s="15">
        <v>0.61949367088607588</v>
      </c>
      <c r="H5" s="15">
        <v>0.56928270042194096</v>
      </c>
      <c r="I5" s="15">
        <v>5.0210970464134919E-2</v>
      </c>
    </row>
    <row r="6" spans="1:9" x14ac:dyDescent="0.25">
      <c r="A6" s="23" t="s">
        <v>33</v>
      </c>
      <c r="B6" s="22" t="s">
        <v>0</v>
      </c>
      <c r="C6" s="24">
        <v>3732</v>
      </c>
      <c r="D6" s="25">
        <v>0.90180000000000005</v>
      </c>
      <c r="E6" s="25">
        <v>0.98343536977491963</v>
      </c>
      <c r="F6" s="25">
        <v>2.37</v>
      </c>
      <c r="G6" s="26">
        <v>0.61949367088607588</v>
      </c>
      <c r="H6" s="26">
        <v>0.58504836718357833</v>
      </c>
      <c r="I6" s="26">
        <v>3.4445303702497605E-2</v>
      </c>
    </row>
    <row r="7" spans="1:9" x14ac:dyDescent="0.25">
      <c r="A7" s="17" t="s">
        <v>34</v>
      </c>
      <c r="B7" s="22"/>
      <c r="C7" s="21"/>
      <c r="D7" s="16"/>
      <c r="E7" s="16"/>
      <c r="F7" s="16"/>
      <c r="G7" s="15"/>
      <c r="H7" s="15"/>
      <c r="I7" s="15"/>
    </row>
    <row r="8" spans="1:9" x14ac:dyDescent="0.25">
      <c r="A8" s="14">
        <v>43132</v>
      </c>
      <c r="B8" s="22" t="s">
        <v>1</v>
      </c>
      <c r="C8" s="21">
        <v>4764</v>
      </c>
      <c r="D8" s="16">
        <v>0.60009999999999997</v>
      </c>
      <c r="E8" s="16">
        <v>0.79179999999999995</v>
      </c>
      <c r="F8" s="16">
        <v>2.11</v>
      </c>
      <c r="G8" s="15">
        <v>0.71559241706161147</v>
      </c>
      <c r="H8" s="15">
        <v>0.62473933649289104</v>
      </c>
      <c r="I8" s="15">
        <v>9.0853080568720435E-2</v>
      </c>
    </row>
    <row r="9" spans="1:9" x14ac:dyDescent="0.25">
      <c r="A9" s="17" t="s">
        <v>34</v>
      </c>
      <c r="B9" s="22"/>
      <c r="C9" s="21"/>
      <c r="D9" s="16"/>
      <c r="E9" s="16"/>
      <c r="F9" s="16"/>
      <c r="G9" s="15"/>
      <c r="H9" s="15"/>
      <c r="I9" s="15"/>
    </row>
    <row r="10" spans="1:9" x14ac:dyDescent="0.25">
      <c r="A10" s="14">
        <v>43299</v>
      </c>
      <c r="B10" s="22" t="s">
        <v>2</v>
      </c>
      <c r="C10" s="21">
        <v>2268</v>
      </c>
      <c r="D10" s="16">
        <v>0.71950000000000003</v>
      </c>
      <c r="E10" s="16">
        <v>0.78190000000000004</v>
      </c>
      <c r="F10" s="16">
        <v>1.8560000000000001</v>
      </c>
      <c r="G10" s="15">
        <v>0.61233836206896552</v>
      </c>
      <c r="H10" s="15">
        <v>0.57871767241379313</v>
      </c>
      <c r="I10" s="15">
        <v>3.3620689655172398E-2</v>
      </c>
    </row>
    <row r="11" spans="1:9" x14ac:dyDescent="0.25">
      <c r="A11" s="17" t="s">
        <v>34</v>
      </c>
      <c r="B11" s="22"/>
      <c r="C11" s="21"/>
      <c r="D11" s="16"/>
      <c r="E11" s="16"/>
      <c r="F11" s="16"/>
      <c r="G11" s="15"/>
      <c r="H11" s="15"/>
      <c r="I11" s="15"/>
    </row>
    <row r="12" spans="1:9" x14ac:dyDescent="0.25">
      <c r="A12" s="14">
        <v>43206</v>
      </c>
      <c r="B12" s="22" t="s">
        <v>3</v>
      </c>
      <c r="C12" s="21">
        <v>2172</v>
      </c>
      <c r="D12" s="16">
        <v>0.49349999999999999</v>
      </c>
      <c r="E12" s="16">
        <v>0.6351</v>
      </c>
      <c r="F12" s="16">
        <v>1.8169999999999999</v>
      </c>
      <c r="G12" s="15">
        <v>0.72839845899834887</v>
      </c>
      <c r="H12" s="15">
        <v>0.65046780407264726</v>
      </c>
      <c r="I12" s="15">
        <v>7.7930654925701615E-2</v>
      </c>
    </row>
    <row r="13" spans="1:9" x14ac:dyDescent="0.25">
      <c r="A13" s="14">
        <v>43255</v>
      </c>
      <c r="B13" s="29" t="s">
        <v>3</v>
      </c>
      <c r="C13" s="21">
        <v>3948</v>
      </c>
      <c r="D13" s="16">
        <v>0.49349999999999999</v>
      </c>
      <c r="E13" s="16">
        <v>0.54410000000000003</v>
      </c>
      <c r="F13" s="16">
        <v>1.8169999999999999</v>
      </c>
      <c r="G13" s="15">
        <v>0.72839845899834887</v>
      </c>
      <c r="H13" s="15">
        <v>0.70055035773252616</v>
      </c>
      <c r="I13" s="15">
        <v>2.7848101265822711E-2</v>
      </c>
    </row>
    <row r="14" spans="1:9" x14ac:dyDescent="0.25">
      <c r="A14" s="14">
        <v>43263</v>
      </c>
      <c r="B14" s="22" t="s">
        <v>3</v>
      </c>
      <c r="C14" s="21">
        <v>3036</v>
      </c>
      <c r="D14" s="16">
        <v>0.49349999999999999</v>
      </c>
      <c r="E14" s="16">
        <v>0.53620000000000001</v>
      </c>
      <c r="F14" s="16">
        <v>1.8169999999999999</v>
      </c>
      <c r="G14" s="15">
        <v>0.72839845899834887</v>
      </c>
      <c r="H14" s="15">
        <v>0.70489818381948266</v>
      </c>
      <c r="I14" s="15">
        <v>2.3500275178866215E-2</v>
      </c>
    </row>
    <row r="15" spans="1:9" x14ac:dyDescent="0.25">
      <c r="A15" s="14">
        <v>43300</v>
      </c>
      <c r="B15" s="22" t="s">
        <v>3</v>
      </c>
      <c r="C15" s="21">
        <v>3916</v>
      </c>
      <c r="D15" s="16">
        <v>0.49349999999999999</v>
      </c>
      <c r="E15" s="16">
        <v>0.3735</v>
      </c>
      <c r="F15" s="16">
        <v>1.8169999999999999</v>
      </c>
      <c r="G15" s="15">
        <v>0.72839845899834887</v>
      </c>
      <c r="H15" s="15">
        <v>0.79444138690148602</v>
      </c>
      <c r="I15" s="15">
        <v>-6.604292790313715E-2</v>
      </c>
    </row>
    <row r="16" spans="1:9" x14ac:dyDescent="0.25">
      <c r="A16" s="14">
        <v>43311</v>
      </c>
      <c r="B16" s="22" t="s">
        <v>3</v>
      </c>
      <c r="C16" s="21">
        <v>1188</v>
      </c>
      <c r="D16" s="16">
        <v>0.49349999999999999</v>
      </c>
      <c r="E16" s="16">
        <v>0.3735</v>
      </c>
      <c r="F16" s="16">
        <v>1.8169999999999999</v>
      </c>
      <c r="G16" s="15">
        <v>0.72839845899834887</v>
      </c>
      <c r="H16" s="15">
        <v>0.79444138690148602</v>
      </c>
      <c r="I16" s="15">
        <v>-6.604292790313715E-2</v>
      </c>
    </row>
    <row r="17" spans="1:9" x14ac:dyDescent="0.25">
      <c r="A17" s="14">
        <v>43312</v>
      </c>
      <c r="B17" s="22" t="s">
        <v>3</v>
      </c>
      <c r="C17" s="21">
        <v>696</v>
      </c>
      <c r="D17" s="16">
        <v>0.49349999999999999</v>
      </c>
      <c r="E17" s="16">
        <v>0.3735</v>
      </c>
      <c r="F17" s="16">
        <v>1.8169999999999999</v>
      </c>
      <c r="G17" s="15">
        <v>0.72839845899834887</v>
      </c>
      <c r="H17" s="15">
        <v>0.79444138690148602</v>
      </c>
      <c r="I17" s="15">
        <v>-6.604292790313715E-2</v>
      </c>
    </row>
    <row r="18" spans="1:9" x14ac:dyDescent="0.25">
      <c r="A18" s="14">
        <v>43399</v>
      </c>
      <c r="B18" s="22" t="s">
        <v>3</v>
      </c>
      <c r="C18" s="21">
        <v>3924</v>
      </c>
      <c r="D18" s="16">
        <v>0.49349999999999999</v>
      </c>
      <c r="E18" s="16">
        <v>0.51090000000000002</v>
      </c>
      <c r="F18" s="16">
        <v>1.8169999999999999</v>
      </c>
      <c r="G18" s="15">
        <v>0.72839845899834887</v>
      </c>
      <c r="H18" s="15">
        <v>0.71882223445239402</v>
      </c>
      <c r="I18" s="15">
        <v>9.5762245459548589E-3</v>
      </c>
    </row>
    <row r="19" spans="1:9" x14ac:dyDescent="0.25">
      <c r="A19" s="23" t="s">
        <v>33</v>
      </c>
      <c r="B19" s="22" t="s">
        <v>3</v>
      </c>
      <c r="C19" s="24">
        <v>18880</v>
      </c>
      <c r="D19" s="25">
        <v>0.49350000000000005</v>
      </c>
      <c r="E19" s="25">
        <v>0.49398934322033899</v>
      </c>
      <c r="F19" s="25">
        <v>1.8169999999999999</v>
      </c>
      <c r="G19" s="26">
        <v>0.72839845899834876</v>
      </c>
      <c r="H19" s="26">
        <v>0.72812914517317628</v>
      </c>
      <c r="I19" s="26">
        <v>2.693138251727302E-4</v>
      </c>
    </row>
    <row r="20" spans="1:9" x14ac:dyDescent="0.25">
      <c r="A20" s="17" t="s">
        <v>34</v>
      </c>
      <c r="B20" s="22"/>
      <c r="C20" s="21"/>
      <c r="D20" s="16"/>
      <c r="E20" s="16"/>
      <c r="F20" s="16"/>
      <c r="G20" s="15"/>
      <c r="H20" s="15"/>
      <c r="I20" s="15"/>
    </row>
    <row r="21" spans="1:9" x14ac:dyDescent="0.25">
      <c r="A21" s="14">
        <v>43264</v>
      </c>
      <c r="B21" s="22" t="s">
        <v>4</v>
      </c>
      <c r="C21" s="21">
        <v>2268</v>
      </c>
      <c r="D21" s="16">
        <v>0.88260000000000005</v>
      </c>
      <c r="E21" s="16">
        <v>0.9516</v>
      </c>
      <c r="F21" s="16">
        <v>2.27</v>
      </c>
      <c r="G21" s="15">
        <v>0.61118942731277526</v>
      </c>
      <c r="H21" s="15">
        <v>0.58079295154185018</v>
      </c>
      <c r="I21" s="15">
        <v>3.039647577092508E-2</v>
      </c>
    </row>
    <row r="22" spans="1:9" x14ac:dyDescent="0.25">
      <c r="A22" s="17" t="s">
        <v>34</v>
      </c>
      <c r="B22" s="22"/>
      <c r="C22" s="21"/>
      <c r="D22" s="16"/>
      <c r="E22" s="16"/>
      <c r="F22" s="16"/>
      <c r="G22" s="15"/>
      <c r="H22" s="15"/>
      <c r="I22" s="15"/>
    </row>
    <row r="23" spans="1:9" x14ac:dyDescent="0.25">
      <c r="A23" s="14">
        <v>43202</v>
      </c>
      <c r="B23" s="22" t="s">
        <v>5</v>
      </c>
      <c r="C23" s="21">
        <v>6156</v>
      </c>
      <c r="D23" s="16">
        <v>1.0678000000000001</v>
      </c>
      <c r="E23" s="16">
        <v>1.0481</v>
      </c>
      <c r="F23" s="16">
        <v>2.6080000000000001</v>
      </c>
      <c r="G23" s="15">
        <v>0.59056748466257669</v>
      </c>
      <c r="H23" s="15">
        <v>0.59812116564417184</v>
      </c>
      <c r="I23" s="15">
        <v>-7.5536809815951456E-3</v>
      </c>
    </row>
    <row r="24" spans="1:9" x14ac:dyDescent="0.25">
      <c r="A24" s="14">
        <v>43203</v>
      </c>
      <c r="B24" s="22" t="s">
        <v>5</v>
      </c>
      <c r="C24" s="21">
        <v>288</v>
      </c>
      <c r="D24" s="16">
        <v>1.0678000000000001</v>
      </c>
      <c r="E24" s="16">
        <v>1.5201</v>
      </c>
      <c r="F24" s="16">
        <v>2.6080000000000001</v>
      </c>
      <c r="G24" s="15">
        <v>0.59056748466257669</v>
      </c>
      <c r="H24" s="15">
        <v>0.41713957055214723</v>
      </c>
      <c r="I24" s="15">
        <v>0.17342791411042946</v>
      </c>
    </row>
    <row r="25" spans="1:9" x14ac:dyDescent="0.25">
      <c r="A25" s="14">
        <v>43250</v>
      </c>
      <c r="B25" s="22" t="s">
        <v>5</v>
      </c>
      <c r="C25" s="21">
        <v>276</v>
      </c>
      <c r="D25" s="16">
        <v>1.0678000000000001</v>
      </c>
      <c r="E25" s="16">
        <v>1.5862000000000001</v>
      </c>
      <c r="F25" s="16">
        <v>2.6080000000000001</v>
      </c>
      <c r="G25" s="15">
        <v>0.59056748466257669</v>
      </c>
      <c r="H25" s="15">
        <v>0.39179447852760735</v>
      </c>
      <c r="I25" s="15">
        <v>0.19877300613496934</v>
      </c>
    </row>
    <row r="26" spans="1:9" x14ac:dyDescent="0.25">
      <c r="A26" s="17">
        <v>43256</v>
      </c>
      <c r="B26" s="22" t="s">
        <v>5</v>
      </c>
      <c r="C26" s="21">
        <v>3144</v>
      </c>
      <c r="D26" s="16">
        <v>1.0678000000000001</v>
      </c>
      <c r="E26" s="16">
        <v>1.1253</v>
      </c>
      <c r="F26" s="16">
        <v>2.6080000000000001</v>
      </c>
      <c r="G26" s="15">
        <v>0.59056748466257669</v>
      </c>
      <c r="H26" s="15">
        <v>0.56851993865030681</v>
      </c>
      <c r="I26" s="15">
        <v>2.2047546012269881E-2</v>
      </c>
    </row>
    <row r="27" spans="1:9" x14ac:dyDescent="0.25">
      <c r="A27" s="14">
        <v>43286</v>
      </c>
      <c r="B27" s="22" t="s">
        <v>5</v>
      </c>
      <c r="C27" s="21">
        <v>4188</v>
      </c>
      <c r="D27" s="16">
        <v>1.0678000000000001</v>
      </c>
      <c r="E27" s="16">
        <v>1.1029</v>
      </c>
      <c r="F27" s="16">
        <v>2.6080000000000001</v>
      </c>
      <c r="G27" s="15">
        <v>0.59056748466257669</v>
      </c>
      <c r="H27" s="15">
        <v>0.57710889570552149</v>
      </c>
      <c r="I27" s="15">
        <v>1.3458588957055206E-2</v>
      </c>
    </row>
    <row r="28" spans="1:9" x14ac:dyDescent="0.25">
      <c r="A28" s="14">
        <v>43299</v>
      </c>
      <c r="B28" s="22" t="s">
        <v>5</v>
      </c>
      <c r="C28" s="21">
        <v>4224</v>
      </c>
      <c r="D28" s="16">
        <v>1.0678000000000001</v>
      </c>
      <c r="E28" s="16">
        <v>1.08</v>
      </c>
      <c r="F28" s="16">
        <v>2.6080000000000001</v>
      </c>
      <c r="G28" s="15">
        <v>0.59056748466257669</v>
      </c>
      <c r="H28" s="15">
        <v>0.58588957055214719</v>
      </c>
      <c r="I28" s="15">
        <v>4.6779141104295041E-3</v>
      </c>
    </row>
    <row r="29" spans="1:9" x14ac:dyDescent="0.25">
      <c r="A29" s="23" t="s">
        <v>33</v>
      </c>
      <c r="B29" s="22" t="s">
        <v>5</v>
      </c>
      <c r="C29" s="24">
        <v>18276</v>
      </c>
      <c r="D29" s="25">
        <v>1.0678000000000001</v>
      </c>
      <c r="E29" s="25">
        <v>1.0968752462245568</v>
      </c>
      <c r="F29" s="25">
        <v>2.6080000000000001</v>
      </c>
      <c r="G29" s="26">
        <v>0.59056748466257669</v>
      </c>
      <c r="H29" s="26">
        <v>0.57941900068076813</v>
      </c>
      <c r="I29" s="26">
        <v>1.1148483981808569E-2</v>
      </c>
    </row>
    <row r="30" spans="1:9" x14ac:dyDescent="0.25">
      <c r="A30" s="17" t="s">
        <v>34</v>
      </c>
      <c r="B30" s="22"/>
      <c r="C30" s="21"/>
      <c r="D30" s="16"/>
      <c r="E30" s="16"/>
      <c r="F30" s="16"/>
      <c r="G30" s="15"/>
      <c r="H30" s="15"/>
      <c r="I30" s="15"/>
    </row>
    <row r="31" spans="1:9" x14ac:dyDescent="0.25">
      <c r="A31" s="14">
        <v>43143</v>
      </c>
      <c r="B31" s="22" t="s">
        <v>6</v>
      </c>
      <c r="C31" s="21">
        <v>2688</v>
      </c>
      <c r="D31" s="16">
        <v>0.57689999999999997</v>
      </c>
      <c r="E31" s="16">
        <v>0.64849999999999997</v>
      </c>
      <c r="F31" s="16">
        <v>2.2280000000000002</v>
      </c>
      <c r="G31" s="15">
        <v>0.74106822262118499</v>
      </c>
      <c r="H31" s="15">
        <v>0.70893177737881519</v>
      </c>
      <c r="I31" s="15">
        <v>3.2136445242369804E-2</v>
      </c>
    </row>
    <row r="32" spans="1:9" x14ac:dyDescent="0.25">
      <c r="A32" s="17" t="s">
        <v>34</v>
      </c>
      <c r="B32" s="22"/>
      <c r="C32" s="21"/>
      <c r="D32" s="16"/>
      <c r="E32" s="16"/>
      <c r="F32" s="16"/>
      <c r="G32" s="15"/>
      <c r="H32" s="15"/>
      <c r="I32" s="15"/>
    </row>
    <row r="33" spans="1:9" x14ac:dyDescent="0.25">
      <c r="A33" s="14">
        <v>43211</v>
      </c>
      <c r="B33" s="22" t="s">
        <v>7</v>
      </c>
      <c r="C33" s="21">
        <v>2676</v>
      </c>
      <c r="D33" s="16">
        <v>0.73599999999999999</v>
      </c>
      <c r="E33" s="19">
        <v>0.70379999999999998</v>
      </c>
      <c r="F33" s="16">
        <v>1.82</v>
      </c>
      <c r="G33" s="15">
        <v>0.5956043956043956</v>
      </c>
      <c r="H33" s="15">
        <v>0.61329670329670327</v>
      </c>
      <c r="I33" s="15">
        <v>-1.7692307692307674E-2</v>
      </c>
    </row>
    <row r="34" spans="1:9" x14ac:dyDescent="0.25">
      <c r="A34" s="14">
        <v>43213</v>
      </c>
      <c r="B34" s="22" t="s">
        <v>7</v>
      </c>
      <c r="C34" s="21">
        <v>1152</v>
      </c>
      <c r="D34" s="16">
        <v>0.73599999999999999</v>
      </c>
      <c r="E34" s="19">
        <v>0.66579999999999995</v>
      </c>
      <c r="F34" s="16">
        <v>1.82</v>
      </c>
      <c r="G34" s="15">
        <v>0.5956043956043956</v>
      </c>
      <c r="H34" s="15">
        <v>0.63417582417582419</v>
      </c>
      <c r="I34" s="15">
        <v>-3.857142857142859E-2</v>
      </c>
    </row>
    <row r="35" spans="1:9" x14ac:dyDescent="0.25">
      <c r="A35" s="14">
        <v>43300</v>
      </c>
      <c r="B35" s="22" t="s">
        <v>7</v>
      </c>
      <c r="C35" s="21">
        <v>4020</v>
      </c>
      <c r="D35" s="16">
        <v>0.73599999999999999</v>
      </c>
      <c r="E35" s="16">
        <v>0.748</v>
      </c>
      <c r="F35" s="16">
        <v>1.82</v>
      </c>
      <c r="G35" s="15">
        <v>0.5956043956043956</v>
      </c>
      <c r="H35" s="15">
        <v>0.58901098901098903</v>
      </c>
      <c r="I35" s="15">
        <v>6.59340659340657E-3</v>
      </c>
    </row>
    <row r="36" spans="1:9" x14ac:dyDescent="0.25">
      <c r="A36" s="23" t="s">
        <v>33</v>
      </c>
      <c r="B36" s="22" t="s">
        <v>7</v>
      </c>
      <c r="C36" s="24">
        <v>7848</v>
      </c>
      <c r="D36" s="25">
        <v>0.73599999999999999</v>
      </c>
      <c r="E36" s="25">
        <v>0.72086269113149848</v>
      </c>
      <c r="F36" s="25">
        <v>1.82</v>
      </c>
      <c r="G36" s="26">
        <v>0.59560439560439549</v>
      </c>
      <c r="H36" s="26">
        <v>0.6039215982793964</v>
      </c>
      <c r="I36" s="26">
        <v>-8.3172026750008496E-3</v>
      </c>
    </row>
    <row r="37" spans="1:9" x14ac:dyDescent="0.25">
      <c r="A37" s="17" t="s">
        <v>34</v>
      </c>
      <c r="B37" s="22"/>
      <c r="C37" s="21"/>
      <c r="D37" s="16"/>
      <c r="E37" s="16"/>
      <c r="F37" s="16"/>
      <c r="G37" s="15"/>
      <c r="H37" s="15"/>
      <c r="I37" s="15"/>
    </row>
    <row r="38" spans="1:9" x14ac:dyDescent="0.25">
      <c r="A38" s="14">
        <v>43263</v>
      </c>
      <c r="B38" s="22" t="s">
        <v>8</v>
      </c>
      <c r="C38" s="21">
        <v>4212</v>
      </c>
      <c r="D38" s="16">
        <v>0.72499999999999998</v>
      </c>
      <c r="E38" s="16">
        <v>0.6946</v>
      </c>
      <c r="F38" s="16">
        <v>1.776</v>
      </c>
      <c r="G38" s="15">
        <v>0.59177927927927931</v>
      </c>
      <c r="H38" s="15">
        <v>0.60889639639639637</v>
      </c>
      <c r="I38" s="15">
        <v>-1.7117117117117053E-2</v>
      </c>
    </row>
    <row r="39" spans="1:9" x14ac:dyDescent="0.25">
      <c r="A39" s="17" t="s">
        <v>34</v>
      </c>
      <c r="B39" s="22"/>
      <c r="C39" s="21"/>
      <c r="D39" s="16"/>
      <c r="E39" s="16"/>
      <c r="F39" s="16"/>
      <c r="G39" s="15"/>
      <c r="H39" s="15"/>
      <c r="I39" s="15"/>
    </row>
    <row r="40" spans="1:9" x14ac:dyDescent="0.25">
      <c r="A40" s="14">
        <v>43201</v>
      </c>
      <c r="B40" s="22" t="s">
        <v>9</v>
      </c>
      <c r="C40" s="21">
        <v>3132</v>
      </c>
      <c r="D40" s="16">
        <v>0.90669999999999995</v>
      </c>
      <c r="E40" s="16">
        <v>0.91169999999999995</v>
      </c>
      <c r="F40" s="16">
        <v>2.3969999999999998</v>
      </c>
      <c r="G40" s="15">
        <v>0.62173550271172306</v>
      </c>
      <c r="H40" s="15">
        <v>0.61964956195244059</v>
      </c>
      <c r="I40" s="15">
        <v>2.0859407592824786E-3</v>
      </c>
    </row>
    <row r="41" spans="1:9" x14ac:dyDescent="0.25">
      <c r="A41" s="14">
        <v>43202</v>
      </c>
      <c r="B41" s="22" t="s">
        <v>9</v>
      </c>
      <c r="C41" s="21">
        <v>768</v>
      </c>
      <c r="D41" s="16">
        <v>0.90669999999999995</v>
      </c>
      <c r="E41" s="16">
        <v>1.1801999999999999</v>
      </c>
      <c r="F41" s="16">
        <v>2.3969999999999998</v>
      </c>
      <c r="G41" s="15">
        <v>0.62173550271172306</v>
      </c>
      <c r="H41" s="15">
        <v>0.50763454317897372</v>
      </c>
      <c r="I41" s="15">
        <v>0.11410095953274935</v>
      </c>
    </row>
    <row r="42" spans="1:9" x14ac:dyDescent="0.25">
      <c r="A42" s="14">
        <v>43255</v>
      </c>
      <c r="B42" s="22" t="s">
        <v>9</v>
      </c>
      <c r="C42" s="21">
        <v>2328</v>
      </c>
      <c r="D42" s="16">
        <v>0.90669999999999995</v>
      </c>
      <c r="E42" s="16">
        <v>0.97470000000000001</v>
      </c>
      <c r="F42" s="16">
        <v>2.3969999999999998</v>
      </c>
      <c r="G42" s="15">
        <v>0.62173550271172306</v>
      </c>
      <c r="H42" s="15">
        <v>0.59336670838548189</v>
      </c>
      <c r="I42" s="15">
        <v>2.8368794326241176E-2</v>
      </c>
    </row>
    <row r="43" spans="1:9" x14ac:dyDescent="0.25">
      <c r="A43" s="14">
        <v>43301</v>
      </c>
      <c r="B43" s="29" t="s">
        <v>9</v>
      </c>
      <c r="C43" s="21">
        <v>4080</v>
      </c>
      <c r="D43" s="16">
        <v>0.90669999999999995</v>
      </c>
      <c r="E43" s="16">
        <v>0.94610000000000005</v>
      </c>
      <c r="F43" s="16">
        <v>2.3969999999999998</v>
      </c>
      <c r="G43" s="15">
        <v>0.62173550271172306</v>
      </c>
      <c r="H43" s="15">
        <v>0.60529828952857734</v>
      </c>
      <c r="I43" s="15">
        <v>1.6437213183145727E-2</v>
      </c>
    </row>
    <row r="44" spans="1:9" x14ac:dyDescent="0.25">
      <c r="A44" s="23" t="s">
        <v>33</v>
      </c>
      <c r="B44" s="29" t="s">
        <v>9</v>
      </c>
      <c r="C44" s="24">
        <v>10308</v>
      </c>
      <c r="D44" s="25">
        <v>0.90670000000000006</v>
      </c>
      <c r="E44" s="25">
        <v>0.95954866123399296</v>
      </c>
      <c r="F44" s="25">
        <v>2.3969999999999998</v>
      </c>
      <c r="G44" s="26">
        <v>0.62173550271172318</v>
      </c>
      <c r="H44" s="26">
        <v>0.59968766740342383</v>
      </c>
      <c r="I44" s="26">
        <v>2.2047835308299211E-2</v>
      </c>
    </row>
    <row r="45" spans="1:9" x14ac:dyDescent="0.25">
      <c r="A45" s="17" t="s">
        <v>34</v>
      </c>
      <c r="B45" s="29"/>
      <c r="C45" s="21"/>
      <c r="D45" s="16"/>
      <c r="E45" s="16"/>
      <c r="F45" s="16"/>
      <c r="G45" s="15"/>
      <c r="H45" s="15"/>
      <c r="I45" s="15"/>
    </row>
    <row r="46" spans="1:9" x14ac:dyDescent="0.25">
      <c r="A46" s="14">
        <v>43213</v>
      </c>
      <c r="B46" s="22" t="s">
        <v>10</v>
      </c>
      <c r="C46" s="21">
        <v>3408</v>
      </c>
      <c r="D46" s="16">
        <v>0.69450000000000001</v>
      </c>
      <c r="E46" s="16">
        <v>0.75280000000000002</v>
      </c>
      <c r="F46" s="16">
        <v>1.8180000000000001</v>
      </c>
      <c r="G46" s="15">
        <v>0.61798679867986794</v>
      </c>
      <c r="H46" s="15">
        <v>0.58591859185918582</v>
      </c>
      <c r="I46" s="15">
        <v>3.2068206820682121E-2</v>
      </c>
    </row>
    <row r="47" spans="1:9" x14ac:dyDescent="0.25">
      <c r="A47" s="14">
        <v>43264</v>
      </c>
      <c r="B47" s="22" t="s">
        <v>10</v>
      </c>
      <c r="C47" s="21">
        <v>3828</v>
      </c>
      <c r="D47" s="16">
        <v>0.69450000000000001</v>
      </c>
      <c r="E47" s="16">
        <v>0.70909999999999995</v>
      </c>
      <c r="F47" s="16">
        <v>1.8180000000000001</v>
      </c>
      <c r="G47" s="15">
        <v>0.61798679867986794</v>
      </c>
      <c r="H47" s="15">
        <v>0.60995599559956004</v>
      </c>
      <c r="I47" s="15">
        <v>8.0308030803079022E-3</v>
      </c>
    </row>
    <row r="48" spans="1:9" x14ac:dyDescent="0.25">
      <c r="A48" s="14">
        <v>43299</v>
      </c>
      <c r="B48" s="22" t="s">
        <v>10</v>
      </c>
      <c r="C48" s="21">
        <v>3936</v>
      </c>
      <c r="D48" s="16">
        <v>0.69450000000000001</v>
      </c>
      <c r="E48" s="16">
        <v>0.71899999999999997</v>
      </c>
      <c r="F48" s="16">
        <v>1.8180000000000001</v>
      </c>
      <c r="G48" s="15">
        <v>0.61798679867986794</v>
      </c>
      <c r="H48" s="15">
        <v>0.60451045104510459</v>
      </c>
      <c r="I48" s="15">
        <v>1.3476347634763353E-2</v>
      </c>
    </row>
    <row r="49" spans="1:9" x14ac:dyDescent="0.25">
      <c r="A49" s="23" t="s">
        <v>33</v>
      </c>
      <c r="B49" s="22" t="s">
        <v>10</v>
      </c>
      <c r="C49" s="24">
        <v>11172</v>
      </c>
      <c r="D49" s="25">
        <v>0.69450000000000001</v>
      </c>
      <c r="E49" s="25">
        <v>0.72591847475832438</v>
      </c>
      <c r="F49" s="25">
        <v>1.8180000000000001</v>
      </c>
      <c r="G49" s="26">
        <v>0.61798679867986794</v>
      </c>
      <c r="H49" s="26">
        <v>0.60070490937385912</v>
      </c>
      <c r="I49" s="26">
        <v>1.7281889306008939E-2</v>
      </c>
    </row>
    <row r="50" spans="1:9" x14ac:dyDescent="0.25">
      <c r="A50" s="17" t="s">
        <v>34</v>
      </c>
      <c r="B50" s="22"/>
      <c r="C50" s="21"/>
      <c r="D50" s="16"/>
      <c r="E50" s="16"/>
      <c r="F50" s="16"/>
      <c r="G50" s="15"/>
      <c r="H50" s="15"/>
      <c r="I50" s="15"/>
    </row>
    <row r="51" spans="1:9" x14ac:dyDescent="0.25">
      <c r="A51" s="14">
        <v>43133</v>
      </c>
      <c r="B51" s="22" t="s">
        <v>11</v>
      </c>
      <c r="C51" s="21">
        <v>4092</v>
      </c>
      <c r="D51" s="16">
        <v>0.82140000000000002</v>
      </c>
      <c r="E51" s="16">
        <v>0.81240000000000001</v>
      </c>
      <c r="F51" s="16">
        <v>1.7869999999999999</v>
      </c>
      <c r="G51" s="15">
        <v>0.54034695019585899</v>
      </c>
      <c r="H51" s="15">
        <v>0.54538332400671519</v>
      </c>
      <c r="I51" s="15">
        <v>-5.0363738108561984E-3</v>
      </c>
    </row>
    <row r="52" spans="1:9" x14ac:dyDescent="0.25">
      <c r="A52" s="14">
        <v>43300</v>
      </c>
      <c r="B52" s="22" t="s">
        <v>11</v>
      </c>
      <c r="C52" s="21">
        <v>1920</v>
      </c>
      <c r="D52" s="16">
        <v>0.82140000000000002</v>
      </c>
      <c r="E52" s="16">
        <v>0.89090000000000003</v>
      </c>
      <c r="F52" s="16">
        <v>1.7869999999999999</v>
      </c>
      <c r="G52" s="15">
        <v>0.54034695019585899</v>
      </c>
      <c r="H52" s="15">
        <v>0.50145495243424731</v>
      </c>
      <c r="I52" s="15">
        <v>3.8891997761611674E-2</v>
      </c>
    </row>
    <row r="53" spans="1:9" x14ac:dyDescent="0.25">
      <c r="A53" s="14">
        <v>43301</v>
      </c>
      <c r="B53" s="22" t="s">
        <v>11</v>
      </c>
      <c r="C53" s="21">
        <v>1944</v>
      </c>
      <c r="D53" s="16">
        <v>0.82140000000000002</v>
      </c>
      <c r="E53" s="16">
        <v>0.89090000000000003</v>
      </c>
      <c r="F53" s="16">
        <v>1.7869999999999999</v>
      </c>
      <c r="G53" s="15">
        <v>0.54034695019585899</v>
      </c>
      <c r="H53" s="15">
        <v>0.50145495243424731</v>
      </c>
      <c r="I53" s="15">
        <v>3.8891997761611674E-2</v>
      </c>
    </row>
    <row r="54" spans="1:9" x14ac:dyDescent="0.25">
      <c r="A54" s="23" t="s">
        <v>33</v>
      </c>
      <c r="B54" s="22" t="s">
        <v>11</v>
      </c>
      <c r="C54" s="24">
        <v>7956</v>
      </c>
      <c r="D54" s="25">
        <v>0.82140000000000002</v>
      </c>
      <c r="E54" s="25">
        <v>0.85052518853695325</v>
      </c>
      <c r="F54" s="25">
        <v>1.7869999999999999</v>
      </c>
      <c r="G54" s="26">
        <v>0.54034695019585888</v>
      </c>
      <c r="H54" s="26">
        <v>0.52404857944210792</v>
      </c>
      <c r="I54" s="26">
        <v>1.6298370753751124E-2</v>
      </c>
    </row>
    <row r="55" spans="1:9" x14ac:dyDescent="0.25">
      <c r="A55" s="17" t="s">
        <v>34</v>
      </c>
      <c r="B55" s="22"/>
      <c r="C55" s="21"/>
      <c r="D55" s="16"/>
      <c r="E55" s="16"/>
      <c r="F55" s="16"/>
      <c r="G55" s="15"/>
      <c r="H55" s="15"/>
      <c r="I55" s="15"/>
    </row>
    <row r="56" spans="1:9" x14ac:dyDescent="0.25">
      <c r="A56" s="14">
        <v>43259</v>
      </c>
      <c r="B56" s="22" t="s">
        <v>12</v>
      </c>
      <c r="C56" s="21">
        <v>2056</v>
      </c>
      <c r="D56" s="16">
        <v>0.91</v>
      </c>
      <c r="E56" s="16">
        <v>0.97099999999999997</v>
      </c>
      <c r="F56" s="16">
        <v>2.46</v>
      </c>
      <c r="G56" s="15">
        <v>0.63008130081300806</v>
      </c>
      <c r="H56" s="15">
        <v>0.6052845528455284</v>
      </c>
      <c r="I56" s="15">
        <v>2.479674796747966E-2</v>
      </c>
    </row>
    <row r="57" spans="1:9" x14ac:dyDescent="0.25">
      <c r="A57" s="17" t="s">
        <v>34</v>
      </c>
      <c r="B57" s="22"/>
      <c r="C57" s="21"/>
      <c r="D57" s="16"/>
      <c r="E57" s="16"/>
      <c r="F57" s="16"/>
      <c r="G57" s="15"/>
      <c r="H57" s="15"/>
      <c r="I57" s="15"/>
    </row>
    <row r="58" spans="1:9" x14ac:dyDescent="0.25">
      <c r="A58" s="14">
        <v>43133</v>
      </c>
      <c r="B58" s="22" t="s">
        <v>13</v>
      </c>
      <c r="C58" s="21">
        <v>1904</v>
      </c>
      <c r="D58" s="16">
        <v>0.86450000000000005</v>
      </c>
      <c r="E58" s="16">
        <v>0.92210000000000003</v>
      </c>
      <c r="F58" s="16">
        <v>2.5499999999999998</v>
      </c>
      <c r="G58" s="15">
        <v>0.66098039215686266</v>
      </c>
      <c r="H58" s="15">
        <v>0.63839215686274509</v>
      </c>
      <c r="I58" s="15">
        <v>2.2588235294117576E-2</v>
      </c>
    </row>
    <row r="59" spans="1:9" x14ac:dyDescent="0.25">
      <c r="A59" s="14">
        <v>43259</v>
      </c>
      <c r="B59" s="22" t="s">
        <v>13</v>
      </c>
      <c r="C59" s="21">
        <v>2016</v>
      </c>
      <c r="D59" s="16">
        <v>0.86450000000000005</v>
      </c>
      <c r="E59" s="16">
        <v>0.87649999999999995</v>
      </c>
      <c r="F59" s="16">
        <v>2.5499999999999998</v>
      </c>
      <c r="G59" s="15">
        <v>0.66098039215686266</v>
      </c>
      <c r="H59" s="15">
        <v>0.65627450980392155</v>
      </c>
      <c r="I59" s="15">
        <v>4.7058823529411153E-3</v>
      </c>
    </row>
    <row r="60" spans="1:9" x14ac:dyDescent="0.25">
      <c r="A60" s="23" t="s">
        <v>33</v>
      </c>
      <c r="B60" s="22" t="s">
        <v>13</v>
      </c>
      <c r="C60" s="24">
        <v>3920</v>
      </c>
      <c r="D60" s="25">
        <v>0.86450000000000005</v>
      </c>
      <c r="E60" s="25">
        <v>0.89864857142857146</v>
      </c>
      <c r="F60" s="25">
        <v>2.5499999999999998</v>
      </c>
      <c r="G60" s="26">
        <v>0.66098039215686266</v>
      </c>
      <c r="H60" s="26">
        <v>0.64758879551820725</v>
      </c>
      <c r="I60" s="26">
        <v>1.3391596638655396E-2</v>
      </c>
    </row>
    <row r="61" spans="1:9" x14ac:dyDescent="0.25">
      <c r="A61" s="17" t="s">
        <v>34</v>
      </c>
      <c r="B61" s="22"/>
      <c r="C61" s="21"/>
      <c r="D61" s="16"/>
      <c r="E61" s="16"/>
      <c r="F61" s="16"/>
      <c r="G61" s="15"/>
      <c r="H61" s="15"/>
      <c r="I61" s="15"/>
    </row>
    <row r="62" spans="1:9" x14ac:dyDescent="0.25">
      <c r="A62" s="14">
        <v>43130</v>
      </c>
      <c r="B62" s="22" t="s">
        <v>14</v>
      </c>
      <c r="C62" s="21">
        <v>2568</v>
      </c>
      <c r="D62" s="16">
        <v>1.1132</v>
      </c>
      <c r="E62" s="16">
        <v>1.1415999999999999</v>
      </c>
      <c r="F62" s="16">
        <v>2.52</v>
      </c>
      <c r="G62" s="15">
        <v>0.55825396825396822</v>
      </c>
      <c r="H62" s="15">
        <v>0.54698412698412702</v>
      </c>
      <c r="I62" s="15">
        <v>1.1269841269841208E-2</v>
      </c>
    </row>
    <row r="63" spans="1:9" x14ac:dyDescent="0.25">
      <c r="A63" s="17" t="s">
        <v>34</v>
      </c>
      <c r="B63" s="22"/>
      <c r="C63" s="21"/>
      <c r="D63" s="16"/>
      <c r="E63" s="16"/>
      <c r="F63" s="16"/>
      <c r="G63" s="15"/>
      <c r="H63" s="15"/>
      <c r="I63" s="15"/>
    </row>
    <row r="64" spans="1:9" x14ac:dyDescent="0.25">
      <c r="A64" s="14">
        <v>43207</v>
      </c>
      <c r="B64" s="22" t="s">
        <v>15</v>
      </c>
      <c r="C64" s="21">
        <v>2248</v>
      </c>
      <c r="D64" s="16">
        <v>1.1184000000000001</v>
      </c>
      <c r="E64" s="16">
        <v>3.1858</v>
      </c>
      <c r="F64" s="16">
        <v>2.8759999999999999</v>
      </c>
      <c r="G64" s="15">
        <v>0.61112656467315718</v>
      </c>
      <c r="H64" s="15">
        <v>-0.10771905424200282</v>
      </c>
      <c r="I64" s="15">
        <v>0.71884561891515997</v>
      </c>
    </row>
    <row r="65" spans="1:9" x14ac:dyDescent="0.25">
      <c r="A65" s="14">
        <v>43259</v>
      </c>
      <c r="B65" s="22" t="s">
        <v>15</v>
      </c>
      <c r="C65" s="21">
        <v>2016</v>
      </c>
      <c r="D65" s="16">
        <v>1.1184000000000001</v>
      </c>
      <c r="E65" s="16">
        <v>3.2808999999999999</v>
      </c>
      <c r="F65" s="16">
        <v>2.8759999999999999</v>
      </c>
      <c r="G65" s="15">
        <v>0.61112656467315718</v>
      </c>
      <c r="H65" s="15">
        <v>-0.14078581363004175</v>
      </c>
      <c r="I65" s="15">
        <v>0.7519123783031989</v>
      </c>
    </row>
    <row r="66" spans="1:9" x14ac:dyDescent="0.25">
      <c r="A66" s="23" t="s">
        <v>33</v>
      </c>
      <c r="B66" s="22" t="s">
        <v>15</v>
      </c>
      <c r="C66" s="24">
        <v>4264</v>
      </c>
      <c r="D66" s="25">
        <v>1.1184000000000001</v>
      </c>
      <c r="E66" s="25">
        <v>3.2307628517823637</v>
      </c>
      <c r="F66" s="25">
        <v>2.8759999999999999</v>
      </c>
      <c r="G66" s="26">
        <v>0.61112656467315718</v>
      </c>
      <c r="H66" s="26">
        <v>-0.12335286918719195</v>
      </c>
      <c r="I66" s="26">
        <v>0.73447943386034908</v>
      </c>
    </row>
    <row r="67" spans="1:9" x14ac:dyDescent="0.25">
      <c r="A67" s="17" t="s">
        <v>34</v>
      </c>
      <c r="B67" s="22"/>
      <c r="C67" s="21"/>
      <c r="D67" s="16"/>
      <c r="E67" s="16"/>
      <c r="F67" s="16"/>
      <c r="G67" s="15"/>
      <c r="H67" s="15"/>
      <c r="I67" s="15"/>
    </row>
    <row r="68" spans="1:9" x14ac:dyDescent="0.25">
      <c r="A68" s="14">
        <v>43207</v>
      </c>
      <c r="B68" s="22" t="s">
        <v>16</v>
      </c>
      <c r="C68" s="21">
        <v>1426</v>
      </c>
      <c r="D68" s="16">
        <v>0.92269999999999996</v>
      </c>
      <c r="E68" s="16">
        <v>1.0958000000000001</v>
      </c>
      <c r="F68" s="16">
        <v>2.8740000000000001</v>
      </c>
      <c r="G68" s="15">
        <v>0.67894919972164236</v>
      </c>
      <c r="H68" s="15">
        <v>0.61871955462769657</v>
      </c>
      <c r="I68" s="15">
        <v>6.0229645093945794E-2</v>
      </c>
    </row>
    <row r="69" spans="1:9" x14ac:dyDescent="0.25">
      <c r="A69" s="17" t="s">
        <v>34</v>
      </c>
      <c r="B69" s="22"/>
      <c r="C69" s="21"/>
      <c r="D69" s="16"/>
      <c r="E69" s="16"/>
      <c r="F69" s="16"/>
      <c r="G69" s="15"/>
      <c r="H69" s="15"/>
      <c r="I69" s="15"/>
    </row>
    <row r="70" spans="1:9" x14ac:dyDescent="0.25">
      <c r="A70" s="14">
        <v>43189</v>
      </c>
      <c r="B70" s="22" t="s">
        <v>17</v>
      </c>
      <c r="C70" s="21">
        <v>2392</v>
      </c>
      <c r="D70" s="16">
        <v>0.89549999999999996</v>
      </c>
      <c r="E70" s="16">
        <v>0.96130000000000004</v>
      </c>
      <c r="F70" s="16">
        <v>2.83</v>
      </c>
      <c r="G70" s="15">
        <v>0.68356890459363961</v>
      </c>
      <c r="H70" s="15">
        <v>0.66031802120141347</v>
      </c>
      <c r="I70" s="15">
        <v>2.325088339222614E-2</v>
      </c>
    </row>
    <row r="71" spans="1:9" x14ac:dyDescent="0.25">
      <c r="A71" s="17" t="s">
        <v>34</v>
      </c>
      <c r="B71" s="22"/>
      <c r="C71" s="21"/>
      <c r="D71" s="16"/>
      <c r="E71" s="16"/>
      <c r="F71" s="16"/>
      <c r="G71" s="15"/>
      <c r="H71" s="15"/>
      <c r="I71" s="15"/>
    </row>
    <row r="72" spans="1:9" x14ac:dyDescent="0.25">
      <c r="A72" s="14">
        <v>43133</v>
      </c>
      <c r="B72" s="22" t="s">
        <v>18</v>
      </c>
      <c r="C72" s="21">
        <v>2508</v>
      </c>
      <c r="D72" s="16">
        <v>1.0033000000000001</v>
      </c>
      <c r="E72" s="16">
        <v>1.0665</v>
      </c>
      <c r="F72" s="16">
        <v>2.2599999999999998</v>
      </c>
      <c r="G72" s="15">
        <v>0.55606194690265476</v>
      </c>
      <c r="H72" s="15">
        <v>0.52809734513274331</v>
      </c>
      <c r="I72" s="15">
        <v>2.7964601769911446E-2</v>
      </c>
    </row>
    <row r="73" spans="1:9" x14ac:dyDescent="0.25">
      <c r="A73" s="14">
        <v>43206</v>
      </c>
      <c r="B73" s="22" t="s">
        <v>18</v>
      </c>
      <c r="C73" s="21">
        <v>2568</v>
      </c>
      <c r="D73" s="16">
        <v>1.0033000000000001</v>
      </c>
      <c r="E73" s="16">
        <v>1.032</v>
      </c>
      <c r="F73" s="16">
        <v>2.2599999999999998</v>
      </c>
      <c r="G73" s="15">
        <v>0.55606194690265476</v>
      </c>
      <c r="H73" s="15">
        <v>0.54336283185840706</v>
      </c>
      <c r="I73" s="15">
        <v>1.26991150442477E-2</v>
      </c>
    </row>
    <row r="74" spans="1:9" x14ac:dyDescent="0.25">
      <c r="A74" s="14">
        <v>43286</v>
      </c>
      <c r="B74" s="22" t="s">
        <v>18</v>
      </c>
      <c r="C74" s="21">
        <v>2748</v>
      </c>
      <c r="D74" s="16">
        <v>1.0033000000000001</v>
      </c>
      <c r="E74" s="16">
        <v>1.0421</v>
      </c>
      <c r="F74" s="16">
        <v>2.2599999999999998</v>
      </c>
      <c r="G74" s="15">
        <v>0.55606194690265476</v>
      </c>
      <c r="H74" s="15">
        <v>0.53889380530973441</v>
      </c>
      <c r="I74" s="15">
        <v>1.716814159292035E-2</v>
      </c>
    </row>
    <row r="75" spans="1:9" x14ac:dyDescent="0.25">
      <c r="A75" s="23" t="s">
        <v>33</v>
      </c>
      <c r="B75" s="22" t="s">
        <v>18</v>
      </c>
      <c r="C75" s="24">
        <v>7824</v>
      </c>
      <c r="D75" s="25">
        <v>1.0033000000000001</v>
      </c>
      <c r="E75" s="25">
        <v>1.0466064417177916</v>
      </c>
      <c r="F75" s="25">
        <v>2.2599999999999998</v>
      </c>
      <c r="G75" s="26">
        <v>0.55606194690265465</v>
      </c>
      <c r="H75" s="26">
        <v>0.5368998045496497</v>
      </c>
      <c r="I75" s="26">
        <v>1.9162142353004997E-2</v>
      </c>
    </row>
    <row r="76" spans="1:9" x14ac:dyDescent="0.25">
      <c r="A76" s="17" t="s">
        <v>34</v>
      </c>
      <c r="B76" s="22"/>
      <c r="C76" s="21"/>
      <c r="D76" s="16"/>
      <c r="E76" s="16"/>
      <c r="F76" s="16"/>
      <c r="G76" s="15"/>
      <c r="H76" s="15"/>
      <c r="I76" s="15"/>
    </row>
    <row r="77" spans="1:9" x14ac:dyDescent="0.25">
      <c r="A77" s="14">
        <v>43213</v>
      </c>
      <c r="B77" s="29" t="s">
        <v>19</v>
      </c>
      <c r="C77" s="21">
        <v>2232</v>
      </c>
      <c r="D77" s="16">
        <v>0.73970000000000002</v>
      </c>
      <c r="E77" s="16">
        <v>0.77510000000000001</v>
      </c>
      <c r="F77" s="16">
        <v>1.8069999999999999</v>
      </c>
      <c r="G77" s="15">
        <v>0.59064748201438844</v>
      </c>
      <c r="H77" s="15">
        <v>0.57105700055340336</v>
      </c>
      <c r="I77" s="15">
        <v>1.9590481460985076E-2</v>
      </c>
    </row>
    <row r="78" spans="1:9" x14ac:dyDescent="0.25">
      <c r="A78" s="14">
        <v>43300</v>
      </c>
      <c r="B78" s="29" t="s">
        <v>19</v>
      </c>
      <c r="C78" s="21">
        <v>2364</v>
      </c>
      <c r="D78" s="16">
        <v>0.73970000000000002</v>
      </c>
      <c r="E78" s="16">
        <v>0.80549999999999999</v>
      </c>
      <c r="F78" s="16">
        <v>1.8069999999999999</v>
      </c>
      <c r="G78" s="15">
        <v>0.59064748201438844</v>
      </c>
      <c r="H78" s="15">
        <v>0.55423353624792482</v>
      </c>
      <c r="I78" s="15">
        <v>3.6413945766463618E-2</v>
      </c>
    </row>
    <row r="79" spans="1:9" x14ac:dyDescent="0.25">
      <c r="A79" s="23" t="s">
        <v>33</v>
      </c>
      <c r="B79" s="22" t="s">
        <v>19</v>
      </c>
      <c r="C79" s="24">
        <v>4596</v>
      </c>
      <c r="D79" s="25">
        <v>0.73970000000000014</v>
      </c>
      <c r="E79" s="25">
        <v>0.7907365535248041</v>
      </c>
      <c r="F79" s="25">
        <v>1.8069999999999999</v>
      </c>
      <c r="G79" s="26">
        <v>0.59064748201438844</v>
      </c>
      <c r="H79" s="26">
        <v>0.56240367818217818</v>
      </c>
      <c r="I79" s="26">
        <v>2.8243803832210333E-2</v>
      </c>
    </row>
    <row r="80" spans="1:9" x14ac:dyDescent="0.25">
      <c r="A80" s="17" t="s">
        <v>34</v>
      </c>
      <c r="B80" s="29"/>
      <c r="C80" s="21"/>
      <c r="D80" s="16"/>
      <c r="E80" s="16"/>
      <c r="F80" s="16"/>
      <c r="G80" s="15"/>
      <c r="H80" s="15"/>
      <c r="I80" s="15"/>
    </row>
    <row r="81" spans="1:9" x14ac:dyDescent="0.25">
      <c r="A81" s="14">
        <v>43130</v>
      </c>
      <c r="B81" s="22" t="s">
        <v>20</v>
      </c>
      <c r="C81" s="21">
        <v>2076</v>
      </c>
      <c r="D81" s="16">
        <v>0.7954</v>
      </c>
      <c r="E81" s="16">
        <v>0.95079999999999998</v>
      </c>
      <c r="F81" s="16">
        <v>2.2999999999999998</v>
      </c>
      <c r="G81" s="15">
        <v>0.65417391304347827</v>
      </c>
      <c r="H81" s="15">
        <v>0.58660869565217388</v>
      </c>
      <c r="I81" s="15">
        <v>6.7565217391304389E-2</v>
      </c>
    </row>
    <row r="82" spans="1:9" x14ac:dyDescent="0.25">
      <c r="A82" s="14">
        <v>43213</v>
      </c>
      <c r="B82" s="22" t="s">
        <v>20</v>
      </c>
      <c r="C82" s="21">
        <v>2232</v>
      </c>
      <c r="D82" s="16">
        <v>0.7954</v>
      </c>
      <c r="E82" s="16">
        <v>0.91979999999999995</v>
      </c>
      <c r="F82" s="16">
        <v>2.2999999999999998</v>
      </c>
      <c r="G82" s="15">
        <v>0.65417391304347827</v>
      </c>
      <c r="H82" s="15">
        <v>0.60008695652173916</v>
      </c>
      <c r="I82" s="15">
        <v>5.4086956521739116E-2</v>
      </c>
    </row>
    <row r="83" spans="1:9" x14ac:dyDescent="0.25">
      <c r="A83" s="14">
        <v>43301</v>
      </c>
      <c r="B83" s="22" t="s">
        <v>20</v>
      </c>
      <c r="C83" s="21">
        <v>2400</v>
      </c>
      <c r="D83" s="16">
        <v>0.7954</v>
      </c>
      <c r="E83" s="16">
        <v>0.90039999999999998</v>
      </c>
      <c r="F83" s="16">
        <v>2.2999999999999998</v>
      </c>
      <c r="G83" s="15">
        <v>0.65417391304347827</v>
      </c>
      <c r="H83" s="15">
        <v>0.60852173913043484</v>
      </c>
      <c r="I83" s="15">
        <v>4.5652173913043437E-2</v>
      </c>
    </row>
    <row r="84" spans="1:9" x14ac:dyDescent="0.25">
      <c r="A84" s="23" t="s">
        <v>33</v>
      </c>
      <c r="B84" s="22" t="s">
        <v>20</v>
      </c>
      <c r="C84" s="24">
        <v>6708</v>
      </c>
      <c r="D84" s="25">
        <v>0.7954</v>
      </c>
      <c r="E84" s="25">
        <v>0.92245295169946318</v>
      </c>
      <c r="F84" s="25">
        <v>2.2999999999999998</v>
      </c>
      <c r="G84" s="26">
        <v>0.65417391304347827</v>
      </c>
      <c r="H84" s="26">
        <v>0.59893349926110284</v>
      </c>
      <c r="I84" s="26">
        <v>5.5240413782375347E-2</v>
      </c>
    </row>
    <row r="85" spans="1:9" x14ac:dyDescent="0.25">
      <c r="A85" s="17" t="s">
        <v>34</v>
      </c>
      <c r="B85" s="22"/>
      <c r="C85" s="21"/>
      <c r="D85" s="16"/>
      <c r="E85" s="16"/>
      <c r="F85" s="16"/>
      <c r="G85" s="15"/>
      <c r="H85" s="15"/>
      <c r="I85" s="15"/>
    </row>
    <row r="86" spans="1:9" x14ac:dyDescent="0.25">
      <c r="A86" s="14">
        <v>43130</v>
      </c>
      <c r="B86" s="22" t="s">
        <v>21</v>
      </c>
      <c r="C86" s="21">
        <v>3660</v>
      </c>
      <c r="D86" s="16">
        <v>0.81489999999999996</v>
      </c>
      <c r="E86" s="16">
        <v>0.8397</v>
      </c>
      <c r="F86" s="16">
        <v>2.02</v>
      </c>
      <c r="G86" s="15">
        <v>0.59658415841584156</v>
      </c>
      <c r="H86" s="15">
        <v>0.58430693069306927</v>
      </c>
      <c r="I86" s="15">
        <v>1.2277227722772288E-2</v>
      </c>
    </row>
    <row r="87" spans="1:9" x14ac:dyDescent="0.25">
      <c r="A87" s="14">
        <v>43209</v>
      </c>
      <c r="B87" s="22" t="s">
        <v>21</v>
      </c>
      <c r="C87" s="21">
        <v>2232</v>
      </c>
      <c r="D87" s="16">
        <v>0.81489999999999996</v>
      </c>
      <c r="E87" s="16">
        <v>0.88770000000000004</v>
      </c>
      <c r="F87" s="16">
        <v>2.02</v>
      </c>
      <c r="G87" s="15">
        <v>0.59658415841584156</v>
      </c>
      <c r="H87" s="15">
        <v>0.56054455445544549</v>
      </c>
      <c r="I87" s="15">
        <v>3.6039603960396072E-2</v>
      </c>
    </row>
    <row r="88" spans="1:9" x14ac:dyDescent="0.25">
      <c r="A88" s="14">
        <v>43286</v>
      </c>
      <c r="B88" s="22" t="s">
        <v>21</v>
      </c>
      <c r="C88" s="21">
        <v>2532</v>
      </c>
      <c r="D88" s="16">
        <v>0.81489999999999996</v>
      </c>
      <c r="E88" s="16">
        <v>0.83020000000000005</v>
      </c>
      <c r="F88" s="16">
        <v>2.02</v>
      </c>
      <c r="G88" s="15">
        <v>0.59658415841584156</v>
      </c>
      <c r="H88" s="15">
        <v>0.58900990099009898</v>
      </c>
      <c r="I88" s="15">
        <v>7.574257425742581E-3</v>
      </c>
    </row>
    <row r="89" spans="1:9" x14ac:dyDescent="0.25">
      <c r="A89" s="23" t="s">
        <v>33</v>
      </c>
      <c r="B89" s="22" t="s">
        <v>21</v>
      </c>
      <c r="C89" s="24">
        <v>8424</v>
      </c>
      <c r="D89" s="25">
        <v>0.81489999999999985</v>
      </c>
      <c r="E89" s="25">
        <v>0.84956253561253559</v>
      </c>
      <c r="F89" s="25">
        <v>2.02</v>
      </c>
      <c r="G89" s="26">
        <v>0.59658415841584156</v>
      </c>
      <c r="H89" s="26">
        <v>0.57942448732052687</v>
      </c>
      <c r="I89" s="26">
        <v>1.7159671095314674E-2</v>
      </c>
    </row>
    <row r="90" spans="1:9" x14ac:dyDescent="0.25">
      <c r="A90" s="17" t="s">
        <v>34</v>
      </c>
      <c r="B90" s="22"/>
      <c r="C90" s="21"/>
      <c r="D90" s="16"/>
      <c r="E90" s="16"/>
      <c r="F90" s="16"/>
      <c r="G90" s="15"/>
      <c r="H90" s="15"/>
      <c r="I90" s="15"/>
    </row>
    <row r="91" spans="1:9" x14ac:dyDescent="0.25">
      <c r="A91" s="17">
        <v>43130</v>
      </c>
      <c r="B91" s="22" t="s">
        <v>22</v>
      </c>
      <c r="C91" s="21">
        <v>2176</v>
      </c>
      <c r="D91" s="16">
        <v>1.2859</v>
      </c>
      <c r="E91" s="16">
        <v>1.4252</v>
      </c>
      <c r="F91" s="16">
        <v>2.95</v>
      </c>
      <c r="G91" s="15">
        <v>0.5641016949152543</v>
      </c>
      <c r="H91" s="15">
        <v>0.51688135593220341</v>
      </c>
      <c r="I91" s="15">
        <v>4.7220338983050891E-2</v>
      </c>
    </row>
    <row r="92" spans="1:9" x14ac:dyDescent="0.25">
      <c r="A92" s="14">
        <v>43189</v>
      </c>
      <c r="B92" s="22" t="s">
        <v>22</v>
      </c>
      <c r="C92" s="21">
        <v>1736</v>
      </c>
      <c r="D92" s="16">
        <v>1.2859</v>
      </c>
      <c r="E92" s="16">
        <v>1.4291</v>
      </c>
      <c r="F92" s="16">
        <v>2.95</v>
      </c>
      <c r="G92" s="15">
        <v>0.5641016949152543</v>
      </c>
      <c r="H92" s="15">
        <v>0.51555932203389832</v>
      </c>
      <c r="I92" s="15">
        <v>4.8542372881355988E-2</v>
      </c>
    </row>
    <row r="93" spans="1:9" x14ac:dyDescent="0.25">
      <c r="A93" s="14">
        <v>43259</v>
      </c>
      <c r="B93" s="22" t="s">
        <v>22</v>
      </c>
      <c r="C93" s="21">
        <v>1816</v>
      </c>
      <c r="D93" s="16">
        <v>1.2859</v>
      </c>
      <c r="E93" s="16">
        <v>0.83350000000000002</v>
      </c>
      <c r="F93" s="16">
        <v>2.95</v>
      </c>
      <c r="G93" s="15">
        <v>0.5641016949152543</v>
      </c>
      <c r="H93" s="15">
        <v>0.71745762711864414</v>
      </c>
      <c r="I93" s="15">
        <v>-0.15335593220338983</v>
      </c>
    </row>
    <row r="94" spans="1:9" x14ac:dyDescent="0.25">
      <c r="A94" s="23" t="s">
        <v>33</v>
      </c>
      <c r="B94" s="22" t="s">
        <v>22</v>
      </c>
      <c r="C94" s="24">
        <v>5728</v>
      </c>
      <c r="D94" s="25">
        <v>1.2859</v>
      </c>
      <c r="E94" s="25">
        <v>1.2387899441340782</v>
      </c>
      <c r="F94" s="25">
        <v>2.95</v>
      </c>
      <c r="G94" s="26">
        <v>0.56410169491525441</v>
      </c>
      <c r="H94" s="26">
        <v>0.58007120537827861</v>
      </c>
      <c r="I94" s="26">
        <v>-1.5969510463024306E-2</v>
      </c>
    </row>
    <row r="95" spans="1:9" x14ac:dyDescent="0.25">
      <c r="A95" s="17" t="s">
        <v>34</v>
      </c>
      <c r="B95" s="22"/>
      <c r="C95" s="21"/>
      <c r="D95" s="16"/>
      <c r="E95" s="16"/>
      <c r="F95" s="16"/>
      <c r="G95" s="15"/>
      <c r="H95" s="15"/>
      <c r="I95" s="15"/>
    </row>
    <row r="96" spans="1:9" x14ac:dyDescent="0.25">
      <c r="A96" s="14">
        <v>43132</v>
      </c>
      <c r="B96" s="22" t="s">
        <v>23</v>
      </c>
      <c r="C96" s="21">
        <v>2580</v>
      </c>
      <c r="D96" s="16">
        <v>0.62560000000000004</v>
      </c>
      <c r="E96" s="16">
        <v>1.0139</v>
      </c>
      <c r="F96" s="16">
        <v>2.25</v>
      </c>
      <c r="G96" s="15">
        <v>0.72195555555555557</v>
      </c>
      <c r="H96" s="15">
        <v>0.54937777777777774</v>
      </c>
      <c r="I96" s="15">
        <v>0.17257777777777783</v>
      </c>
    </row>
    <row r="97" spans="1:9" x14ac:dyDescent="0.25">
      <c r="A97" s="14">
        <v>43201</v>
      </c>
      <c r="B97" s="29" t="s">
        <v>23</v>
      </c>
      <c r="C97" s="21">
        <v>3444</v>
      </c>
      <c r="D97" s="16">
        <v>0.62560000000000004</v>
      </c>
      <c r="E97" s="16">
        <v>0.89539999999999997</v>
      </c>
      <c r="F97" s="16">
        <v>2.25</v>
      </c>
      <c r="G97" s="15">
        <v>0.72195555555555557</v>
      </c>
      <c r="H97" s="15">
        <v>0.60204444444444449</v>
      </c>
      <c r="I97" s="15">
        <v>0.11991111111111108</v>
      </c>
    </row>
    <row r="98" spans="1:9" x14ac:dyDescent="0.25">
      <c r="A98" s="14">
        <v>43256</v>
      </c>
      <c r="B98" s="22" t="s">
        <v>23</v>
      </c>
      <c r="C98" s="21">
        <v>3936</v>
      </c>
      <c r="D98" s="16">
        <v>0.62560000000000004</v>
      </c>
      <c r="E98" s="16">
        <v>0.93579999999999997</v>
      </c>
      <c r="F98" s="16">
        <v>2.25</v>
      </c>
      <c r="G98" s="15">
        <v>0.72195555555555557</v>
      </c>
      <c r="H98" s="15">
        <v>0.58408888888888888</v>
      </c>
      <c r="I98" s="15">
        <v>0.13786666666666669</v>
      </c>
    </row>
    <row r="99" spans="1:9" x14ac:dyDescent="0.25">
      <c r="A99" s="23" t="s">
        <v>33</v>
      </c>
      <c r="B99" s="22" t="s">
        <v>23</v>
      </c>
      <c r="C99" s="24">
        <v>9960</v>
      </c>
      <c r="D99" s="25">
        <v>0.62560000000000004</v>
      </c>
      <c r="E99" s="25">
        <v>0.94206108433734947</v>
      </c>
      <c r="F99" s="25">
        <v>2.25</v>
      </c>
      <c r="G99" s="26">
        <v>0.72195555555555557</v>
      </c>
      <c r="H99" s="26">
        <v>0.5813061847389559</v>
      </c>
      <c r="I99" s="26">
        <v>0.14064937081659976</v>
      </c>
    </row>
    <row r="100" spans="1:9" x14ac:dyDescent="0.25">
      <c r="A100" s="17" t="s">
        <v>34</v>
      </c>
      <c r="B100" s="22"/>
      <c r="C100" s="21"/>
      <c r="D100" s="16"/>
      <c r="E100" s="16"/>
      <c r="F100" s="16"/>
      <c r="G100" s="15"/>
      <c r="H100" s="15"/>
      <c r="I100" s="15"/>
    </row>
    <row r="101" spans="1:9" x14ac:dyDescent="0.25">
      <c r="A101" s="14">
        <v>43258</v>
      </c>
      <c r="B101" s="22" t="s">
        <v>24</v>
      </c>
      <c r="C101" s="21">
        <v>9760</v>
      </c>
      <c r="D101" s="16">
        <v>1.4142999999999999</v>
      </c>
      <c r="E101" s="16">
        <v>1.4265000000000001</v>
      </c>
      <c r="F101" s="16">
        <v>2.95</v>
      </c>
      <c r="G101" s="15">
        <v>0.52057627118644079</v>
      </c>
      <c r="H101" s="15">
        <v>0.51644067796610171</v>
      </c>
      <c r="I101" s="15">
        <v>4.1355932203390733E-3</v>
      </c>
    </row>
  </sheetData>
  <mergeCells count="6">
    <mergeCell ref="F1:F3"/>
    <mergeCell ref="G1:I2"/>
    <mergeCell ref="A1:A3"/>
    <mergeCell ref="B1:B3"/>
    <mergeCell ref="C1:C3"/>
    <mergeCell ref="D1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674768-7ADD-43AA-A09F-05F59F0A92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Feuil5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</dc:creator>
  <cp:lastModifiedBy>Jean-Eric</cp:lastModifiedBy>
  <dcterms:created xsi:type="dcterms:W3CDTF">2019-01-08T23:51:50Z</dcterms:created>
  <dcterms:modified xsi:type="dcterms:W3CDTF">2019-01-09T02:09:57Z</dcterms:modified>
</cp:coreProperties>
</file>