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12240" activeTab="1"/>
  </bookViews>
  <sheets>
    <sheet name="BDD" sheetId="1" r:id="rId1"/>
    <sheet name="Mise en dépôt" sheetId="2" r:id="rId2"/>
  </sheets>
  <definedNames>
    <definedName name="_xlnm._FilterDatabase" localSheetId="0" hidden="1">BDD!$A$1:$O$8</definedName>
    <definedName name="ColonneB">'Mise en dépôt'!$B$8:$B$14</definedName>
    <definedName name="Ligne5">'Mise en dépôt'!$C$6:$N$6</definedName>
    <definedName name="V_O">Tableau1[N° VO]</definedName>
    <definedName name="Valeurs">'Mise en dépôt'!$C$8:$N$14</definedName>
  </definedNames>
  <calcPr calcId="145621"/>
</workbook>
</file>

<file path=xl/calcChain.xml><?xml version="1.0" encoding="utf-8"?>
<calcChain xmlns="http://schemas.openxmlformats.org/spreadsheetml/2006/main">
  <c r="B4" i="2" l="1" a="1"/>
  <c r="B4" i="2" s="1"/>
  <c r="B6" i="2" a="1"/>
  <c r="B6" i="2" s="1"/>
  <c r="B5" i="2" a="1"/>
  <c r="B5" i="2" s="1"/>
  <c r="B7" i="2" a="1"/>
  <c r="B7" i="2" s="1"/>
  <c r="B10" i="2"/>
  <c r="B11" i="2" a="1"/>
  <c r="B11" i="2" s="1"/>
  <c r="B8" i="2" a="1"/>
  <c r="B8" i="2" s="1"/>
  <c r="B3" i="2" a="1"/>
  <c r="B3" i="2" s="1"/>
  <c r="B9" i="2"/>
</calcChain>
</file>

<file path=xl/sharedStrings.xml><?xml version="1.0" encoding="utf-8"?>
<sst xmlns="http://schemas.openxmlformats.org/spreadsheetml/2006/main" count="75" uniqueCount="41">
  <si>
    <t>N° Facture</t>
  </si>
  <si>
    <t>Statuts Facture</t>
  </si>
  <si>
    <t>N° VO</t>
  </si>
  <si>
    <t>Date Achat/Dépôt</t>
  </si>
  <si>
    <t>Achat / Dépôt Vente</t>
  </si>
  <si>
    <t xml:space="preserve">Marque </t>
  </si>
  <si>
    <t>Kms</t>
  </si>
  <si>
    <t>Couleur</t>
  </si>
  <si>
    <t>Immatriculation</t>
  </si>
  <si>
    <t>N° de série</t>
  </si>
  <si>
    <t>Date de 1ère immat</t>
  </si>
  <si>
    <t>Puissance Fiscale</t>
  </si>
  <si>
    <t>Infos complémentaires</t>
  </si>
  <si>
    <t>F181</t>
  </si>
  <si>
    <t>Livraison</t>
  </si>
  <si>
    <t>Dépôt</t>
  </si>
  <si>
    <t>Peugeot</t>
  </si>
  <si>
    <t>Gris</t>
  </si>
  <si>
    <t>45-56-89-AF</t>
  </si>
  <si>
    <t>7 ch</t>
  </si>
  <si>
    <t>blabla</t>
  </si>
  <si>
    <t>F182</t>
  </si>
  <si>
    <t>Acompte</t>
  </si>
  <si>
    <t>Renault</t>
  </si>
  <si>
    <t>Clio</t>
  </si>
  <si>
    <t>Rouge</t>
  </si>
  <si>
    <t>77-88-99-DF</t>
  </si>
  <si>
    <t>5 ch</t>
  </si>
  <si>
    <t>blibli</t>
  </si>
  <si>
    <t>F183</t>
  </si>
  <si>
    <t>Mercedes</t>
  </si>
  <si>
    <t>XXL</t>
  </si>
  <si>
    <t>Noire</t>
  </si>
  <si>
    <t>88-55-22-66</t>
  </si>
  <si>
    <t>10 ch</t>
  </si>
  <si>
    <t>blublu</t>
  </si>
  <si>
    <t>Solde</t>
  </si>
  <si>
    <t>Modèle</t>
  </si>
  <si>
    <t xml:space="preserve"> </t>
  </si>
  <si>
    <t>1,9 HDI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</si>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</sst>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sz val="11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8" fontId="2" fillId="0" borderId="0" xfId="0" applyNumberFormat="1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 applyBorder="1" applyAlignment="1">
      <alignment horizontal="right" indent="1"/>
    </xf>
    <xf numFmtId="0" fontId="0" fillId="0" borderId="0" xfId="0" applyBorder="1" applyAlignment="1">
      <alignment horizontal="right" indent="1"/>
    </xf>
    <xf numFmtId="3" fontId="4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5" fillId="2" borderId="0" xfId="0" applyFont="1" applyFill="1"/>
    <xf numFmtId="0" fontId="4" fillId="3" borderId="0" xfId="0" applyFont="1" applyFill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6">
    <dxf>
      <numFmt numFmtId="19" formatCode="dd/mm/yyyy"/>
      <alignment horizontal="right" vertical="bottom" textRotation="0" wrapText="0" indent="1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O8" totalsRowShown="0" headerRowDxfId="5">
  <autoFilter ref="A1:O8"/>
  <tableColumns count="15">
    <tableColumn id="1" name="N° Facture" dataDxfId="4"/>
    <tableColumn id="2" name="Statuts Facture"/>
    <tableColumn id="3" name="N° VO" dataDxfId="3"/>
    <tableColumn id="4" name="Date Achat/Dépôt" dataDxfId="2"/>
    <tableColumn id="5" name="Achat / Dépôt Vente"/>
    <tableColumn id="6" name="Marque "/>
    <tableColumn id="7" name="Modèle"/>
    <tableColumn id="8" name="Type"/>
    <tableColumn id="9" name="Kms"/>
    <tableColumn id="10" name="Couleur"/>
    <tableColumn id="11" name="Immatriculation"/>
    <tableColumn id="12" name="N° de série"/>
    <tableColumn id="13" name="Date de 1ère immat" dataDxfId="1"/>
    <tableColumn id="14" name="Puissance Fiscale" dataDxfId="0"/>
    <tableColumn id="15" name="Infos complémentaire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pane xSplit="3" ySplit="1" topLeftCell="F2" activePane="bottomRight" state="frozen"/>
      <selection pane="topRight" activeCell="B1" sqref="B1"/>
      <selection pane="bottomLeft" activeCell="A2" sqref="A2"/>
      <selection pane="bottomRight" activeCell="H2" sqref="H2"/>
    </sheetView>
  </sheetViews>
  <sheetFormatPr baseColWidth="10" defaultRowHeight="15" x14ac:dyDescent="0.25"/>
  <cols>
    <col min="1" max="1" width="12.28515625" style="6" customWidth="1"/>
    <col min="2" max="2" width="16.28515625" style="7" customWidth="1"/>
    <col min="3" max="3" width="8.42578125" style="6" customWidth="1"/>
    <col min="4" max="4" width="19" style="7" customWidth="1"/>
    <col min="5" max="5" width="21.140625" style="7" customWidth="1"/>
    <col min="6" max="6" width="10.5703125" style="7" customWidth="1"/>
    <col min="7" max="8" width="11.5703125" style="7" customWidth="1"/>
    <col min="9" max="9" width="7.85546875" style="7" customWidth="1"/>
    <col min="10" max="10" width="10.140625" style="7" customWidth="1"/>
    <col min="11" max="11" width="17.28515625" style="7" customWidth="1"/>
    <col min="12" max="12" width="12.85546875" style="7" customWidth="1"/>
    <col min="13" max="13" width="20.5703125" style="7" customWidth="1"/>
    <col min="14" max="14" width="18.28515625" style="10" customWidth="1"/>
    <col min="15" max="15" width="25" style="7" customWidth="1"/>
    <col min="16" max="16384" width="11.42578125" style="7"/>
  </cols>
  <sheetData>
    <row r="1" spans="1:15" s="4" customFormat="1" ht="34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37</v>
      </c>
      <c r="H1" s="5" t="s">
        <v>40</v>
      </c>
      <c r="I1" s="5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6" t="s">
        <v>13</v>
      </c>
      <c r="B2" s="7" t="s">
        <v>14</v>
      </c>
      <c r="C2" s="6">
        <v>42</v>
      </c>
      <c r="D2" s="8">
        <v>41555</v>
      </c>
      <c r="E2" s="7" t="s">
        <v>15</v>
      </c>
      <c r="F2" s="7" t="s">
        <v>16</v>
      </c>
      <c r="G2" s="7">
        <v>206</v>
      </c>
      <c r="H2" s="7" t="s">
        <v>39</v>
      </c>
      <c r="I2" s="7">
        <v>100000</v>
      </c>
      <c r="J2" s="7" t="s">
        <v>17</v>
      </c>
      <c r="K2" s="7" t="s">
        <v>18</v>
      </c>
      <c r="L2" s="7">
        <v>1234567</v>
      </c>
      <c r="M2" s="8">
        <v>36526</v>
      </c>
      <c r="N2" s="9" t="s">
        <v>19</v>
      </c>
      <c r="O2" s="7" t="s">
        <v>20</v>
      </c>
    </row>
    <row r="3" spans="1:15" x14ac:dyDescent="0.25">
      <c r="A3" s="6" t="s">
        <v>21</v>
      </c>
      <c r="B3" s="7" t="s">
        <v>22</v>
      </c>
      <c r="C3" s="6">
        <v>196</v>
      </c>
      <c r="D3" s="8">
        <v>41538</v>
      </c>
      <c r="F3" s="7" t="s">
        <v>23</v>
      </c>
      <c r="G3" s="7" t="s">
        <v>24</v>
      </c>
      <c r="I3" s="7">
        <v>20000</v>
      </c>
      <c r="J3" s="7" t="s">
        <v>25</v>
      </c>
      <c r="K3" s="7" t="s">
        <v>26</v>
      </c>
      <c r="L3" s="7">
        <v>888888</v>
      </c>
      <c r="M3" s="8">
        <v>41274</v>
      </c>
      <c r="N3" s="9" t="s">
        <v>27</v>
      </c>
      <c r="O3" s="7" t="s">
        <v>28</v>
      </c>
    </row>
    <row r="4" spans="1:15" x14ac:dyDescent="0.25">
      <c r="A4" s="6" t="s">
        <v>29</v>
      </c>
      <c r="B4" s="7" t="s">
        <v>14</v>
      </c>
      <c r="C4" s="6">
        <v>197</v>
      </c>
      <c r="D4" s="8">
        <v>41460</v>
      </c>
      <c r="F4" s="7" t="s">
        <v>30</v>
      </c>
      <c r="G4" s="7" t="s">
        <v>31</v>
      </c>
      <c r="I4" s="7">
        <v>50000</v>
      </c>
      <c r="J4" s="7" t="s">
        <v>32</v>
      </c>
      <c r="K4" s="7" t="s">
        <v>33</v>
      </c>
      <c r="L4" s="7">
        <v>7895463</v>
      </c>
      <c r="M4" s="8">
        <v>40364</v>
      </c>
      <c r="N4" s="10" t="s">
        <v>34</v>
      </c>
      <c r="O4" s="7" t="s">
        <v>35</v>
      </c>
    </row>
    <row r="5" spans="1:15" x14ac:dyDescent="0.25">
      <c r="C5" s="6">
        <v>198</v>
      </c>
    </row>
    <row r="6" spans="1:15" x14ac:dyDescent="0.25">
      <c r="A6" s="6" t="s">
        <v>21</v>
      </c>
      <c r="B6" s="7" t="s">
        <v>22</v>
      </c>
      <c r="C6" s="6">
        <v>196</v>
      </c>
      <c r="D6" s="8">
        <v>41538</v>
      </c>
      <c r="F6" s="7" t="s">
        <v>23</v>
      </c>
      <c r="G6" s="7" t="s">
        <v>24</v>
      </c>
      <c r="I6" s="7">
        <v>20000</v>
      </c>
      <c r="J6" s="7" t="s">
        <v>25</v>
      </c>
      <c r="K6" s="7" t="s">
        <v>26</v>
      </c>
      <c r="L6" s="7">
        <v>888888</v>
      </c>
      <c r="M6" s="8">
        <v>41274</v>
      </c>
      <c r="N6" s="9" t="s">
        <v>27</v>
      </c>
      <c r="O6" s="7" t="s">
        <v>28</v>
      </c>
    </row>
    <row r="7" spans="1:15" x14ac:dyDescent="0.25">
      <c r="A7" s="6" t="s">
        <v>21</v>
      </c>
      <c r="B7" s="7" t="s">
        <v>22</v>
      </c>
      <c r="C7" s="6">
        <v>196</v>
      </c>
      <c r="D7" s="8">
        <v>41538</v>
      </c>
      <c r="F7" s="7" t="s">
        <v>23</v>
      </c>
      <c r="G7" s="7" t="s">
        <v>24</v>
      </c>
      <c r="I7" s="7">
        <v>20000</v>
      </c>
      <c r="J7" s="7" t="s">
        <v>25</v>
      </c>
      <c r="K7" s="7" t="s">
        <v>26</v>
      </c>
      <c r="L7" s="7">
        <v>888888</v>
      </c>
      <c r="M7" s="8">
        <v>41274</v>
      </c>
      <c r="N7" s="9" t="s">
        <v>27</v>
      </c>
      <c r="O7" s="7" t="s">
        <v>28</v>
      </c>
    </row>
    <row r="8" spans="1:15" x14ac:dyDescent="0.25">
      <c r="A8" s="6" t="s">
        <v>21</v>
      </c>
      <c r="B8" s="7" t="s">
        <v>36</v>
      </c>
      <c r="C8" s="6">
        <v>196</v>
      </c>
      <c r="D8" s="8">
        <v>41538</v>
      </c>
      <c r="F8" s="7" t="s">
        <v>23</v>
      </c>
      <c r="G8" s="7" t="s">
        <v>24</v>
      </c>
      <c r="I8" s="7">
        <v>20000</v>
      </c>
      <c r="J8" s="7" t="s">
        <v>25</v>
      </c>
      <c r="K8" s="7" t="s">
        <v>26</v>
      </c>
      <c r="L8" s="7">
        <v>888888</v>
      </c>
      <c r="M8" s="8">
        <v>41274</v>
      </c>
      <c r="N8" s="9" t="s">
        <v>27</v>
      </c>
      <c r="O8" s="7" t="s">
        <v>28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workbookViewId="0">
      <selection activeCell="B18" sqref="B18"/>
    </sheetView>
  </sheetViews>
  <sheetFormatPr baseColWidth="10" defaultRowHeight="14.25" x14ac:dyDescent="0.2"/>
  <cols>
    <col min="1" max="1" width="34.42578125" style="1" bestFit="1" customWidth="1"/>
    <col min="2" max="2" width="17.7109375" style="2" customWidth="1"/>
    <col min="3" max="16384" width="11.42578125" style="1"/>
  </cols>
  <sheetData>
    <row r="1" spans="1:2" x14ac:dyDescent="0.2">
      <c r="A1" s="13" t="s">
        <v>2</v>
      </c>
      <c r="B1" s="14">
        <v>196</v>
      </c>
    </row>
    <row r="3" spans="1:2" x14ac:dyDescent="0.2">
      <c r="A3" s="13" t="s">
        <v>5</v>
      </c>
      <c r="B3" s="2" t="str">
        <f t="array" ref="B3">INDEX(Tableau1[],MATCH(B$1,Tableau1[N° VO],0),MATCH($A3,Tableau1[#Headers],0))</f>
        <v>Renault</v>
      </c>
    </row>
    <row r="4" spans="1:2" x14ac:dyDescent="0.2">
      <c r="A4" s="13" t="s">
        <v>37</v>
      </c>
      <c r="B4" s="2" t="str">
        <f t="array" ref="B4">INDEX(Tableau1[],MATCH(B$1,Tableau1[N° VO],0),MATCH($A4,Tableau1[#Headers],0))</f>
        <v>Clio</v>
      </c>
    </row>
    <row r="5" spans="1:2" x14ac:dyDescent="0.2">
      <c r="A5" s="13" t="s">
        <v>40</v>
      </c>
      <c r="B5" s="2">
        <f t="array" ref="B5">INDEX(Tableau1[],MATCH(B$1,Tableau1[N° VO],0),MATCH($A5,Tableau1[#Headers],0))</f>
        <v>0</v>
      </c>
    </row>
    <row r="6" spans="1:2" x14ac:dyDescent="0.2">
      <c r="A6" s="13" t="s">
        <v>6</v>
      </c>
      <c r="B6" s="11">
        <f t="array" ref="B6">INDEX(Tableau1[],MATCH(B$1,Tableau1[N° VO],0),MATCH($A6,Tableau1[#Headers],0))</f>
        <v>20000</v>
      </c>
    </row>
    <row r="7" spans="1:2" x14ac:dyDescent="0.2">
      <c r="A7" s="13" t="s">
        <v>7</v>
      </c>
      <c r="B7" s="2" t="str">
        <f t="array" ref="B7">INDEX(Tableau1[],MATCH(B$1,Tableau1[N° VO],0),MATCH($A7,Tableau1[#Headers],0))</f>
        <v>Rouge</v>
      </c>
    </row>
    <row r="8" spans="1:2" x14ac:dyDescent="0.2">
      <c r="A8" s="13" t="s">
        <v>10</v>
      </c>
      <c r="B8" s="12">
        <f t="array" ref="B8">INDEX(Tableau1[],MATCH(B$1,Tableau1[N° VO],0),MATCH($A8,Tableau1[#Headers],0))</f>
        <v>41274</v>
      </c>
    </row>
    <row r="9" spans="1:2" x14ac:dyDescent="0.2">
      <c r="A9" s="13" t="s">
        <v>8</v>
      </c>
      <c r="B9" s="3" t="str">
        <f>VLOOKUP($B$1,BDD!C:O,9,FALSE)</f>
        <v>77-88-99-DF</v>
      </c>
    </row>
    <row r="10" spans="1:2" x14ac:dyDescent="0.2">
      <c r="A10" s="13" t="s">
        <v>9</v>
      </c>
      <c r="B10" s="3">
        <f>VLOOKUP($B$1,BDD!C:O,10,FALSE)</f>
        <v>888888</v>
      </c>
    </row>
    <row r="11" spans="1:2" x14ac:dyDescent="0.2">
      <c r="A11" s="13" t="s">
        <v>12</v>
      </c>
      <c r="B11" s="2" t="str">
        <f t="array" ref="B11">INDEX(Tableau1[],MATCH(B$1,Tableau1[N° VO],0),MATCH($A11,Tableau1[#Headers],0))</f>
        <v>blibli</v>
      </c>
    </row>
    <row r="13" spans="1:2" x14ac:dyDescent="0.2">
      <c r="B13" s="2" t="s">
        <v>38</v>
      </c>
    </row>
  </sheetData>
  <dataValidations count="1">
    <dataValidation type="list" allowBlank="1" showInputMessage="1" showErrorMessage="1" sqref="B1">
      <formula1>V_O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Mise en dépôt</vt:lpstr>
      <vt:lpstr>ColonneB</vt:lpstr>
      <vt:lpstr>Ligne5</vt:lpstr>
      <vt:lpstr>V_O</vt:lpstr>
      <vt:lpstr>Valeurs</vt:lpstr>
    </vt:vector>
  </TitlesOfParts>
  <Company>  ISI Pro Formation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</dc:creator>
  <cp:lastModifiedBy>Jean-Eric</cp:lastModifiedBy>
  <dcterms:created xsi:type="dcterms:W3CDTF">2013-10-19T17:09:25Z</dcterms:created>
  <dcterms:modified xsi:type="dcterms:W3CDTF">2013-10-20T09:09:25Z</dcterms:modified>
</cp:coreProperties>
</file>