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4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6E32D815-BE7E-4A41-A6C5-8828C2801F4C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Données" sheetId="2" r:id="rId1"/>
    <sheet name="Listes" sheetId="3" r:id="rId2"/>
  </sheets>
  <definedNames>
    <definedName name="s.genre">Genres[Genre]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4" i="2" l="1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3" i="2"/>
  <c r="I7" i="2" l="1"/>
  <c r="I6" i="2"/>
  <c r="I19" i="2"/>
  <c r="I4" i="2"/>
  <c r="I15" i="2"/>
  <c r="I11" i="2"/>
  <c r="I18" i="2"/>
  <c r="I14" i="2"/>
  <c r="I10" i="2"/>
  <c r="I17" i="2"/>
  <c r="I13" i="2"/>
  <c r="I9" i="2"/>
  <c r="I5" i="2"/>
  <c r="I16" i="2"/>
  <c r="I12" i="2"/>
  <c r="I8" i="2"/>
  <c r="I3" i="2"/>
  <c r="H4" i="2"/>
  <c r="H3" i="2"/>
  <c r="H11" i="2"/>
  <c r="J11" i="2" s="1"/>
  <c r="H15" i="2"/>
  <c r="J15" i="2" s="1"/>
  <c r="H7" i="2"/>
  <c r="H14" i="2"/>
  <c r="H6" i="2"/>
  <c r="J6" i="2" s="1"/>
  <c r="H17" i="2"/>
  <c r="J17" i="2" s="1"/>
  <c r="H13" i="2"/>
  <c r="H9" i="2"/>
  <c r="H5" i="2"/>
  <c r="J5" i="2" s="1"/>
  <c r="H19" i="2"/>
  <c r="H18" i="2"/>
  <c r="H10" i="2"/>
  <c r="J10" i="2" s="1"/>
  <c r="H16" i="2"/>
  <c r="J16" i="2" s="1"/>
  <c r="H12" i="2"/>
  <c r="H8" i="2"/>
  <c r="J7" i="2" l="1"/>
  <c r="J19" i="2"/>
  <c r="J18" i="2"/>
  <c r="J13" i="2"/>
  <c r="J12" i="2"/>
  <c r="J14" i="2"/>
  <c r="J8" i="2"/>
  <c r="J3" i="2"/>
  <c r="J4" i="2"/>
  <c r="J9" i="2"/>
  <c r="H20" i="2"/>
  <c r="I20" i="2"/>
  <c r="J20" i="2" l="1"/>
</calcChain>
</file>

<file path=xl/sharedStrings.xml><?xml version="1.0" encoding="utf-8"?>
<sst xmlns="http://schemas.openxmlformats.org/spreadsheetml/2006/main" count="155" uniqueCount="28">
  <si>
    <t>Age</t>
  </si>
  <si>
    <t>Sexe</t>
  </si>
  <si>
    <t>Femme</t>
  </si>
  <si>
    <t>Homme</t>
  </si>
  <si>
    <t>[18 - 25[</t>
  </si>
  <si>
    <t>[25 ; 30[</t>
  </si>
  <si>
    <t>[30 ; 35[</t>
  </si>
  <si>
    <t>[35 ; 40[</t>
  </si>
  <si>
    <t>[40 ; 45[</t>
  </si>
  <si>
    <t>[45 ; 50[</t>
  </si>
  <si>
    <t>[50 ; 55[</t>
  </si>
  <si>
    <t>[55 ; 60[</t>
  </si>
  <si>
    <t>[60 ; 65[</t>
  </si>
  <si>
    <t>[65 ; 70[</t>
  </si>
  <si>
    <t>[70 ; 75[</t>
  </si>
  <si>
    <t>[75 ; 80[</t>
  </si>
  <si>
    <t>[80 ; 85[</t>
  </si>
  <si>
    <t>[85 ; 90[</t>
  </si>
  <si>
    <t>[90 ; 95[</t>
  </si>
  <si>
    <t>[95 ; 100[</t>
  </si>
  <si>
    <r>
      <t>[100 ; +</t>
    </r>
    <r>
      <rPr>
        <sz val="11"/>
        <color theme="1"/>
        <rFont val="Bookman Old Style"/>
        <family val="1"/>
      </rPr>
      <t>∞</t>
    </r>
    <r>
      <rPr>
        <sz val="11"/>
        <color theme="1"/>
        <rFont val="Calibri"/>
        <family val="2"/>
        <scheme val="minor"/>
      </rPr>
      <t>[</t>
    </r>
  </si>
  <si>
    <t>Sujets</t>
  </si>
  <si>
    <t>[0,18[</t>
  </si>
  <si>
    <t>Tranche</t>
  </si>
  <si>
    <t>Total</t>
  </si>
  <si>
    <t>Genre</t>
  </si>
  <si>
    <t>liste déroulante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</si>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</sst>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theme="1"/>
      <name val="Calibri"/>
      <family val="2"/>
      <scheme val="minor"/>
    </font>
    <font>
      <sz val="11"/>
      <color theme="1"/>
      <name val="Bookman Old Style"/>
      <family val="1"/>
    </font>
    <font>
      <i/>
      <sz val="10"/>
      <color rgb="FF7F7F7F"/>
      <name val="Police corp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0" fillId="0" borderId="0" xfId="0" applyAlignment="1"/>
    <xf numFmtId="0" fontId="0" fillId="0" borderId="0" xfId="0" applyAlignment="1">
      <alignment vertical="center"/>
    </xf>
    <xf numFmtId="0" fontId="0" fillId="0" borderId="0" xfId="0" applyNumberFormat="1" applyFont="1" applyFill="1" applyBorder="1" applyAlignment="1" applyProtection="1"/>
    <xf numFmtId="0" fontId="0" fillId="0" borderId="0" xfId="0" applyFill="1"/>
    <xf numFmtId="0" fontId="2" fillId="0" borderId="0" xfId="1"/>
  </cellXfs>
  <cellStyles count="2">
    <cellStyle name="Explanatory Text" xfId="1" builtinId="53"/>
    <cellStyle name="Normal" xfId="0" builtinId="0"/>
  </cellStyles>
  <dxfs count="10">
    <dxf>
      <numFmt numFmtId="0" formatCode="General"/>
      <alignment horizontal="general" textRotation="0" wrapText="0" indent="0" justifyLastLine="0" shrinkToFit="0" readingOrder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  <alignment horizontal="general" vertical="center" textRotation="0" wrapText="0" indent="0" justifyLastLine="0" shrinkToFit="0" readingOrder="0"/>
    </dxf>
    <dxf>
      <alignment horizontal="general" textRotation="0" wrapText="0" indent="0" justifyLastLine="0" shrinkToFit="0" readingOrder="0"/>
    </dxf>
    <dxf>
      <alignment horizontal="general" textRotation="0" wrapText="0" indent="0" justifyLastLine="0" shrinkToFit="0" readingOrder="0"/>
    </dxf>
    <dxf>
      <alignment horizontal="general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8581800-65A7-4532-A087-6F15D60D15DB}" name="Données" displayName="Données" ref="A2:D102" totalsRowShown="0" headerRowDxfId="7" dataDxfId="6">
  <autoFilter ref="A2:D102" xr:uid="{BDEF2260-3A8D-437F-A8A2-030ECC60BB57}"/>
  <tableColumns count="4">
    <tableColumn id="1" xr3:uid="{40AE4724-1E7C-460F-A813-5CF2A25BBB5D}" name="Sujets" dataDxfId="9">
      <calculatedColumnFormula>ROW()-ROW(Données[[#Headers],[Sujets]])</calculatedColumnFormula>
    </tableColumn>
    <tableColumn id="2" xr3:uid="{61AB4448-874E-41C2-BACC-25EB61CFD93B}" name="Sexe" dataDxfId="5"/>
    <tableColumn id="3" xr3:uid="{F6E83ACD-45AA-4696-B1E7-7B867C3B3AF5}" name="Age" dataDxfId="8"/>
    <tableColumn id="4" xr3:uid="{EC42B8EB-298E-4164-8C65-ACC18813F1DA}" name="Tranche" dataDxfId="0">
      <calculatedColumnFormula>VLOOKUP(Données[[#This Row],[Age]],Tranches[],2)</calculatedColumnFormula>
    </tableColumn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508D695-9B8D-4436-B846-EA57D896D03E}" name="Table2" displayName="Table2" ref="G2:J20" totalsRowCount="1" headerRowCellStyle="Normal" dataCellStyle="Normal">
  <autoFilter ref="G2:J19" xr:uid="{E1A59906-2C2F-495A-A173-E4B14A76E675}"/>
  <tableColumns count="4">
    <tableColumn id="1" xr3:uid="{0E4F3851-DBDF-4246-9779-3F3E89A3F8DD}" name="Tranche" totalsRowLabel="Total" totalsRowDxfId="4" dataCellStyle="Normal"/>
    <tableColumn id="2" xr3:uid="{5815C3A4-B03C-4C54-876E-E55276A124CC}" name="Femme" totalsRowFunction="sum" totalsRowDxfId="3" dataCellStyle="Normal">
      <calculatedColumnFormula>COUNTIFS(Données[Sexe],H$2,Données[Tranche],$G3)</calculatedColumnFormula>
    </tableColumn>
    <tableColumn id="3" xr3:uid="{623609BE-2916-4111-AB6E-0F948F55D0F6}" name="Homme" totalsRowFunction="sum" totalsRowDxfId="2" dataCellStyle="Normal">
      <calculatedColumnFormula>COUNTIFS(Données[Sexe],I$2,Données[Tranche],$G3)</calculatedColumnFormula>
    </tableColumn>
    <tableColumn id="4" xr3:uid="{58B44BA5-CCD7-47C9-B030-2B4C43298071}" name="Total" totalsRowFunction="sum" dataDxfId="1" dataCellStyle="Normal">
      <calculatedColumnFormula>Table2[[#This Row],[Femme]]+Table2[[#This Row],[Homme]]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5C35118-477D-4A9C-8FFE-2A7F309AC1AD}" name="Tranches" displayName="Tranches" ref="A1:B19" totalsRowShown="0">
  <autoFilter ref="A1:B19" xr:uid="{7A341D3A-2B81-437D-B42A-DFF55AD16068}"/>
  <tableColumns count="2">
    <tableColumn id="1" xr3:uid="{5FE0585A-7E05-462D-A669-10F592C8D2B4}" name="Age"/>
    <tableColumn id="2" xr3:uid="{FE8F62F5-6A34-4942-8869-300BE96F51CD}" name="Tranche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43F21CC-D909-47EB-A6FC-D1857D0EE1A0}" name="Genres" displayName="Genres" ref="D1:D3" totalsRowShown="0">
  <autoFilter ref="D1:D3" xr:uid="{8F795F88-D15A-4EE2-A481-E4364C85EA59}"/>
  <tableColumns count="1">
    <tableColumn id="1" xr3:uid="{F8DEA909-A876-406A-957B-3F4DC9F9CFEC}" name="Genr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J102"/>
  <sheetViews>
    <sheetView showGridLines="0" tabSelected="1" workbookViewId="0">
      <selection activeCell="D3" sqref="D3"/>
    </sheetView>
  </sheetViews>
  <sheetFormatPr defaultColWidth="11.42578125" defaultRowHeight="15"/>
  <cols>
    <col min="1" max="1" width="8.7109375" bestFit="1" customWidth="1"/>
    <col min="2" max="2" width="14.28515625" bestFit="1" customWidth="1"/>
    <col min="3" max="3" width="6.7109375" bestFit="1" customWidth="1"/>
    <col min="4" max="4" width="10.28515625" bestFit="1" customWidth="1"/>
    <col min="7" max="7" width="10.28515625" bestFit="1" customWidth="1"/>
    <col min="8" max="8" width="10" bestFit="1" customWidth="1"/>
    <col min="9" max="9" width="10.28515625" bestFit="1" customWidth="1"/>
    <col min="10" max="10" width="7.7109375" bestFit="1" customWidth="1"/>
  </cols>
  <sheetData>
    <row r="1" spans="1:10">
      <c r="A1" s="5" t="s">
        <v>27</v>
      </c>
      <c r="B1" s="5" t="s">
        <v>26</v>
      </c>
      <c r="C1" s="5"/>
      <c r="D1" s="5" t="s">
        <v>27</v>
      </c>
      <c r="H1" s="5" t="s">
        <v>27</v>
      </c>
      <c r="I1" s="5" t="s">
        <v>27</v>
      </c>
      <c r="J1" s="5" t="s">
        <v>27</v>
      </c>
    </row>
    <row r="2" spans="1:10">
      <c r="A2" s="2" t="s">
        <v>21</v>
      </c>
      <c r="B2" s="2" t="s">
        <v>1</v>
      </c>
      <c r="C2" s="1" t="s">
        <v>0</v>
      </c>
      <c r="D2" s="1" t="s">
        <v>23</v>
      </c>
      <c r="G2" t="s">
        <v>23</v>
      </c>
      <c r="H2" t="s">
        <v>2</v>
      </c>
      <c r="I2" t="s">
        <v>3</v>
      </c>
      <c r="J2" s="4" t="s">
        <v>24</v>
      </c>
    </row>
    <row r="3" spans="1:10">
      <c r="A3" s="2">
        <f>ROW()-ROW(Données[[#Headers],[Sujets]])</f>
        <v>1</v>
      </c>
      <c r="B3" s="2" t="s">
        <v>3</v>
      </c>
      <c r="C3" s="1">
        <v>71</v>
      </c>
      <c r="D3" s="1" t="str">
        <f>VLOOKUP(Données[[#This Row],[Age]],Tranches[],2)</f>
        <v>[70 ; 75[</v>
      </c>
      <c r="G3" t="s">
        <v>4</v>
      </c>
      <c r="H3">
        <f>COUNTIFS(Données[Sexe],H$2,Données[Tranche],$G3)</f>
        <v>3</v>
      </c>
      <c r="I3">
        <f>COUNTIFS(Données[Sexe],I$2,Données[Tranche],$G3)</f>
        <v>7</v>
      </c>
      <c r="J3" s="4">
        <f>Table2[[#This Row],[Femme]]+Table2[[#This Row],[Homme]]</f>
        <v>10</v>
      </c>
    </row>
    <row r="4" spans="1:10">
      <c r="A4" s="2">
        <f>ROW()-ROW(Données[[#Headers],[Sujets]])</f>
        <v>2</v>
      </c>
      <c r="B4" s="2" t="s">
        <v>2</v>
      </c>
      <c r="C4" s="1">
        <v>80</v>
      </c>
      <c r="D4" s="1" t="str">
        <f>VLOOKUP(Données[[#This Row],[Age]],Tranches[],2)</f>
        <v>[80 ; 85[</v>
      </c>
      <c r="G4" t="s">
        <v>5</v>
      </c>
      <c r="H4">
        <f>COUNTIFS(Données[Sexe],H$2,Données[Tranche],$G4)</f>
        <v>1</v>
      </c>
      <c r="I4">
        <f>COUNTIFS(Données[Sexe],I$2,Données[Tranche],$G4)</f>
        <v>3</v>
      </c>
      <c r="J4" s="4">
        <f>Table2[[#This Row],[Femme]]+Table2[[#This Row],[Homme]]</f>
        <v>4</v>
      </c>
    </row>
    <row r="5" spans="1:10">
      <c r="A5" s="2">
        <f>ROW()-ROW(Données[[#Headers],[Sujets]])</f>
        <v>3</v>
      </c>
      <c r="B5" s="2" t="s">
        <v>3</v>
      </c>
      <c r="C5" s="1">
        <v>36</v>
      </c>
      <c r="D5" s="1" t="str">
        <f>VLOOKUP(Données[[#This Row],[Age]],Tranches[],2)</f>
        <v>[35 ; 40[</v>
      </c>
      <c r="G5" t="s">
        <v>6</v>
      </c>
      <c r="H5">
        <f>COUNTIFS(Données[Sexe],H$2,Données[Tranche],$G5)</f>
        <v>4</v>
      </c>
      <c r="I5">
        <f>COUNTIFS(Données[Sexe],I$2,Données[Tranche],$G5)</f>
        <v>5</v>
      </c>
      <c r="J5" s="4">
        <f>Table2[[#This Row],[Femme]]+Table2[[#This Row],[Homme]]</f>
        <v>9</v>
      </c>
    </row>
    <row r="6" spans="1:10">
      <c r="A6" s="2">
        <f>ROW()-ROW(Données[[#Headers],[Sujets]])</f>
        <v>4</v>
      </c>
      <c r="B6" s="2" t="s">
        <v>3</v>
      </c>
      <c r="C6" s="1">
        <v>98</v>
      </c>
      <c r="D6" s="1" t="str">
        <f>VLOOKUP(Données[[#This Row],[Age]],Tranches[],2)</f>
        <v>[95 ; 100[</v>
      </c>
      <c r="G6" t="s">
        <v>7</v>
      </c>
      <c r="H6">
        <f>COUNTIFS(Données[Sexe],H$2,Données[Tranche],$G6)</f>
        <v>3</v>
      </c>
      <c r="I6">
        <f>COUNTIFS(Données[Sexe],I$2,Données[Tranche],$G6)</f>
        <v>5</v>
      </c>
      <c r="J6" s="4">
        <f>Table2[[#This Row],[Femme]]+Table2[[#This Row],[Homme]]</f>
        <v>8</v>
      </c>
    </row>
    <row r="7" spans="1:10">
      <c r="A7" s="2">
        <f>ROW()-ROW(Données[[#Headers],[Sujets]])</f>
        <v>5</v>
      </c>
      <c r="B7" s="2" t="s">
        <v>3</v>
      </c>
      <c r="C7" s="1">
        <v>27</v>
      </c>
      <c r="D7" s="1" t="str">
        <f>VLOOKUP(Données[[#This Row],[Age]],Tranches[],2)</f>
        <v>[25 ; 30[</v>
      </c>
      <c r="G7" t="s">
        <v>8</v>
      </c>
      <c r="H7">
        <f>COUNTIFS(Données[Sexe],H$2,Données[Tranche],$G7)</f>
        <v>1</v>
      </c>
      <c r="I7">
        <f>COUNTIFS(Données[Sexe],I$2,Données[Tranche],$G7)</f>
        <v>2</v>
      </c>
      <c r="J7" s="4">
        <f>Table2[[#This Row],[Femme]]+Table2[[#This Row],[Homme]]</f>
        <v>3</v>
      </c>
    </row>
    <row r="8" spans="1:10">
      <c r="A8" s="2">
        <f>ROW()-ROW(Données[[#Headers],[Sujets]])</f>
        <v>6</v>
      </c>
      <c r="B8" s="2" t="s">
        <v>2</v>
      </c>
      <c r="C8" s="1">
        <v>66</v>
      </c>
      <c r="D8" s="1" t="str">
        <f>VLOOKUP(Données[[#This Row],[Age]],Tranches[],2)</f>
        <v>[65 ; 70[</v>
      </c>
      <c r="G8" t="s">
        <v>9</v>
      </c>
      <c r="H8">
        <f>COUNTIFS(Données[Sexe],H$2,Données[Tranche],$G8)</f>
        <v>4</v>
      </c>
      <c r="I8">
        <f>COUNTIFS(Données[Sexe],I$2,Données[Tranche],$G8)</f>
        <v>2</v>
      </c>
      <c r="J8" s="4">
        <f>Table2[[#This Row],[Femme]]+Table2[[#This Row],[Homme]]</f>
        <v>6</v>
      </c>
    </row>
    <row r="9" spans="1:10">
      <c r="A9" s="2">
        <f>ROW()-ROW(Données[[#Headers],[Sujets]])</f>
        <v>7</v>
      </c>
      <c r="B9" s="2" t="s">
        <v>2</v>
      </c>
      <c r="C9" s="1">
        <v>57</v>
      </c>
      <c r="D9" s="1" t="str">
        <f>VLOOKUP(Données[[#This Row],[Age]],Tranches[],2)</f>
        <v>[55 ; 60[</v>
      </c>
      <c r="G9" t="s">
        <v>10</v>
      </c>
      <c r="H9">
        <f>COUNTIFS(Données[Sexe],H$2,Données[Tranche],$G9)</f>
        <v>1</v>
      </c>
      <c r="I9">
        <f>COUNTIFS(Données[Sexe],I$2,Données[Tranche],$G9)</f>
        <v>1</v>
      </c>
      <c r="J9" s="4">
        <f>Table2[[#This Row],[Femme]]+Table2[[#This Row],[Homme]]</f>
        <v>2</v>
      </c>
    </row>
    <row r="10" spans="1:10">
      <c r="A10" s="2">
        <f>ROW()-ROW(Données[[#Headers],[Sujets]])</f>
        <v>8</v>
      </c>
      <c r="B10" s="2" t="s">
        <v>3</v>
      </c>
      <c r="C10" s="1">
        <v>85</v>
      </c>
      <c r="D10" s="1" t="str">
        <f>VLOOKUP(Données[[#This Row],[Age]],Tranches[],2)</f>
        <v>[85 ; 90[</v>
      </c>
      <c r="G10" t="s">
        <v>11</v>
      </c>
      <c r="H10">
        <f>COUNTIFS(Données[Sexe],H$2,Données[Tranche],$G10)</f>
        <v>1</v>
      </c>
      <c r="I10">
        <f>COUNTIFS(Données[Sexe],I$2,Données[Tranche],$G10)</f>
        <v>3</v>
      </c>
      <c r="J10" s="4">
        <f>Table2[[#This Row],[Femme]]+Table2[[#This Row],[Homme]]</f>
        <v>4</v>
      </c>
    </row>
    <row r="11" spans="1:10">
      <c r="A11" s="2">
        <f>ROW()-ROW(Données[[#Headers],[Sujets]])</f>
        <v>9</v>
      </c>
      <c r="B11" s="2" t="s">
        <v>2</v>
      </c>
      <c r="C11" s="1">
        <v>89</v>
      </c>
      <c r="D11" s="1" t="str">
        <f>VLOOKUP(Données[[#This Row],[Age]],Tranches[],2)</f>
        <v>[85 ; 90[</v>
      </c>
      <c r="G11" t="s">
        <v>12</v>
      </c>
      <c r="H11">
        <f>COUNTIFS(Données[Sexe],H$2,Données[Tranche],$G11)</f>
        <v>4</v>
      </c>
      <c r="I11">
        <f>COUNTIFS(Données[Sexe],I$2,Données[Tranche],$G11)</f>
        <v>4</v>
      </c>
      <c r="J11" s="4">
        <f>Table2[[#This Row],[Femme]]+Table2[[#This Row],[Homme]]</f>
        <v>8</v>
      </c>
    </row>
    <row r="12" spans="1:10">
      <c r="A12" s="2">
        <f>ROW()-ROW(Données[[#Headers],[Sujets]])</f>
        <v>10</v>
      </c>
      <c r="B12" s="2" t="s">
        <v>2</v>
      </c>
      <c r="C12" s="1">
        <v>72</v>
      </c>
      <c r="D12" s="1" t="str">
        <f>VLOOKUP(Données[[#This Row],[Age]],Tranches[],2)</f>
        <v>[70 ; 75[</v>
      </c>
      <c r="G12" t="s">
        <v>13</v>
      </c>
      <c r="H12">
        <f>COUNTIFS(Données[Sexe],H$2,Données[Tranche],$G12)</f>
        <v>2</v>
      </c>
      <c r="I12">
        <f>COUNTIFS(Données[Sexe],I$2,Données[Tranche],$G12)</f>
        <v>3</v>
      </c>
      <c r="J12" s="4">
        <f>Table2[[#This Row],[Femme]]+Table2[[#This Row],[Homme]]</f>
        <v>5</v>
      </c>
    </row>
    <row r="13" spans="1:10">
      <c r="A13" s="2">
        <f>ROW()-ROW(Données[[#Headers],[Sujets]])</f>
        <v>11</v>
      </c>
      <c r="B13" s="2" t="s">
        <v>3</v>
      </c>
      <c r="C13" s="1">
        <v>105</v>
      </c>
      <c r="D13" s="1" t="str">
        <f>VLOOKUP(Données[[#This Row],[Age]],Tranches[],2)</f>
        <v>[100 ; +∞[</v>
      </c>
      <c r="G13" t="s">
        <v>14</v>
      </c>
      <c r="H13">
        <f>COUNTIFS(Données[Sexe],H$2,Données[Tranche],$G13)</f>
        <v>2</v>
      </c>
      <c r="I13">
        <f>COUNTIFS(Données[Sexe],I$2,Données[Tranche],$G13)</f>
        <v>3</v>
      </c>
      <c r="J13" s="4">
        <f>Table2[[#This Row],[Femme]]+Table2[[#This Row],[Homme]]</f>
        <v>5</v>
      </c>
    </row>
    <row r="14" spans="1:10">
      <c r="A14" s="2">
        <f>ROW()-ROW(Données[[#Headers],[Sujets]])</f>
        <v>12</v>
      </c>
      <c r="B14" s="2" t="s">
        <v>3</v>
      </c>
      <c r="C14" s="1">
        <v>24</v>
      </c>
      <c r="D14" s="1" t="str">
        <f>VLOOKUP(Données[[#This Row],[Age]],Tranches[],2)</f>
        <v>[18 - 25[</v>
      </c>
      <c r="G14" t="s">
        <v>15</v>
      </c>
      <c r="H14">
        <f>COUNTIFS(Données[Sexe],H$2,Données[Tranche],$G14)</f>
        <v>4</v>
      </c>
      <c r="I14">
        <f>COUNTIFS(Données[Sexe],I$2,Données[Tranche],$G14)</f>
        <v>5</v>
      </c>
      <c r="J14" s="4">
        <f>Table2[[#This Row],[Femme]]+Table2[[#This Row],[Homme]]</f>
        <v>9</v>
      </c>
    </row>
    <row r="15" spans="1:10">
      <c r="A15" s="2">
        <f>ROW()-ROW(Données[[#Headers],[Sujets]])</f>
        <v>13</v>
      </c>
      <c r="B15" s="2" t="s">
        <v>3</v>
      </c>
      <c r="C15" s="1">
        <v>89</v>
      </c>
      <c r="D15" s="1" t="str">
        <f>VLOOKUP(Données[[#This Row],[Age]],Tranches[],2)</f>
        <v>[85 ; 90[</v>
      </c>
      <c r="G15" t="s">
        <v>16</v>
      </c>
      <c r="H15">
        <f>COUNTIFS(Données[Sexe],H$2,Données[Tranche],$G15)</f>
        <v>2</v>
      </c>
      <c r="I15">
        <f>COUNTIFS(Données[Sexe],I$2,Données[Tranche],$G15)</f>
        <v>1</v>
      </c>
      <c r="J15" s="4">
        <f>Table2[[#This Row],[Femme]]+Table2[[#This Row],[Homme]]</f>
        <v>3</v>
      </c>
    </row>
    <row r="16" spans="1:10">
      <c r="A16" s="2">
        <f>ROW()-ROW(Données[[#Headers],[Sujets]])</f>
        <v>14</v>
      </c>
      <c r="B16" s="2" t="s">
        <v>3</v>
      </c>
      <c r="C16" s="1">
        <v>29</v>
      </c>
      <c r="D16" s="1" t="str">
        <f>VLOOKUP(Données[[#This Row],[Age]],Tranches[],2)</f>
        <v>[25 ; 30[</v>
      </c>
      <c r="G16" t="s">
        <v>17</v>
      </c>
      <c r="H16">
        <f>COUNTIFS(Données[Sexe],H$2,Données[Tranche],$G16)</f>
        <v>5</v>
      </c>
      <c r="I16">
        <f>COUNTIFS(Données[Sexe],I$2,Données[Tranche],$G16)</f>
        <v>6</v>
      </c>
      <c r="J16" s="4">
        <f>Table2[[#This Row],[Femme]]+Table2[[#This Row],[Homme]]</f>
        <v>11</v>
      </c>
    </row>
    <row r="17" spans="1:10">
      <c r="A17" s="2">
        <f>ROW()-ROW(Données[[#Headers],[Sujets]])</f>
        <v>15</v>
      </c>
      <c r="B17" s="2" t="s">
        <v>2</v>
      </c>
      <c r="C17" s="1">
        <v>78</v>
      </c>
      <c r="D17" s="1" t="str">
        <f>VLOOKUP(Données[[#This Row],[Age]],Tranches[],2)</f>
        <v>[75 ; 80[</v>
      </c>
      <c r="G17" t="s">
        <v>18</v>
      </c>
      <c r="H17">
        <f>COUNTIFS(Données[Sexe],H$2,Données[Tranche],$G17)</f>
        <v>1</v>
      </c>
      <c r="I17">
        <f>COUNTIFS(Données[Sexe],I$2,Données[Tranche],$G17)</f>
        <v>1</v>
      </c>
      <c r="J17" s="4">
        <f>Table2[[#This Row],[Femme]]+Table2[[#This Row],[Homme]]</f>
        <v>2</v>
      </c>
    </row>
    <row r="18" spans="1:10">
      <c r="A18" s="2">
        <f>ROW()-ROW(Données[[#Headers],[Sujets]])</f>
        <v>16</v>
      </c>
      <c r="B18" s="2" t="s">
        <v>2</v>
      </c>
      <c r="C18" s="1">
        <v>37</v>
      </c>
      <c r="D18" s="1" t="str">
        <f>VLOOKUP(Données[[#This Row],[Age]],Tranches[],2)</f>
        <v>[35 ; 40[</v>
      </c>
      <c r="G18" t="s">
        <v>19</v>
      </c>
      <c r="H18">
        <f>COUNTIFS(Données[Sexe],H$2,Données[Tranche],$G18)</f>
        <v>1</v>
      </c>
      <c r="I18">
        <f>COUNTIFS(Données[Sexe],I$2,Données[Tranche],$G18)</f>
        <v>4</v>
      </c>
      <c r="J18" s="4">
        <f>Table2[[#This Row],[Femme]]+Table2[[#This Row],[Homme]]</f>
        <v>5</v>
      </c>
    </row>
    <row r="19" spans="1:10">
      <c r="A19" s="2">
        <f>ROW()-ROW(Données[[#Headers],[Sujets]])</f>
        <v>17</v>
      </c>
      <c r="B19" s="2" t="s">
        <v>3</v>
      </c>
      <c r="C19" s="1">
        <v>85</v>
      </c>
      <c r="D19" s="1" t="str">
        <f>VLOOKUP(Données[[#This Row],[Age]],Tranches[],2)</f>
        <v>[85 ; 90[</v>
      </c>
      <c r="G19" t="s">
        <v>20</v>
      </c>
      <c r="H19">
        <f>COUNTIFS(Données[Sexe],H$2,Données[Tranche],$G19)</f>
        <v>2</v>
      </c>
      <c r="I19">
        <f>COUNTIFS(Données[Sexe],I$2,Données[Tranche],$G19)</f>
        <v>4</v>
      </c>
      <c r="J19" s="4">
        <f>Table2[[#This Row],[Femme]]+Table2[[#This Row],[Homme]]</f>
        <v>6</v>
      </c>
    </row>
    <row r="20" spans="1:10">
      <c r="A20" s="2">
        <f>ROW()-ROW(Données[[#Headers],[Sujets]])</f>
        <v>18</v>
      </c>
      <c r="B20" s="2" t="s">
        <v>3</v>
      </c>
      <c r="C20" s="1">
        <v>20</v>
      </c>
      <c r="D20" s="1" t="str">
        <f>VLOOKUP(Données[[#This Row],[Age]],Tranches[],2)</f>
        <v>[18 - 25[</v>
      </c>
      <c r="G20" s="3" t="s">
        <v>24</v>
      </c>
      <c r="H20" s="3">
        <f>SUBTOTAL(109,Table2[Femme])</f>
        <v>41</v>
      </c>
      <c r="I20" s="3">
        <f>SUBTOTAL(109,Table2[Homme])</f>
        <v>59</v>
      </c>
      <c r="J20">
        <f>SUBTOTAL(109,Table2[Total])</f>
        <v>100</v>
      </c>
    </row>
    <row r="21" spans="1:10">
      <c r="A21" s="2">
        <f>ROW()-ROW(Données[[#Headers],[Sujets]])</f>
        <v>19</v>
      </c>
      <c r="B21" s="2" t="s">
        <v>2</v>
      </c>
      <c r="C21" s="1">
        <v>81</v>
      </c>
      <c r="D21" s="1" t="str">
        <f>VLOOKUP(Données[[#This Row],[Age]],Tranches[],2)</f>
        <v>[80 ; 85[</v>
      </c>
    </row>
    <row r="22" spans="1:10">
      <c r="A22" s="2">
        <f>ROW()-ROW(Données[[#Headers],[Sujets]])</f>
        <v>20</v>
      </c>
      <c r="B22" s="2" t="s">
        <v>3</v>
      </c>
      <c r="C22" s="1">
        <v>75</v>
      </c>
      <c r="D22" s="1" t="str">
        <f>VLOOKUP(Données[[#This Row],[Age]],Tranches[],2)</f>
        <v>[75 ; 80[</v>
      </c>
    </row>
    <row r="23" spans="1:10">
      <c r="A23" s="2">
        <f>ROW()-ROW(Données[[#Headers],[Sujets]])</f>
        <v>21</v>
      </c>
      <c r="B23" s="2" t="s">
        <v>3</v>
      </c>
      <c r="C23" s="1">
        <v>98</v>
      </c>
      <c r="D23" s="1" t="str">
        <f>VLOOKUP(Données[[#This Row],[Age]],Tranches[],2)</f>
        <v>[95 ; 100[</v>
      </c>
    </row>
    <row r="24" spans="1:10">
      <c r="A24" s="2">
        <f>ROW()-ROW(Données[[#Headers],[Sujets]])</f>
        <v>22</v>
      </c>
      <c r="B24" s="2" t="s">
        <v>3</v>
      </c>
      <c r="C24" s="1">
        <v>61</v>
      </c>
      <c r="D24" s="1" t="str">
        <f>VLOOKUP(Données[[#This Row],[Age]],Tranches[],2)</f>
        <v>[60 ; 65[</v>
      </c>
    </row>
    <row r="25" spans="1:10">
      <c r="A25" s="2">
        <f>ROW()-ROW(Données[[#Headers],[Sujets]])</f>
        <v>23</v>
      </c>
      <c r="B25" s="2" t="s">
        <v>3</v>
      </c>
      <c r="C25" s="1">
        <v>94</v>
      </c>
      <c r="D25" s="1" t="str">
        <f>VLOOKUP(Données[[#This Row],[Age]],Tranches[],2)</f>
        <v>[90 ; 95[</v>
      </c>
    </row>
    <row r="26" spans="1:10">
      <c r="A26" s="2">
        <f>ROW()-ROW(Données[[#Headers],[Sujets]])</f>
        <v>24</v>
      </c>
      <c r="B26" s="2" t="s">
        <v>2</v>
      </c>
      <c r="C26" s="1">
        <v>49</v>
      </c>
      <c r="D26" s="1" t="str">
        <f>VLOOKUP(Données[[#This Row],[Age]],Tranches[],2)</f>
        <v>[45 ; 50[</v>
      </c>
    </row>
    <row r="27" spans="1:10">
      <c r="A27" s="2">
        <f>ROW()-ROW(Données[[#Headers],[Sujets]])</f>
        <v>25</v>
      </c>
      <c r="B27" s="2" t="s">
        <v>3</v>
      </c>
      <c r="C27" s="1">
        <v>23</v>
      </c>
      <c r="D27" s="1" t="str">
        <f>VLOOKUP(Données[[#This Row],[Age]],Tranches[],2)</f>
        <v>[18 - 25[</v>
      </c>
    </row>
    <row r="28" spans="1:10">
      <c r="A28" s="2">
        <f>ROW()-ROW(Données[[#Headers],[Sujets]])</f>
        <v>26</v>
      </c>
      <c r="B28" s="2" t="s">
        <v>2</v>
      </c>
      <c r="C28" s="1">
        <v>48</v>
      </c>
      <c r="D28" s="1" t="str">
        <f>VLOOKUP(Données[[#This Row],[Age]],Tranches[],2)</f>
        <v>[45 ; 50[</v>
      </c>
    </row>
    <row r="29" spans="1:10">
      <c r="A29" s="2">
        <f>ROW()-ROW(Données[[#Headers],[Sujets]])</f>
        <v>27</v>
      </c>
      <c r="B29" s="2" t="s">
        <v>3</v>
      </c>
      <c r="C29" s="1">
        <v>100</v>
      </c>
      <c r="D29" s="1" t="str">
        <f>VLOOKUP(Données[[#This Row],[Age]],Tranches[],2)</f>
        <v>[100 ; +∞[</v>
      </c>
    </row>
    <row r="30" spans="1:10">
      <c r="A30" s="2">
        <f>ROW()-ROW(Données[[#Headers],[Sujets]])</f>
        <v>28</v>
      </c>
      <c r="B30" s="2" t="s">
        <v>2</v>
      </c>
      <c r="C30" s="1">
        <v>47</v>
      </c>
      <c r="D30" s="1" t="str">
        <f>VLOOKUP(Données[[#This Row],[Age]],Tranches[],2)</f>
        <v>[45 ; 50[</v>
      </c>
    </row>
    <row r="31" spans="1:10">
      <c r="A31" s="2">
        <f>ROW()-ROW(Données[[#Headers],[Sujets]])</f>
        <v>29</v>
      </c>
      <c r="B31" s="2" t="s">
        <v>2</v>
      </c>
      <c r="C31" s="1">
        <v>86</v>
      </c>
      <c r="D31" s="1" t="str">
        <f>VLOOKUP(Données[[#This Row],[Age]],Tranches[],2)</f>
        <v>[85 ; 90[</v>
      </c>
    </row>
    <row r="32" spans="1:10">
      <c r="A32" s="2">
        <f>ROW()-ROW(Données[[#Headers],[Sujets]])</f>
        <v>30</v>
      </c>
      <c r="B32" s="2" t="s">
        <v>3</v>
      </c>
      <c r="C32" s="1">
        <v>52</v>
      </c>
      <c r="D32" s="1" t="str">
        <f>VLOOKUP(Données[[#This Row],[Age]],Tranches[],2)</f>
        <v>[50 ; 55[</v>
      </c>
    </row>
    <row r="33" spans="1:4">
      <c r="A33" s="2">
        <f>ROW()-ROW(Données[[#Headers],[Sujets]])</f>
        <v>31</v>
      </c>
      <c r="B33" s="2" t="s">
        <v>3</v>
      </c>
      <c r="C33" s="1">
        <v>44</v>
      </c>
      <c r="D33" s="1" t="str">
        <f>VLOOKUP(Données[[#This Row],[Age]],Tranches[],2)</f>
        <v>[40 ; 45[</v>
      </c>
    </row>
    <row r="34" spans="1:4">
      <c r="A34" s="2">
        <f>ROW()-ROW(Données[[#Headers],[Sujets]])</f>
        <v>32</v>
      </c>
      <c r="B34" s="2" t="s">
        <v>3</v>
      </c>
      <c r="C34" s="1">
        <v>47</v>
      </c>
      <c r="D34" s="1" t="str">
        <f>VLOOKUP(Données[[#This Row],[Age]],Tranches[],2)</f>
        <v>[45 ; 50[</v>
      </c>
    </row>
    <row r="35" spans="1:4">
      <c r="A35" s="2">
        <f>ROW()-ROW(Données[[#Headers],[Sujets]])</f>
        <v>33</v>
      </c>
      <c r="B35" s="2" t="s">
        <v>3</v>
      </c>
      <c r="C35" s="1">
        <v>75</v>
      </c>
      <c r="D35" s="1" t="str">
        <f>VLOOKUP(Données[[#This Row],[Age]],Tranches[],2)</f>
        <v>[75 ; 80[</v>
      </c>
    </row>
    <row r="36" spans="1:4">
      <c r="A36" s="2">
        <f>ROW()-ROW(Données[[#Headers],[Sujets]])</f>
        <v>34</v>
      </c>
      <c r="B36" s="2" t="s">
        <v>2</v>
      </c>
      <c r="C36" s="1">
        <v>54</v>
      </c>
      <c r="D36" s="1" t="str">
        <f>VLOOKUP(Données[[#This Row],[Age]],Tranches[],2)</f>
        <v>[50 ; 55[</v>
      </c>
    </row>
    <row r="37" spans="1:4">
      <c r="A37" s="2">
        <f>ROW()-ROW(Données[[#Headers],[Sujets]])</f>
        <v>35</v>
      </c>
      <c r="B37" s="2" t="s">
        <v>3</v>
      </c>
      <c r="C37" s="1">
        <v>78</v>
      </c>
      <c r="D37" s="1" t="str">
        <f>VLOOKUP(Données[[#This Row],[Age]],Tranches[],2)</f>
        <v>[75 ; 80[</v>
      </c>
    </row>
    <row r="38" spans="1:4">
      <c r="A38" s="2">
        <f>ROW()-ROW(Données[[#Headers],[Sujets]])</f>
        <v>36</v>
      </c>
      <c r="B38" s="2" t="s">
        <v>3</v>
      </c>
      <c r="C38" s="1">
        <v>101</v>
      </c>
      <c r="D38" s="1" t="str">
        <f>VLOOKUP(Données[[#This Row],[Age]],Tranches[],2)</f>
        <v>[100 ; +∞[</v>
      </c>
    </row>
    <row r="39" spans="1:4">
      <c r="A39" s="2">
        <f>ROW()-ROW(Données[[#Headers],[Sujets]])</f>
        <v>37</v>
      </c>
      <c r="B39" s="2" t="s">
        <v>2</v>
      </c>
      <c r="C39" s="1">
        <v>40</v>
      </c>
      <c r="D39" s="1" t="str">
        <f>VLOOKUP(Données[[#This Row],[Age]],Tranches[],2)</f>
        <v>[40 ; 45[</v>
      </c>
    </row>
    <row r="40" spans="1:4">
      <c r="A40" s="2">
        <f>ROW()-ROW(Données[[#Headers],[Sujets]])</f>
        <v>38</v>
      </c>
      <c r="B40" s="2" t="s">
        <v>3</v>
      </c>
      <c r="C40" s="1">
        <v>22</v>
      </c>
      <c r="D40" s="1" t="str">
        <f>VLOOKUP(Données[[#This Row],[Age]],Tranches[],2)</f>
        <v>[18 - 25[</v>
      </c>
    </row>
    <row r="41" spans="1:4">
      <c r="A41" s="2">
        <f>ROW()-ROW(Données[[#Headers],[Sujets]])</f>
        <v>39</v>
      </c>
      <c r="B41" s="2" t="s">
        <v>2</v>
      </c>
      <c r="C41" s="1">
        <v>26</v>
      </c>
      <c r="D41" s="1" t="str">
        <f>VLOOKUP(Données[[#This Row],[Age]],Tranches[],2)</f>
        <v>[25 ; 30[</v>
      </c>
    </row>
    <row r="42" spans="1:4">
      <c r="A42" s="2">
        <f>ROW()-ROW(Données[[#Headers],[Sujets]])</f>
        <v>40</v>
      </c>
      <c r="B42" s="2" t="s">
        <v>2</v>
      </c>
      <c r="C42" s="1">
        <v>89</v>
      </c>
      <c r="D42" s="1" t="str">
        <f>VLOOKUP(Données[[#This Row],[Age]],Tranches[],2)</f>
        <v>[85 ; 90[</v>
      </c>
    </row>
    <row r="43" spans="1:4">
      <c r="A43" s="2">
        <f>ROW()-ROW(Données[[#Headers],[Sujets]])</f>
        <v>41</v>
      </c>
      <c r="B43" s="2" t="s">
        <v>3</v>
      </c>
      <c r="C43" s="1">
        <v>76</v>
      </c>
      <c r="D43" s="1" t="str">
        <f>VLOOKUP(Données[[#This Row],[Age]],Tranches[],2)</f>
        <v>[75 ; 80[</v>
      </c>
    </row>
    <row r="44" spans="1:4">
      <c r="A44" s="2">
        <f>ROW()-ROW(Données[[#Headers],[Sujets]])</f>
        <v>42</v>
      </c>
      <c r="B44" s="2" t="s">
        <v>2</v>
      </c>
      <c r="C44" s="1">
        <v>100</v>
      </c>
      <c r="D44" s="1" t="str">
        <f>VLOOKUP(Données[[#This Row],[Age]],Tranches[],2)</f>
        <v>[100 ; +∞[</v>
      </c>
    </row>
    <row r="45" spans="1:4">
      <c r="A45" s="2">
        <f>ROW()-ROW(Données[[#Headers],[Sujets]])</f>
        <v>43</v>
      </c>
      <c r="B45" s="2" t="s">
        <v>2</v>
      </c>
      <c r="C45" s="1">
        <v>105</v>
      </c>
      <c r="D45" s="1" t="str">
        <f>VLOOKUP(Données[[#This Row],[Age]],Tranches[],2)</f>
        <v>[100 ; +∞[</v>
      </c>
    </row>
    <row r="46" spans="1:4">
      <c r="A46" s="2">
        <f>ROW()-ROW(Données[[#Headers],[Sujets]])</f>
        <v>44</v>
      </c>
      <c r="B46" s="2" t="s">
        <v>3</v>
      </c>
      <c r="C46" s="1">
        <v>38</v>
      </c>
      <c r="D46" s="1" t="str">
        <f>VLOOKUP(Données[[#This Row],[Age]],Tranches[],2)</f>
        <v>[35 ; 40[</v>
      </c>
    </row>
    <row r="47" spans="1:4">
      <c r="A47" s="2">
        <f>ROW()-ROW(Données[[#Headers],[Sujets]])</f>
        <v>45</v>
      </c>
      <c r="B47" s="2" t="s">
        <v>3</v>
      </c>
      <c r="C47" s="1">
        <v>30</v>
      </c>
      <c r="D47" s="1" t="str">
        <f>VLOOKUP(Données[[#This Row],[Age]],Tranches[],2)</f>
        <v>[30 ; 35[</v>
      </c>
    </row>
    <row r="48" spans="1:4">
      <c r="A48" s="2">
        <f>ROW()-ROW(Données[[#Headers],[Sujets]])</f>
        <v>46</v>
      </c>
      <c r="B48" s="2" t="s">
        <v>2</v>
      </c>
      <c r="C48" s="1">
        <v>64</v>
      </c>
      <c r="D48" s="1" t="str">
        <f>VLOOKUP(Données[[#This Row],[Age]],Tranches[],2)</f>
        <v>[60 ; 65[</v>
      </c>
    </row>
    <row r="49" spans="1:4">
      <c r="A49" s="2">
        <f>ROW()-ROW(Données[[#Headers],[Sujets]])</f>
        <v>47</v>
      </c>
      <c r="B49" s="2" t="s">
        <v>3</v>
      </c>
      <c r="C49" s="1">
        <v>58</v>
      </c>
      <c r="D49" s="1" t="str">
        <f>VLOOKUP(Données[[#This Row],[Age]],Tranches[],2)</f>
        <v>[55 ; 60[</v>
      </c>
    </row>
    <row r="50" spans="1:4">
      <c r="A50" s="2">
        <f>ROW()-ROW(Données[[#Headers],[Sujets]])</f>
        <v>48</v>
      </c>
      <c r="B50" s="2" t="s">
        <v>3</v>
      </c>
      <c r="C50" s="1">
        <v>22</v>
      </c>
      <c r="D50" s="1" t="str">
        <f>VLOOKUP(Données[[#This Row],[Age]],Tranches[],2)</f>
        <v>[18 - 25[</v>
      </c>
    </row>
    <row r="51" spans="1:4">
      <c r="A51" s="2">
        <f>ROW()-ROW(Données[[#Headers],[Sujets]])</f>
        <v>49</v>
      </c>
      <c r="B51" s="2" t="s">
        <v>3</v>
      </c>
      <c r="C51" s="1">
        <v>23</v>
      </c>
      <c r="D51" s="1" t="str">
        <f>VLOOKUP(Données[[#This Row],[Age]],Tranches[],2)</f>
        <v>[18 - 25[</v>
      </c>
    </row>
    <row r="52" spans="1:4">
      <c r="A52" s="2">
        <f>ROW()-ROW(Données[[#Headers],[Sujets]])</f>
        <v>50</v>
      </c>
      <c r="B52" s="2" t="s">
        <v>3</v>
      </c>
      <c r="C52" s="1">
        <v>55</v>
      </c>
      <c r="D52" s="1" t="str">
        <f>VLOOKUP(Données[[#This Row],[Age]],Tranches[],2)</f>
        <v>[55 ; 60[</v>
      </c>
    </row>
    <row r="53" spans="1:4">
      <c r="A53" s="2">
        <f>ROW()-ROW(Données[[#Headers],[Sujets]])</f>
        <v>51</v>
      </c>
      <c r="B53" s="2" t="s">
        <v>3</v>
      </c>
      <c r="C53" s="1">
        <v>48</v>
      </c>
      <c r="D53" s="1" t="str">
        <f>VLOOKUP(Données[[#This Row],[Age]],Tranches[],2)</f>
        <v>[45 ; 50[</v>
      </c>
    </row>
    <row r="54" spans="1:4">
      <c r="A54" s="2">
        <f>ROW()-ROW(Données[[#Headers],[Sujets]])</f>
        <v>52</v>
      </c>
      <c r="B54" s="2" t="s">
        <v>2</v>
      </c>
      <c r="C54" s="1">
        <v>79</v>
      </c>
      <c r="D54" s="1" t="str">
        <f>VLOOKUP(Données[[#This Row],[Age]],Tranches[],2)</f>
        <v>[75 ; 80[</v>
      </c>
    </row>
    <row r="55" spans="1:4">
      <c r="A55" s="2">
        <f>ROW()-ROW(Données[[#Headers],[Sujets]])</f>
        <v>53</v>
      </c>
      <c r="B55" s="2" t="s">
        <v>3</v>
      </c>
      <c r="C55" s="1">
        <v>61</v>
      </c>
      <c r="D55" s="1" t="str">
        <f>VLOOKUP(Données[[#This Row],[Age]],Tranches[],2)</f>
        <v>[60 ; 65[</v>
      </c>
    </row>
    <row r="56" spans="1:4">
      <c r="A56" s="2">
        <f>ROW()-ROW(Données[[#Headers],[Sujets]])</f>
        <v>54</v>
      </c>
      <c r="B56" s="2" t="s">
        <v>2</v>
      </c>
      <c r="C56" s="1">
        <v>22</v>
      </c>
      <c r="D56" s="1" t="str">
        <f>VLOOKUP(Données[[#This Row],[Age]],Tranches[],2)</f>
        <v>[18 - 25[</v>
      </c>
    </row>
    <row r="57" spans="1:4">
      <c r="A57" s="2">
        <f>ROW()-ROW(Données[[#Headers],[Sujets]])</f>
        <v>55</v>
      </c>
      <c r="B57" s="2" t="s">
        <v>2</v>
      </c>
      <c r="C57" s="1">
        <v>35</v>
      </c>
      <c r="D57" s="1" t="str">
        <f>VLOOKUP(Données[[#This Row],[Age]],Tranches[],2)</f>
        <v>[35 ; 40[</v>
      </c>
    </row>
    <row r="58" spans="1:4">
      <c r="A58" s="2">
        <f>ROW()-ROW(Données[[#Headers],[Sujets]])</f>
        <v>56</v>
      </c>
      <c r="B58" s="2" t="s">
        <v>3</v>
      </c>
      <c r="C58" s="1">
        <v>89</v>
      </c>
      <c r="D58" s="1" t="str">
        <f>VLOOKUP(Données[[#This Row],[Age]],Tranches[],2)</f>
        <v>[85 ; 90[</v>
      </c>
    </row>
    <row r="59" spans="1:4">
      <c r="A59" s="2">
        <f>ROW()-ROW(Données[[#Headers],[Sujets]])</f>
        <v>57</v>
      </c>
      <c r="B59" s="2" t="s">
        <v>3</v>
      </c>
      <c r="C59" s="1">
        <v>67</v>
      </c>
      <c r="D59" s="1" t="str">
        <f>VLOOKUP(Données[[#This Row],[Age]],Tranches[],2)</f>
        <v>[65 ; 70[</v>
      </c>
    </row>
    <row r="60" spans="1:4">
      <c r="A60" s="2">
        <f>ROW()-ROW(Données[[#Headers],[Sujets]])</f>
        <v>58</v>
      </c>
      <c r="B60" s="2" t="s">
        <v>3</v>
      </c>
      <c r="C60" s="1">
        <v>23</v>
      </c>
      <c r="D60" s="1" t="str">
        <f>VLOOKUP(Données[[#This Row],[Age]],Tranches[],2)</f>
        <v>[18 - 25[</v>
      </c>
    </row>
    <row r="61" spans="1:4">
      <c r="A61" s="2">
        <f>ROW()-ROW(Données[[#Headers],[Sujets]])</f>
        <v>59</v>
      </c>
      <c r="B61" s="2" t="s">
        <v>2</v>
      </c>
      <c r="C61" s="1">
        <v>69</v>
      </c>
      <c r="D61" s="1" t="str">
        <f>VLOOKUP(Données[[#This Row],[Age]],Tranches[],2)</f>
        <v>[65 ; 70[</v>
      </c>
    </row>
    <row r="62" spans="1:4">
      <c r="A62" s="2">
        <f>ROW()-ROW(Données[[#Headers],[Sujets]])</f>
        <v>60</v>
      </c>
      <c r="B62" s="2" t="s">
        <v>3</v>
      </c>
      <c r="C62" s="1">
        <v>36</v>
      </c>
      <c r="D62" s="1" t="str">
        <f>VLOOKUP(Données[[#This Row],[Age]],Tranches[],2)</f>
        <v>[35 ; 40[</v>
      </c>
    </row>
    <row r="63" spans="1:4">
      <c r="A63" s="2">
        <f>ROW()-ROW(Données[[#Headers],[Sujets]])</f>
        <v>61</v>
      </c>
      <c r="B63" s="2" t="s">
        <v>3</v>
      </c>
      <c r="C63" s="1">
        <v>32</v>
      </c>
      <c r="D63" s="1" t="str">
        <f>VLOOKUP(Données[[#This Row],[Age]],Tranches[],2)</f>
        <v>[30 ; 35[</v>
      </c>
    </row>
    <row r="64" spans="1:4">
      <c r="A64" s="2">
        <f>ROW()-ROW(Données[[#Headers],[Sujets]])</f>
        <v>62</v>
      </c>
      <c r="B64" s="2" t="s">
        <v>2</v>
      </c>
      <c r="C64" s="1">
        <v>30</v>
      </c>
      <c r="D64" s="1" t="str">
        <f>VLOOKUP(Données[[#This Row],[Age]],Tranches[],2)</f>
        <v>[30 ; 35[</v>
      </c>
    </row>
    <row r="65" spans="1:4">
      <c r="A65" s="2">
        <f>ROW()-ROW(Données[[#Headers],[Sujets]])</f>
        <v>63</v>
      </c>
      <c r="B65" s="2" t="s">
        <v>3</v>
      </c>
      <c r="C65" s="1">
        <v>38</v>
      </c>
      <c r="D65" s="1" t="str">
        <f>VLOOKUP(Données[[#This Row],[Age]],Tranches[],2)</f>
        <v>[35 ; 40[</v>
      </c>
    </row>
    <row r="66" spans="1:4">
      <c r="A66" s="2">
        <f>ROW()-ROW(Données[[#Headers],[Sujets]])</f>
        <v>64</v>
      </c>
      <c r="B66" s="2" t="s">
        <v>3</v>
      </c>
      <c r="C66" s="1">
        <v>30</v>
      </c>
      <c r="D66" s="1" t="str">
        <f>VLOOKUP(Données[[#This Row],[Age]],Tranches[],2)</f>
        <v>[30 ; 35[</v>
      </c>
    </row>
    <row r="67" spans="1:4">
      <c r="A67" s="2">
        <f>ROW()-ROW(Données[[#Headers],[Sujets]])</f>
        <v>65</v>
      </c>
      <c r="B67" s="2" t="s">
        <v>2</v>
      </c>
      <c r="C67" s="1">
        <v>39</v>
      </c>
      <c r="D67" s="1" t="str">
        <f>VLOOKUP(Données[[#This Row],[Age]],Tranches[],2)</f>
        <v>[35 ; 40[</v>
      </c>
    </row>
    <row r="68" spans="1:4">
      <c r="A68" s="2">
        <f>ROW()-ROW(Données[[#Headers],[Sujets]])</f>
        <v>66</v>
      </c>
      <c r="B68" s="2" t="s">
        <v>2</v>
      </c>
      <c r="C68" s="1">
        <v>60</v>
      </c>
      <c r="D68" s="1" t="str">
        <f>VLOOKUP(Données[[#This Row],[Age]],Tranches[],2)</f>
        <v>[60 ; 65[</v>
      </c>
    </row>
    <row r="69" spans="1:4">
      <c r="A69" s="2">
        <f>ROW()-ROW(Données[[#Headers],[Sujets]])</f>
        <v>67</v>
      </c>
      <c r="B69" s="2" t="s">
        <v>3</v>
      </c>
      <c r="C69" s="1">
        <v>63</v>
      </c>
      <c r="D69" s="1" t="str">
        <f>VLOOKUP(Données[[#This Row],[Age]],Tranches[],2)</f>
        <v>[60 ; 65[</v>
      </c>
    </row>
    <row r="70" spans="1:4">
      <c r="A70" s="2">
        <f>ROW()-ROW(Données[[#Headers],[Sujets]])</f>
        <v>68</v>
      </c>
      <c r="B70" s="2" t="s">
        <v>2</v>
      </c>
      <c r="C70" s="1">
        <v>60</v>
      </c>
      <c r="D70" s="1" t="str">
        <f>VLOOKUP(Données[[#This Row],[Age]],Tranches[],2)</f>
        <v>[60 ; 65[</v>
      </c>
    </row>
    <row r="71" spans="1:4">
      <c r="A71" s="2">
        <f>ROW()-ROW(Données[[#Headers],[Sujets]])</f>
        <v>69</v>
      </c>
      <c r="B71" s="2" t="s">
        <v>3</v>
      </c>
      <c r="C71" s="1">
        <v>65</v>
      </c>
      <c r="D71" s="1" t="str">
        <f>VLOOKUP(Données[[#This Row],[Age]],Tranches[],2)</f>
        <v>[65 ; 70[</v>
      </c>
    </row>
    <row r="72" spans="1:4">
      <c r="A72" s="2">
        <f>ROW()-ROW(Données[[#Headers],[Sujets]])</f>
        <v>70</v>
      </c>
      <c r="B72" s="2" t="s">
        <v>3</v>
      </c>
      <c r="C72" s="1">
        <v>77</v>
      </c>
      <c r="D72" s="1" t="str">
        <f>VLOOKUP(Données[[#This Row],[Age]],Tranches[],2)</f>
        <v>[75 ; 80[</v>
      </c>
    </row>
    <row r="73" spans="1:4">
      <c r="A73" s="2">
        <f>ROW()-ROW(Données[[#Headers],[Sujets]])</f>
        <v>71</v>
      </c>
      <c r="B73" s="2" t="s">
        <v>2</v>
      </c>
      <c r="C73" s="1">
        <v>93</v>
      </c>
      <c r="D73" s="1" t="str">
        <f>VLOOKUP(Données[[#This Row],[Age]],Tranches[],2)</f>
        <v>[90 ; 95[</v>
      </c>
    </row>
    <row r="74" spans="1:4">
      <c r="A74" s="2">
        <f>ROW()-ROW(Données[[#Headers],[Sujets]])</f>
        <v>72</v>
      </c>
      <c r="B74" s="2" t="s">
        <v>3</v>
      </c>
      <c r="C74" s="1">
        <v>44</v>
      </c>
      <c r="D74" s="1" t="str">
        <f>VLOOKUP(Données[[#This Row],[Age]],Tranches[],2)</f>
        <v>[40 ; 45[</v>
      </c>
    </row>
    <row r="75" spans="1:4">
      <c r="A75" s="2">
        <f>ROW()-ROW(Données[[#Headers],[Sujets]])</f>
        <v>73</v>
      </c>
      <c r="B75" s="2" t="s">
        <v>3</v>
      </c>
      <c r="C75" s="1">
        <v>32</v>
      </c>
      <c r="D75" s="1" t="str">
        <f>VLOOKUP(Données[[#This Row],[Age]],Tranches[],2)</f>
        <v>[30 ; 35[</v>
      </c>
    </row>
    <row r="76" spans="1:4">
      <c r="A76" s="2">
        <f>ROW()-ROW(Données[[#Headers],[Sujets]])</f>
        <v>74</v>
      </c>
      <c r="B76" s="2" t="s">
        <v>3</v>
      </c>
      <c r="C76" s="1">
        <v>68</v>
      </c>
      <c r="D76" s="1" t="str">
        <f>VLOOKUP(Données[[#This Row],[Age]],Tranches[],2)</f>
        <v>[65 ; 70[</v>
      </c>
    </row>
    <row r="77" spans="1:4">
      <c r="A77" s="2">
        <f>ROW()-ROW(Données[[#Headers],[Sujets]])</f>
        <v>75</v>
      </c>
      <c r="B77" s="2" t="s">
        <v>3</v>
      </c>
      <c r="C77" s="1">
        <v>74</v>
      </c>
      <c r="D77" s="1" t="str">
        <f>VLOOKUP(Données[[#This Row],[Age]],Tranches[],2)</f>
        <v>[70 ; 75[</v>
      </c>
    </row>
    <row r="78" spans="1:4">
      <c r="A78" s="2">
        <f>ROW()-ROW(Données[[#Headers],[Sujets]])</f>
        <v>76</v>
      </c>
      <c r="B78" s="2" t="s">
        <v>3</v>
      </c>
      <c r="C78" s="1">
        <v>36</v>
      </c>
      <c r="D78" s="1" t="str">
        <f>VLOOKUP(Données[[#This Row],[Age]],Tranches[],2)</f>
        <v>[35 ; 40[</v>
      </c>
    </row>
    <row r="79" spans="1:4">
      <c r="A79" s="2">
        <f>ROW()-ROW(Données[[#Headers],[Sujets]])</f>
        <v>77</v>
      </c>
      <c r="B79" s="2" t="s">
        <v>2</v>
      </c>
      <c r="C79" s="1">
        <v>89</v>
      </c>
      <c r="D79" s="1" t="str">
        <f>VLOOKUP(Données[[#This Row],[Age]],Tranches[],2)</f>
        <v>[85 ; 90[</v>
      </c>
    </row>
    <row r="80" spans="1:4">
      <c r="A80" s="2">
        <f>ROW()-ROW(Données[[#Headers],[Sujets]])</f>
        <v>78</v>
      </c>
      <c r="B80" s="2" t="s">
        <v>3</v>
      </c>
      <c r="C80" s="1">
        <v>84</v>
      </c>
      <c r="D80" s="1" t="str">
        <f>VLOOKUP(Données[[#This Row],[Age]],Tranches[],2)</f>
        <v>[80 ; 85[</v>
      </c>
    </row>
    <row r="81" spans="1:4">
      <c r="A81" s="2">
        <f>ROW()-ROW(Données[[#Headers],[Sujets]])</f>
        <v>79</v>
      </c>
      <c r="B81" s="2" t="s">
        <v>3</v>
      </c>
      <c r="C81" s="1">
        <v>85</v>
      </c>
      <c r="D81" s="1" t="str">
        <f>VLOOKUP(Données[[#This Row],[Age]],Tranches[],2)</f>
        <v>[85 ; 90[</v>
      </c>
    </row>
    <row r="82" spans="1:4">
      <c r="A82" s="2">
        <f>ROW()-ROW(Données[[#Headers],[Sujets]])</f>
        <v>80</v>
      </c>
      <c r="B82" s="2" t="s">
        <v>3</v>
      </c>
      <c r="C82" s="1">
        <v>56</v>
      </c>
      <c r="D82" s="1" t="str">
        <f>VLOOKUP(Données[[#This Row],[Age]],Tranches[],2)</f>
        <v>[55 ; 60[</v>
      </c>
    </row>
    <row r="83" spans="1:4">
      <c r="A83" s="2">
        <f>ROW()-ROW(Données[[#Headers],[Sujets]])</f>
        <v>81</v>
      </c>
      <c r="B83" s="2" t="s">
        <v>2</v>
      </c>
      <c r="C83" s="1">
        <v>76</v>
      </c>
      <c r="D83" s="1" t="str">
        <f>VLOOKUP(Données[[#This Row],[Age]],Tranches[],2)</f>
        <v>[75 ; 80[</v>
      </c>
    </row>
    <row r="84" spans="1:4">
      <c r="A84" s="2">
        <f>ROW()-ROW(Données[[#Headers],[Sujets]])</f>
        <v>82</v>
      </c>
      <c r="B84" s="2" t="s">
        <v>2</v>
      </c>
      <c r="C84" s="1">
        <v>31</v>
      </c>
      <c r="D84" s="1" t="str">
        <f>VLOOKUP(Données[[#This Row],[Age]],Tranches[],2)</f>
        <v>[30 ; 35[</v>
      </c>
    </row>
    <row r="85" spans="1:4">
      <c r="A85" s="2">
        <f>ROW()-ROW(Données[[#Headers],[Sujets]])</f>
        <v>83</v>
      </c>
      <c r="B85" s="2" t="s">
        <v>3</v>
      </c>
      <c r="C85" s="1">
        <v>85</v>
      </c>
      <c r="D85" s="1" t="str">
        <f>VLOOKUP(Données[[#This Row],[Age]],Tranches[],2)</f>
        <v>[85 ; 90[</v>
      </c>
    </row>
    <row r="86" spans="1:4">
      <c r="A86" s="2">
        <f>ROW()-ROW(Données[[#Headers],[Sujets]])</f>
        <v>84</v>
      </c>
      <c r="B86" s="2" t="s">
        <v>2</v>
      </c>
      <c r="C86" s="1">
        <v>34</v>
      </c>
      <c r="D86" s="1" t="str">
        <f>VLOOKUP(Données[[#This Row],[Age]],Tranches[],2)</f>
        <v>[30 ; 35[</v>
      </c>
    </row>
    <row r="87" spans="1:4">
      <c r="A87" s="2">
        <f>ROW()-ROW(Données[[#Headers],[Sujets]])</f>
        <v>85</v>
      </c>
      <c r="B87" s="2" t="s">
        <v>2</v>
      </c>
      <c r="C87" s="1">
        <v>18</v>
      </c>
      <c r="D87" s="1" t="str">
        <f>VLOOKUP(Données[[#This Row],[Age]],Tranches[],2)</f>
        <v>[18 - 25[</v>
      </c>
    </row>
    <row r="88" spans="1:4">
      <c r="A88" s="2">
        <f>ROW()-ROW(Données[[#Headers],[Sujets]])</f>
        <v>86</v>
      </c>
      <c r="B88" s="2" t="s">
        <v>2</v>
      </c>
      <c r="C88" s="1">
        <v>77</v>
      </c>
      <c r="D88" s="1" t="str">
        <f>VLOOKUP(Données[[#This Row],[Age]],Tranches[],2)</f>
        <v>[75 ; 80[</v>
      </c>
    </row>
    <row r="89" spans="1:4">
      <c r="A89" s="2">
        <f>ROW()-ROW(Données[[#Headers],[Sujets]])</f>
        <v>87</v>
      </c>
      <c r="B89" s="2" t="s">
        <v>2</v>
      </c>
      <c r="C89" s="1">
        <v>49</v>
      </c>
      <c r="D89" s="1" t="str">
        <f>VLOOKUP(Données[[#This Row],[Age]],Tranches[],2)</f>
        <v>[45 ; 50[</v>
      </c>
    </row>
    <row r="90" spans="1:4">
      <c r="A90" s="2">
        <f>ROW()-ROW(Données[[#Headers],[Sujets]])</f>
        <v>88</v>
      </c>
      <c r="B90" s="2" t="s">
        <v>3</v>
      </c>
      <c r="C90" s="1">
        <v>27</v>
      </c>
      <c r="D90" s="1" t="str">
        <f>VLOOKUP(Données[[#This Row],[Age]],Tranches[],2)</f>
        <v>[25 ; 30[</v>
      </c>
    </row>
    <row r="91" spans="1:4">
      <c r="A91" s="2">
        <f>ROW()-ROW(Données[[#Headers],[Sujets]])</f>
        <v>89</v>
      </c>
      <c r="B91" s="2" t="s">
        <v>2</v>
      </c>
      <c r="C91" s="1">
        <v>89</v>
      </c>
      <c r="D91" s="1" t="str">
        <f>VLOOKUP(Données[[#This Row],[Age]],Tranches[],2)</f>
        <v>[85 ; 90[</v>
      </c>
    </row>
    <row r="92" spans="1:4">
      <c r="A92" s="2">
        <f>ROW()-ROW(Données[[#Headers],[Sujets]])</f>
        <v>90</v>
      </c>
      <c r="B92" s="2" t="s">
        <v>3</v>
      </c>
      <c r="C92" s="1">
        <v>95</v>
      </c>
      <c r="D92" s="1" t="str">
        <f>VLOOKUP(Données[[#This Row],[Age]],Tranches[],2)</f>
        <v>[95 ; 100[</v>
      </c>
    </row>
    <row r="93" spans="1:4">
      <c r="A93" s="2">
        <f>ROW()-ROW(Données[[#Headers],[Sujets]])</f>
        <v>91</v>
      </c>
      <c r="B93" s="2" t="s">
        <v>3</v>
      </c>
      <c r="C93" s="1">
        <v>63</v>
      </c>
      <c r="D93" s="1" t="str">
        <f>VLOOKUP(Données[[#This Row],[Age]],Tranches[],2)</f>
        <v>[60 ; 65[</v>
      </c>
    </row>
    <row r="94" spans="1:4">
      <c r="A94" s="2">
        <f>ROW()-ROW(Données[[#Headers],[Sujets]])</f>
        <v>92</v>
      </c>
      <c r="B94" s="2" t="s">
        <v>2</v>
      </c>
      <c r="C94" s="1">
        <v>32</v>
      </c>
      <c r="D94" s="1" t="str">
        <f>VLOOKUP(Données[[#This Row],[Age]],Tranches[],2)</f>
        <v>[30 ; 35[</v>
      </c>
    </row>
    <row r="95" spans="1:4">
      <c r="A95" s="2">
        <f>ROW()-ROW(Données[[#Headers],[Sujets]])</f>
        <v>93</v>
      </c>
      <c r="B95" s="2" t="s">
        <v>2</v>
      </c>
      <c r="C95" s="1">
        <v>99</v>
      </c>
      <c r="D95" s="1" t="str">
        <f>VLOOKUP(Données[[#This Row],[Age]],Tranches[],2)</f>
        <v>[95 ; 100[</v>
      </c>
    </row>
    <row r="96" spans="1:4">
      <c r="A96" s="2">
        <f>ROW()-ROW(Données[[#Headers],[Sujets]])</f>
        <v>94</v>
      </c>
      <c r="B96" s="2" t="s">
        <v>3</v>
      </c>
      <c r="C96" s="1">
        <v>34</v>
      </c>
      <c r="D96" s="1" t="str">
        <f>VLOOKUP(Données[[#This Row],[Age]],Tranches[],2)</f>
        <v>[30 ; 35[</v>
      </c>
    </row>
    <row r="97" spans="1:4">
      <c r="A97" s="2">
        <f>ROW()-ROW(Données[[#Headers],[Sujets]])</f>
        <v>95</v>
      </c>
      <c r="B97" s="2" t="s">
        <v>3</v>
      </c>
      <c r="C97" s="1">
        <v>97</v>
      </c>
      <c r="D97" s="1" t="str">
        <f>VLOOKUP(Données[[#This Row],[Age]],Tranches[],2)</f>
        <v>[95 ; 100[</v>
      </c>
    </row>
    <row r="98" spans="1:4">
      <c r="A98" s="2">
        <f>ROW()-ROW(Données[[#Headers],[Sujets]])</f>
        <v>96</v>
      </c>
      <c r="B98" s="2" t="s">
        <v>3</v>
      </c>
      <c r="C98" s="1">
        <v>101</v>
      </c>
      <c r="D98" s="1" t="str">
        <f>VLOOKUP(Données[[#This Row],[Age]],Tranches[],2)</f>
        <v>[100 ; +∞[</v>
      </c>
    </row>
    <row r="99" spans="1:4">
      <c r="A99" s="2">
        <f>ROW()-ROW(Données[[#Headers],[Sujets]])</f>
        <v>97</v>
      </c>
      <c r="B99" s="2" t="s">
        <v>3</v>
      </c>
      <c r="C99" s="1">
        <v>71</v>
      </c>
      <c r="D99" s="1" t="str">
        <f>VLOOKUP(Données[[#This Row],[Age]],Tranches[],2)</f>
        <v>[70 ; 75[</v>
      </c>
    </row>
    <row r="100" spans="1:4">
      <c r="A100" s="2">
        <f>ROW()-ROW(Données[[#Headers],[Sujets]])</f>
        <v>98</v>
      </c>
      <c r="B100" s="2" t="s">
        <v>2</v>
      </c>
      <c r="C100" s="1">
        <v>71</v>
      </c>
      <c r="D100" s="1" t="str">
        <f>VLOOKUP(Données[[#This Row],[Age]],Tranches[],2)</f>
        <v>[70 ; 75[</v>
      </c>
    </row>
    <row r="101" spans="1:4">
      <c r="A101" s="2">
        <f>ROW()-ROW(Données[[#Headers],[Sujets]])</f>
        <v>99</v>
      </c>
      <c r="B101" s="2" t="s">
        <v>2</v>
      </c>
      <c r="C101" s="1">
        <v>21</v>
      </c>
      <c r="D101" s="1" t="str">
        <f>VLOOKUP(Données[[#This Row],[Age]],Tranches[],2)</f>
        <v>[18 - 25[</v>
      </c>
    </row>
    <row r="102" spans="1:4">
      <c r="A102" s="2">
        <f>ROW()-ROW(Données[[#Headers],[Sujets]])</f>
        <v>100</v>
      </c>
      <c r="B102" s="2" t="s">
        <v>2</v>
      </c>
      <c r="C102" s="1">
        <v>62</v>
      </c>
      <c r="D102" s="1" t="str">
        <f>VLOOKUP(Données[[#This Row],[Age]],Tranches[],2)</f>
        <v>[60 ; 65[</v>
      </c>
    </row>
  </sheetData>
  <dataConsolidate/>
  <dataValidations count="1">
    <dataValidation type="list" allowBlank="1" showInputMessage="1" showErrorMessage="1" sqref="B3:B102" xr:uid="{F4E9E79F-2768-4C6F-90C2-78FDE83F27A9}">
      <formula1>s.genre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D19"/>
  <sheetViews>
    <sheetView showGridLines="0" workbookViewId="0">
      <selection activeCell="E9" sqref="E9"/>
    </sheetView>
  </sheetViews>
  <sheetFormatPr defaultColWidth="11.42578125" defaultRowHeight="15"/>
  <sheetData>
    <row r="1" spans="1:4">
      <c r="A1" t="s">
        <v>0</v>
      </c>
      <c r="B1" t="s">
        <v>23</v>
      </c>
      <c r="D1" t="s">
        <v>25</v>
      </c>
    </row>
    <row r="2" spans="1:4">
      <c r="A2">
        <v>0</v>
      </c>
      <c r="B2" t="s">
        <v>22</v>
      </c>
      <c r="D2" t="s">
        <v>2</v>
      </c>
    </row>
    <row r="3" spans="1:4">
      <c r="A3">
        <v>18</v>
      </c>
      <c r="B3" t="s">
        <v>4</v>
      </c>
      <c r="D3" t="s">
        <v>3</v>
      </c>
    </row>
    <row r="4" spans="1:4">
      <c r="A4">
        <v>25</v>
      </c>
      <c r="B4" t="s">
        <v>5</v>
      </c>
    </row>
    <row r="5" spans="1:4">
      <c r="A5">
        <v>30</v>
      </c>
      <c r="B5" t="s">
        <v>6</v>
      </c>
    </row>
    <row r="6" spans="1:4">
      <c r="A6">
        <v>35</v>
      </c>
      <c r="B6" t="s">
        <v>7</v>
      </c>
    </row>
    <row r="7" spans="1:4">
      <c r="A7">
        <v>40</v>
      </c>
      <c r="B7" t="s">
        <v>8</v>
      </c>
    </row>
    <row r="8" spans="1:4">
      <c r="A8">
        <v>45</v>
      </c>
      <c r="B8" t="s">
        <v>9</v>
      </c>
    </row>
    <row r="9" spans="1:4">
      <c r="A9">
        <v>50</v>
      </c>
      <c r="B9" t="s">
        <v>10</v>
      </c>
    </row>
    <row r="10" spans="1:4">
      <c r="A10">
        <v>55</v>
      </c>
      <c r="B10" t="s">
        <v>11</v>
      </c>
    </row>
    <row r="11" spans="1:4">
      <c r="A11">
        <v>60</v>
      </c>
      <c r="B11" t="s">
        <v>12</v>
      </c>
    </row>
    <row r="12" spans="1:4">
      <c r="A12">
        <v>65</v>
      </c>
      <c r="B12" t="s">
        <v>13</v>
      </c>
    </row>
    <row r="13" spans="1:4">
      <c r="A13">
        <v>70</v>
      </c>
      <c r="B13" t="s">
        <v>14</v>
      </c>
    </row>
    <row r="14" spans="1:4">
      <c r="A14">
        <v>75</v>
      </c>
      <c r="B14" t="s">
        <v>15</v>
      </c>
    </row>
    <row r="15" spans="1:4">
      <c r="A15">
        <v>80</v>
      </c>
      <c r="B15" t="s">
        <v>16</v>
      </c>
    </row>
    <row r="16" spans="1:4">
      <c r="A16">
        <v>85</v>
      </c>
      <c r="B16" t="s">
        <v>17</v>
      </c>
    </row>
    <row r="17" spans="1:2">
      <c r="A17">
        <v>90</v>
      </c>
      <c r="B17" t="s">
        <v>18</v>
      </c>
    </row>
    <row r="18" spans="1:2">
      <c r="A18">
        <v>95</v>
      </c>
      <c r="B18" t="s">
        <v>19</v>
      </c>
    </row>
    <row r="19" spans="1:2">
      <c r="A19">
        <v>100</v>
      </c>
      <c r="B19" t="s">
        <v>20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Données</vt:lpstr>
      <vt:lpstr>Listes</vt:lpstr>
      <vt:lpstr>s.genre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Salomé Billier</dc:creator>
  <cp:lastModifiedBy>Jean-Eric</cp:lastModifiedBy>
  <dcterms:created xsi:type="dcterms:W3CDTF">2020-02-08T09:00:12Z</dcterms:created>
  <dcterms:modified xsi:type="dcterms:W3CDTF">2020-02-08T14:35:13Z</dcterms:modified>
</cp:coreProperties>
</file>