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Résultats" sheetId="1" r:id="rId1"/>
    <sheet name="Calculs" sheetId="2" r:id="rId2"/>
  </sheets>
  <definedNames>
    <definedName name="_Camarrilla">Calculs!$J$4:$L$20</definedName>
    <definedName name="_Classic">Calculs!$B$4:$D$20</definedName>
    <definedName name="_Close">Résultats!$C$11</definedName>
    <definedName name="_High">Résultats!$C$7</definedName>
    <definedName name="_Low">Résultats!$C$9</definedName>
    <definedName name="_Open">Résultats!$C$5</definedName>
    <definedName name="_PP_Classic">Résultats!$G$15</definedName>
    <definedName name="_PP_Woodie">Calculs!$H$12</definedName>
    <definedName name="_RANGE">_High-_Low</definedName>
    <definedName name="_Woodie">Calculs!$F$4:$H$20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2" l="1"/>
  <c r="N4" i="2"/>
  <c r="L7" i="2"/>
  <c r="H16" i="2"/>
  <c r="L8" i="2"/>
  <c r="L9" i="2" s="1"/>
  <c r="L6" i="2"/>
  <c r="L4" i="2"/>
  <c r="L5" i="2" s="1"/>
  <c r="L20" i="2"/>
  <c r="L18" i="2"/>
  <c r="L19" i="2" s="1"/>
  <c r="L16" i="2"/>
  <c r="L17" i="2" s="1"/>
  <c r="L14" i="2"/>
  <c r="L15" i="2" s="1"/>
  <c r="L10" i="2"/>
  <c r="L11" i="2" s="1"/>
  <c r="L12" i="2"/>
  <c r="L13" i="2" s="1"/>
  <c r="H6" i="2"/>
  <c r="H10" i="2"/>
  <c r="H11" i="2" s="1"/>
  <c r="H12" i="2"/>
  <c r="D12" i="2"/>
  <c r="E7" i="1" a="1"/>
  <c r="G20" i="2"/>
  <c r="G18" i="2"/>
  <c r="G16" i="2"/>
  <c r="G14" i="2"/>
  <c r="K4" i="2"/>
  <c r="K6" i="2"/>
  <c r="K8" i="2"/>
  <c r="K20" i="2"/>
  <c r="K18" i="2"/>
  <c r="K16" i="2"/>
  <c r="K14" i="2"/>
  <c r="K10" i="2"/>
  <c r="K12" i="2"/>
  <c r="G6" i="2"/>
  <c r="G4" i="2"/>
  <c r="G8" i="2"/>
  <c r="G10" i="2"/>
  <c r="G12" i="2"/>
  <c r="C20" i="2"/>
  <c r="C12" i="2"/>
  <c r="C4" i="2"/>
  <c r="C6" i="2"/>
  <c r="C8" i="2"/>
  <c r="C10" i="2"/>
  <c r="C14" i="2"/>
  <c r="C16" i="2"/>
  <c r="C18" i="2"/>
  <c r="E12" i="1"/>
  <c r="F17" i="1"/>
  <c r="F8" i="1"/>
  <c r="E19" i="1"/>
  <c r="F7" i="1"/>
  <c r="E18" i="1"/>
  <c r="E13" i="1"/>
  <c r="E8" i="1"/>
  <c r="F13" i="1"/>
  <c r="E22" i="1"/>
  <c r="E15" i="1"/>
  <c r="F20" i="1"/>
  <c r="E14" i="1"/>
  <c r="F19" i="1"/>
  <c r="E9" i="1"/>
  <c r="G15" i="1"/>
  <c r="E21" i="1"/>
  <c r="F9" i="1"/>
  <c r="E20" i="1"/>
  <c r="F14" i="1"/>
  <c r="E11" i="1"/>
  <c r="F16" i="1"/>
  <c r="E10" i="1"/>
  <c r="F15" i="1"/>
  <c r="F10" i="1"/>
  <c r="E17" i="1"/>
  <c r="F22" i="1"/>
  <c r="E16" i="1"/>
  <c r="F21" i="1"/>
  <c r="E7" i="1"/>
  <c r="F12" i="1"/>
  <c r="E23" i="1"/>
  <c r="F11" i="1"/>
  <c r="F23" i="1"/>
  <c r="F18" i="1"/>
  <c r="H4" i="2" l="1"/>
  <c r="H5" i="2" s="1"/>
  <c r="H18" i="2"/>
  <c r="H20" i="2"/>
  <c r="H8" i="2"/>
  <c r="H9" i="2" s="1"/>
  <c r="H14" i="2"/>
  <c r="H15" i="2" s="1"/>
  <c r="D10" i="2"/>
  <c r="D8" i="2"/>
  <c r="D16" i="2"/>
  <c r="D4" i="2"/>
  <c r="D18" i="2"/>
  <c r="D6" i="2"/>
  <c r="D14" i="2"/>
  <c r="D20" i="2"/>
  <c r="G13" i="1"/>
  <c r="G21" i="1"/>
  <c r="G11" i="1"/>
  <c r="G9" i="1"/>
  <c r="G19" i="1"/>
  <c r="G17" i="1"/>
  <c r="G7" i="1"/>
  <c r="G23" i="1"/>
  <c r="H7" i="2" l="1"/>
  <c r="H13" i="2"/>
  <c r="H19" i="2"/>
  <c r="H17" i="2"/>
  <c r="D5" i="2"/>
  <c r="D15" i="2"/>
  <c r="D13" i="2"/>
  <c r="D17" i="2"/>
  <c r="D7" i="2"/>
  <c r="D9" i="2"/>
  <c r="D19" i="2"/>
  <c r="D11" i="2"/>
  <c r="G20" i="1"/>
  <c r="G14" i="1"/>
  <c r="G8" i="1"/>
  <c r="G10" i="1"/>
  <c r="G18" i="1"/>
  <c r="G12" i="1"/>
  <c r="G16" i="1"/>
  <c r="G22" i="1"/>
</calcChain>
</file>

<file path=xl/sharedStrings.xml><?xml version="1.0" encoding="utf-8"?>
<sst xmlns="http://schemas.openxmlformats.org/spreadsheetml/2006/main" count="63" uniqueCount="21">
  <si>
    <t>Pivot Point Calculator</t>
  </si>
  <si>
    <t>Open</t>
  </si>
  <si>
    <t>High</t>
  </si>
  <si>
    <t>Low</t>
  </si>
  <si>
    <t>Close</t>
  </si>
  <si>
    <t>R4</t>
  </si>
  <si>
    <t>R3</t>
  </si>
  <si>
    <t>R2</t>
  </si>
  <si>
    <t>R1</t>
  </si>
  <si>
    <t>PP</t>
  </si>
  <si>
    <t>S1</t>
  </si>
  <si>
    <t>S2</t>
  </si>
  <si>
    <t>S3</t>
  </si>
  <si>
    <t>S4</t>
  </si>
  <si>
    <t>midpoint</t>
  </si>
  <si>
    <t>https://www.pivotpointcalculator.com/</t>
  </si>
  <si>
    <t>Quick Change Formula Set</t>
  </si>
  <si>
    <t>Classic</t>
  </si>
  <si>
    <t>Decimal</t>
  </si>
  <si>
    <t>Woodie</t>
  </si>
  <si>
    <t>Camariila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</si>
</sst>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;\-0;"/>
    <numFmt numFmtId="167" formatCode="#,##0.000;[Red]\(#,##0.000\);"/>
  </numFmts>
  <fonts count="4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0" borderId="0" xfId="1" applyAlignment="1">
      <alignment horizontal="right"/>
    </xf>
    <xf numFmtId="0" fontId="1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165" fontId="0" fillId="0" borderId="0" xfId="0" applyNumberFormat="1"/>
    <xf numFmtId="165" fontId="1" fillId="0" borderId="0" xfId="0" applyNumberFormat="1" applyFont="1"/>
    <xf numFmtId="167" fontId="0" fillId="0" borderId="0" xfId="0" applyNumberFormat="1" applyAlignment="1">
      <alignment horizontal="left"/>
    </xf>
    <xf numFmtId="167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ivotpointcalculato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3"/>
  <sheetViews>
    <sheetView tabSelected="1" workbookViewId="0">
      <selection activeCell="I15" sqref="I15"/>
    </sheetView>
  </sheetViews>
  <sheetFormatPr baseColWidth="10" defaultRowHeight="12.75" x14ac:dyDescent="0.2"/>
  <cols>
    <col min="6" max="6" width="24.7109375" bestFit="1" customWidth="1"/>
  </cols>
  <sheetData>
    <row r="2" spans="2:7" ht="15" x14ac:dyDescent="0.25">
      <c r="B2" s="4" t="s">
        <v>0</v>
      </c>
      <c r="G2" s="2" t="s">
        <v>15</v>
      </c>
    </row>
    <row r="5" spans="2:7" x14ac:dyDescent="0.2">
      <c r="B5" t="s">
        <v>1</v>
      </c>
      <c r="C5" s="6">
        <v>100</v>
      </c>
    </row>
    <row r="7" spans="2:7" x14ac:dyDescent="0.2">
      <c r="B7" t="s">
        <v>2</v>
      </c>
      <c r="C7" s="6">
        <v>150</v>
      </c>
      <c r="E7" s="8" t="str">
        <f t="array" ref="E7:G23" ca="1">INDIRECT("_"&amp;B17)</f>
        <v>R4</v>
      </c>
      <c r="F7" t="str">
        <f ca="1"/>
        <v>=_PP_Classic+_RANGE*3</v>
      </c>
      <c r="G7" s="9">
        <f ca="1"/>
        <v>255</v>
      </c>
    </row>
    <row r="8" spans="2:7" x14ac:dyDescent="0.2">
      <c r="E8" s="7">
        <f ca="1"/>
        <v>0</v>
      </c>
      <c r="F8" s="5" t="str">
        <f ca="1"/>
        <v>midpoint</v>
      </c>
      <c r="G8" s="10">
        <f ca="1"/>
        <v>235</v>
      </c>
    </row>
    <row r="9" spans="2:7" x14ac:dyDescent="0.2">
      <c r="B9" t="s">
        <v>3</v>
      </c>
      <c r="C9" s="6">
        <v>110</v>
      </c>
      <c r="E9" s="8" t="str">
        <f ca="1"/>
        <v>R3</v>
      </c>
      <c r="F9" t="str">
        <f ca="1"/>
        <v>=_PP_Classic+_RANGE*2</v>
      </c>
      <c r="G9" s="9">
        <f ca="1"/>
        <v>215</v>
      </c>
    </row>
    <row r="10" spans="2:7" x14ac:dyDescent="0.2">
      <c r="E10" s="7">
        <f ca="1"/>
        <v>0</v>
      </c>
      <c r="F10" s="5" t="str">
        <f ca="1"/>
        <v>midpoint</v>
      </c>
      <c r="G10" s="10">
        <f ca="1"/>
        <v>195</v>
      </c>
    </row>
    <row r="11" spans="2:7" x14ac:dyDescent="0.2">
      <c r="B11" t="s">
        <v>4</v>
      </c>
      <c r="C11" s="6">
        <v>145</v>
      </c>
      <c r="E11" s="8" t="str">
        <f ca="1"/>
        <v>R2</v>
      </c>
      <c r="F11" t="str">
        <f ca="1"/>
        <v>=_PP_Classic+_RANGE</v>
      </c>
      <c r="G11" s="9">
        <f ca="1"/>
        <v>175</v>
      </c>
    </row>
    <row r="12" spans="2:7" x14ac:dyDescent="0.2">
      <c r="E12" s="7">
        <f ca="1"/>
        <v>0</v>
      </c>
      <c r="F12" s="5" t="str">
        <f ca="1"/>
        <v>midpoint</v>
      </c>
      <c r="G12" s="10">
        <f ca="1"/>
        <v>167.5</v>
      </c>
    </row>
    <row r="13" spans="2:7" x14ac:dyDescent="0.2">
      <c r="E13" s="8" t="str">
        <f ca="1"/>
        <v>R1</v>
      </c>
      <c r="F13" t="str">
        <f ca="1"/>
        <v>=2*_PP_Classic-_Low</v>
      </c>
      <c r="G13" s="9">
        <f ca="1"/>
        <v>160</v>
      </c>
    </row>
    <row r="14" spans="2:7" x14ac:dyDescent="0.2">
      <c r="B14" t="s">
        <v>18</v>
      </c>
      <c r="C14" s="6">
        <v>3</v>
      </c>
      <c r="E14" s="7">
        <f ca="1"/>
        <v>0</v>
      </c>
      <c r="F14" s="5" t="str">
        <f ca="1"/>
        <v>midpoint</v>
      </c>
      <c r="G14" s="10">
        <f ca="1"/>
        <v>147.5</v>
      </c>
    </row>
    <row r="15" spans="2:7" x14ac:dyDescent="0.2">
      <c r="E15" s="8" t="str">
        <f ca="1"/>
        <v>PP</v>
      </c>
      <c r="F15" t="str">
        <f ca="1"/>
        <v>=(_High+_Low+_Close)/3</v>
      </c>
      <c r="G15" s="9">
        <f ca="1"/>
        <v>135</v>
      </c>
    </row>
    <row r="16" spans="2:7" x14ac:dyDescent="0.2">
      <c r="B16" t="s">
        <v>16</v>
      </c>
      <c r="E16" s="7">
        <f ca="1"/>
        <v>0</v>
      </c>
      <c r="F16" s="5" t="str">
        <f ca="1"/>
        <v>midpoint</v>
      </c>
      <c r="G16" s="10">
        <f ca="1"/>
        <v>127.5</v>
      </c>
    </row>
    <row r="17" spans="2:7" x14ac:dyDescent="0.2">
      <c r="B17" s="6" t="s">
        <v>17</v>
      </c>
      <c r="E17" s="8" t="str">
        <f ca="1"/>
        <v>S1</v>
      </c>
      <c r="F17" t="str">
        <f ca="1"/>
        <v>=2*_PP_Classic-_High</v>
      </c>
      <c r="G17" s="9">
        <f ca="1"/>
        <v>120</v>
      </c>
    </row>
    <row r="18" spans="2:7" x14ac:dyDescent="0.2">
      <c r="E18" s="7">
        <f ca="1"/>
        <v>0</v>
      </c>
      <c r="F18" s="5" t="str">
        <f ca="1"/>
        <v>midpoint</v>
      </c>
      <c r="G18" s="10">
        <f ca="1"/>
        <v>107.5</v>
      </c>
    </row>
    <row r="19" spans="2:7" x14ac:dyDescent="0.2">
      <c r="E19" s="8" t="str">
        <f ca="1"/>
        <v>S2</v>
      </c>
      <c r="F19" t="str">
        <f ca="1"/>
        <v>=_PP_Classic-_RANGE</v>
      </c>
      <c r="G19" s="9">
        <f ca="1"/>
        <v>95</v>
      </c>
    </row>
    <row r="20" spans="2:7" x14ac:dyDescent="0.2">
      <c r="E20" s="7">
        <f ca="1"/>
        <v>0</v>
      </c>
      <c r="F20" s="5" t="str">
        <f ca="1"/>
        <v>midpoint</v>
      </c>
      <c r="G20" s="10">
        <f ca="1"/>
        <v>75</v>
      </c>
    </row>
    <row r="21" spans="2:7" x14ac:dyDescent="0.2">
      <c r="E21" s="8" t="str">
        <f ca="1"/>
        <v>S3</v>
      </c>
      <c r="F21" t="str">
        <f ca="1"/>
        <v>=_PP_Classic-_RANGE*2</v>
      </c>
      <c r="G21" s="9">
        <f ca="1"/>
        <v>55</v>
      </c>
    </row>
    <row r="22" spans="2:7" x14ac:dyDescent="0.2">
      <c r="E22" s="7">
        <f ca="1"/>
        <v>0</v>
      </c>
      <c r="F22" s="5" t="str">
        <f ca="1"/>
        <v>midpoint</v>
      </c>
      <c r="G22" s="10">
        <f ca="1"/>
        <v>35</v>
      </c>
    </row>
    <row r="23" spans="2:7" x14ac:dyDescent="0.2">
      <c r="E23" s="8" t="str">
        <f ca="1"/>
        <v>S4</v>
      </c>
      <c r="F23" t="str">
        <f ca="1"/>
        <v>=_PP_Classic-_RANGE*3</v>
      </c>
      <c r="G23" s="9">
        <f ca="1"/>
        <v>15</v>
      </c>
    </row>
  </sheetData>
  <dataValidations count="2">
    <dataValidation type="list" allowBlank="1" showInputMessage="1" showErrorMessage="1" sqref="B17">
      <formula1>"Classic,Woodie,Camarrilla"</formula1>
    </dataValidation>
    <dataValidation type="list" allowBlank="1" showInputMessage="1" showErrorMessage="1" sqref="C14">
      <formula1>"0,1,2,3,4"</formula1>
    </dataValidation>
  </dataValidations>
  <hyperlinks>
    <hyperlink ref="G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20"/>
  <sheetViews>
    <sheetView workbookViewId="0">
      <selection activeCell="D28" sqref="D28"/>
    </sheetView>
  </sheetViews>
  <sheetFormatPr baseColWidth="10" defaultRowHeight="12.75" x14ac:dyDescent="0.2"/>
  <cols>
    <col min="3" max="3" width="20" bestFit="1" customWidth="1"/>
    <col min="7" max="7" width="24.7109375" bestFit="1" customWidth="1"/>
    <col min="11" max="11" width="20" bestFit="1" customWidth="1"/>
  </cols>
  <sheetData>
    <row r="2" spans="2:15" x14ac:dyDescent="0.2">
      <c r="B2" s="3" t="s">
        <v>17</v>
      </c>
      <c r="F2" s="3" t="s">
        <v>19</v>
      </c>
      <c r="J2" s="3" t="s">
        <v>20</v>
      </c>
    </row>
    <row r="4" spans="2:15" x14ac:dyDescent="0.2">
      <c r="B4" t="s">
        <v>5</v>
      </c>
      <c r="C4" t="str">
        <f ca="1">_xlfn.FORMULATEXT(D4)</f>
        <v>=_PP_Classic+_RANGE*3</v>
      </c>
      <c r="D4" s="1">
        <f ca="1">_PP_Classic+_RANGE*3</f>
        <v>255</v>
      </c>
      <c r="F4" t="s">
        <v>5</v>
      </c>
      <c r="G4" t="str">
        <f ca="1">_xlfn.FORMULATEXT(H4)</f>
        <v>=_PP_Woodie+_RANGE*3</v>
      </c>
      <c r="H4" s="1">
        <f>_PP_Woodie+_RANGE*3</f>
        <v>235</v>
      </c>
      <c r="J4" t="s">
        <v>5</v>
      </c>
      <c r="K4" t="str">
        <f ca="1">_xlfn.FORMULATEXT(L4)</f>
        <v>=_Close+_RANGE*1,1/2</v>
      </c>
      <c r="L4" s="1">
        <f>_Close+_RANGE*1.1/2</f>
        <v>167</v>
      </c>
      <c r="N4">
        <f>_RANGE</f>
        <v>40</v>
      </c>
      <c r="O4" t="str">
        <f ca="1">_xlfn.FORMULATEXT(N4)</f>
        <v>=_RANGE</v>
      </c>
    </row>
    <row r="5" spans="2:15" x14ac:dyDescent="0.2">
      <c r="C5" s="5" t="s">
        <v>14</v>
      </c>
      <c r="D5">
        <f ca="1">AVERAGE(D4,D6)</f>
        <v>235</v>
      </c>
      <c r="G5" s="5" t="s">
        <v>14</v>
      </c>
      <c r="H5">
        <f>AVERAGE(H4,H6)</f>
        <v>197.5</v>
      </c>
      <c r="K5" s="5" t="s">
        <v>14</v>
      </c>
      <c r="L5">
        <f>AVERAGE(L4,L6)</f>
        <v>161.5</v>
      </c>
    </row>
    <row r="6" spans="2:15" x14ac:dyDescent="0.2">
      <c r="B6" t="s">
        <v>6</v>
      </c>
      <c r="C6" t="str">
        <f ca="1">_xlfn.FORMULATEXT(D6)</f>
        <v>=_PP_Classic+_RANGE*2</v>
      </c>
      <c r="D6" s="1">
        <f ca="1">_PP_Classic+_RANGE*2</f>
        <v>215</v>
      </c>
      <c r="F6" t="s">
        <v>6</v>
      </c>
      <c r="G6" t="str">
        <f ca="1">_xlfn.FORMULATEXT(H6)</f>
        <v>=_High+2*(_PP_Woodie-_Low)</v>
      </c>
      <c r="H6" s="1">
        <f>_High+2*(_PP_Woodie-_Low)</f>
        <v>160</v>
      </c>
      <c r="J6" t="s">
        <v>6</v>
      </c>
      <c r="K6" t="str">
        <f ca="1">_xlfn.FORMULATEXT(L6)</f>
        <v>=_Close+_RANGE*1,1/4</v>
      </c>
      <c r="L6" s="1">
        <f>_Close+_RANGE*1.1/4</f>
        <v>156</v>
      </c>
    </row>
    <row r="7" spans="2:15" x14ac:dyDescent="0.2">
      <c r="C7" s="5" t="s">
        <v>14</v>
      </c>
      <c r="D7">
        <f ca="1">AVERAGE(D6,D8)</f>
        <v>195</v>
      </c>
      <c r="G7" s="5" t="s">
        <v>14</v>
      </c>
      <c r="H7">
        <f>AVERAGE(H6,H8)</f>
        <v>157.5</v>
      </c>
      <c r="K7" s="5" t="s">
        <v>14</v>
      </c>
      <c r="L7">
        <f>AVERAGE(L6,L8)</f>
        <v>154.16666666666669</v>
      </c>
    </row>
    <row r="8" spans="2:15" x14ac:dyDescent="0.2">
      <c r="B8" t="s">
        <v>7</v>
      </c>
      <c r="C8" t="str">
        <f ca="1">_xlfn.FORMULATEXT(D8)</f>
        <v>=_PP_Classic+_RANGE</v>
      </c>
      <c r="D8" s="1">
        <f ca="1">_PP_Classic+_RANGE</f>
        <v>175</v>
      </c>
      <c r="F8" t="s">
        <v>7</v>
      </c>
      <c r="G8" t="str">
        <f ca="1">_xlfn.FORMULATEXT(H8)</f>
        <v>=_PP_Woodie+_RANGE</v>
      </c>
      <c r="H8" s="1">
        <f>_PP_Woodie+_RANGE</f>
        <v>155</v>
      </c>
      <c r="J8" t="s">
        <v>7</v>
      </c>
      <c r="K8" t="str">
        <f ca="1">_xlfn.FORMULATEXT(L8)</f>
        <v>=_Close+_RANGE*1,1/6</v>
      </c>
      <c r="L8" s="1">
        <f>_Close+_RANGE*1.1/6</f>
        <v>152.33333333333334</v>
      </c>
    </row>
    <row r="9" spans="2:15" x14ac:dyDescent="0.2">
      <c r="C9" s="5" t="s">
        <v>14</v>
      </c>
      <c r="D9">
        <f ca="1">AVERAGE(D8,D10)</f>
        <v>167.5</v>
      </c>
      <c r="G9" s="5" t="s">
        <v>14</v>
      </c>
      <c r="H9">
        <f>AVERAGE(H8,H10)</f>
        <v>137.5</v>
      </c>
      <c r="K9" s="5" t="s">
        <v>14</v>
      </c>
      <c r="L9">
        <f>AVERAGE(L8,L10)</f>
        <v>150.5</v>
      </c>
    </row>
    <row r="10" spans="2:15" x14ac:dyDescent="0.2">
      <c r="B10" t="s">
        <v>8</v>
      </c>
      <c r="C10" t="str">
        <f ca="1">_xlfn.FORMULATEXT(D10)</f>
        <v>=2*_PP_Classic-_Low</v>
      </c>
      <c r="D10" s="1">
        <f ca="1">2*_PP_Classic-_Low</f>
        <v>160</v>
      </c>
      <c r="F10" t="s">
        <v>8</v>
      </c>
      <c r="G10" t="str">
        <f ca="1">_xlfn.FORMULATEXT(H10)</f>
        <v>=2*_PP_Woodie-_Low</v>
      </c>
      <c r="H10" s="1">
        <f>2*_PP_Woodie-_Low</f>
        <v>120</v>
      </c>
      <c r="J10" t="s">
        <v>8</v>
      </c>
      <c r="K10" t="str">
        <f ca="1">_xlfn.FORMULATEXT(L10)</f>
        <v>=_Close+_RANGE*1,1/12</v>
      </c>
      <c r="L10" s="1">
        <f>_Close+_RANGE*1.1/12</f>
        <v>148.66666666666666</v>
      </c>
    </row>
    <row r="11" spans="2:15" x14ac:dyDescent="0.2">
      <c r="C11" s="5" t="s">
        <v>14</v>
      </c>
      <c r="D11">
        <f ca="1">AVERAGE(D10,D12)</f>
        <v>147.5</v>
      </c>
      <c r="G11" s="5" t="s">
        <v>14</v>
      </c>
      <c r="H11">
        <f>AVERAGE(H10,H12)</f>
        <v>117.5</v>
      </c>
      <c r="K11" s="5" t="s">
        <v>14</v>
      </c>
      <c r="L11">
        <f>AVERAGE(L10,L12)</f>
        <v>141.83333333333331</v>
      </c>
    </row>
    <row r="12" spans="2:15" x14ac:dyDescent="0.2">
      <c r="B12" t="s">
        <v>9</v>
      </c>
      <c r="C12" t="str">
        <f ca="1">_xlfn.FORMULATEXT(D12)</f>
        <v>=(_High+_Low+_Close)/3</v>
      </c>
      <c r="D12" s="1">
        <f>(_High+_Low+_Close)/3</f>
        <v>135</v>
      </c>
      <c r="F12" t="s">
        <v>9</v>
      </c>
      <c r="G12" t="str">
        <f ca="1">_xlfn.FORMULATEXT(H12)</f>
        <v>=(_High+_Low+2*_Open)/4</v>
      </c>
      <c r="H12" s="1">
        <f>(_High+_Low+2*_Open)/4</f>
        <v>115</v>
      </c>
      <c r="J12" t="s">
        <v>9</v>
      </c>
      <c r="K12" t="str">
        <f ca="1">_xlfn.FORMULATEXT(L12)</f>
        <v>=(_High+_Low+_Close)/3</v>
      </c>
      <c r="L12" s="1">
        <f>(_High+_Low+_Close)/3</f>
        <v>135</v>
      </c>
    </row>
    <row r="13" spans="2:15" x14ac:dyDescent="0.2">
      <c r="C13" s="5" t="s">
        <v>14</v>
      </c>
      <c r="D13">
        <f ca="1">AVERAGE(D12,D14)</f>
        <v>127.5</v>
      </c>
      <c r="G13" s="5" t="s">
        <v>14</v>
      </c>
      <c r="H13">
        <f>AVERAGE(H12,H14)</f>
        <v>97.5</v>
      </c>
      <c r="K13" s="5" t="s">
        <v>14</v>
      </c>
      <c r="L13">
        <f>AVERAGE(L12,L14)</f>
        <v>138.16666666666669</v>
      </c>
    </row>
    <row r="14" spans="2:15" x14ac:dyDescent="0.2">
      <c r="B14" t="s">
        <v>10</v>
      </c>
      <c r="C14" t="str">
        <f ca="1">_xlfn.FORMULATEXT(D14)</f>
        <v>=2*_PP_Classic-_High</v>
      </c>
      <c r="D14" s="1">
        <f ca="1">2*_PP_Classic-_High</f>
        <v>120</v>
      </c>
      <c r="F14" t="s">
        <v>10</v>
      </c>
      <c r="G14" t="str">
        <f ca="1">_xlfn.FORMULATEXT(H14)</f>
        <v>=2*_PP_Woodie-_High</v>
      </c>
      <c r="H14" s="1">
        <f>2*_PP_Woodie-_High</f>
        <v>80</v>
      </c>
      <c r="J14" t="s">
        <v>10</v>
      </c>
      <c r="K14" t="str">
        <f ca="1">_xlfn.FORMULATEXT(L14)</f>
        <v>=_Close-_RANGE*1,1/12</v>
      </c>
      <c r="L14" s="1">
        <f>_Close-_RANGE*1.1/12</f>
        <v>141.33333333333334</v>
      </c>
    </row>
    <row r="15" spans="2:15" x14ac:dyDescent="0.2">
      <c r="C15" s="5" t="s">
        <v>14</v>
      </c>
      <c r="D15">
        <f ca="1">AVERAGE(D14,D16)</f>
        <v>107.5</v>
      </c>
      <c r="G15" s="5" t="s">
        <v>14</v>
      </c>
      <c r="H15">
        <f>AVERAGE(H14,H16)</f>
        <v>77.5</v>
      </c>
      <c r="K15" s="5" t="s">
        <v>14</v>
      </c>
      <c r="L15">
        <f>AVERAGE(L14,L16)</f>
        <v>139.5</v>
      </c>
    </row>
    <row r="16" spans="2:15" x14ac:dyDescent="0.2">
      <c r="B16" t="s">
        <v>11</v>
      </c>
      <c r="C16" t="str">
        <f ca="1">_xlfn.FORMULATEXT(D16)</f>
        <v>=_PP_Classic-_RANGE</v>
      </c>
      <c r="D16" s="1">
        <f ca="1">_PP_Classic-_RANGE</f>
        <v>95</v>
      </c>
      <c r="F16" t="s">
        <v>11</v>
      </c>
      <c r="G16" t="str">
        <f ca="1">_xlfn.FORMULATEXT(H16)</f>
        <v>=_PP_Woodie-_RANGE</v>
      </c>
      <c r="H16" s="1">
        <f>_PP_Woodie-_RANGE</f>
        <v>75</v>
      </c>
      <c r="J16" t="s">
        <v>11</v>
      </c>
      <c r="K16" t="str">
        <f ca="1">_xlfn.FORMULATEXT(L16)</f>
        <v>=_Close-_RANGE*1,1/6</v>
      </c>
      <c r="L16" s="1">
        <f>_Close-_RANGE*1.1/6</f>
        <v>137.66666666666666</v>
      </c>
    </row>
    <row r="17" spans="2:12" x14ac:dyDescent="0.2">
      <c r="C17" s="5" t="s">
        <v>14</v>
      </c>
      <c r="D17">
        <f ca="1">AVERAGE(D16,D18)</f>
        <v>75</v>
      </c>
      <c r="G17" s="5" t="s">
        <v>14</v>
      </c>
      <c r="H17">
        <f>AVERAGE(H16,H18)</f>
        <v>57.5</v>
      </c>
      <c r="K17" s="5" t="s">
        <v>14</v>
      </c>
      <c r="L17">
        <f>AVERAGE(L16,L18)</f>
        <v>135.83333333333331</v>
      </c>
    </row>
    <row r="18" spans="2:12" x14ac:dyDescent="0.2">
      <c r="B18" t="s">
        <v>12</v>
      </c>
      <c r="C18" t="str">
        <f ca="1">_xlfn.FORMULATEXT(D18)</f>
        <v>=_PP_Classic-_RANGE*2</v>
      </c>
      <c r="D18" s="1">
        <f ca="1">_PP_Classic-_RANGE*2</f>
        <v>55</v>
      </c>
      <c r="F18" t="s">
        <v>12</v>
      </c>
      <c r="G18" t="str">
        <f ca="1">_xlfn.FORMULATEXT(H18)</f>
        <v>=_Low-2*(_High-_PP_Woodie)</v>
      </c>
      <c r="H18" s="1">
        <f>_Low-2*(_High-_PP_Woodie)</f>
        <v>40</v>
      </c>
      <c r="J18" t="s">
        <v>12</v>
      </c>
      <c r="K18" t="str">
        <f ca="1">_xlfn.FORMULATEXT(L18)</f>
        <v>=_Close-_RANGE*1,1/4</v>
      </c>
      <c r="L18" s="1">
        <f>_Close-_RANGE*1.1/4</f>
        <v>134</v>
      </c>
    </row>
    <row r="19" spans="2:12" x14ac:dyDescent="0.2">
      <c r="C19" s="5" t="s">
        <v>14</v>
      </c>
      <c r="D19">
        <f ca="1">AVERAGE(D18,D20)</f>
        <v>35</v>
      </c>
      <c r="G19" s="5" t="s">
        <v>14</v>
      </c>
      <c r="H19">
        <f>AVERAGE(H18,H20)</f>
        <v>17.5</v>
      </c>
      <c r="K19" s="5" t="s">
        <v>14</v>
      </c>
      <c r="L19">
        <f>AVERAGE(L18,L20)</f>
        <v>128.5</v>
      </c>
    </row>
    <row r="20" spans="2:12" x14ac:dyDescent="0.2">
      <c r="B20" t="s">
        <v>13</v>
      </c>
      <c r="C20" t="str">
        <f ca="1">_xlfn.FORMULATEXT(D20)</f>
        <v>=_PP_Classic-_RANGE*3</v>
      </c>
      <c r="D20" s="1">
        <f ca="1">_PP_Classic-_RANGE*3</f>
        <v>15</v>
      </c>
      <c r="F20" t="s">
        <v>13</v>
      </c>
      <c r="G20" t="str">
        <f ca="1">_xlfn.FORMULATEXT(H20)</f>
        <v>=_PP_Woodie-_RANGE*3</v>
      </c>
      <c r="H20" s="1">
        <f>_PP_Woodie-_RANGE*3</f>
        <v>-5</v>
      </c>
      <c r="J20" t="s">
        <v>13</v>
      </c>
      <c r="K20" t="str">
        <f ca="1">_xlfn.FORMULATEXT(L20)</f>
        <v>=_Close-_RANGE*1,1/2</v>
      </c>
      <c r="L20" s="1">
        <f>_Close-_RANGE*1.1/2</f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Résultats</vt:lpstr>
      <vt:lpstr>Calculs</vt:lpstr>
      <vt:lpstr>_Camarrilla</vt:lpstr>
      <vt:lpstr>_Classic</vt:lpstr>
      <vt:lpstr>_Close</vt:lpstr>
      <vt:lpstr>_High</vt:lpstr>
      <vt:lpstr>_Low</vt:lpstr>
      <vt:lpstr>_Open</vt:lpstr>
      <vt:lpstr>_PP_Classic</vt:lpstr>
      <vt:lpstr>_PP_Woodie</vt:lpstr>
      <vt:lpstr>_Woodie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2018-08-13T21:26:51Z</dcterms:created>
  <dcterms:modified xsi:type="dcterms:W3CDTF">2018-08-14T06:54:37Z</dcterms:modified>
</cp:coreProperties>
</file>