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D788E1A-82D2-4603-B1FD-7A9E52F554AD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Gest Absc Congé" sheetId="1" r:id="rId1"/>
  </sheets>
  <externalReferences>
    <externalReference r:id="rId2"/>
  </externalReferences>
  <definedNames>
    <definedName name="date">'Gest Absc Congé'!$B$6:$AD$6</definedName>
    <definedName name="début">'Gest Absc Congé'!$AK$6:$AK$21</definedName>
    <definedName name="fin">'Gest Absc Congé'!$AL$6:$AL$6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" i="1" l="1" a="1"/>
  <c r="C7" i="1" s="1"/>
  <c r="D7" i="1" a="1"/>
  <c r="D7" i="1"/>
  <c r="E7" i="1" a="1"/>
  <c r="E7" i="1" s="1"/>
  <c r="F7" i="1" a="1"/>
  <c r="F7" i="1"/>
  <c r="G7" i="1" a="1"/>
  <c r="G7" i="1" s="1"/>
  <c r="H7" i="1" a="1"/>
  <c r="H7" i="1"/>
  <c r="I7" i="1" a="1"/>
  <c r="I7" i="1" s="1"/>
  <c r="J7" i="1" a="1"/>
  <c r="J7" i="1"/>
  <c r="K7" i="1" a="1"/>
  <c r="K7" i="1" s="1"/>
  <c r="L7" i="1" a="1"/>
  <c r="L7" i="1"/>
  <c r="M7" i="1" a="1"/>
  <c r="M7" i="1" s="1"/>
  <c r="N7" i="1" a="1"/>
  <c r="N7" i="1"/>
  <c r="O7" i="1" a="1"/>
  <c r="O7" i="1" s="1"/>
  <c r="P7" i="1" a="1"/>
  <c r="P7" i="1"/>
  <c r="Q7" i="1" a="1"/>
  <c r="Q7" i="1" s="1"/>
  <c r="R7" i="1" a="1"/>
  <c r="R7" i="1"/>
  <c r="S7" i="1" a="1"/>
  <c r="S7" i="1" s="1"/>
  <c r="T7" i="1" a="1"/>
  <c r="T7" i="1"/>
  <c r="U7" i="1" a="1"/>
  <c r="U7" i="1" s="1"/>
  <c r="V7" i="1" a="1"/>
  <c r="V7" i="1"/>
  <c r="W7" i="1" a="1"/>
  <c r="W7" i="1" s="1"/>
  <c r="X7" i="1" a="1"/>
  <c r="X7" i="1"/>
  <c r="Y7" i="1" a="1"/>
  <c r="Y7" i="1" s="1"/>
  <c r="Z7" i="1" a="1"/>
  <c r="Z7" i="1"/>
  <c r="AA7" i="1" a="1"/>
  <c r="AA7" i="1" s="1"/>
  <c r="AB7" i="1" a="1"/>
  <c r="AB7" i="1"/>
  <c r="AC7" i="1" a="1"/>
  <c r="AC7" i="1" s="1"/>
  <c r="AD7" i="1" a="1"/>
  <c r="AD7" i="1"/>
  <c r="AE7" i="1" a="1"/>
  <c r="AE7" i="1" s="1"/>
  <c r="AF7" i="1" a="1"/>
  <c r="AF7" i="1"/>
  <c r="B7" i="1" a="1"/>
  <c r="B7" i="1" s="1"/>
  <c r="B6" i="1"/>
  <c r="B5" i="1" s="1"/>
  <c r="AN24" i="1" l="1"/>
  <c r="A16" i="1"/>
  <c r="A15" i="1"/>
  <c r="A14" i="1"/>
  <c r="A13" i="1"/>
  <c r="A12" i="1"/>
  <c r="A11" i="1"/>
  <c r="A10" i="1"/>
  <c r="A9" i="1"/>
  <c r="H2" i="1"/>
  <c r="C6" i="1" l="1"/>
  <c r="D6" i="1"/>
  <c r="D5" i="1" l="1"/>
  <c r="C5" i="1"/>
  <c r="E6" i="1"/>
  <c r="E5" i="1" l="1"/>
  <c r="F6" i="1"/>
  <c r="F5" i="1" l="1"/>
  <c r="G6" i="1"/>
  <c r="G5" i="1" l="1"/>
  <c r="H6" i="1"/>
  <c r="H5" i="1" l="1"/>
  <c r="I6" i="1"/>
  <c r="I5" i="1" l="1"/>
  <c r="J6" i="1"/>
  <c r="J5" i="1" l="1"/>
  <c r="K6" i="1"/>
  <c r="K5" i="1" l="1"/>
  <c r="L6" i="1"/>
  <c r="L5" i="1" l="1"/>
  <c r="M6" i="1"/>
  <c r="M5" i="1" l="1"/>
  <c r="N6" i="1"/>
  <c r="N5" i="1" l="1"/>
  <c r="O6" i="1"/>
  <c r="O5" i="1" l="1"/>
  <c r="P6" i="1"/>
  <c r="P5" i="1" l="1"/>
  <c r="Q6" i="1"/>
  <c r="Q5" i="1" l="1"/>
  <c r="R6" i="1"/>
  <c r="R5" i="1" l="1"/>
  <c r="S6" i="1"/>
  <c r="S5" i="1" l="1"/>
  <c r="T6" i="1"/>
  <c r="T5" i="1" l="1"/>
  <c r="U6" i="1"/>
  <c r="U5" i="1" l="1"/>
  <c r="V6" i="1"/>
  <c r="V5" i="1" l="1"/>
  <c r="W6" i="1"/>
  <c r="W5" i="1" l="1"/>
  <c r="X6" i="1"/>
  <c r="X5" i="1" l="1"/>
  <c r="Y6" i="1"/>
  <c r="Y5" i="1" l="1"/>
  <c r="Z6" i="1"/>
  <c r="Z5" i="1" l="1"/>
  <c r="AA6" i="1"/>
  <c r="AA5" i="1" l="1"/>
  <c r="AB6" i="1"/>
  <c r="AB5" i="1" l="1"/>
  <c r="AC6" i="1"/>
  <c r="AC5" i="1" l="1"/>
  <c r="AD6" i="1"/>
  <c r="AD5" i="1" l="1"/>
  <c r="AE6" i="1"/>
  <c r="AE5" i="1" l="1"/>
  <c r="AF6" i="1"/>
  <c r="AF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<sst xmlns="http://schemas.openxmlformats.org/spreadsheetml/2006/main" count="29" uniqueCount="26">
  <si>
    <t>WE</t>
  </si>
  <si>
    <t>INTERCO</t>
  </si>
  <si>
    <t>Janvier</t>
  </si>
  <si>
    <t>Férie</t>
  </si>
  <si>
    <t>MISSION</t>
  </si>
  <si>
    <t>Février</t>
  </si>
  <si>
    <t>CP</t>
  </si>
  <si>
    <t>Mars</t>
  </si>
  <si>
    <t>RTT</t>
  </si>
  <si>
    <t>Avril</t>
  </si>
  <si>
    <t>Mai</t>
  </si>
  <si>
    <t>Juin</t>
  </si>
  <si>
    <t>ayoub el ghazouani</t>
  </si>
  <si>
    <t>Juillet</t>
  </si>
  <si>
    <t>Août</t>
  </si>
  <si>
    <t>Septembre</t>
  </si>
  <si>
    <t>Octobre</t>
  </si>
  <si>
    <t>Novembre</t>
  </si>
  <si>
    <t>Décembre</t>
  </si>
  <si>
    <t xml:space="preserve">Nom et prénom </t>
  </si>
  <si>
    <t xml:space="preserve">Motif </t>
  </si>
  <si>
    <t>Date de début</t>
  </si>
  <si>
    <t>Date de fin</t>
  </si>
  <si>
    <t>Congé payé</t>
  </si>
  <si>
    <t>Fériés</t>
  </si>
  <si>
    <t>B7 : =IF(SUMPRODUCT(($AI$18:$AI$21=$A7)*(WEEKDAY(B$6;2)&lt;6)*(COUNTIF($AO$18:$AO$20;B$6)=0)*($AK$18:$AK$21&lt;=B$6)*($AL$18:$AL$21&gt;=B$6));"abs";"")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</si>
</sst>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6" formatCode="dd"/>
  </numFmts>
  <fonts count="5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" fillId="3" borderId="7" xfId="0" applyNumberFormat="1" applyFont="1" applyFill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4" fontId="1" fillId="3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4" fillId="0" borderId="0" xfId="0" applyFont="1"/>
  </cellXfs>
  <cellStyles count="1">
    <cellStyle name="Normal" xfId="0" builtinId="0"/>
  </cellStyles>
  <dxfs count="4"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A$1" fmlaRange="$AQ$1:$AQ$12" noThreeD="1" sel="5" val="0"/>
</file>

<file path=xl/ctrlProps/ctrlProp2.xml><?xml version="1.0" encoding="utf-8"?>
<formControlPr xmlns="http://schemas.microsoft.com/office/spreadsheetml/2009/9/main" objectType="Drop" dropStyle="combo" dx="26" fmlaLink="$A$2" fmlaRange="$AS$1:$AS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47625</xdr:rowOff>
        </xdr:from>
        <xdr:to>
          <xdr:col>1</xdr:col>
          <xdr:colOff>152400</xdr:colOff>
          <xdr:row>1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2</xdr:row>
          <xdr:rowOff>66675</xdr:rowOff>
        </xdr:from>
        <xdr:to>
          <xdr:col>1</xdr:col>
          <xdr:colOff>104775</xdr:colOff>
          <xdr:row>3</xdr:row>
          <xdr:rowOff>104775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l-ghazouani/Documents/App%20Staffing/Test%20outil%20staff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Identité"/>
      <sheetName val="Gest Absc Congé"/>
      <sheetName val="Liste absents"/>
      <sheetName val="Test outil staffing"/>
    </sheetNames>
    <definedNames>
      <definedName name="Masquer_Jour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S24"/>
  <sheetViews>
    <sheetView showGridLines="0" tabSelected="1" workbookViewId="0">
      <selection activeCell="H19" sqref="H19"/>
    </sheetView>
  </sheetViews>
  <sheetFormatPr defaultColWidth="6.5703125" defaultRowHeight="15" x14ac:dyDescent="0.25"/>
  <cols>
    <col min="1" max="1" width="26.42578125" customWidth="1"/>
    <col min="2" max="30" width="3.42578125" customWidth="1"/>
    <col min="31" max="32" width="3" customWidth="1"/>
    <col min="33" max="34" width="5.5703125" customWidth="1"/>
    <col min="36" max="36" width="11.5703125" customWidth="1"/>
    <col min="37" max="37" width="10.5703125" bestFit="1" customWidth="1"/>
    <col min="38" max="38" width="11.5703125" customWidth="1"/>
    <col min="41" max="41" width="10.7109375" bestFit="1" customWidth="1"/>
  </cols>
  <sheetData>
    <row r="1" spans="1:45" ht="15.75" thickBot="1" x14ac:dyDescent="0.3">
      <c r="A1">
        <v>5</v>
      </c>
      <c r="AG1" s="1"/>
      <c r="AH1" t="s">
        <v>0</v>
      </c>
      <c r="AJ1" t="s">
        <v>1</v>
      </c>
      <c r="AQ1" t="s">
        <v>2</v>
      </c>
      <c r="AS1">
        <v>2020</v>
      </c>
    </row>
    <row r="2" spans="1:45" x14ac:dyDescent="0.25">
      <c r="A2">
        <v>1</v>
      </c>
      <c r="H2" s="9" t="str">
        <f>"Période du "&amp;TEXT(DATE(2019+A2,A1,1),"jj mmmm aaa")&amp;" au "&amp;TEXT(DATE(A2+2019,A1+1,1)-1,"jj mmmm aaaa")</f>
        <v>Période du 01 mai 2020 au 31 mai 2020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1"/>
      <c r="AG2" s="2"/>
      <c r="AH2" t="s">
        <v>3</v>
      </c>
      <c r="AJ2" t="s">
        <v>4</v>
      </c>
      <c r="AQ2" t="s">
        <v>5</v>
      </c>
      <c r="AS2">
        <v>2021</v>
      </c>
    </row>
    <row r="3" spans="1:45" ht="15.75" thickBot="1" x14ac:dyDescent="0.3">
      <c r="H3" s="12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  <c r="AH3" t="s">
        <v>6</v>
      </c>
      <c r="AQ3" t="s">
        <v>7</v>
      </c>
      <c r="AS3">
        <v>2022</v>
      </c>
    </row>
    <row r="4" spans="1:45" x14ac:dyDescent="0.25">
      <c r="AH4" t="s">
        <v>8</v>
      </c>
      <c r="AQ4" t="s">
        <v>9</v>
      </c>
      <c r="AS4">
        <v>2023</v>
      </c>
    </row>
    <row r="5" spans="1:45" x14ac:dyDescent="0.25">
      <c r="B5" s="15" t="str">
        <f>LEFT(TEXT(WEEKDAY(B6,1),"jjjjjj"),1)</f>
        <v>v</v>
      </c>
      <c r="C5" s="15" t="str">
        <f t="shared" ref="C5:AF5" si="0">LEFT(TEXT(WEEKDAY(C6,1),"jjjjjj"),1)</f>
        <v>s</v>
      </c>
      <c r="D5" s="15" t="str">
        <f t="shared" si="0"/>
        <v>d</v>
      </c>
      <c r="E5" s="15" t="str">
        <f t="shared" si="0"/>
        <v>l</v>
      </c>
      <c r="F5" s="15" t="str">
        <f t="shared" si="0"/>
        <v>m</v>
      </c>
      <c r="G5" s="15" t="str">
        <f t="shared" si="0"/>
        <v>m</v>
      </c>
      <c r="H5" s="15" t="str">
        <f t="shared" si="0"/>
        <v>j</v>
      </c>
      <c r="I5" s="15" t="str">
        <f t="shared" si="0"/>
        <v>v</v>
      </c>
      <c r="J5" s="15" t="str">
        <f t="shared" si="0"/>
        <v>s</v>
      </c>
      <c r="K5" s="15" t="str">
        <f t="shared" si="0"/>
        <v>d</v>
      </c>
      <c r="L5" s="15" t="str">
        <f t="shared" si="0"/>
        <v>l</v>
      </c>
      <c r="M5" s="15" t="str">
        <f t="shared" si="0"/>
        <v>m</v>
      </c>
      <c r="N5" s="15" t="str">
        <f t="shared" si="0"/>
        <v>m</v>
      </c>
      <c r="O5" s="15" t="str">
        <f t="shared" si="0"/>
        <v>j</v>
      </c>
      <c r="P5" s="15" t="str">
        <f t="shared" si="0"/>
        <v>v</v>
      </c>
      <c r="Q5" s="15" t="str">
        <f t="shared" si="0"/>
        <v>s</v>
      </c>
      <c r="R5" s="15" t="str">
        <f t="shared" si="0"/>
        <v>d</v>
      </c>
      <c r="S5" s="15" t="str">
        <f t="shared" si="0"/>
        <v>l</v>
      </c>
      <c r="T5" s="15" t="str">
        <f t="shared" si="0"/>
        <v>m</v>
      </c>
      <c r="U5" s="15" t="str">
        <f t="shared" si="0"/>
        <v>m</v>
      </c>
      <c r="V5" s="15" t="str">
        <f t="shared" si="0"/>
        <v>j</v>
      </c>
      <c r="W5" s="15" t="str">
        <f t="shared" si="0"/>
        <v>v</v>
      </c>
      <c r="X5" s="15" t="str">
        <f t="shared" si="0"/>
        <v>s</v>
      </c>
      <c r="Y5" s="15" t="str">
        <f t="shared" si="0"/>
        <v>d</v>
      </c>
      <c r="Z5" s="15" t="str">
        <f t="shared" si="0"/>
        <v>l</v>
      </c>
      <c r="AA5" s="15" t="str">
        <f t="shared" si="0"/>
        <v>m</v>
      </c>
      <c r="AB5" s="15" t="str">
        <f t="shared" si="0"/>
        <v>m</v>
      </c>
      <c r="AC5" s="15" t="str">
        <f t="shared" si="0"/>
        <v>j</v>
      </c>
      <c r="AD5" s="15" t="str">
        <f t="shared" si="0"/>
        <v>v</v>
      </c>
      <c r="AE5" s="15" t="str">
        <f t="shared" si="0"/>
        <v>s</v>
      </c>
      <c r="AF5" s="15" t="str">
        <f t="shared" si="0"/>
        <v>d</v>
      </c>
      <c r="AQ5" t="s">
        <v>10</v>
      </c>
      <c r="AS5">
        <v>2024</v>
      </c>
    </row>
    <row r="6" spans="1:45" x14ac:dyDescent="0.25">
      <c r="B6" s="16">
        <f>DATE(2019+A2,A1,1)</f>
        <v>43952</v>
      </c>
      <c r="C6" s="16">
        <f>B6+1</f>
        <v>43953</v>
      </c>
      <c r="D6" s="16">
        <f t="shared" ref="D6:AF6" si="1">C6+1</f>
        <v>43954</v>
      </c>
      <c r="E6" s="16">
        <f t="shared" si="1"/>
        <v>43955</v>
      </c>
      <c r="F6" s="16">
        <f t="shared" si="1"/>
        <v>43956</v>
      </c>
      <c r="G6" s="16">
        <f t="shared" si="1"/>
        <v>43957</v>
      </c>
      <c r="H6" s="16">
        <f t="shared" si="1"/>
        <v>43958</v>
      </c>
      <c r="I6" s="16">
        <f t="shared" si="1"/>
        <v>43959</v>
      </c>
      <c r="J6" s="16">
        <f t="shared" si="1"/>
        <v>43960</v>
      </c>
      <c r="K6" s="16">
        <f t="shared" si="1"/>
        <v>43961</v>
      </c>
      <c r="L6" s="16">
        <f t="shared" si="1"/>
        <v>43962</v>
      </c>
      <c r="M6" s="16">
        <f t="shared" si="1"/>
        <v>43963</v>
      </c>
      <c r="N6" s="16">
        <f t="shared" si="1"/>
        <v>43964</v>
      </c>
      <c r="O6" s="16">
        <f t="shared" si="1"/>
        <v>43965</v>
      </c>
      <c r="P6" s="16">
        <f t="shared" si="1"/>
        <v>43966</v>
      </c>
      <c r="Q6" s="16">
        <f t="shared" si="1"/>
        <v>43967</v>
      </c>
      <c r="R6" s="16">
        <f t="shared" si="1"/>
        <v>43968</v>
      </c>
      <c r="S6" s="16">
        <f t="shared" si="1"/>
        <v>43969</v>
      </c>
      <c r="T6" s="16">
        <f t="shared" si="1"/>
        <v>43970</v>
      </c>
      <c r="U6" s="16">
        <f t="shared" si="1"/>
        <v>43971</v>
      </c>
      <c r="V6" s="16">
        <f t="shared" si="1"/>
        <v>43972</v>
      </c>
      <c r="W6" s="16">
        <f t="shared" si="1"/>
        <v>43973</v>
      </c>
      <c r="X6" s="16">
        <f t="shared" si="1"/>
        <v>43974</v>
      </c>
      <c r="Y6" s="16">
        <f t="shared" si="1"/>
        <v>43975</v>
      </c>
      <c r="Z6" s="16">
        <f t="shared" si="1"/>
        <v>43976</v>
      </c>
      <c r="AA6" s="16">
        <f t="shared" si="1"/>
        <v>43977</v>
      </c>
      <c r="AB6" s="16">
        <f t="shared" si="1"/>
        <v>43978</v>
      </c>
      <c r="AC6" s="16">
        <f t="shared" si="1"/>
        <v>43979</v>
      </c>
      <c r="AD6" s="16">
        <f t="shared" si="1"/>
        <v>43980</v>
      </c>
      <c r="AE6" s="16">
        <f t="shared" si="1"/>
        <v>43981</v>
      </c>
      <c r="AF6" s="16">
        <f t="shared" si="1"/>
        <v>43982</v>
      </c>
      <c r="AQ6" t="s">
        <v>11</v>
      </c>
      <c r="AS6">
        <v>2025</v>
      </c>
    </row>
    <row r="7" spans="1:45" x14ac:dyDescent="0.25">
      <c r="A7" s="3" t="s">
        <v>12</v>
      </c>
      <c r="B7" s="3" t="str" cm="1">
        <f t="array" ref="B7">IF(SUMPRODUCT(($AI$18:$AI$21=$A7)*(WEEKDAY(B$6,2)&lt;6)*(COUNTIF($AO$18:$AO$20,B$6)=0)*($AK$18:$AK$21&lt;=B$6)*($AL$18:$AL$21&gt;=B$6)),"abs","")</f>
        <v/>
      </c>
      <c r="C7" s="3" t="str" cm="1">
        <f t="array" ref="C7">IF(SUMPRODUCT(($AI$18:$AI$21=$A7)*(WEEKDAY(C$6,2)&lt;6)*(COUNTIF($AO$18:$AO$20,C$6)=0)*($AK$18:$AK$21&lt;=C$6)*($AL$18:$AL$21&gt;=C$6)),"abs","")</f>
        <v/>
      </c>
      <c r="D7" s="3" t="str" cm="1">
        <f t="array" ref="D7">IF(SUMPRODUCT(($AI$18:$AI$21=$A7)*(WEEKDAY(D$6,2)&lt;6)*(COUNTIF($AO$18:$AO$20,D$6)=0)*($AK$18:$AK$21&lt;=D$6)*($AL$18:$AL$21&gt;=D$6)),"abs","")</f>
        <v/>
      </c>
      <c r="E7" s="3" t="str" cm="1">
        <f t="array" ref="E7">IF(SUMPRODUCT(($AI$18:$AI$21=$A7)*(WEEKDAY(E$6,2)&lt;6)*(COUNTIF($AO$18:$AO$20,E$6)=0)*($AK$18:$AK$21&lt;=E$6)*($AL$18:$AL$21&gt;=E$6)),"abs","")</f>
        <v>abs</v>
      </c>
      <c r="F7" s="3" t="str" cm="1">
        <f t="array" ref="F7">IF(SUMPRODUCT(($AI$18:$AI$21=$A7)*(WEEKDAY(F$6,2)&lt;6)*(COUNTIF($AO$18:$AO$20,F$6)=0)*($AK$18:$AK$21&lt;=F$6)*($AL$18:$AL$21&gt;=F$6)),"abs","")</f>
        <v>abs</v>
      </c>
      <c r="G7" s="3" t="str" cm="1">
        <f t="array" ref="G7">IF(SUMPRODUCT(($AI$18:$AI$21=$A7)*(WEEKDAY(G$6,2)&lt;6)*(COUNTIF($AO$18:$AO$20,G$6)=0)*($AK$18:$AK$21&lt;=G$6)*($AL$18:$AL$21&gt;=G$6)),"abs","")</f>
        <v>abs</v>
      </c>
      <c r="H7" s="3" t="str" cm="1">
        <f t="array" ref="H7">IF(SUMPRODUCT(($AI$18:$AI$21=$A7)*(WEEKDAY(H$6,2)&lt;6)*(COUNTIF($AO$18:$AO$20,H$6)=0)*($AK$18:$AK$21&lt;=H$6)*($AL$18:$AL$21&gt;=H$6)),"abs","")</f>
        <v>abs</v>
      </c>
      <c r="I7" s="3" t="str" cm="1">
        <f t="array" ref="I7">IF(SUMPRODUCT(($AI$18:$AI$21=$A7)*(WEEKDAY(I$6,2)&lt;6)*(COUNTIF($AO$18:$AO$20,I$6)=0)*($AK$18:$AK$21&lt;=I$6)*($AL$18:$AL$21&gt;=I$6)),"abs","")</f>
        <v/>
      </c>
      <c r="J7" s="3" t="str" cm="1">
        <f t="array" ref="J7">IF(SUMPRODUCT(($AI$18:$AI$21=$A7)*(WEEKDAY(J$6,2)&lt;6)*(COUNTIF($AO$18:$AO$20,J$6)=0)*($AK$18:$AK$21&lt;=J$6)*($AL$18:$AL$21&gt;=J$6)),"abs","")</f>
        <v/>
      </c>
      <c r="K7" s="3" t="str" cm="1">
        <f t="array" ref="K7">IF(SUMPRODUCT(($AI$18:$AI$21=$A7)*(WEEKDAY(K$6,2)&lt;6)*(COUNTIF($AO$18:$AO$20,K$6)=0)*($AK$18:$AK$21&lt;=K$6)*($AL$18:$AL$21&gt;=K$6)),"abs","")</f>
        <v/>
      </c>
      <c r="L7" s="3" t="str" cm="1">
        <f t="array" ref="L7">IF(SUMPRODUCT(($AI$18:$AI$21=$A7)*(WEEKDAY(L$6,2)&lt;6)*(COUNTIF($AO$18:$AO$20,L$6)=0)*($AK$18:$AK$21&lt;=L$6)*($AL$18:$AL$21&gt;=L$6)),"abs","")</f>
        <v/>
      </c>
      <c r="M7" s="3" t="str" cm="1">
        <f t="array" ref="M7">IF(SUMPRODUCT(($AI$18:$AI$21=$A7)*(WEEKDAY(M$6,2)&lt;6)*(COUNTIF($AO$18:$AO$20,M$6)=0)*($AK$18:$AK$21&lt;=M$6)*($AL$18:$AL$21&gt;=M$6)),"abs","")</f>
        <v/>
      </c>
      <c r="N7" s="3" t="str" cm="1">
        <f t="array" ref="N7">IF(SUMPRODUCT(($AI$18:$AI$21=$A7)*(WEEKDAY(N$6,2)&lt;6)*(COUNTIF($AO$18:$AO$20,N$6)=0)*($AK$18:$AK$21&lt;=N$6)*($AL$18:$AL$21&gt;=N$6)),"abs","")</f>
        <v/>
      </c>
      <c r="O7" s="3" t="str" cm="1">
        <f t="array" ref="O7">IF(SUMPRODUCT(($AI$18:$AI$21=$A7)*(WEEKDAY(O$6,2)&lt;6)*(COUNTIF($AO$18:$AO$20,O$6)=0)*($AK$18:$AK$21&lt;=O$6)*($AL$18:$AL$21&gt;=O$6)),"abs","")</f>
        <v/>
      </c>
      <c r="P7" s="3" t="str" cm="1">
        <f t="array" ref="P7">IF(SUMPRODUCT(($AI$18:$AI$21=$A7)*(WEEKDAY(P$6,2)&lt;6)*(COUNTIF($AO$18:$AO$20,P$6)=0)*($AK$18:$AK$21&lt;=P$6)*($AL$18:$AL$21&gt;=P$6)),"abs","")</f>
        <v/>
      </c>
      <c r="Q7" s="3" t="str" cm="1">
        <f t="array" ref="Q7">IF(SUMPRODUCT(($AI$18:$AI$21=$A7)*(WEEKDAY(Q$6,2)&lt;6)*(COUNTIF($AO$18:$AO$20,Q$6)=0)*($AK$18:$AK$21&lt;=Q$6)*($AL$18:$AL$21&gt;=Q$6)),"abs","")</f>
        <v/>
      </c>
      <c r="R7" s="3" t="str" cm="1">
        <f t="array" ref="R7">IF(SUMPRODUCT(($AI$18:$AI$21=$A7)*(WEEKDAY(R$6,2)&lt;6)*(COUNTIF($AO$18:$AO$20,R$6)=0)*($AK$18:$AK$21&lt;=R$6)*($AL$18:$AL$21&gt;=R$6)),"abs","")</f>
        <v/>
      </c>
      <c r="S7" s="3" t="str" cm="1">
        <f t="array" ref="S7">IF(SUMPRODUCT(($AI$18:$AI$21=$A7)*(WEEKDAY(S$6,2)&lt;6)*(COUNTIF($AO$18:$AO$20,S$6)=0)*($AK$18:$AK$21&lt;=S$6)*($AL$18:$AL$21&gt;=S$6)),"abs","")</f>
        <v/>
      </c>
      <c r="T7" s="3" t="str" cm="1">
        <f t="array" ref="T7">IF(SUMPRODUCT(($AI$18:$AI$21=$A7)*(WEEKDAY(T$6,2)&lt;6)*(COUNTIF($AO$18:$AO$20,T$6)=0)*($AK$18:$AK$21&lt;=T$6)*($AL$18:$AL$21&gt;=T$6)),"abs","")</f>
        <v/>
      </c>
      <c r="U7" s="3" t="str" cm="1">
        <f t="array" ref="U7">IF(SUMPRODUCT(($AI$18:$AI$21=$A7)*(WEEKDAY(U$6,2)&lt;6)*(COUNTIF($AO$18:$AO$20,U$6)=0)*($AK$18:$AK$21&lt;=U$6)*($AL$18:$AL$21&gt;=U$6)),"abs","")</f>
        <v>abs</v>
      </c>
      <c r="V7" s="3" t="str" cm="1">
        <f t="array" ref="V7">IF(SUMPRODUCT(($AI$18:$AI$21=$A7)*(WEEKDAY(V$6,2)&lt;6)*(COUNTIF($AO$18:$AO$20,V$6)=0)*($AK$18:$AK$21&lt;=V$6)*($AL$18:$AL$21&gt;=V$6)),"abs","")</f>
        <v/>
      </c>
      <c r="W7" s="3" t="str" cm="1">
        <f t="array" ref="W7">IF(SUMPRODUCT(($AI$18:$AI$21=$A7)*(WEEKDAY(W$6,2)&lt;6)*(COUNTIF($AO$18:$AO$20,W$6)=0)*($AK$18:$AK$21&lt;=W$6)*($AL$18:$AL$21&gt;=W$6)),"abs","")</f>
        <v>abs</v>
      </c>
      <c r="X7" s="3" t="str" cm="1">
        <f t="array" ref="X7">IF(SUMPRODUCT(($AI$18:$AI$21=$A7)*(WEEKDAY(X$6,2)&lt;6)*(COUNTIF($AO$18:$AO$20,X$6)=0)*($AK$18:$AK$21&lt;=X$6)*($AL$18:$AL$21&gt;=X$6)),"abs","")</f>
        <v/>
      </c>
      <c r="Y7" s="3" t="str" cm="1">
        <f t="array" ref="Y7">IF(SUMPRODUCT(($AI$18:$AI$21=$A7)*(WEEKDAY(Y$6,2)&lt;6)*(COUNTIF($AO$18:$AO$20,Y$6)=0)*($AK$18:$AK$21&lt;=Y$6)*($AL$18:$AL$21&gt;=Y$6)),"abs","")</f>
        <v/>
      </c>
      <c r="Z7" s="3" t="str" cm="1">
        <f t="array" ref="Z7">IF(SUMPRODUCT(($AI$18:$AI$21=$A7)*(WEEKDAY(Z$6,2)&lt;6)*(COUNTIF($AO$18:$AO$20,Z$6)=0)*($AK$18:$AK$21&lt;=Z$6)*($AL$18:$AL$21&gt;=Z$6)),"abs","")</f>
        <v>abs</v>
      </c>
      <c r="AA7" s="3" t="str" cm="1">
        <f t="array" ref="AA7">IF(SUMPRODUCT(($AI$18:$AI$21=$A7)*(WEEKDAY(AA$6,2)&lt;6)*(COUNTIF($AO$18:$AO$20,AA$6)=0)*($AK$18:$AK$21&lt;=AA$6)*($AL$18:$AL$21&gt;=AA$6)),"abs","")</f>
        <v/>
      </c>
      <c r="AB7" s="3" t="str" cm="1">
        <f t="array" ref="AB7">IF(SUMPRODUCT(($AI$18:$AI$21=$A7)*(WEEKDAY(AB$6,2)&lt;6)*(COUNTIF($AO$18:$AO$20,AB$6)=0)*($AK$18:$AK$21&lt;=AB$6)*($AL$18:$AL$21&gt;=AB$6)),"abs","")</f>
        <v/>
      </c>
      <c r="AC7" s="3" t="str" cm="1">
        <f t="array" ref="AC7">IF(SUMPRODUCT(($AI$18:$AI$21=$A7)*(WEEKDAY(AC$6,2)&lt;6)*(COUNTIF($AO$18:$AO$20,AC$6)=0)*($AK$18:$AK$21&lt;=AC$6)*($AL$18:$AL$21&gt;=AC$6)),"abs","")</f>
        <v/>
      </c>
      <c r="AD7" s="3" t="str" cm="1">
        <f t="array" ref="AD7">IF(SUMPRODUCT(($AI$18:$AI$21=$A7)*(WEEKDAY(AD$6,2)&lt;6)*(COUNTIF($AO$18:$AO$20,AD$6)=0)*($AK$18:$AK$21&lt;=AD$6)*($AL$18:$AL$21&gt;=AD$6)),"abs","")</f>
        <v/>
      </c>
      <c r="AE7" s="3" t="str" cm="1">
        <f t="array" ref="AE7">IF(SUMPRODUCT(($AI$18:$AI$21=$A7)*(WEEKDAY(AE$6,2)&lt;6)*(COUNTIF($AO$18:$AO$20,AE$6)=0)*($AK$18:$AK$21&lt;=AE$6)*($AL$18:$AL$21&gt;=AE$6)),"abs","")</f>
        <v/>
      </c>
      <c r="AF7" s="3" t="str" cm="1">
        <f t="array" ref="AF7">IF(SUMPRODUCT(($AI$18:$AI$21=$A7)*(WEEKDAY(AF$6,2)&lt;6)*(COUNTIF($AO$18:$AO$20,AF$6)=0)*($AK$18:$AK$21&lt;=AF$6)*($AL$18:$AL$21&gt;=AF$6)),"abs","")</f>
        <v/>
      </c>
      <c r="AQ7" t="s">
        <v>13</v>
      </c>
      <c r="AS7">
        <v>2026</v>
      </c>
    </row>
    <row r="8" spans="1:45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3"/>
      <c r="AF8" s="3"/>
      <c r="AQ8" t="s">
        <v>14</v>
      </c>
      <c r="AS8">
        <v>2027</v>
      </c>
    </row>
    <row r="9" spans="1:45" x14ac:dyDescent="0.25">
      <c r="A9" s="3" t="str">
        <f>[1]Identité!D9&amp;[1]Identité!E9</f>
        <v/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3"/>
      <c r="AF9" s="3"/>
      <c r="AQ9" t="s">
        <v>15</v>
      </c>
      <c r="AS9">
        <v>2028</v>
      </c>
    </row>
    <row r="10" spans="1:45" x14ac:dyDescent="0.25">
      <c r="A10" s="3" t="str">
        <f>[1]Identité!D10&amp;[1]Identité!E10</f>
        <v/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3"/>
      <c r="AF10" s="3"/>
      <c r="AQ10" t="s">
        <v>16</v>
      </c>
      <c r="AS10">
        <v>2029</v>
      </c>
    </row>
    <row r="11" spans="1:45" x14ac:dyDescent="0.25">
      <c r="A11" s="3" t="str">
        <f>[1]Identité!D11&amp;[1]Identité!E11</f>
        <v/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3"/>
      <c r="AF11" s="3"/>
      <c r="AM11" s="5"/>
      <c r="AQ11" t="s">
        <v>17</v>
      </c>
      <c r="AS11">
        <v>2030</v>
      </c>
    </row>
    <row r="12" spans="1:45" x14ac:dyDescent="0.25">
      <c r="A12" s="3" t="str">
        <f>[1]Identité!D12&amp;[1]Identité!E12</f>
        <v/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3"/>
      <c r="AF12" s="3"/>
      <c r="AK12" s="6"/>
      <c r="AL12" s="6"/>
      <c r="AQ12" t="s">
        <v>18</v>
      </c>
      <c r="AS12">
        <v>2031</v>
      </c>
    </row>
    <row r="13" spans="1:45" x14ac:dyDescent="0.25">
      <c r="A13" s="3" t="str">
        <f>[1]Identité!D13&amp;[1]Identité!E13</f>
        <v/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3"/>
      <c r="AF13" s="3"/>
      <c r="AK13" s="6"/>
      <c r="AL13" s="6"/>
    </row>
    <row r="14" spans="1:45" x14ac:dyDescent="0.25">
      <c r="A14" s="3" t="str">
        <f>[1]Identité!D14&amp;[1]Identité!E14</f>
        <v/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3"/>
      <c r="AF14" s="3"/>
      <c r="AK14" s="6"/>
      <c r="AL14" s="6"/>
    </row>
    <row r="15" spans="1:45" x14ac:dyDescent="0.25">
      <c r="A15" s="3" t="str">
        <f>[1]Identité!D15&amp;[1]Identité!E15</f>
        <v/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3"/>
      <c r="AF15" s="3"/>
      <c r="AK15" s="5"/>
    </row>
    <row r="16" spans="1:45" x14ac:dyDescent="0.25">
      <c r="A16" s="3" t="str">
        <f>[1]Identité!D16&amp;[1]Identité!E16</f>
        <v/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3"/>
      <c r="AF16" s="3"/>
      <c r="AK16" s="5"/>
    </row>
    <row r="17" spans="2:41" ht="24.75" customHeight="1" x14ac:dyDescent="0.25">
      <c r="AI17" s="7" t="s">
        <v>19</v>
      </c>
      <c r="AJ17" s="7" t="s">
        <v>20</v>
      </c>
      <c r="AK17" s="7" t="s">
        <v>21</v>
      </c>
      <c r="AL17" s="7" t="s">
        <v>22</v>
      </c>
      <c r="AO17" s="17" t="s">
        <v>24</v>
      </c>
    </row>
    <row r="18" spans="2:41" ht="20.25" customHeight="1" x14ac:dyDescent="0.25">
      <c r="AI18" s="3" t="s">
        <v>12</v>
      </c>
      <c r="AJ18" s="3" t="s">
        <v>23</v>
      </c>
      <c r="AK18" s="8">
        <v>43955</v>
      </c>
      <c r="AL18" s="8">
        <v>43961</v>
      </c>
      <c r="AO18" s="18">
        <v>43952</v>
      </c>
    </row>
    <row r="19" spans="2:41" x14ac:dyDescent="0.25">
      <c r="AI19" s="3" t="s">
        <v>12</v>
      </c>
      <c r="AJ19" s="3" t="s">
        <v>23</v>
      </c>
      <c r="AK19" s="8">
        <v>43971</v>
      </c>
      <c r="AL19" s="8">
        <v>43976</v>
      </c>
      <c r="AO19" s="18">
        <v>43959</v>
      </c>
    </row>
    <row r="20" spans="2:41" x14ac:dyDescent="0.25">
      <c r="AI20" s="3"/>
      <c r="AJ20" s="3"/>
      <c r="AK20" s="4"/>
      <c r="AL20" s="4"/>
      <c r="AO20" s="18">
        <v>43972</v>
      </c>
    </row>
    <row r="21" spans="2:41" x14ac:dyDescent="0.25">
      <c r="AI21" s="3"/>
      <c r="AJ21" s="3"/>
      <c r="AK21" s="4"/>
      <c r="AL21" s="4"/>
    </row>
    <row r="24" spans="2:41" x14ac:dyDescent="0.25">
      <c r="B24" s="19" t="s">
        <v>25</v>
      </c>
      <c r="AN24">
        <f ca="1">OFFSET(AI17,2,3,1,1)</f>
        <v>43976</v>
      </c>
    </row>
  </sheetData>
  <mergeCells count="1">
    <mergeCell ref="H2:AD3"/>
  </mergeCells>
  <conditionalFormatting sqref="B6:AD6">
    <cfRule type="expression" dxfId="3" priority="4">
      <formula>WEEKDAY(B$6,2)&gt;5</formula>
    </cfRule>
  </conditionalFormatting>
  <conditionalFormatting sqref="AE6">
    <cfRule type="expression" dxfId="2" priority="3">
      <formula>WEEKDAY(AE$6,2)&gt;5</formula>
    </cfRule>
  </conditionalFormatting>
  <conditionalFormatting sqref="AF6">
    <cfRule type="expression" dxfId="1" priority="2">
      <formula>WEEKDAY(AF$6,2)&gt;5</formula>
    </cfRule>
  </conditionalFormatting>
  <conditionalFormatting sqref="B5:AF5">
    <cfRule type="expression" dxfId="0" priority="1">
      <formula>WEEKDAY(B$6,2)&gt;5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1]!Masquer_Jour">
                <anchor moveWithCells="1">
                  <from>
                    <xdr:col>0</xdr:col>
                    <xdr:colOff>104775</xdr:colOff>
                    <xdr:row>0</xdr:row>
                    <xdr:rowOff>47625</xdr:rowOff>
                  </from>
                  <to>
                    <xdr:col>1</xdr:col>
                    <xdr:colOff>152400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1]!Masquer_Jour">
                <anchor moveWithCells="1">
                  <from>
                    <xdr:col>0</xdr:col>
                    <xdr:colOff>104775</xdr:colOff>
                    <xdr:row>2</xdr:row>
                    <xdr:rowOff>66675</xdr:rowOff>
                  </from>
                  <to>
                    <xdr:col>1</xdr:col>
                    <xdr:colOff>104775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Gest Absc Congé</vt:lpstr>
      <vt:lpstr>date</vt:lpstr>
      <vt:lpstr>début</vt:lpstr>
      <vt:lpstr>fin</vt:lpstr>
    </vt:vector>
  </TitlesOfParts>
  <Company>Business et Decision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GHAZOUANI Ayoub</dc:creator>
  <cp:lastModifiedBy>Jean-Eric</cp:lastModifiedBy>
  <dcterms:created xsi:type="dcterms:W3CDTF">2020-02-26T10:30:18Z</dcterms:created>
  <dcterms:modified xsi:type="dcterms:W3CDTF">2020-02-26T12:02:01Z</dcterms:modified>
</cp:coreProperties>
</file>