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12240" activeTab="1"/>
  </bookViews>
  <sheets>
    <sheet name="Feuil1" sheetId="1" r:id="rId1"/>
    <sheet name="Feuil2" sheetId="2" r:id="rId2"/>
    <sheet name="Feuil3" sheetId="3" r:id="rId3"/>
  </sheets>
  <calcPr calcId="145621"/>
  <pivotCaches>
    <pivotCache cacheId="10" r:id="rId4"/>
  </pivotCaches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2" i="2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E40" i="1"/>
  <c r="D4" i="1"/>
  <c r="E38" i="1"/>
  <c r="E14" i="1"/>
  <c r="E22" i="1"/>
  <c r="E30" i="1"/>
  <c r="E42" i="1"/>
  <c r="E6" i="1"/>
</calcChain>
</file>

<file path=xl/sharedStrings.xml><?xml version="1.0" encoding="utf-8"?>
<sst xmlns="http://schemas.openxmlformats.org/spreadsheetml/2006/main" count="31" uniqueCount="10">
  <si>
    <t>DATE</t>
  </si>
  <si>
    <t>Semaine</t>
  </si>
  <si>
    <t>MOIS</t>
  </si>
  <si>
    <t>NUMERO SEMAINE</t>
  </si>
  <si>
    <t>MARS</t>
  </si>
  <si>
    <t>AVRIL</t>
  </si>
  <si>
    <t>SEMAINE</t>
  </si>
  <si>
    <t>QTE</t>
  </si>
  <si>
    <t>Total général</t>
  </si>
  <si>
    <t xml:space="preserve">QTE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</si>
</sst>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[$-40C]mmmmm;@"/>
    <numFmt numFmtId="165" formatCode="[$-F800]dddd\,\ mmmm\ dd\,\ yyyy"/>
    <numFmt numFmtId="166" formatCode="_-* #,##0\ _€_-;\-* #,##0\ _€_-;_-* &quot;-&quot;??\ _€_-;_-@_-"/>
    <numFmt numFmtId="167" formatCode="[$-40C]dddd\ d\ mmmm"/>
  </numFmts>
  <fonts count="11" x14ac:knownFonts="1">
    <font>
      <sz val="11"/>
      <color theme="1"/>
      <name val="Calibri"/>
      <family val="2"/>
      <scheme val="minor"/>
    </font>
    <font>
      <sz val="9"/>
      <name val="Calibri"/>
      <family val="2"/>
    </font>
    <font>
      <sz val="11"/>
      <color indexed="8"/>
      <name val="Calibri"/>
      <family val="2"/>
    </font>
    <font>
      <b/>
      <sz val="10"/>
      <name val="Calibri"/>
      <family val="2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</font>
    <font>
      <b/>
      <sz val="36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5F2987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theme="0" tint="-0.499984740745262"/>
      </right>
      <top style="thin">
        <color indexed="64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thin">
        <color indexed="64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thin">
        <color indexed="64"/>
      </top>
      <bottom style="hair">
        <color theme="0" tint="-0.499984740745262"/>
      </bottom>
      <diagonal/>
    </border>
    <border>
      <left/>
      <right style="hair">
        <color theme="0" tint="-0.499984740745262"/>
      </right>
      <top/>
      <bottom/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6">
    <xf numFmtId="0" fontId="0" fillId="0" borderId="0" xfId="0"/>
    <xf numFmtId="0" fontId="5" fillId="2" borderId="0" xfId="0" applyFont="1" applyFill="1"/>
    <xf numFmtId="0" fontId="6" fillId="3" borderId="7" xfId="0" applyFont="1" applyFill="1" applyBorder="1" applyAlignment="1">
      <alignment horizontal="center" vertical="center"/>
    </xf>
    <xf numFmtId="0" fontId="0" fillId="2" borderId="0" xfId="0" applyFill="1"/>
    <xf numFmtId="0" fontId="6" fillId="4" borderId="10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/>
    </xf>
    <xf numFmtId="166" fontId="3" fillId="0" borderId="3" xfId="1" applyNumberFormat="1" applyFont="1" applyFill="1" applyBorder="1" applyAlignment="1">
      <alignment horizontal="center" vertical="center"/>
    </xf>
    <xf numFmtId="1" fontId="5" fillId="0" borderId="10" xfId="0" applyNumberFormat="1" applyFont="1" applyFill="1" applyBorder="1" applyAlignment="1">
      <alignment horizontal="center" vertical="center" wrapText="1"/>
    </xf>
    <xf numFmtId="1" fontId="8" fillId="5" borderId="11" xfId="0" applyNumberFormat="1" applyFont="1" applyFill="1" applyBorder="1" applyAlignment="1">
      <alignment horizontal="right" vertical="center"/>
    </xf>
    <xf numFmtId="1" fontId="8" fillId="5" borderId="12" xfId="0" applyNumberFormat="1" applyFont="1" applyFill="1" applyBorder="1" applyAlignment="1">
      <alignment horizontal="left" vertical="center"/>
    </xf>
    <xf numFmtId="1" fontId="8" fillId="5" borderId="10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4" xfId="0" applyFill="1" applyBorder="1"/>
    <xf numFmtId="0" fontId="0" fillId="2" borderId="4" xfId="0" applyFill="1" applyBorder="1" applyAlignment="1">
      <alignment horizontal="center"/>
    </xf>
    <xf numFmtId="0" fontId="5" fillId="2" borderId="0" xfId="0" applyFont="1" applyFill="1" applyBorder="1"/>
    <xf numFmtId="0" fontId="0" fillId="2" borderId="0" xfId="0" applyFill="1" applyBorder="1"/>
    <xf numFmtId="0" fontId="5" fillId="2" borderId="11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1" fontId="5" fillId="2" borderId="13" xfId="0" applyNumberFormat="1" applyFont="1" applyFill="1" applyBorder="1" applyAlignment="1">
      <alignment horizontal="center" vertical="center" wrapText="1"/>
    </xf>
    <xf numFmtId="0" fontId="9" fillId="2" borderId="0" xfId="0" applyFont="1" applyFill="1"/>
    <xf numFmtId="1" fontId="10" fillId="3" borderId="14" xfId="0" applyNumberFormat="1" applyFont="1" applyFill="1" applyBorder="1" applyAlignment="1">
      <alignment horizontal="center" vertical="center" wrapText="1"/>
    </xf>
    <xf numFmtId="166" fontId="3" fillId="2" borderId="0" xfId="1" applyNumberFormat="1" applyFont="1" applyFill="1" applyBorder="1" applyAlignment="1">
      <alignment horizontal="center" vertical="center"/>
    </xf>
    <xf numFmtId="1" fontId="5" fillId="2" borderId="0" xfId="0" applyNumberFormat="1" applyFont="1" applyFill="1" applyBorder="1"/>
    <xf numFmtId="165" fontId="1" fillId="0" borderId="11" xfId="0" applyNumberFormat="1" applyFont="1" applyFill="1" applyBorder="1" applyAlignment="1">
      <alignment horizontal="center" vertical="center"/>
    </xf>
    <xf numFmtId="165" fontId="1" fillId="0" borderId="12" xfId="0" applyNumberFormat="1" applyFont="1" applyFill="1" applyBorder="1" applyAlignment="1">
      <alignment horizontal="center" vertical="center"/>
    </xf>
    <xf numFmtId="167" fontId="6" fillId="3" borderId="2" xfId="0" applyNumberFormat="1" applyFont="1" applyFill="1" applyBorder="1" applyAlignment="1">
      <alignment horizontal="center" vertical="center"/>
    </xf>
    <xf numFmtId="167" fontId="6" fillId="3" borderId="0" xfId="0" applyNumberFormat="1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/>
    </xf>
    <xf numFmtId="164" fontId="6" fillId="3" borderId="5" xfId="0" applyNumberFormat="1" applyFont="1" applyFill="1" applyBorder="1" applyAlignment="1">
      <alignment horizontal="center" vertical="center"/>
    </xf>
    <xf numFmtId="164" fontId="6" fillId="3" borderId="2" xfId="0" applyNumberFormat="1" applyFont="1" applyFill="1" applyBorder="1" applyAlignment="1">
      <alignment horizontal="center" vertical="center"/>
    </xf>
    <xf numFmtId="164" fontId="6" fillId="3" borderId="8" xfId="0" applyNumberFormat="1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15" xfId="0" applyBorder="1"/>
    <xf numFmtId="0" fontId="0" fillId="0" borderId="16" xfId="0" applyBorder="1"/>
    <xf numFmtId="0" fontId="0" fillId="0" borderId="15" xfId="0" pivotButton="1" applyBorder="1"/>
    <xf numFmtId="0" fontId="0" fillId="0" borderId="19" xfId="0" applyBorder="1"/>
    <xf numFmtId="0" fontId="0" fillId="0" borderId="20" xfId="0" applyBorder="1"/>
    <xf numFmtId="3" fontId="0" fillId="0" borderId="20" xfId="0" applyNumberFormat="1" applyBorder="1"/>
    <xf numFmtId="3" fontId="0" fillId="0" borderId="21" xfId="0" applyNumberFormat="1" applyBorder="1"/>
    <xf numFmtId="0" fontId="0" fillId="0" borderId="17" xfId="0" applyBorder="1"/>
    <xf numFmtId="3" fontId="0" fillId="0" borderId="22" xfId="0" applyNumberFormat="1" applyBorder="1"/>
    <xf numFmtId="0" fontId="0" fillId="0" borderId="18" xfId="0" applyBorder="1"/>
  </cellXfs>
  <cellStyles count="2">
    <cellStyle name="Millier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519545</xdr:colOff>
      <xdr:row>30</xdr:row>
      <xdr:rowOff>17319</xdr:rowOff>
    </xdr:from>
    <xdr:to>
      <xdr:col>17</xdr:col>
      <xdr:colOff>86590</xdr:colOff>
      <xdr:row>39</xdr:row>
      <xdr:rowOff>34637</xdr:rowOff>
    </xdr:to>
    <xdr:sp macro="" textlink="">
      <xdr:nvSpPr>
        <xdr:cNvPr id="2" name="ZoneTexte 1"/>
        <xdr:cNvSpPr txBox="1"/>
      </xdr:nvSpPr>
      <xdr:spPr>
        <a:xfrm>
          <a:off x="7606145" y="6370494"/>
          <a:ext cx="5663045" cy="173181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/>
            <a:t>=somme.si </a:t>
          </a:r>
          <a:r>
            <a:rPr lang="fr-FR" sz="2400" b="1"/>
            <a:t>(somme plage E:E; </a:t>
          </a:r>
        </a:p>
        <a:p>
          <a:r>
            <a:rPr lang="fr-FR" sz="2400" b="1"/>
            <a:t>numero semaine en D est dans le mois de mars selon table de codage "mois* numéro semaine")</a:t>
          </a:r>
        </a:p>
        <a:p>
          <a:endParaRPr lang="fr-FR" sz="1100"/>
        </a:p>
      </xdr:txBody>
    </xdr:sp>
    <xdr:clientData/>
  </xdr:twoCellAnchor>
  <xdr:twoCellAnchor>
    <xdr:from>
      <xdr:col>5</xdr:col>
      <xdr:colOff>86590</xdr:colOff>
      <xdr:row>39</xdr:row>
      <xdr:rowOff>17318</xdr:rowOff>
    </xdr:from>
    <xdr:to>
      <xdr:col>9</xdr:col>
      <xdr:colOff>554181</xdr:colOff>
      <xdr:row>41</xdr:row>
      <xdr:rowOff>190500</xdr:rowOff>
    </xdr:to>
    <xdr:cxnSp macro="">
      <xdr:nvCxnSpPr>
        <xdr:cNvPr id="3" name="Connecteur droit avec flèche 2"/>
        <xdr:cNvCxnSpPr/>
      </xdr:nvCxnSpPr>
      <xdr:spPr>
        <a:xfrm flipH="1">
          <a:off x="4125190" y="8084993"/>
          <a:ext cx="3515591" cy="55418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717.560446064817" createdVersion="1" refreshedVersion="4" recordCount="31" upgradeOnRefresh="1">
  <cacheSource type="worksheet">
    <worksheetSource ref="A1:D32" sheet="Feuil2"/>
  </cacheSource>
  <cacheFields count="4">
    <cacheField name="DATE" numFmtId="14">
      <sharedItems containsSemiMixedTypes="0" containsNonDate="0" containsDate="1" containsString="0" minDate="2014-03-01T00:00:00" maxDate="2014-04-01T00:00:00" count="31">
        <d v="2014-03-01T00:00:00"/>
        <d v="2014-03-02T00:00:00"/>
        <d v="2014-03-03T00:00:00"/>
        <d v="2014-03-04T00:00:00"/>
        <d v="2014-03-05T00:00:00"/>
        <d v="2014-03-06T00:00:00"/>
        <d v="2014-03-07T00:00:00"/>
        <d v="2014-03-08T00:00:00"/>
        <d v="2014-03-09T00:00:00"/>
        <d v="2014-03-10T00:00:00"/>
        <d v="2014-03-11T00:00:00"/>
        <d v="2014-03-12T00:00:00"/>
        <d v="2014-03-13T00:00:00"/>
        <d v="2014-03-14T00:00:00"/>
        <d v="2014-03-15T00:00:00"/>
        <d v="2014-03-16T00:00:00"/>
        <d v="2014-03-17T00:00:00"/>
        <d v="2014-03-18T00:00:00"/>
        <d v="2014-03-19T00:00:00"/>
        <d v="2014-03-20T00:00:00"/>
        <d v="2014-03-21T00:00:00"/>
        <d v="2014-03-22T00:00:00"/>
        <d v="2014-03-23T00:00:00"/>
        <d v="2014-03-24T00:00:00"/>
        <d v="2014-03-25T00:00:00"/>
        <d v="2014-03-26T00:00:00"/>
        <d v="2014-03-27T00:00:00"/>
        <d v="2014-03-28T00:00:00"/>
        <d v="2014-03-29T00:00:00"/>
        <d v="2014-03-30T00:00:00"/>
        <d v="2014-03-31T00:00:00"/>
      </sharedItems>
    </cacheField>
    <cacheField name="MOIS" numFmtId="14">
      <sharedItems count="1">
        <s v="MARS"/>
      </sharedItems>
    </cacheField>
    <cacheField name="SEMAINE" numFmtId="0">
      <sharedItems containsSemiMixedTypes="0" containsString="0" containsNumber="1" containsInteger="1" minValue="9" maxValue="14" count="6">
        <n v="9"/>
        <n v="10"/>
        <n v="11"/>
        <n v="12"/>
        <n v="13"/>
        <n v="14"/>
      </sharedItems>
    </cacheField>
    <cacheField name="QTE" numFmtId="0">
      <sharedItems containsString="0" containsBlank="1" containsNumber="1" containsInteger="1" minValue="168" maxValue="51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x v="0"/>
    <x v="0"/>
    <x v="0"/>
    <n v="278"/>
  </r>
  <r>
    <x v="1"/>
    <x v="0"/>
    <x v="0"/>
    <n v="212"/>
  </r>
  <r>
    <x v="2"/>
    <x v="0"/>
    <x v="1"/>
    <n v="489"/>
  </r>
  <r>
    <x v="3"/>
    <x v="0"/>
    <x v="1"/>
    <n v="418"/>
  </r>
  <r>
    <x v="4"/>
    <x v="0"/>
    <x v="1"/>
    <n v="431"/>
  </r>
  <r>
    <x v="5"/>
    <x v="0"/>
    <x v="1"/>
    <n v="423"/>
  </r>
  <r>
    <x v="6"/>
    <x v="0"/>
    <x v="1"/>
    <n v="420"/>
  </r>
  <r>
    <x v="7"/>
    <x v="0"/>
    <x v="1"/>
    <n v="245"/>
  </r>
  <r>
    <x v="8"/>
    <x v="0"/>
    <x v="1"/>
    <n v="200"/>
  </r>
  <r>
    <x v="9"/>
    <x v="0"/>
    <x v="2"/>
    <n v="438"/>
  </r>
  <r>
    <x v="10"/>
    <x v="0"/>
    <x v="2"/>
    <n v="500"/>
  </r>
  <r>
    <x v="11"/>
    <x v="0"/>
    <x v="2"/>
    <n v="514"/>
  </r>
  <r>
    <x v="12"/>
    <x v="0"/>
    <x v="2"/>
    <n v="436"/>
  </r>
  <r>
    <x v="13"/>
    <x v="0"/>
    <x v="2"/>
    <n v="451"/>
  </r>
  <r>
    <x v="14"/>
    <x v="0"/>
    <x v="2"/>
    <n v="276"/>
  </r>
  <r>
    <x v="15"/>
    <x v="0"/>
    <x v="2"/>
    <n v="168"/>
  </r>
  <r>
    <x v="16"/>
    <x v="0"/>
    <x v="3"/>
    <m/>
  </r>
  <r>
    <x v="17"/>
    <x v="0"/>
    <x v="3"/>
    <m/>
  </r>
  <r>
    <x v="18"/>
    <x v="0"/>
    <x v="3"/>
    <m/>
  </r>
  <r>
    <x v="19"/>
    <x v="0"/>
    <x v="3"/>
    <m/>
  </r>
  <r>
    <x v="20"/>
    <x v="0"/>
    <x v="3"/>
    <m/>
  </r>
  <r>
    <x v="21"/>
    <x v="0"/>
    <x v="3"/>
    <m/>
  </r>
  <r>
    <x v="22"/>
    <x v="0"/>
    <x v="3"/>
    <m/>
  </r>
  <r>
    <x v="23"/>
    <x v="0"/>
    <x v="4"/>
    <m/>
  </r>
  <r>
    <x v="24"/>
    <x v="0"/>
    <x v="4"/>
    <m/>
  </r>
  <r>
    <x v="25"/>
    <x v="0"/>
    <x v="4"/>
    <m/>
  </r>
  <r>
    <x v="26"/>
    <x v="0"/>
    <x v="4"/>
    <m/>
  </r>
  <r>
    <x v="27"/>
    <x v="0"/>
    <x v="4"/>
    <m/>
  </r>
  <r>
    <x v="28"/>
    <x v="0"/>
    <x v="4"/>
    <m/>
  </r>
  <r>
    <x v="29"/>
    <x v="0"/>
    <x v="4"/>
    <m/>
  </r>
  <r>
    <x v="30"/>
    <x v="0"/>
    <x v="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dataOnRows="1" applyNumberFormats="0" applyBorderFormats="0" applyFontFormats="0" applyPatternFormats="0" applyAlignmentFormats="0" applyWidthHeightFormats="1" dataCaption="Données" updatedVersion="4" showMemberPropertyTips="0" useAutoFormatting="1" itemPrintTitles="1" createdVersion="1" indent="0" compact="0" compactData="0">
  <location ref="G3:I10" firstHeaderRow="1" firstDataRow="1" firstDataCol="2"/>
  <pivotFields count="4">
    <pivotField compact="0" numFmtId="14" outline="0" subtotalTop="0" showAll="0" includeNewItemsInFilter="1" defaultSubtotal="0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6">
        <item x="0"/>
        <item x="1"/>
        <item x="2"/>
        <item x="3"/>
        <item x="4"/>
        <item x="5"/>
      </items>
    </pivotField>
    <pivotField dataField="1" compact="0" outline="0" subtotalTop="0" showAll="0" includeNewItemsInFilter="1" defaultSubtotal="0"/>
  </pivotFields>
  <rowFields count="2">
    <field x="1"/>
    <field x="2"/>
  </rowFields>
  <rowItems count="7">
    <i>
      <x/>
      <x/>
    </i>
    <i r="1">
      <x v="1"/>
    </i>
    <i r="1">
      <x v="2"/>
    </i>
    <i r="1">
      <x v="3"/>
    </i>
    <i r="1">
      <x v="4"/>
    </i>
    <i r="1">
      <x v="5"/>
    </i>
    <i t="grand">
      <x/>
    </i>
  </rowItems>
  <colItems count="1">
    <i/>
  </colItems>
  <dataFields count="1">
    <dataField name="QTE " fld="3" baseField="1" baseItem="0" numFmtId="3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"/>
  <sheetViews>
    <sheetView topLeftCell="A7" zoomScale="70" zoomScaleNormal="70" workbookViewId="0">
      <selection activeCell="B1" sqref="B1:E40"/>
    </sheetView>
  </sheetViews>
  <sheetFormatPr baseColWidth="10" defaultRowHeight="15" x14ac:dyDescent="0.25"/>
  <sheetData>
    <row r="1" spans="1:19" x14ac:dyDescent="0.25">
      <c r="A1" s="1"/>
      <c r="B1" s="29" t="s">
        <v>0</v>
      </c>
      <c r="C1" s="30"/>
      <c r="D1" s="3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25">
      <c r="A2" s="1"/>
      <c r="B2" s="31"/>
      <c r="C2" s="32"/>
      <c r="D2" s="34"/>
      <c r="E2" s="4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25">
      <c r="A3" s="1"/>
      <c r="B3" s="31"/>
      <c r="C3" s="32"/>
      <c r="D3" s="34"/>
      <c r="E3" s="5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25">
      <c r="A4" s="1"/>
      <c r="B4" s="25">
        <v>41699</v>
      </c>
      <c r="C4" s="26"/>
      <c r="D4" s="6">
        <f>INT(MOD(INT((B4-2)/7)+0.6,52+5/28))+1</f>
        <v>9</v>
      </c>
      <c r="E4" s="7">
        <v>278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x14ac:dyDescent="0.25">
      <c r="A5" s="1"/>
      <c r="B5" s="25">
        <v>41700</v>
      </c>
      <c r="C5" s="26"/>
      <c r="D5" s="6">
        <f t="shared" ref="D5:D40" si="0">INT(MOD(INT((B5-2)/7)+0.6,52+5/28))+1</f>
        <v>9</v>
      </c>
      <c r="E5" s="7">
        <v>212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ht="30" x14ac:dyDescent="0.25">
      <c r="A6" s="1"/>
      <c r="B6" s="8" t="s">
        <v>1</v>
      </c>
      <c r="C6" s="9">
        <v>9</v>
      </c>
      <c r="D6" s="6" t="e">
        <f t="shared" si="0"/>
        <v>#VALUE!</v>
      </c>
      <c r="E6" s="10">
        <f>SUMIF($D:$D,$C6,E:E)</f>
        <v>490</v>
      </c>
      <c r="F6" s="3"/>
      <c r="G6" s="3"/>
      <c r="H6" s="3"/>
      <c r="I6" s="3"/>
      <c r="J6" s="3"/>
      <c r="K6" s="3"/>
      <c r="L6" s="3"/>
      <c r="M6" s="11" t="s">
        <v>2</v>
      </c>
      <c r="N6" s="12" t="s">
        <v>3</v>
      </c>
      <c r="O6" s="3"/>
      <c r="P6" s="3"/>
      <c r="Q6" s="3"/>
      <c r="R6" s="3"/>
      <c r="S6" s="3"/>
    </row>
    <row r="7" spans="1:19" x14ac:dyDescent="0.25">
      <c r="A7" s="1"/>
      <c r="B7" s="25">
        <v>41701</v>
      </c>
      <c r="C7" s="26"/>
      <c r="D7" s="6">
        <f t="shared" si="0"/>
        <v>10</v>
      </c>
      <c r="E7" s="7">
        <v>489</v>
      </c>
      <c r="F7" s="3"/>
      <c r="G7" s="3"/>
      <c r="H7" s="3"/>
      <c r="I7" s="3"/>
      <c r="J7" s="3"/>
      <c r="K7" s="3"/>
      <c r="L7" s="3"/>
      <c r="M7" s="13" t="s">
        <v>4</v>
      </c>
      <c r="N7" s="14">
        <v>9</v>
      </c>
      <c r="O7" s="3"/>
      <c r="P7" s="3"/>
      <c r="Q7" s="3"/>
      <c r="R7" s="3"/>
      <c r="S7" s="3"/>
    </row>
    <row r="8" spans="1:19" x14ac:dyDescent="0.25">
      <c r="A8" s="1"/>
      <c r="B8" s="25">
        <v>41702</v>
      </c>
      <c r="C8" s="26"/>
      <c r="D8" s="6">
        <f t="shared" si="0"/>
        <v>10</v>
      </c>
      <c r="E8" s="7">
        <v>418</v>
      </c>
      <c r="F8" s="3"/>
      <c r="G8" s="3"/>
      <c r="H8" s="3"/>
      <c r="I8" s="3"/>
      <c r="J8" s="3"/>
      <c r="K8" s="3"/>
      <c r="L8" s="3"/>
      <c r="M8" s="13" t="s">
        <v>4</v>
      </c>
      <c r="N8" s="14">
        <v>10</v>
      </c>
      <c r="O8" s="3"/>
      <c r="P8" s="3"/>
      <c r="Q8" s="3"/>
      <c r="R8" s="3"/>
      <c r="S8" s="3"/>
    </row>
    <row r="9" spans="1:19" x14ac:dyDescent="0.25">
      <c r="A9" s="1"/>
      <c r="B9" s="25">
        <v>41703</v>
      </c>
      <c r="C9" s="26"/>
      <c r="D9" s="6">
        <f t="shared" si="0"/>
        <v>10</v>
      </c>
      <c r="E9" s="7">
        <v>431</v>
      </c>
      <c r="F9" s="3"/>
      <c r="G9" s="3"/>
      <c r="H9" s="3"/>
      <c r="I9" s="3"/>
      <c r="J9" s="3"/>
      <c r="K9" s="3"/>
      <c r="L9" s="3"/>
      <c r="M9" s="13" t="s">
        <v>4</v>
      </c>
      <c r="N9" s="14">
        <v>11</v>
      </c>
      <c r="O9" s="3"/>
      <c r="P9" s="3"/>
      <c r="Q9" s="3"/>
      <c r="R9" s="3"/>
      <c r="S9" s="3"/>
    </row>
    <row r="10" spans="1:19" x14ac:dyDescent="0.25">
      <c r="A10" s="1"/>
      <c r="B10" s="25">
        <v>41704</v>
      </c>
      <c r="C10" s="26"/>
      <c r="D10" s="6">
        <f t="shared" si="0"/>
        <v>10</v>
      </c>
      <c r="E10" s="7">
        <v>423</v>
      </c>
      <c r="F10" s="3"/>
      <c r="G10" s="3"/>
      <c r="H10" s="3"/>
      <c r="I10" s="3"/>
      <c r="J10" s="3"/>
      <c r="K10" s="3"/>
      <c r="L10" s="3"/>
      <c r="M10" s="13" t="s">
        <v>4</v>
      </c>
      <c r="N10" s="14">
        <v>12</v>
      </c>
      <c r="O10" s="3"/>
      <c r="P10" s="3"/>
      <c r="Q10" s="3"/>
      <c r="R10" s="3"/>
      <c r="S10" s="3"/>
    </row>
    <row r="11" spans="1:19" x14ac:dyDescent="0.25">
      <c r="A11" s="1"/>
      <c r="B11" s="25">
        <v>41705</v>
      </c>
      <c r="C11" s="26"/>
      <c r="D11" s="6">
        <f t="shared" si="0"/>
        <v>10</v>
      </c>
      <c r="E11" s="7">
        <v>420</v>
      </c>
      <c r="F11" s="3"/>
      <c r="G11" s="3"/>
      <c r="H11" s="3"/>
      <c r="I11" s="3"/>
      <c r="J11" s="3"/>
      <c r="K11" s="3"/>
      <c r="L11" s="3"/>
      <c r="M11" s="13" t="s">
        <v>4</v>
      </c>
      <c r="N11" s="14">
        <v>13</v>
      </c>
      <c r="O11" s="3"/>
      <c r="P11" s="3"/>
      <c r="Q11" s="3"/>
      <c r="R11" s="3"/>
      <c r="S11" s="3"/>
    </row>
    <row r="12" spans="1:19" x14ac:dyDescent="0.25">
      <c r="A12" s="1"/>
      <c r="B12" s="25">
        <v>41706</v>
      </c>
      <c r="C12" s="26"/>
      <c r="D12" s="6">
        <f t="shared" si="0"/>
        <v>10</v>
      </c>
      <c r="E12" s="7">
        <v>245</v>
      </c>
      <c r="F12" s="3"/>
      <c r="G12" s="3"/>
      <c r="H12" s="3"/>
      <c r="I12" s="3"/>
      <c r="J12" s="3"/>
      <c r="K12" s="3"/>
      <c r="L12" s="3"/>
      <c r="M12" s="13" t="s">
        <v>4</v>
      </c>
      <c r="N12" s="14">
        <v>14</v>
      </c>
      <c r="O12" s="3"/>
      <c r="P12" s="3"/>
      <c r="Q12" s="3"/>
      <c r="R12" s="3"/>
      <c r="S12" s="3"/>
    </row>
    <row r="13" spans="1:19" x14ac:dyDescent="0.25">
      <c r="A13" s="1"/>
      <c r="B13" s="25">
        <v>41707</v>
      </c>
      <c r="C13" s="26"/>
      <c r="D13" s="6">
        <f t="shared" si="0"/>
        <v>10</v>
      </c>
      <c r="E13" s="7">
        <v>200</v>
      </c>
      <c r="F13" s="3"/>
      <c r="G13" s="3"/>
      <c r="H13" s="3"/>
      <c r="I13" s="3"/>
      <c r="J13" s="3"/>
      <c r="K13" s="3"/>
      <c r="L13" s="3"/>
      <c r="M13" s="15" t="s">
        <v>5</v>
      </c>
      <c r="N13" s="14">
        <v>14</v>
      </c>
      <c r="O13" s="3"/>
      <c r="P13" s="3"/>
      <c r="Q13" s="3"/>
      <c r="R13" s="3"/>
      <c r="S13" s="3"/>
    </row>
    <row r="14" spans="1:19" x14ac:dyDescent="0.25">
      <c r="A14" s="1"/>
      <c r="B14" s="8" t="s">
        <v>1</v>
      </c>
      <c r="C14" s="9">
        <v>10</v>
      </c>
      <c r="D14" s="6" t="e">
        <f t="shared" si="0"/>
        <v>#VALUE!</v>
      </c>
      <c r="E14" s="10">
        <f>SUMIF($D:$D,$C14,E:E)</f>
        <v>2626</v>
      </c>
      <c r="F14" s="3"/>
      <c r="G14" s="3"/>
      <c r="H14" s="3"/>
      <c r="I14" s="3"/>
      <c r="J14" s="3"/>
      <c r="K14" s="3"/>
      <c r="L14" s="3"/>
      <c r="M14" s="15" t="s">
        <v>5</v>
      </c>
      <c r="N14" s="14">
        <v>15</v>
      </c>
      <c r="O14" s="3"/>
      <c r="P14" s="3"/>
      <c r="Q14" s="3"/>
      <c r="R14" s="3"/>
      <c r="S14" s="3"/>
    </row>
    <row r="15" spans="1:19" x14ac:dyDescent="0.25">
      <c r="A15" s="1"/>
      <c r="B15" s="25">
        <v>41708</v>
      </c>
      <c r="C15" s="26"/>
      <c r="D15" s="6">
        <f t="shared" si="0"/>
        <v>11</v>
      </c>
      <c r="E15" s="7">
        <v>438</v>
      </c>
      <c r="F15" s="3"/>
      <c r="G15" s="3"/>
      <c r="H15" s="3"/>
      <c r="I15" s="3"/>
      <c r="J15" s="3"/>
      <c r="K15" s="3"/>
      <c r="L15" s="3"/>
      <c r="M15" s="15" t="s">
        <v>5</v>
      </c>
      <c r="N15" s="14">
        <v>15</v>
      </c>
      <c r="O15" s="3"/>
      <c r="P15" s="3"/>
      <c r="Q15" s="3"/>
      <c r="R15" s="3"/>
      <c r="S15" s="3"/>
    </row>
    <row r="16" spans="1:19" x14ac:dyDescent="0.25">
      <c r="A16" s="1"/>
      <c r="B16" s="25">
        <v>41709</v>
      </c>
      <c r="C16" s="26"/>
      <c r="D16" s="6">
        <f t="shared" si="0"/>
        <v>11</v>
      </c>
      <c r="E16" s="7">
        <v>500</v>
      </c>
      <c r="F16" s="3"/>
      <c r="G16" s="3"/>
      <c r="H16" s="3"/>
      <c r="I16" s="3"/>
      <c r="J16" s="3"/>
      <c r="K16" s="3"/>
      <c r="L16" s="3"/>
      <c r="M16" s="15" t="s">
        <v>5</v>
      </c>
      <c r="N16" s="14">
        <v>15</v>
      </c>
      <c r="O16" s="3"/>
      <c r="P16" s="3"/>
      <c r="Q16" s="3"/>
      <c r="R16" s="3"/>
      <c r="S16" s="3"/>
    </row>
    <row r="17" spans="1:19" x14ac:dyDescent="0.25">
      <c r="A17" s="1"/>
      <c r="B17" s="25">
        <v>41710</v>
      </c>
      <c r="C17" s="26"/>
      <c r="D17" s="6">
        <f t="shared" si="0"/>
        <v>11</v>
      </c>
      <c r="E17" s="7">
        <v>514</v>
      </c>
      <c r="F17" s="3"/>
      <c r="G17" s="3"/>
      <c r="H17" s="3"/>
      <c r="I17" s="3"/>
      <c r="J17" s="3"/>
      <c r="K17" s="3"/>
      <c r="L17" s="3"/>
      <c r="M17" s="15" t="s">
        <v>5</v>
      </c>
      <c r="N17" s="14">
        <v>15</v>
      </c>
      <c r="O17" s="3"/>
      <c r="P17" s="3"/>
      <c r="Q17" s="3"/>
      <c r="R17" s="3"/>
      <c r="S17" s="3"/>
    </row>
    <row r="18" spans="1:19" x14ac:dyDescent="0.25">
      <c r="A18" s="1"/>
      <c r="B18" s="25">
        <v>41711</v>
      </c>
      <c r="C18" s="26"/>
      <c r="D18" s="6">
        <f t="shared" si="0"/>
        <v>11</v>
      </c>
      <c r="E18" s="7">
        <v>436</v>
      </c>
      <c r="F18" s="3"/>
      <c r="G18" s="3"/>
      <c r="H18" s="3"/>
      <c r="I18" s="3"/>
      <c r="J18" s="3"/>
      <c r="K18" s="3"/>
      <c r="L18" s="3"/>
      <c r="M18" s="15" t="s">
        <v>5</v>
      </c>
      <c r="N18" s="14">
        <v>15</v>
      </c>
      <c r="O18" s="3"/>
      <c r="P18" s="3"/>
      <c r="Q18" s="3"/>
      <c r="R18" s="3"/>
      <c r="S18" s="3"/>
    </row>
    <row r="19" spans="1:19" x14ac:dyDescent="0.25">
      <c r="A19" s="1"/>
      <c r="B19" s="25">
        <v>41712</v>
      </c>
      <c r="C19" s="26"/>
      <c r="D19" s="6">
        <f t="shared" si="0"/>
        <v>11</v>
      </c>
      <c r="E19" s="7">
        <v>451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1:19" x14ac:dyDescent="0.25">
      <c r="A20" s="1"/>
      <c r="B20" s="25">
        <v>41713</v>
      </c>
      <c r="C20" s="26"/>
      <c r="D20" s="6">
        <f t="shared" si="0"/>
        <v>11</v>
      </c>
      <c r="E20" s="7">
        <v>276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19" x14ac:dyDescent="0.25">
      <c r="A21" s="1"/>
      <c r="B21" s="25">
        <v>41714</v>
      </c>
      <c r="C21" s="26"/>
      <c r="D21" s="6">
        <f t="shared" si="0"/>
        <v>11</v>
      </c>
      <c r="E21" s="7">
        <v>168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1:19" x14ac:dyDescent="0.25">
      <c r="A22" s="1"/>
      <c r="B22" s="8" t="s">
        <v>1</v>
      </c>
      <c r="C22" s="9">
        <v>11</v>
      </c>
      <c r="D22" s="6" t="e">
        <f t="shared" si="0"/>
        <v>#VALUE!</v>
      </c>
      <c r="E22" s="10">
        <f>SUMIF($D:$D,$C22,E:E)</f>
        <v>2783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1:19" x14ac:dyDescent="0.25">
      <c r="A23" s="1"/>
      <c r="B23" s="25">
        <v>41715</v>
      </c>
      <c r="C23" s="26"/>
      <c r="D23" s="6">
        <f t="shared" si="0"/>
        <v>12</v>
      </c>
      <c r="E23" s="7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</row>
    <row r="24" spans="1:19" x14ac:dyDescent="0.25">
      <c r="A24" s="1"/>
      <c r="B24" s="25">
        <v>41716</v>
      </c>
      <c r="C24" s="26"/>
      <c r="D24" s="6">
        <f t="shared" si="0"/>
        <v>12</v>
      </c>
      <c r="E24" s="7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</row>
    <row r="25" spans="1:19" x14ac:dyDescent="0.25">
      <c r="A25" s="1"/>
      <c r="B25" s="25">
        <v>41717</v>
      </c>
      <c r="C25" s="26"/>
      <c r="D25" s="6">
        <f t="shared" si="0"/>
        <v>12</v>
      </c>
      <c r="E25" s="7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</row>
    <row r="26" spans="1:19" x14ac:dyDescent="0.25">
      <c r="A26" s="1"/>
      <c r="B26" s="25">
        <v>41718</v>
      </c>
      <c r="C26" s="26"/>
      <c r="D26" s="6">
        <f t="shared" si="0"/>
        <v>12</v>
      </c>
      <c r="E26" s="7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</row>
    <row r="27" spans="1:19" x14ac:dyDescent="0.25">
      <c r="A27" s="1"/>
      <c r="B27" s="25">
        <v>41719</v>
      </c>
      <c r="C27" s="26"/>
      <c r="D27" s="6">
        <f t="shared" si="0"/>
        <v>12</v>
      </c>
      <c r="E27" s="7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</row>
    <row r="28" spans="1:19" x14ac:dyDescent="0.25">
      <c r="A28" s="1"/>
      <c r="B28" s="25">
        <v>41720</v>
      </c>
      <c r="C28" s="26"/>
      <c r="D28" s="6">
        <f t="shared" si="0"/>
        <v>12</v>
      </c>
      <c r="E28" s="7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</row>
    <row r="29" spans="1:19" x14ac:dyDescent="0.25">
      <c r="A29" s="1"/>
      <c r="B29" s="25">
        <v>41721</v>
      </c>
      <c r="C29" s="26"/>
      <c r="D29" s="6">
        <f t="shared" si="0"/>
        <v>12</v>
      </c>
      <c r="E29" s="7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</row>
    <row r="30" spans="1:19" x14ac:dyDescent="0.25">
      <c r="A30" s="1"/>
      <c r="B30" s="8" t="s">
        <v>1</v>
      </c>
      <c r="C30" s="9">
        <v>12</v>
      </c>
      <c r="D30" s="6" t="e">
        <f t="shared" si="0"/>
        <v>#VALUE!</v>
      </c>
      <c r="E30" s="10">
        <f>SUMIF($D:$D,$C30,E:E)</f>
        <v>0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</row>
    <row r="31" spans="1:19" x14ac:dyDescent="0.25">
      <c r="A31" s="1"/>
      <c r="B31" s="25">
        <v>41722</v>
      </c>
      <c r="C31" s="26"/>
      <c r="D31" s="6">
        <f t="shared" si="0"/>
        <v>13</v>
      </c>
      <c r="E31" s="7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</row>
    <row r="32" spans="1:19" x14ac:dyDescent="0.25">
      <c r="A32" s="1"/>
      <c r="B32" s="25">
        <v>41723</v>
      </c>
      <c r="C32" s="26"/>
      <c r="D32" s="6">
        <f t="shared" si="0"/>
        <v>13</v>
      </c>
      <c r="E32" s="7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</row>
    <row r="33" spans="1:19" x14ac:dyDescent="0.25">
      <c r="A33" s="1"/>
      <c r="B33" s="25">
        <v>41724</v>
      </c>
      <c r="C33" s="26"/>
      <c r="D33" s="6">
        <f t="shared" si="0"/>
        <v>13</v>
      </c>
      <c r="E33" s="7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</row>
    <row r="34" spans="1:19" x14ac:dyDescent="0.25">
      <c r="A34" s="1"/>
      <c r="B34" s="25">
        <v>41725</v>
      </c>
      <c r="C34" s="26"/>
      <c r="D34" s="6">
        <f t="shared" si="0"/>
        <v>13</v>
      </c>
      <c r="E34" s="7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</row>
    <row r="35" spans="1:19" x14ac:dyDescent="0.25">
      <c r="A35" s="1"/>
      <c r="B35" s="25">
        <v>41726</v>
      </c>
      <c r="C35" s="26"/>
      <c r="D35" s="6">
        <f t="shared" si="0"/>
        <v>13</v>
      </c>
      <c r="E35" s="7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</row>
    <row r="36" spans="1:19" x14ac:dyDescent="0.25">
      <c r="A36" s="1"/>
      <c r="B36" s="25">
        <v>41727</v>
      </c>
      <c r="C36" s="26"/>
      <c r="D36" s="6">
        <f t="shared" si="0"/>
        <v>13</v>
      </c>
      <c r="E36" s="7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</row>
    <row r="37" spans="1:19" x14ac:dyDescent="0.25">
      <c r="A37" s="16"/>
      <c r="B37" s="25">
        <v>41728</v>
      </c>
      <c r="C37" s="26"/>
      <c r="D37" s="6">
        <f t="shared" si="0"/>
        <v>13</v>
      </c>
      <c r="E37" s="7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</row>
    <row r="38" spans="1:19" x14ac:dyDescent="0.25">
      <c r="A38" s="16"/>
      <c r="B38" s="8" t="s">
        <v>1</v>
      </c>
      <c r="C38" s="9">
        <v>13</v>
      </c>
      <c r="D38" s="6" t="e">
        <f t="shared" si="0"/>
        <v>#VALUE!</v>
      </c>
      <c r="E38" s="10">
        <f>SUMIF($D:$D,$C38,E:E)</f>
        <v>0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</row>
    <row r="39" spans="1:19" x14ac:dyDescent="0.25">
      <c r="A39" s="16"/>
      <c r="B39" s="25">
        <v>41729</v>
      </c>
      <c r="C39" s="26"/>
      <c r="D39" s="6">
        <f t="shared" si="0"/>
        <v>14</v>
      </c>
      <c r="E39" s="7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</row>
    <row r="40" spans="1:19" x14ac:dyDescent="0.25">
      <c r="A40" s="16"/>
      <c r="B40" s="8" t="s">
        <v>1</v>
      </c>
      <c r="C40" s="9">
        <v>14</v>
      </c>
      <c r="D40" s="6" t="e">
        <f t="shared" si="0"/>
        <v>#VALUE!</v>
      </c>
      <c r="E40" s="10">
        <f>SUMIF($D:$D,$C40,E:E)</f>
        <v>0</v>
      </c>
      <c r="F40" s="3"/>
      <c r="G40" s="3"/>
      <c r="H40" s="3"/>
      <c r="I40" s="3"/>
      <c r="J40" s="3"/>
      <c r="K40" s="3"/>
      <c r="L40" s="3"/>
      <c r="M40" s="17"/>
      <c r="N40" s="3"/>
      <c r="O40" s="3"/>
      <c r="P40" s="3"/>
      <c r="Q40" s="3"/>
      <c r="R40" s="3"/>
      <c r="S40" s="3"/>
    </row>
    <row r="41" spans="1:19" x14ac:dyDescent="0.25">
      <c r="A41" s="16"/>
      <c r="B41" s="18"/>
      <c r="C41" s="19"/>
      <c r="D41" s="6"/>
      <c r="E41" s="20"/>
      <c r="F41" s="17"/>
      <c r="G41" s="17"/>
      <c r="H41" s="17"/>
      <c r="I41" s="17"/>
      <c r="J41" s="17"/>
      <c r="K41" s="17"/>
      <c r="L41" s="17"/>
      <c r="M41" s="21"/>
      <c r="N41" s="17"/>
      <c r="O41" s="17"/>
      <c r="P41" s="17"/>
      <c r="Q41" s="17"/>
      <c r="R41" s="17"/>
      <c r="S41" s="17"/>
    </row>
    <row r="42" spans="1:19" x14ac:dyDescent="0.25">
      <c r="A42" s="21"/>
      <c r="B42" s="27" t="s">
        <v>4</v>
      </c>
      <c r="C42" s="28"/>
      <c r="D42" s="28"/>
      <c r="E42" s="22">
        <f>SUM(E30,E22,E14,E38,E6,E40)</f>
        <v>5899</v>
      </c>
      <c r="F42" s="21"/>
      <c r="G42" s="21"/>
      <c r="H42" s="21"/>
      <c r="I42" s="21"/>
      <c r="J42" s="21"/>
      <c r="K42" s="21"/>
      <c r="L42" s="21"/>
      <c r="M42" s="16"/>
      <c r="N42" s="21"/>
      <c r="O42" s="21"/>
      <c r="P42" s="21"/>
      <c r="Q42" s="21"/>
      <c r="R42" s="21"/>
      <c r="S42" s="21"/>
    </row>
    <row r="43" spans="1:19" x14ac:dyDescent="0.25">
      <c r="A43" s="16"/>
      <c r="B43" s="19"/>
      <c r="C43" s="19"/>
      <c r="D43" s="23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</row>
    <row r="44" spans="1:19" x14ac:dyDescent="0.25">
      <c r="A44" s="16"/>
      <c r="B44" s="19"/>
      <c r="C44" s="19"/>
      <c r="D44" s="23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x14ac:dyDescent="0.25">
      <c r="A45" s="16"/>
      <c r="B45" s="24"/>
      <c r="C45" s="24"/>
      <c r="D45" s="23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x14ac:dyDescent="0.25">
      <c r="A46" s="16"/>
      <c r="B46" s="24"/>
      <c r="C46" s="24"/>
      <c r="D46" s="23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</row>
  </sheetData>
  <sheetCalcPr fullCalcOnLoad="1"/>
  <mergeCells count="34">
    <mergeCell ref="B1:C3"/>
    <mergeCell ref="D1:D3"/>
    <mergeCell ref="B4:C4"/>
    <mergeCell ref="B5:C5"/>
    <mergeCell ref="B7:C7"/>
    <mergeCell ref="B8:C8"/>
    <mergeCell ref="B9:C9"/>
    <mergeCell ref="B10:C10"/>
    <mergeCell ref="B11:C11"/>
    <mergeCell ref="B12:C12"/>
    <mergeCell ref="B13:C13"/>
    <mergeCell ref="B15:C15"/>
    <mergeCell ref="B16:C16"/>
    <mergeCell ref="B17:C17"/>
    <mergeCell ref="B18:C18"/>
    <mergeCell ref="B19:C19"/>
    <mergeCell ref="B20:C20"/>
    <mergeCell ref="B21:C21"/>
    <mergeCell ref="B23:C23"/>
    <mergeCell ref="B24:C24"/>
    <mergeCell ref="B25:C25"/>
    <mergeCell ref="B26:C26"/>
    <mergeCell ref="B27:C27"/>
    <mergeCell ref="B28:C28"/>
    <mergeCell ref="B36:C36"/>
    <mergeCell ref="B37:C37"/>
    <mergeCell ref="B39:C39"/>
    <mergeCell ref="B42:D42"/>
    <mergeCell ref="B29:C29"/>
    <mergeCell ref="B31:C31"/>
    <mergeCell ref="B32:C32"/>
    <mergeCell ref="B33:C33"/>
    <mergeCell ref="B34:C34"/>
    <mergeCell ref="B35:C3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H16" sqref="H16"/>
    </sheetView>
  </sheetViews>
  <sheetFormatPr baseColWidth="10" defaultRowHeight="15" x14ac:dyDescent="0.25"/>
  <cols>
    <col min="1" max="2" width="11.42578125" style="35"/>
    <col min="7" max="7" width="12.5703125" customWidth="1"/>
    <col min="8" max="8" width="11.28515625" customWidth="1"/>
    <col min="9" max="10" width="5.42578125" customWidth="1"/>
  </cols>
  <sheetData>
    <row r="1" spans="1:9" x14ac:dyDescent="0.25">
      <c r="A1" s="35" t="s">
        <v>0</v>
      </c>
      <c r="B1" s="35" t="s">
        <v>2</v>
      </c>
      <c r="C1" t="s">
        <v>6</v>
      </c>
      <c r="D1" t="s">
        <v>7</v>
      </c>
    </row>
    <row r="2" spans="1:9" x14ac:dyDescent="0.25">
      <c r="A2" s="35">
        <v>41699</v>
      </c>
      <c r="B2" s="35" t="str">
        <f>UPPER(TEXT(A2,"mmmm"))</f>
        <v>MARS</v>
      </c>
      <c r="C2">
        <v>9</v>
      </c>
      <c r="D2">
        <v>278</v>
      </c>
    </row>
    <row r="3" spans="1:9" x14ac:dyDescent="0.25">
      <c r="A3" s="35">
        <v>41700</v>
      </c>
      <c r="B3" s="35" t="str">
        <f t="shared" ref="B3:B32" si="0">UPPER(TEXT(A3,"mmmm"))</f>
        <v>MARS</v>
      </c>
      <c r="C3">
        <v>9</v>
      </c>
      <c r="D3">
        <v>212</v>
      </c>
      <c r="G3" s="38" t="s">
        <v>2</v>
      </c>
      <c r="H3" s="38" t="s">
        <v>6</v>
      </c>
      <c r="I3" s="40" t="s">
        <v>9</v>
      </c>
    </row>
    <row r="4" spans="1:9" x14ac:dyDescent="0.25">
      <c r="A4" s="35">
        <v>41701</v>
      </c>
      <c r="B4" s="35" t="str">
        <f t="shared" si="0"/>
        <v>MARS</v>
      </c>
      <c r="C4">
        <v>10</v>
      </c>
      <c r="D4">
        <v>489</v>
      </c>
      <c r="G4" s="36" t="s">
        <v>4</v>
      </c>
      <c r="H4" s="36">
        <v>9</v>
      </c>
      <c r="I4" s="41">
        <v>490</v>
      </c>
    </row>
    <row r="5" spans="1:9" x14ac:dyDescent="0.25">
      <c r="A5" s="35">
        <v>41702</v>
      </c>
      <c r="B5" s="35" t="str">
        <f t="shared" si="0"/>
        <v>MARS</v>
      </c>
      <c r="C5">
        <v>10</v>
      </c>
      <c r="D5">
        <v>418</v>
      </c>
      <c r="G5" s="37"/>
      <c r="H5" s="43">
        <v>10</v>
      </c>
      <c r="I5" s="44">
        <v>2626</v>
      </c>
    </row>
    <row r="6" spans="1:9" x14ac:dyDescent="0.25">
      <c r="A6" s="35">
        <v>41703</v>
      </c>
      <c r="B6" s="35" t="str">
        <f t="shared" si="0"/>
        <v>MARS</v>
      </c>
      <c r="C6">
        <v>10</v>
      </c>
      <c r="D6">
        <v>431</v>
      </c>
      <c r="G6" s="37"/>
      <c r="H6" s="43">
        <v>11</v>
      </c>
      <c r="I6" s="44">
        <v>2783</v>
      </c>
    </row>
    <row r="7" spans="1:9" x14ac:dyDescent="0.25">
      <c r="A7" s="35">
        <v>41704</v>
      </c>
      <c r="B7" s="35" t="str">
        <f t="shared" si="0"/>
        <v>MARS</v>
      </c>
      <c r="C7">
        <v>10</v>
      </c>
      <c r="D7">
        <v>423</v>
      </c>
      <c r="G7" s="37"/>
      <c r="H7" s="43">
        <v>12</v>
      </c>
      <c r="I7" s="44"/>
    </row>
    <row r="8" spans="1:9" x14ac:dyDescent="0.25">
      <c r="A8" s="35">
        <v>41705</v>
      </c>
      <c r="B8" s="35" t="str">
        <f t="shared" si="0"/>
        <v>MARS</v>
      </c>
      <c r="C8">
        <v>10</v>
      </c>
      <c r="D8">
        <v>420</v>
      </c>
      <c r="G8" s="37"/>
      <c r="H8" s="43">
        <v>13</v>
      </c>
      <c r="I8" s="44"/>
    </row>
    <row r="9" spans="1:9" x14ac:dyDescent="0.25">
      <c r="A9" s="35">
        <v>41706</v>
      </c>
      <c r="B9" s="35" t="str">
        <f t="shared" si="0"/>
        <v>MARS</v>
      </c>
      <c r="C9">
        <v>10</v>
      </c>
      <c r="D9">
        <v>245</v>
      </c>
      <c r="G9" s="37"/>
      <c r="H9" s="43">
        <v>14</v>
      </c>
      <c r="I9" s="44"/>
    </row>
    <row r="10" spans="1:9" x14ac:dyDescent="0.25">
      <c r="A10" s="35">
        <v>41707</v>
      </c>
      <c r="B10" s="35" t="str">
        <f t="shared" si="0"/>
        <v>MARS</v>
      </c>
      <c r="C10">
        <v>10</v>
      </c>
      <c r="D10">
        <v>200</v>
      </c>
      <c r="G10" s="45" t="s">
        <v>8</v>
      </c>
      <c r="H10" s="39"/>
      <c r="I10" s="42">
        <v>5899</v>
      </c>
    </row>
    <row r="11" spans="1:9" x14ac:dyDescent="0.25">
      <c r="A11" s="35">
        <v>41708</v>
      </c>
      <c r="B11" s="35" t="str">
        <f t="shared" si="0"/>
        <v>MARS</v>
      </c>
      <c r="C11">
        <v>11</v>
      </c>
      <c r="D11">
        <v>438</v>
      </c>
    </row>
    <row r="12" spans="1:9" x14ac:dyDescent="0.25">
      <c r="A12" s="35">
        <v>41709</v>
      </c>
      <c r="B12" s="35" t="str">
        <f t="shared" si="0"/>
        <v>MARS</v>
      </c>
      <c r="C12">
        <v>11</v>
      </c>
      <c r="D12">
        <v>500</v>
      </c>
    </row>
    <row r="13" spans="1:9" x14ac:dyDescent="0.25">
      <c r="A13" s="35">
        <v>41710</v>
      </c>
      <c r="B13" s="35" t="str">
        <f t="shared" si="0"/>
        <v>MARS</v>
      </c>
      <c r="C13">
        <v>11</v>
      </c>
      <c r="D13">
        <v>514</v>
      </c>
    </row>
    <row r="14" spans="1:9" x14ac:dyDescent="0.25">
      <c r="A14" s="35">
        <v>41711</v>
      </c>
      <c r="B14" s="35" t="str">
        <f t="shared" si="0"/>
        <v>MARS</v>
      </c>
      <c r="C14">
        <v>11</v>
      </c>
      <c r="D14">
        <v>436</v>
      </c>
    </row>
    <row r="15" spans="1:9" x14ac:dyDescent="0.25">
      <c r="A15" s="35">
        <v>41712</v>
      </c>
      <c r="B15" s="35" t="str">
        <f t="shared" si="0"/>
        <v>MARS</v>
      </c>
      <c r="C15">
        <v>11</v>
      </c>
      <c r="D15">
        <v>451</v>
      </c>
    </row>
    <row r="16" spans="1:9" x14ac:dyDescent="0.25">
      <c r="A16" s="35">
        <v>41713</v>
      </c>
      <c r="B16" s="35" t="str">
        <f t="shared" si="0"/>
        <v>MARS</v>
      </c>
      <c r="C16">
        <v>11</v>
      </c>
      <c r="D16">
        <v>276</v>
      </c>
    </row>
    <row r="17" spans="1:4" x14ac:dyDescent="0.25">
      <c r="A17" s="35">
        <v>41714</v>
      </c>
      <c r="B17" s="35" t="str">
        <f t="shared" si="0"/>
        <v>MARS</v>
      </c>
      <c r="C17">
        <v>11</v>
      </c>
      <c r="D17">
        <v>168</v>
      </c>
    </row>
    <row r="18" spans="1:4" x14ac:dyDescent="0.25">
      <c r="A18" s="35">
        <v>41715</v>
      </c>
      <c r="B18" s="35" t="str">
        <f t="shared" si="0"/>
        <v>MARS</v>
      </c>
      <c r="C18">
        <v>12</v>
      </c>
    </row>
    <row r="19" spans="1:4" x14ac:dyDescent="0.25">
      <c r="A19" s="35">
        <v>41716</v>
      </c>
      <c r="B19" s="35" t="str">
        <f t="shared" si="0"/>
        <v>MARS</v>
      </c>
      <c r="C19">
        <v>12</v>
      </c>
    </row>
    <row r="20" spans="1:4" x14ac:dyDescent="0.25">
      <c r="A20" s="35">
        <v>41717</v>
      </c>
      <c r="B20" s="35" t="str">
        <f t="shared" si="0"/>
        <v>MARS</v>
      </c>
      <c r="C20">
        <v>12</v>
      </c>
    </row>
    <row r="21" spans="1:4" x14ac:dyDescent="0.25">
      <c r="A21" s="35">
        <v>41718</v>
      </c>
      <c r="B21" s="35" t="str">
        <f t="shared" si="0"/>
        <v>MARS</v>
      </c>
      <c r="C21">
        <v>12</v>
      </c>
    </row>
    <row r="22" spans="1:4" x14ac:dyDescent="0.25">
      <c r="A22" s="35">
        <v>41719</v>
      </c>
      <c r="B22" s="35" t="str">
        <f t="shared" si="0"/>
        <v>MARS</v>
      </c>
      <c r="C22">
        <v>12</v>
      </c>
    </row>
    <row r="23" spans="1:4" x14ac:dyDescent="0.25">
      <c r="A23" s="35">
        <v>41720</v>
      </c>
      <c r="B23" s="35" t="str">
        <f t="shared" si="0"/>
        <v>MARS</v>
      </c>
      <c r="C23">
        <v>12</v>
      </c>
    </row>
    <row r="24" spans="1:4" x14ac:dyDescent="0.25">
      <c r="A24" s="35">
        <v>41721</v>
      </c>
      <c r="B24" s="35" t="str">
        <f t="shared" si="0"/>
        <v>MARS</v>
      </c>
      <c r="C24">
        <v>12</v>
      </c>
    </row>
    <row r="25" spans="1:4" x14ac:dyDescent="0.25">
      <c r="A25" s="35">
        <v>41722</v>
      </c>
      <c r="B25" s="35" t="str">
        <f t="shared" si="0"/>
        <v>MARS</v>
      </c>
      <c r="C25">
        <v>13</v>
      </c>
    </row>
    <row r="26" spans="1:4" x14ac:dyDescent="0.25">
      <c r="A26" s="35">
        <v>41723</v>
      </c>
      <c r="B26" s="35" t="str">
        <f t="shared" si="0"/>
        <v>MARS</v>
      </c>
      <c r="C26">
        <v>13</v>
      </c>
    </row>
    <row r="27" spans="1:4" x14ac:dyDescent="0.25">
      <c r="A27" s="35">
        <v>41724</v>
      </c>
      <c r="B27" s="35" t="str">
        <f t="shared" si="0"/>
        <v>MARS</v>
      </c>
      <c r="C27">
        <v>13</v>
      </c>
    </row>
    <row r="28" spans="1:4" x14ac:dyDescent="0.25">
      <c r="A28" s="35">
        <v>41725</v>
      </c>
      <c r="B28" s="35" t="str">
        <f t="shared" si="0"/>
        <v>MARS</v>
      </c>
      <c r="C28">
        <v>13</v>
      </c>
    </row>
    <row r="29" spans="1:4" x14ac:dyDescent="0.25">
      <c r="A29" s="35">
        <v>41726</v>
      </c>
      <c r="B29" s="35" t="str">
        <f t="shared" si="0"/>
        <v>MARS</v>
      </c>
      <c r="C29">
        <v>13</v>
      </c>
    </row>
    <row r="30" spans="1:4" x14ac:dyDescent="0.25">
      <c r="A30" s="35">
        <v>41727</v>
      </c>
      <c r="B30" s="35" t="str">
        <f t="shared" si="0"/>
        <v>MARS</v>
      </c>
      <c r="C30">
        <v>13</v>
      </c>
    </row>
    <row r="31" spans="1:4" x14ac:dyDescent="0.25">
      <c r="A31" s="35">
        <v>41728</v>
      </c>
      <c r="B31" s="35" t="str">
        <f t="shared" si="0"/>
        <v>MARS</v>
      </c>
      <c r="C31">
        <v>13</v>
      </c>
    </row>
    <row r="32" spans="1:4" x14ac:dyDescent="0.25">
      <c r="A32" s="35">
        <v>41729</v>
      </c>
      <c r="B32" s="35" t="str">
        <f t="shared" si="0"/>
        <v>MARS</v>
      </c>
      <c r="C32">
        <v>14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CROTTEREAU Mathias</dc:creator>
  <cp:lastModifiedBy>Jean-Eric Pelouas</cp:lastModifiedBy>
  <dcterms:created xsi:type="dcterms:W3CDTF">2014-03-19T10:53:35Z</dcterms:created>
  <dcterms:modified xsi:type="dcterms:W3CDTF">2014-03-19T12:30:32Z</dcterms:modified>
</cp:coreProperties>
</file>