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3950" yWindow="0" windowWidth="24000" windowHeight="9735" activeTab="1"/>
  </bookViews>
  <sheets>
    <sheet name="Prévisionnel" sheetId="7" r:id="rId1"/>
    <sheet name="TCD" sheetId="8" r:id="rId2"/>
  </sheets>
  <calcPr calcId="152511"/>
  <pivotCaches>
    <pivotCache cacheId="57" r:id="rId3"/>
  </pivotCaches>
</workbook>
</file>

<file path=xl/calcChain.xml><?xml version="1.0" encoding="utf-8"?>
<calcChain xmlns="http://schemas.openxmlformats.org/spreadsheetml/2006/main">
  <c r="N2" i="7" l="1"/>
  <c r="N3" i="7"/>
  <c r="N4" i="7"/>
  <c r="N5" i="7"/>
  <c r="N6" i="7"/>
  <c r="N7" i="7"/>
  <c r="N8" i="7"/>
  <c r="N9" i="7"/>
  <c r="N10" i="7"/>
  <c r="N11" i="7"/>
  <c r="I5" i="7"/>
  <c r="K5" i="7" s="1"/>
  <c r="M5" i="7" s="1"/>
  <c r="I9" i="7"/>
  <c r="K9" i="7" s="1"/>
  <c r="M9" i="7" s="1"/>
  <c r="G2" i="7"/>
  <c r="I2" i="7" s="1"/>
  <c r="K2" i="7" s="1"/>
  <c r="M2" i="7" s="1"/>
  <c r="G3" i="7"/>
  <c r="I3" i="7" s="1"/>
  <c r="K3" i="7" s="1"/>
  <c r="M3" i="7" s="1"/>
  <c r="G4" i="7"/>
  <c r="I4" i="7" s="1"/>
  <c r="K4" i="7" s="1"/>
  <c r="M4" i="7" s="1"/>
  <c r="G5" i="7"/>
  <c r="G6" i="7"/>
  <c r="I6" i="7" s="1"/>
  <c r="K6" i="7" s="1"/>
  <c r="M6" i="7" s="1"/>
  <c r="G7" i="7"/>
  <c r="I7" i="7" s="1"/>
  <c r="K7" i="7" s="1"/>
  <c r="M7" i="7" s="1"/>
  <c r="G8" i="7"/>
  <c r="I8" i="7" s="1"/>
  <c r="K8" i="7" s="1"/>
  <c r="M8" i="7" s="1"/>
  <c r="G9" i="7"/>
  <c r="G10" i="7"/>
  <c r="I10" i="7" s="1"/>
  <c r="K10" i="7" s="1"/>
  <c r="M10" i="7" s="1"/>
  <c r="G11" i="7"/>
  <c r="I11" i="7" s="1"/>
  <c r="K11" i="7" s="1"/>
  <c r="M11" i="7" s="1"/>
</calcChain>
</file>

<file path=xl/sharedStrings.xml><?xml version="1.0" encoding="utf-8"?>
<sst xmlns="http://schemas.openxmlformats.org/spreadsheetml/2006/main" count="47" uniqueCount="33">
  <si>
    <t>Qté</t>
  </si>
  <si>
    <t>Désignation</t>
  </si>
  <si>
    <t>Prix Unitaire  HT</t>
  </si>
  <si>
    <t>Unité</t>
  </si>
  <si>
    <t>Taux de marge</t>
  </si>
  <si>
    <t>Taux de TVA</t>
  </si>
  <si>
    <t>Fournisseur</t>
  </si>
  <si>
    <t>Prix brut HT</t>
  </si>
  <si>
    <t>Prix Net HT</t>
  </si>
  <si>
    <t>Montant TVA</t>
  </si>
  <si>
    <t>Prix TTC</t>
  </si>
  <si>
    <t>Remise</t>
  </si>
  <si>
    <t>Total remisé</t>
  </si>
  <si>
    <t>f</t>
  </si>
  <si>
    <t>Catégorie</t>
  </si>
  <si>
    <t>fg</t>
  </si>
  <si>
    <t>fgh</t>
  </si>
  <si>
    <t>df</t>
  </si>
  <si>
    <t>gdfg</t>
  </si>
  <si>
    <t>dh</t>
  </si>
  <si>
    <t>a</t>
  </si>
  <si>
    <t>sd</t>
  </si>
  <si>
    <t>A</t>
  </si>
  <si>
    <t>B</t>
  </si>
  <si>
    <t>C</t>
  </si>
  <si>
    <t>Total général</t>
  </si>
  <si>
    <t>Total A</t>
  </si>
  <si>
    <t>Total B</t>
  </si>
  <si>
    <t>Total C</t>
  </si>
  <si>
    <t xml:space="preserve">Prix brut HT </t>
  </si>
  <si>
    <t xml:space="preserve">Prix Net HT </t>
  </si>
  <si>
    <t xml:space="preserve">Prix TTC </t>
  </si>
  <si>
    <t xml:space="preserve">TVA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</si>
</sst>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Font="1"/>
    <xf numFmtId="0" fontId="0" fillId="0" borderId="0" xfId="0" applyFont="1" applyAlignment="1">
      <alignment vertical="top" wrapText="1"/>
    </xf>
    <xf numFmtId="9" fontId="0" fillId="0" borderId="0" xfId="0" applyNumberFormat="1" applyFont="1"/>
    <xf numFmtId="4" fontId="0" fillId="0" borderId="0" xfId="0" applyNumberFormat="1" applyFont="1"/>
    <xf numFmtId="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4.588875462963" missingItemsLimit="0" createdVersion="5" refreshedVersion="5" minRefreshableVersion="3" recordCount="10">
  <cacheSource type="worksheet">
    <worksheetSource name="tableau1"/>
  </cacheSource>
  <cacheFields count="14">
    <cacheField name="Désignation" numFmtId="0">
      <sharedItems/>
    </cacheField>
    <cacheField name="Catégorie" numFmtId="0">
      <sharedItems count="3">
        <s v="A"/>
        <s v="B"/>
        <s v="C"/>
      </sharedItems>
    </cacheField>
    <cacheField name="Fournisseur" numFmtId="0">
      <sharedItems containsNonDate="0" containsString="0" containsBlank="1"/>
    </cacheField>
    <cacheField name="Qté" numFmtId="0">
      <sharedItems containsSemiMixedTypes="0" containsString="0" containsNumber="1" containsInteger="1" minValue="1" maxValue="9"/>
    </cacheField>
    <cacheField name="Unité" numFmtId="0">
      <sharedItems containsNonDate="0" containsString="0" containsBlank="1"/>
    </cacheField>
    <cacheField name="Prix Unitaire  HT" numFmtId="4">
      <sharedItems containsSemiMixedTypes="0" containsString="0" containsNumber="1" containsInteger="1" minValue="1" maxValue="10"/>
    </cacheField>
    <cacheField name="Prix brut HT" numFmtId="4">
      <sharedItems containsSemiMixedTypes="0" containsString="0" containsNumber="1" containsInteger="1" minValue="1" maxValue="72"/>
    </cacheField>
    <cacheField name="Taux de marge" numFmtId="0">
      <sharedItems containsNonDate="0" containsString="0" containsBlank="1"/>
    </cacheField>
    <cacheField name="Prix Net HT" numFmtId="4">
      <sharedItems containsSemiMixedTypes="0" containsString="0" containsNumber="1" containsInteger="1" minValue="1" maxValue="72"/>
    </cacheField>
    <cacheField name="Remise" numFmtId="4">
      <sharedItems containsNonDate="0" containsString="0" containsBlank="1"/>
    </cacheField>
    <cacheField name="Total remisé" numFmtId="4">
      <sharedItems containsSemiMixedTypes="0" containsString="0" containsNumber="1" containsInteger="1" minValue="1" maxValue="72"/>
    </cacheField>
    <cacheField name="Taux de TVA" numFmtId="9">
      <sharedItems containsSemiMixedTypes="0" containsString="0" containsNumber="1" minValue="0.1" maxValue="0.2" count="2">
        <n v="0.1"/>
        <n v="0.2"/>
      </sharedItems>
    </cacheField>
    <cacheField name="Montant TVA" numFmtId="4">
      <sharedItems containsSemiMixedTypes="0" containsString="0" containsNumber="1" minValue="0.1" maxValue="14.4"/>
    </cacheField>
    <cacheField name="Prix TTC" numFmtId="4">
      <sharedItems containsSemiMixedTypes="0" containsString="0" containsNumber="1" minValue="1.1000000000000001" maxValue="86.3999999999999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x v="0"/>
    <m/>
    <n v="4"/>
    <m/>
    <n v="5"/>
    <n v="20"/>
    <m/>
    <n v="20"/>
    <m/>
    <n v="20"/>
    <x v="0"/>
    <n v="2"/>
    <n v="22"/>
  </r>
  <r>
    <s v="sd"/>
    <x v="0"/>
    <m/>
    <n v="7"/>
    <m/>
    <n v="8"/>
    <n v="56"/>
    <m/>
    <n v="56"/>
    <m/>
    <n v="56"/>
    <x v="1"/>
    <n v="11.200000000000001"/>
    <n v="67.2"/>
  </r>
  <r>
    <s v="f"/>
    <x v="0"/>
    <m/>
    <n v="8"/>
    <m/>
    <n v="4"/>
    <n v="32"/>
    <m/>
    <n v="32"/>
    <m/>
    <n v="32"/>
    <x v="0"/>
    <n v="3.2"/>
    <n v="35.200000000000003"/>
  </r>
  <r>
    <s v="fg"/>
    <x v="0"/>
    <m/>
    <n v="1"/>
    <m/>
    <n v="3"/>
    <n v="3"/>
    <m/>
    <n v="3"/>
    <m/>
    <n v="3"/>
    <x v="0"/>
    <n v="0.30000000000000004"/>
    <n v="3.3000000000000003"/>
  </r>
  <r>
    <s v="fgh"/>
    <x v="1"/>
    <m/>
    <n v="9"/>
    <m/>
    <n v="8"/>
    <n v="72"/>
    <m/>
    <n v="72"/>
    <m/>
    <n v="72"/>
    <x v="1"/>
    <n v="14.4"/>
    <n v="86.399999999999991"/>
  </r>
  <r>
    <s v="fgh"/>
    <x v="1"/>
    <m/>
    <n v="1"/>
    <m/>
    <n v="5"/>
    <n v="5"/>
    <m/>
    <n v="5"/>
    <m/>
    <n v="5"/>
    <x v="0"/>
    <n v="0.5"/>
    <n v="5.5"/>
  </r>
  <r>
    <s v="df"/>
    <x v="1"/>
    <m/>
    <n v="3"/>
    <m/>
    <n v="2"/>
    <n v="6"/>
    <m/>
    <n v="6"/>
    <m/>
    <n v="6"/>
    <x v="1"/>
    <n v="1.2000000000000002"/>
    <n v="7.1999999999999993"/>
  </r>
  <r>
    <s v="gdfg"/>
    <x v="1"/>
    <m/>
    <n v="1"/>
    <m/>
    <n v="1"/>
    <n v="1"/>
    <m/>
    <n v="1"/>
    <m/>
    <n v="1"/>
    <x v="0"/>
    <n v="0.1"/>
    <n v="1.1000000000000001"/>
  </r>
  <r>
    <s v="dh"/>
    <x v="2"/>
    <m/>
    <n v="1"/>
    <m/>
    <n v="5"/>
    <n v="5"/>
    <m/>
    <n v="5"/>
    <m/>
    <n v="5"/>
    <x v="1"/>
    <n v="1"/>
    <n v="6"/>
  </r>
  <r>
    <s v="dh"/>
    <x v="2"/>
    <m/>
    <n v="2"/>
    <m/>
    <n v="10"/>
    <n v="20"/>
    <m/>
    <n v="20"/>
    <m/>
    <n v="20"/>
    <x v="1"/>
    <n v="4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2:G11" firstHeaderRow="0" firstDataRow="1" firstDataCol="2"/>
  <pivotFields count="14"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numFmtId="44" outline="0" showAll="0"/>
    <pivotField compact="0" outline="0" showAll="0"/>
    <pivotField dataField="1" compact="0" numFmtId="44" outline="0" showAll="0"/>
    <pivotField compact="0" outline="0" showAll="0"/>
    <pivotField compact="0" numFmtId="44" outline="0" showAll="0"/>
    <pivotField axis="axisRow" compact="0" numFmtId="9" outline="0" showAll="0">
      <items count="3">
        <item x="0"/>
        <item x="1"/>
        <item t="default"/>
      </items>
    </pivotField>
    <pivotField dataField="1" compact="0" numFmtId="44" outline="0" showAll="0"/>
    <pivotField dataField="1" compact="0" numFmtId="44" outline="0" showAll="0"/>
  </pivotFields>
  <rowFields count="2">
    <field x="1"/>
    <field x="11"/>
  </rowFields>
  <rowItems count="9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Prix brut HT " fld="6" baseField="11" baseItem="1" numFmtId="4"/>
    <dataField name="Prix Net HT " fld="8" baseField="11" baseItem="1" numFmtId="4"/>
    <dataField name="TVA " fld="12" baseField="1" baseItem="1" numFmtId="4"/>
    <dataField name="Prix TTC " fld="13" baseField="1" baseItem="1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11" totalsRowShown="0" headerRowDxfId="7" dataDxfId="8">
  <autoFilter ref="A1:N11"/>
  <tableColumns count="14">
    <tableColumn id="1" name="Désignation" dataDxfId="15"/>
    <tableColumn id="2" name="Catégorie" dataDxfId="14"/>
    <tableColumn id="3" name="Fournisseur" dataDxfId="13"/>
    <tableColumn id="4" name="Qté" dataDxfId="12"/>
    <tableColumn id="5" name="Unité" dataDxfId="11"/>
    <tableColumn id="6" name="Prix Unitaire  HT" dataDxfId="6"/>
    <tableColumn id="7" name="Prix brut HT" dataDxfId="5">
      <calculatedColumnFormula>Tableau1[[#This Row],[Qté]]*Tableau1[[#This Row],[Prix Unitaire  HT]]</calculatedColumnFormula>
    </tableColumn>
    <tableColumn id="8" name="Taux de marge" dataDxfId="10"/>
    <tableColumn id="9" name="Prix Net HT" dataDxfId="4">
      <calculatedColumnFormula>Tableau1[[#This Row],[Prix brut HT]]*(1+Tableau1[[#This Row],[Taux de marge]])</calculatedColumnFormula>
    </tableColumn>
    <tableColumn id="10" name="Remise" dataDxfId="3"/>
    <tableColumn id="11" name="Total remisé" dataDxfId="2">
      <calculatedColumnFormula>Tableau1[[#This Row],[Prix Net HT]]-Tableau1[[#This Row],[Remise]]</calculatedColumnFormula>
    </tableColumn>
    <tableColumn id="12" name="Taux de TVA" dataDxfId="9"/>
    <tableColumn id="13" name="Montant TVA" dataDxfId="1">
      <calculatedColumnFormula>Tableau1[[#This Row],[Total remisé]]*Tableau1[[#This Row],[Taux de TVA]]</calculatedColumnFormula>
    </tableColumn>
    <tableColumn id="14" name="Prix TTC" dataDxfId="0">
      <calculatedColumnFormula>Tableau1[[#This Row],[Total remisé]]*(1+Tableau1[[#This Row],[Taux de TVA]])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20" sqref="E20"/>
    </sheetView>
  </sheetViews>
  <sheetFormatPr baseColWidth="10" defaultRowHeight="15" x14ac:dyDescent="0.25"/>
  <cols>
    <col min="1" max="1" width="13.7109375" style="3" customWidth="1"/>
    <col min="2" max="2" width="11.7109375" style="3" customWidth="1"/>
    <col min="3" max="3" width="13.5703125" style="3" customWidth="1"/>
    <col min="4" max="4" width="6.42578125" style="3" customWidth="1"/>
    <col min="5" max="5" width="8" style="3" customWidth="1"/>
    <col min="6" max="6" width="11.5703125" style="3" customWidth="1"/>
    <col min="7" max="7" width="10.28515625" style="3" customWidth="1"/>
    <col min="8" max="8" width="10.5703125" style="3" customWidth="1"/>
    <col min="9" max="10" width="9.7109375" style="3" customWidth="1"/>
    <col min="11" max="11" width="10.28515625" style="3" customWidth="1"/>
    <col min="12" max="12" width="10.85546875" style="3" customWidth="1"/>
    <col min="13" max="13" width="11" style="3" customWidth="1"/>
    <col min="14" max="14" width="10.140625" style="3" customWidth="1"/>
    <col min="15" max="16384" width="11.42578125" style="3"/>
  </cols>
  <sheetData>
    <row r="1" spans="1:14" ht="29.25" customHeight="1" x14ac:dyDescent="0.25">
      <c r="A1" s="4" t="s">
        <v>1</v>
      </c>
      <c r="B1" s="4" t="s">
        <v>14</v>
      </c>
      <c r="C1" s="4" t="s">
        <v>6</v>
      </c>
      <c r="D1" s="4" t="s">
        <v>0</v>
      </c>
      <c r="E1" s="4" t="s">
        <v>3</v>
      </c>
      <c r="F1" s="4" t="s">
        <v>2</v>
      </c>
      <c r="G1" s="4" t="s">
        <v>7</v>
      </c>
      <c r="H1" s="4" t="s">
        <v>4</v>
      </c>
      <c r="I1" s="4" t="s">
        <v>8</v>
      </c>
      <c r="J1" s="4" t="s">
        <v>11</v>
      </c>
      <c r="K1" s="4" t="s">
        <v>12</v>
      </c>
      <c r="L1" s="4" t="s">
        <v>5</v>
      </c>
      <c r="M1" s="4" t="s">
        <v>9</v>
      </c>
      <c r="N1" s="4" t="s">
        <v>10</v>
      </c>
    </row>
    <row r="2" spans="1:14" x14ac:dyDescent="0.25">
      <c r="A2" s="3" t="s">
        <v>20</v>
      </c>
      <c r="B2" s="3" t="s">
        <v>22</v>
      </c>
      <c r="D2" s="3">
        <v>4</v>
      </c>
      <c r="F2" s="6">
        <v>5</v>
      </c>
      <c r="G2" s="6">
        <f>Tableau1[[#This Row],[Qté]]*Tableau1[[#This Row],[Prix Unitaire  HT]]</f>
        <v>20</v>
      </c>
      <c r="H2" s="5"/>
      <c r="I2" s="6">
        <f>Tableau1[[#This Row],[Prix brut HT]]*(1+Tableau1[[#This Row],[Taux de marge]])</f>
        <v>20</v>
      </c>
      <c r="J2" s="6"/>
      <c r="K2" s="6">
        <f>Tableau1[[#This Row],[Prix Net HT]]-Tableau1[[#This Row],[Remise]]</f>
        <v>20</v>
      </c>
      <c r="L2" s="5">
        <v>0.1</v>
      </c>
      <c r="M2" s="6">
        <f>Tableau1[[#This Row],[Total remisé]]*Tableau1[[#This Row],[Taux de TVA]]</f>
        <v>2</v>
      </c>
      <c r="N2" s="6">
        <f>Tableau1[[#This Row],[Total remisé]]*(1+Tableau1[[#This Row],[Taux de TVA]])</f>
        <v>22</v>
      </c>
    </row>
    <row r="3" spans="1:14" x14ac:dyDescent="0.25">
      <c r="A3" s="3" t="s">
        <v>21</v>
      </c>
      <c r="B3" s="3" t="s">
        <v>22</v>
      </c>
      <c r="D3" s="3">
        <v>7</v>
      </c>
      <c r="F3" s="6">
        <v>8</v>
      </c>
      <c r="G3" s="6">
        <f>Tableau1[[#This Row],[Qté]]*Tableau1[[#This Row],[Prix Unitaire  HT]]</f>
        <v>56</v>
      </c>
      <c r="I3" s="6">
        <f>Tableau1[[#This Row],[Prix brut HT]]*(1+Tableau1[[#This Row],[Taux de marge]])</f>
        <v>56</v>
      </c>
      <c r="J3" s="6"/>
      <c r="K3" s="6">
        <f>Tableau1[[#This Row],[Prix Net HT]]-Tableau1[[#This Row],[Remise]]</f>
        <v>56</v>
      </c>
      <c r="L3" s="5">
        <v>0.2</v>
      </c>
      <c r="M3" s="6">
        <f>Tableau1[[#This Row],[Total remisé]]*Tableau1[[#This Row],[Taux de TVA]]</f>
        <v>11.200000000000001</v>
      </c>
      <c r="N3" s="6">
        <f>Tableau1[[#This Row],[Total remisé]]*(1+Tableau1[[#This Row],[Taux de TVA]])</f>
        <v>67.2</v>
      </c>
    </row>
    <row r="4" spans="1:14" x14ac:dyDescent="0.25">
      <c r="A4" s="3" t="s">
        <v>13</v>
      </c>
      <c r="B4" s="3" t="s">
        <v>22</v>
      </c>
      <c r="D4" s="3">
        <v>8</v>
      </c>
      <c r="F4" s="6">
        <v>4</v>
      </c>
      <c r="G4" s="6">
        <f>Tableau1[[#This Row],[Qté]]*Tableau1[[#This Row],[Prix Unitaire  HT]]</f>
        <v>32</v>
      </c>
      <c r="I4" s="6">
        <f>Tableau1[[#This Row],[Prix brut HT]]*(1+Tableau1[[#This Row],[Taux de marge]])</f>
        <v>32</v>
      </c>
      <c r="J4" s="6"/>
      <c r="K4" s="6">
        <f>Tableau1[[#This Row],[Prix Net HT]]-Tableau1[[#This Row],[Remise]]</f>
        <v>32</v>
      </c>
      <c r="L4" s="5">
        <v>0.1</v>
      </c>
      <c r="M4" s="6">
        <f>Tableau1[[#This Row],[Total remisé]]*Tableau1[[#This Row],[Taux de TVA]]</f>
        <v>3.2</v>
      </c>
      <c r="N4" s="6">
        <f>Tableau1[[#This Row],[Total remisé]]*(1+Tableau1[[#This Row],[Taux de TVA]])</f>
        <v>35.200000000000003</v>
      </c>
    </row>
    <row r="5" spans="1:14" x14ac:dyDescent="0.25">
      <c r="A5" s="3" t="s">
        <v>15</v>
      </c>
      <c r="B5" s="3" t="s">
        <v>22</v>
      </c>
      <c r="D5" s="3">
        <v>1</v>
      </c>
      <c r="F5" s="6">
        <v>3</v>
      </c>
      <c r="G5" s="6">
        <f>Tableau1[[#This Row],[Qté]]*Tableau1[[#This Row],[Prix Unitaire  HT]]</f>
        <v>3</v>
      </c>
      <c r="I5" s="6">
        <f>Tableau1[[#This Row],[Prix brut HT]]*(1+Tableau1[[#This Row],[Taux de marge]])</f>
        <v>3</v>
      </c>
      <c r="J5" s="6"/>
      <c r="K5" s="6">
        <f>Tableau1[[#This Row],[Prix Net HT]]-Tableau1[[#This Row],[Remise]]</f>
        <v>3</v>
      </c>
      <c r="L5" s="5">
        <v>0.1</v>
      </c>
      <c r="M5" s="6">
        <f>Tableau1[[#This Row],[Total remisé]]*Tableau1[[#This Row],[Taux de TVA]]</f>
        <v>0.30000000000000004</v>
      </c>
      <c r="N5" s="6">
        <f>Tableau1[[#This Row],[Total remisé]]*(1+Tableau1[[#This Row],[Taux de TVA]])</f>
        <v>3.3000000000000003</v>
      </c>
    </row>
    <row r="6" spans="1:14" x14ac:dyDescent="0.25">
      <c r="A6" s="3" t="s">
        <v>16</v>
      </c>
      <c r="B6" s="3" t="s">
        <v>23</v>
      </c>
      <c r="D6" s="3">
        <v>9</v>
      </c>
      <c r="F6" s="6">
        <v>8</v>
      </c>
      <c r="G6" s="6">
        <f>Tableau1[[#This Row],[Qté]]*Tableau1[[#This Row],[Prix Unitaire  HT]]</f>
        <v>72</v>
      </c>
      <c r="I6" s="6">
        <f>Tableau1[[#This Row],[Prix brut HT]]*(1+Tableau1[[#This Row],[Taux de marge]])</f>
        <v>72</v>
      </c>
      <c r="J6" s="6"/>
      <c r="K6" s="6">
        <f>Tableau1[[#This Row],[Prix Net HT]]-Tableau1[[#This Row],[Remise]]</f>
        <v>72</v>
      </c>
      <c r="L6" s="5">
        <v>0.2</v>
      </c>
      <c r="M6" s="6">
        <f>Tableau1[[#This Row],[Total remisé]]*Tableau1[[#This Row],[Taux de TVA]]</f>
        <v>14.4</v>
      </c>
      <c r="N6" s="6">
        <f>Tableau1[[#This Row],[Total remisé]]*(1+Tableau1[[#This Row],[Taux de TVA]])</f>
        <v>86.399999999999991</v>
      </c>
    </row>
    <row r="7" spans="1:14" x14ac:dyDescent="0.25">
      <c r="A7" s="3" t="s">
        <v>16</v>
      </c>
      <c r="B7" s="3" t="s">
        <v>23</v>
      </c>
      <c r="D7" s="3">
        <v>1</v>
      </c>
      <c r="F7" s="6">
        <v>5</v>
      </c>
      <c r="G7" s="6">
        <f>Tableau1[[#This Row],[Qté]]*Tableau1[[#This Row],[Prix Unitaire  HT]]</f>
        <v>5</v>
      </c>
      <c r="I7" s="6">
        <f>Tableau1[[#This Row],[Prix brut HT]]*(1+Tableau1[[#This Row],[Taux de marge]])</f>
        <v>5</v>
      </c>
      <c r="J7" s="6"/>
      <c r="K7" s="6">
        <f>Tableau1[[#This Row],[Prix Net HT]]-Tableau1[[#This Row],[Remise]]</f>
        <v>5</v>
      </c>
      <c r="L7" s="5">
        <v>0.1</v>
      </c>
      <c r="M7" s="6">
        <f>Tableau1[[#This Row],[Total remisé]]*Tableau1[[#This Row],[Taux de TVA]]</f>
        <v>0.5</v>
      </c>
      <c r="N7" s="6">
        <f>Tableau1[[#This Row],[Total remisé]]*(1+Tableau1[[#This Row],[Taux de TVA]])</f>
        <v>5.5</v>
      </c>
    </row>
    <row r="8" spans="1:14" x14ac:dyDescent="0.25">
      <c r="A8" s="3" t="s">
        <v>17</v>
      </c>
      <c r="B8" s="3" t="s">
        <v>23</v>
      </c>
      <c r="D8" s="3">
        <v>3</v>
      </c>
      <c r="F8" s="6">
        <v>2</v>
      </c>
      <c r="G8" s="6">
        <f>Tableau1[[#This Row],[Qté]]*Tableau1[[#This Row],[Prix Unitaire  HT]]</f>
        <v>6</v>
      </c>
      <c r="I8" s="6">
        <f>Tableau1[[#This Row],[Prix brut HT]]*(1+Tableau1[[#This Row],[Taux de marge]])</f>
        <v>6</v>
      </c>
      <c r="J8" s="6"/>
      <c r="K8" s="6">
        <f>Tableau1[[#This Row],[Prix Net HT]]-Tableau1[[#This Row],[Remise]]</f>
        <v>6</v>
      </c>
      <c r="L8" s="5">
        <v>0.2</v>
      </c>
      <c r="M8" s="6">
        <f>Tableau1[[#This Row],[Total remisé]]*Tableau1[[#This Row],[Taux de TVA]]</f>
        <v>1.2000000000000002</v>
      </c>
      <c r="N8" s="6">
        <f>Tableau1[[#This Row],[Total remisé]]*(1+Tableau1[[#This Row],[Taux de TVA]])</f>
        <v>7.1999999999999993</v>
      </c>
    </row>
    <row r="9" spans="1:14" x14ac:dyDescent="0.25">
      <c r="A9" s="3" t="s">
        <v>18</v>
      </c>
      <c r="B9" s="3" t="s">
        <v>23</v>
      </c>
      <c r="D9" s="3">
        <v>1</v>
      </c>
      <c r="F9" s="6">
        <v>1</v>
      </c>
      <c r="G9" s="6">
        <f>Tableau1[[#This Row],[Qté]]*Tableau1[[#This Row],[Prix Unitaire  HT]]</f>
        <v>1</v>
      </c>
      <c r="I9" s="6">
        <f>Tableau1[[#This Row],[Prix brut HT]]*(1+Tableau1[[#This Row],[Taux de marge]])</f>
        <v>1</v>
      </c>
      <c r="J9" s="6"/>
      <c r="K9" s="6">
        <f>Tableau1[[#This Row],[Prix Net HT]]-Tableau1[[#This Row],[Remise]]</f>
        <v>1</v>
      </c>
      <c r="L9" s="5">
        <v>0.1</v>
      </c>
      <c r="M9" s="6">
        <f>Tableau1[[#This Row],[Total remisé]]*Tableau1[[#This Row],[Taux de TVA]]</f>
        <v>0.1</v>
      </c>
      <c r="N9" s="6">
        <f>Tableau1[[#This Row],[Total remisé]]*(1+Tableau1[[#This Row],[Taux de TVA]])</f>
        <v>1.1000000000000001</v>
      </c>
    </row>
    <row r="10" spans="1:14" x14ac:dyDescent="0.25">
      <c r="A10" s="3" t="s">
        <v>19</v>
      </c>
      <c r="B10" s="3" t="s">
        <v>24</v>
      </c>
      <c r="D10" s="3">
        <v>1</v>
      </c>
      <c r="F10" s="6">
        <v>5</v>
      </c>
      <c r="G10" s="6">
        <f>Tableau1[[#This Row],[Qté]]*Tableau1[[#This Row],[Prix Unitaire  HT]]</f>
        <v>5</v>
      </c>
      <c r="I10" s="6">
        <f>Tableau1[[#This Row],[Prix brut HT]]*(1+Tableau1[[#This Row],[Taux de marge]])</f>
        <v>5</v>
      </c>
      <c r="J10" s="6"/>
      <c r="K10" s="6">
        <f>Tableau1[[#This Row],[Prix Net HT]]-Tableau1[[#This Row],[Remise]]</f>
        <v>5</v>
      </c>
      <c r="L10" s="5">
        <v>0.2</v>
      </c>
      <c r="M10" s="6">
        <f>Tableau1[[#This Row],[Total remisé]]*Tableau1[[#This Row],[Taux de TVA]]</f>
        <v>1</v>
      </c>
      <c r="N10" s="6">
        <f>Tableau1[[#This Row],[Total remisé]]*(1+Tableau1[[#This Row],[Taux de TVA]])</f>
        <v>6</v>
      </c>
    </row>
    <row r="11" spans="1:14" x14ac:dyDescent="0.25">
      <c r="A11" s="3" t="s">
        <v>19</v>
      </c>
      <c r="B11" s="3" t="s">
        <v>24</v>
      </c>
      <c r="D11" s="3">
        <v>2</v>
      </c>
      <c r="F11" s="6">
        <v>10</v>
      </c>
      <c r="G11" s="6">
        <f>Tableau1[[#This Row],[Qté]]*Tableau1[[#This Row],[Prix Unitaire  HT]]</f>
        <v>20</v>
      </c>
      <c r="I11" s="6">
        <f>Tableau1[[#This Row],[Prix brut HT]]*(1+Tableau1[[#This Row],[Taux de marge]])</f>
        <v>20</v>
      </c>
      <c r="J11" s="6"/>
      <c r="K11" s="6">
        <f>Tableau1[[#This Row],[Prix Net HT]]-Tableau1[[#This Row],[Remise]]</f>
        <v>20</v>
      </c>
      <c r="L11" s="5">
        <v>0.2</v>
      </c>
      <c r="M11" s="6">
        <f>Tableau1[[#This Row],[Total remisé]]*Tableau1[[#This Row],[Taux de TVA]]</f>
        <v>4</v>
      </c>
      <c r="N11" s="6">
        <f>Tableau1[[#This Row],[Total remisé]]*(1+Tableau1[[#This Row],[Taux de TVA]])</f>
        <v>24</v>
      </c>
    </row>
  </sheetData>
  <dataValidations count="2">
    <dataValidation type="list" allowBlank="1" showInputMessage="1" showErrorMessage="1" sqref="E2:E11">
      <formula1>#REF!</formula1>
    </dataValidation>
    <dataValidation type="list" allowBlank="1" showInputMessage="1" showErrorMessage="1" sqref="L2:L11">
      <formula1>"10%,20%"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1"/>
  <sheetViews>
    <sheetView tabSelected="1" workbookViewId="0">
      <selection activeCell="J7" sqref="J7"/>
    </sheetView>
  </sheetViews>
  <sheetFormatPr baseColWidth="10" defaultRowHeight="15" x14ac:dyDescent="0.25"/>
  <cols>
    <col min="2" max="2" width="12.5703125" customWidth="1"/>
    <col min="3" max="3" width="14.140625" bestFit="1" customWidth="1"/>
    <col min="4" max="4" width="11.7109375" bestFit="1" customWidth="1"/>
    <col min="5" max="5" width="11.28515625" bestFit="1" customWidth="1"/>
    <col min="6" max="6" width="5.5703125" bestFit="1" customWidth="1"/>
    <col min="7" max="7" width="8.42578125" bestFit="1" customWidth="1"/>
  </cols>
  <sheetData>
    <row r="2" spans="2:7" x14ac:dyDescent="0.25">
      <c r="B2" s="2" t="s">
        <v>14</v>
      </c>
      <c r="C2" s="2" t="s">
        <v>5</v>
      </c>
      <c r="D2" s="1" t="s">
        <v>29</v>
      </c>
      <c r="E2" s="1" t="s">
        <v>30</v>
      </c>
      <c r="F2" s="1" t="s">
        <v>32</v>
      </c>
      <c r="G2" s="1" t="s">
        <v>31</v>
      </c>
    </row>
    <row r="3" spans="2:7" x14ac:dyDescent="0.25">
      <c r="B3" s="1" t="s">
        <v>22</v>
      </c>
      <c r="C3" s="8">
        <v>0.1</v>
      </c>
      <c r="D3" s="7">
        <v>55</v>
      </c>
      <c r="E3" s="7">
        <v>55</v>
      </c>
      <c r="F3" s="7">
        <v>5.5</v>
      </c>
      <c r="G3" s="7">
        <v>60.5</v>
      </c>
    </row>
    <row r="4" spans="2:7" x14ac:dyDescent="0.25">
      <c r="C4" s="8">
        <v>0.2</v>
      </c>
      <c r="D4" s="7">
        <v>56</v>
      </c>
      <c r="E4" s="7">
        <v>56</v>
      </c>
      <c r="F4" s="7">
        <v>11.200000000000001</v>
      </c>
      <c r="G4" s="7">
        <v>67.2</v>
      </c>
    </row>
    <row r="5" spans="2:7" x14ac:dyDescent="0.25">
      <c r="B5" s="1" t="s">
        <v>26</v>
      </c>
      <c r="C5" s="1"/>
      <c r="D5" s="7">
        <v>111</v>
      </c>
      <c r="E5" s="7">
        <v>111</v>
      </c>
      <c r="F5" s="7">
        <v>16.700000000000003</v>
      </c>
      <c r="G5" s="7">
        <v>127.7</v>
      </c>
    </row>
    <row r="6" spans="2:7" x14ac:dyDescent="0.25">
      <c r="B6" s="1" t="s">
        <v>23</v>
      </c>
      <c r="C6" s="8">
        <v>0.1</v>
      </c>
      <c r="D6" s="7">
        <v>6</v>
      </c>
      <c r="E6" s="7">
        <v>6</v>
      </c>
      <c r="F6" s="7">
        <v>0.6</v>
      </c>
      <c r="G6" s="7">
        <v>6.6</v>
      </c>
    </row>
    <row r="7" spans="2:7" x14ac:dyDescent="0.25">
      <c r="C7" s="8">
        <v>0.2</v>
      </c>
      <c r="D7" s="7">
        <v>78</v>
      </c>
      <c r="E7" s="7">
        <v>78</v>
      </c>
      <c r="F7" s="7">
        <v>15.600000000000001</v>
      </c>
      <c r="G7" s="7">
        <v>93.6</v>
      </c>
    </row>
    <row r="8" spans="2:7" x14ac:dyDescent="0.25">
      <c r="B8" s="1" t="s">
        <v>27</v>
      </c>
      <c r="C8" s="1"/>
      <c r="D8" s="7">
        <v>84</v>
      </c>
      <c r="E8" s="7">
        <v>84</v>
      </c>
      <c r="F8" s="7">
        <v>16.200000000000003</v>
      </c>
      <c r="G8" s="7">
        <v>100.19999999999999</v>
      </c>
    </row>
    <row r="9" spans="2:7" x14ac:dyDescent="0.25">
      <c r="B9" s="1" t="s">
        <v>24</v>
      </c>
      <c r="C9" s="8">
        <v>0.2</v>
      </c>
      <c r="D9" s="7">
        <v>25</v>
      </c>
      <c r="E9" s="7">
        <v>25</v>
      </c>
      <c r="F9" s="7">
        <v>5</v>
      </c>
      <c r="G9" s="7">
        <v>30</v>
      </c>
    </row>
    <row r="10" spans="2:7" x14ac:dyDescent="0.25">
      <c r="B10" s="1" t="s">
        <v>28</v>
      </c>
      <c r="C10" s="1"/>
      <c r="D10" s="7">
        <v>25</v>
      </c>
      <c r="E10" s="7">
        <v>25</v>
      </c>
      <c r="F10" s="7">
        <v>5</v>
      </c>
      <c r="G10" s="7">
        <v>30</v>
      </c>
    </row>
    <row r="11" spans="2:7" x14ac:dyDescent="0.25">
      <c r="B11" s="1" t="s">
        <v>25</v>
      </c>
      <c r="D11" s="7">
        <v>220</v>
      </c>
      <c r="E11" s="7">
        <v>220</v>
      </c>
      <c r="F11" s="7">
        <v>37.900000000000006</v>
      </c>
      <c r="G11" s="7">
        <v>257.89999999999998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TCD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Jourdain</dc:creator>
  <cp:lastModifiedBy>Jean-Eric Pelouas</cp:lastModifiedBy>
  <cp:lastPrinted>2016-01-22T07:56:42Z</cp:lastPrinted>
  <dcterms:created xsi:type="dcterms:W3CDTF">2013-02-21T12:37:54Z</dcterms:created>
  <dcterms:modified xsi:type="dcterms:W3CDTF">2016-01-25T13:08:12Z</dcterms:modified>
</cp:coreProperties>
</file>