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tabRatio="831" activeTab="1"/>
  </bookViews>
  <sheets>
    <sheet name="Sheet1" sheetId="1" r:id="rId1"/>
    <sheet name="Sheet3" sheetId="3" r:id="rId2"/>
    <sheet name="Sheet2" sheetId="2" state="hidden" r:id="rId3"/>
  </sheets>
  <definedNames>
    <definedName name="_xlnm._FilterDatabase" localSheetId="0" hidden="1">Sheet1!$A$2:$AO$34</definedName>
  </definedNames>
  <calcPr calcId="162913"/>
  <pivotCaches>
    <pivotCache cacheId="11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3" l="1"/>
  <c r="B3" i="3"/>
  <c r="H3" i="3"/>
  <c r="A4" i="3"/>
  <c r="A3" i="3"/>
  <c r="AE17" i="1" l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</calcChain>
</file>

<file path=xl/sharedStrings.xml><?xml version="1.0" encoding="utf-8"?>
<sst xmlns="http://schemas.openxmlformats.org/spreadsheetml/2006/main" count="913" uniqueCount="113">
  <si>
    <t>PROJECT DESCRIPTION</t>
  </si>
  <si>
    <t xml:space="preserve">CLIENT </t>
  </si>
  <si>
    <t>DATE OF REQUEST</t>
  </si>
  <si>
    <t>DELIVERY  DATE WISHED</t>
  </si>
  <si>
    <t xml:space="preserve">PROJECT COMPLETED ON </t>
  </si>
  <si>
    <t>ESTIMATED PRICE (PROJECT MANAGER)</t>
  </si>
  <si>
    <t>ACTUAL PRICE</t>
  </si>
  <si>
    <t>NUMBER OF ORDERS PLACED</t>
  </si>
  <si>
    <t xml:space="preserve">Percentage spent </t>
  </si>
  <si>
    <t>COMMENTS</t>
  </si>
  <si>
    <t>Projet number</t>
  </si>
  <si>
    <t>Spacer for Girders</t>
  </si>
  <si>
    <t>T.Brochard</t>
  </si>
  <si>
    <t>Spacers for girders dwg no. 88.60.0307 &amp; 88.61.0308</t>
  </si>
  <si>
    <t>RFQ - 2804</t>
  </si>
  <si>
    <t>T.Mairs</t>
  </si>
  <si>
    <t>TL2 Floor plates</t>
  </si>
  <si>
    <t>Budget code</t>
  </si>
  <si>
    <t>Vac. Cleaning chamber</t>
  </si>
  <si>
    <t>Chamber bakeout</t>
  </si>
  <si>
    <t>ZM0130</t>
  </si>
  <si>
    <t>Chamber Rga</t>
  </si>
  <si>
    <t>-</t>
  </si>
  <si>
    <t>Yes</t>
  </si>
  <si>
    <t>No</t>
  </si>
  <si>
    <t>Chamber leaktest</t>
  </si>
  <si>
    <t>Inspection by third party</t>
  </si>
  <si>
    <t>Material certificates</t>
  </si>
  <si>
    <t>100% Inspection supplier</t>
  </si>
  <si>
    <t>Assembly</t>
  </si>
  <si>
    <t>Wiring</t>
  </si>
  <si>
    <t>Functional testing required on site</t>
  </si>
  <si>
    <t>All invac. Screws silver coated</t>
  </si>
  <si>
    <t>Beam line</t>
  </si>
  <si>
    <t>storage ring</t>
  </si>
  <si>
    <t>89CCFT</t>
  </si>
  <si>
    <t>EML normandie</t>
  </si>
  <si>
    <t>Deville Rectification</t>
  </si>
  <si>
    <t>Allier Decoupe+</t>
  </si>
  <si>
    <t>Ranoldsway aircraft company Ltd</t>
  </si>
  <si>
    <t>Lucassen</t>
  </si>
  <si>
    <t>SCM Technology SRL</t>
  </si>
  <si>
    <t>Bidders</t>
  </si>
  <si>
    <t>Fraisage,tournage</t>
  </si>
  <si>
    <t>Erosion enfonçage, a file = EE ou EF</t>
  </si>
  <si>
    <t>Découpe jet d'eau</t>
  </si>
  <si>
    <t>Assemblage</t>
  </si>
  <si>
    <t>6-Gev Transfer Line 2</t>
  </si>
  <si>
    <t>B.Ogier</t>
  </si>
  <si>
    <t>Extraction booster</t>
  </si>
  <si>
    <t>mecano-soudé</t>
  </si>
  <si>
    <t>Fixed block</t>
  </si>
  <si>
    <t>88.61.0303</t>
  </si>
  <si>
    <t>Adjusting block</t>
  </si>
  <si>
    <t>88.61.0177</t>
  </si>
  <si>
    <t>OMG Fontanil</t>
  </si>
  <si>
    <t>Atelier du Fontanil</t>
  </si>
  <si>
    <t>Atelier Peyronnard</t>
  </si>
  <si>
    <t>Mechanical Engineer</t>
  </si>
  <si>
    <t>Procurement</t>
  </si>
  <si>
    <t>Quote Number</t>
  </si>
  <si>
    <t>Support Wiggler</t>
  </si>
  <si>
    <t>F.Villar</t>
  </si>
  <si>
    <t>UHV Mechanics cleaned</t>
  </si>
  <si>
    <t>UHV Mechanics bakeout</t>
  </si>
  <si>
    <t>UHV Mechanics Rga</t>
  </si>
  <si>
    <t>SMGOP Mecanique general</t>
  </si>
  <si>
    <t>AJBS</t>
  </si>
  <si>
    <t>Proactive</t>
  </si>
  <si>
    <t>Nortemecanica</t>
  </si>
  <si>
    <t>Supplier Country</t>
  </si>
  <si>
    <t>FR</t>
  </si>
  <si>
    <t>NL</t>
  </si>
  <si>
    <t>GB</t>
  </si>
  <si>
    <t>IT</t>
  </si>
  <si>
    <t>ES</t>
  </si>
  <si>
    <t>ESRF Order No.</t>
  </si>
  <si>
    <t>Delvery date (Ordered)</t>
  </si>
  <si>
    <t>ljindustrie</t>
  </si>
  <si>
    <t>Scooter</t>
  </si>
  <si>
    <t>L.Goirand</t>
  </si>
  <si>
    <t>Satil</t>
  </si>
  <si>
    <t>18-0001</t>
  </si>
  <si>
    <t>18-0002</t>
  </si>
  <si>
    <t>18-0003</t>
  </si>
  <si>
    <t>18-0004</t>
  </si>
  <si>
    <t>Kicker general assembly</t>
  </si>
  <si>
    <t>18-0000</t>
  </si>
  <si>
    <t>Date of quotation</t>
  </si>
  <si>
    <t>18-0005</t>
  </si>
  <si>
    <t>Granit Assy</t>
  </si>
  <si>
    <t>F.Cianciosi</t>
  </si>
  <si>
    <t>ID19</t>
  </si>
  <si>
    <t>Isotac</t>
  </si>
  <si>
    <t>Résine FR4</t>
  </si>
  <si>
    <t>Order date</t>
  </si>
  <si>
    <t>alert dead line date</t>
  </si>
  <si>
    <t>Delivery time</t>
  </si>
  <si>
    <t>DE</t>
  </si>
  <si>
    <t>UK</t>
  </si>
  <si>
    <t>CH</t>
  </si>
  <si>
    <t>IL</t>
  </si>
  <si>
    <t>AT</t>
  </si>
  <si>
    <t>PL</t>
  </si>
  <si>
    <t>PT</t>
  </si>
  <si>
    <t>RU</t>
  </si>
  <si>
    <t>IN</t>
  </si>
  <si>
    <t>ZA</t>
  </si>
  <si>
    <t>BS</t>
  </si>
  <si>
    <t>NS</t>
  </si>
  <si>
    <t>CS</t>
  </si>
  <si>
    <t>Total général</t>
  </si>
  <si>
    <t>Σ ACTUAL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</si>
</sst>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6" formatCode="#,##0_ ;[Red]\-#,##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0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textRotation="45"/>
    </xf>
    <xf numFmtId="0" fontId="2" fillId="3" borderId="1" xfId="2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1" applyNumberFormat="1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3" fillId="3" borderId="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64" fontId="0" fillId="3" borderId="3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2" fillId="3" borderId="3" xfId="2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2" xfId="2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4" fontId="3" fillId="3" borderId="2" xfId="2" applyNumberFormat="1" applyFon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3" borderId="5" xfId="2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4" fontId="0" fillId="3" borderId="5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164" fontId="0" fillId="3" borderId="5" xfId="1" applyNumberFormat="1" applyFont="1" applyFill="1" applyBorder="1" applyAlignment="1">
      <alignment horizontal="center" vertical="center"/>
    </xf>
    <xf numFmtId="164" fontId="0" fillId="0" borderId="5" xfId="1" applyNumberFormat="1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3" borderId="10" xfId="2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14" fontId="0" fillId="3" borderId="10" xfId="0" applyNumberForma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64" fontId="0" fillId="3" borderId="10" xfId="1" applyNumberFormat="1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14" fontId="3" fillId="3" borderId="5" xfId="2" applyNumberFormat="1" applyFont="1" applyFill="1" applyBorder="1" applyAlignment="1">
      <alignment horizontal="center" vertical="center"/>
    </xf>
    <xf numFmtId="14" fontId="3" fillId="3" borderId="10" xfId="2" applyNumberFormat="1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3" borderId="12" xfId="2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4" fontId="0" fillId="3" borderId="12" xfId="0" applyNumberFormat="1" applyFill="1" applyBorder="1" applyAlignment="1">
      <alignment horizontal="center" vertical="center"/>
    </xf>
    <xf numFmtId="14" fontId="0" fillId="0" borderId="12" xfId="0" applyNumberFormat="1" applyFill="1" applyBorder="1" applyAlignment="1">
      <alignment horizontal="center" vertical="center"/>
    </xf>
    <xf numFmtId="164" fontId="0" fillId="3" borderId="12" xfId="1" applyNumberFormat="1" applyFont="1" applyFill="1" applyBorder="1" applyAlignment="1">
      <alignment horizontal="center" vertical="center"/>
    </xf>
    <xf numFmtId="164" fontId="0" fillId="0" borderId="12" xfId="1" applyNumberFormat="1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10" xfId="1" applyNumberFormat="1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/>
    </xf>
    <xf numFmtId="0" fontId="3" fillId="0" borderId="10" xfId="2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164" fontId="0" fillId="3" borderId="2" xfId="1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textRotation="45"/>
    </xf>
    <xf numFmtId="0" fontId="0" fillId="3" borderId="3" xfId="0" applyFill="1" applyBorder="1" applyAlignment="1">
      <alignment horizontal="center" textRotation="45"/>
    </xf>
    <xf numFmtId="0" fontId="0" fillId="0" borderId="3" xfId="0" applyFill="1" applyBorder="1" applyAlignment="1">
      <alignment horizontal="center" textRotation="45"/>
    </xf>
    <xf numFmtId="0" fontId="0" fillId="4" borderId="3" xfId="0" applyFill="1" applyBorder="1" applyAlignment="1">
      <alignment horizontal="center" textRotation="45" wrapText="1"/>
    </xf>
    <xf numFmtId="0" fontId="0" fillId="3" borderId="3" xfId="0" applyFill="1" applyBorder="1" applyAlignment="1">
      <alignment horizontal="center" textRotation="45" wrapText="1"/>
    </xf>
    <xf numFmtId="0" fontId="0" fillId="2" borderId="3" xfId="0" applyFill="1" applyBorder="1" applyAlignment="1">
      <alignment horizontal="center" textRotation="45"/>
    </xf>
    <xf numFmtId="0" fontId="0" fillId="0" borderId="17" xfId="0" applyBorder="1" applyAlignment="1">
      <alignment horizontal="center" vertical="center"/>
    </xf>
    <xf numFmtId="0" fontId="2" fillId="3" borderId="18" xfId="2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164" fontId="0" fillId="0" borderId="2" xfId="1" applyNumberFormat="1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</cellXfs>
  <cellStyles count="3">
    <cellStyle name="Lien hypertexte" xfId="2" builtinId="8"/>
    <cellStyle name="Monétaire" xfId="1" builtinId="4"/>
    <cellStyle name="Normal" xfId="0" builtinId="0"/>
  </cellStyles>
  <dxfs count="62"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medium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medium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medium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medium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medium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&quot;€&quot;_-;\-* #,##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medium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medium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medium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medium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257175</xdr:colOff>
          <xdr:row>0</xdr:row>
          <xdr:rowOff>361950</xdr:rowOff>
        </xdr:from>
        <xdr:to>
          <xdr:col>5</xdr:col>
          <xdr:colOff>0</xdr:colOff>
          <xdr:row>0</xdr:row>
          <xdr:rowOff>800100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39.598489583332" createdVersion="6" refreshedVersion="6" minRefreshableVersion="3" recordCount="32">
  <cacheSource type="worksheet">
    <worksheetSource name="Tableau1"/>
  </cacheSource>
  <cacheFields count="41">
    <cacheField name="Quote Number" numFmtId="0">
      <sharedItems containsBlank="1"/>
    </cacheField>
    <cacheField name="Projet number" numFmtId="0">
      <sharedItems/>
    </cacheField>
    <cacheField name="PROJECT DESCRIPTION" numFmtId="0">
      <sharedItems/>
    </cacheField>
    <cacheField name="CLIENT " numFmtId="0">
      <sharedItems/>
    </cacheField>
    <cacheField name="Beam line" numFmtId="0">
      <sharedItems/>
    </cacheField>
    <cacheField name="DATE OF REQUEST" numFmtId="14">
      <sharedItems containsSemiMixedTypes="0" containsNonDate="0" containsDate="1" containsString="0" minDate="2018-10-09T00:00:00" maxDate="2018-11-28T00:00:00"/>
    </cacheField>
    <cacheField name="DELIVERY  DATE WISHED" numFmtId="14">
      <sharedItems containsNonDate="0" containsDate="1" containsString="0" containsBlank="1" minDate="2018-01-18T00:00:00" maxDate="2019-02-02T00:00:00"/>
    </cacheField>
    <cacheField name="Delvery date (Ordered)" numFmtId="14">
      <sharedItems containsNonDate="0" containsDate="1" containsString="0" containsBlank="1" minDate="2019-01-11T00:00:00" maxDate="2019-01-12T00:00:00"/>
    </cacheField>
    <cacheField name="PROJECT COMPLETED ON " numFmtId="14">
      <sharedItems containsNonDate="0" containsString="0" containsBlank="1"/>
    </cacheField>
    <cacheField name="Budget code" numFmtId="0">
      <sharedItems containsBlank="1"/>
    </cacheField>
    <cacheField name="Vac. Cleaning chamber" numFmtId="0">
      <sharedItems/>
    </cacheField>
    <cacheField name="Chamber bakeout" numFmtId="0">
      <sharedItems/>
    </cacheField>
    <cacheField name="Chamber Rga" numFmtId="0">
      <sharedItems/>
    </cacheField>
    <cacheField name="Chamber leaktest" numFmtId="0">
      <sharedItems/>
    </cacheField>
    <cacheField name="Inspection by third party" numFmtId="0">
      <sharedItems/>
    </cacheField>
    <cacheField name="Material certificates" numFmtId="0">
      <sharedItems/>
    </cacheField>
    <cacheField name="100% Inspection supplier" numFmtId="0">
      <sharedItems/>
    </cacheField>
    <cacheField name="UHV Mechanics cleaned" numFmtId="0">
      <sharedItems/>
    </cacheField>
    <cacheField name="UHV Mechanics bakeout" numFmtId="0">
      <sharedItems/>
    </cacheField>
    <cacheField name="UHV Mechanics Rga" numFmtId="0">
      <sharedItems/>
    </cacheField>
    <cacheField name="Assembly" numFmtId="0">
      <sharedItems/>
    </cacheField>
    <cacheField name="Wiring" numFmtId="0">
      <sharedItems/>
    </cacheField>
    <cacheField name="Functional testing required on site" numFmtId="0">
      <sharedItems/>
    </cacheField>
    <cacheField name="All invac. Screws silver coated" numFmtId="0">
      <sharedItems/>
    </cacheField>
    <cacheField name="ESTIMATED PRICE (PROJECT MANAGER)" numFmtId="164">
      <sharedItems containsSemiMixedTypes="0" containsString="0" containsNumber="1" containsInteger="1" minValue="800" maxValue="49000"/>
    </cacheField>
    <cacheField name="Bidders" numFmtId="0">
      <sharedItems/>
    </cacheField>
    <cacheField name="Date of quotation" numFmtId="14">
      <sharedItems containsSemiMixedTypes="0" containsNonDate="0" containsDate="1" containsString="0" minDate="2018-11-16T00:00:00" maxDate="2018-12-01T00:00:00"/>
    </cacheField>
    <cacheField name="Order date" numFmtId="14">
      <sharedItems containsNonDate="0" containsDate="1" containsString="0" containsBlank="1" minDate="2018-11-23T00:00:00" maxDate="2018-11-24T00:00:00"/>
    </cacheField>
    <cacheField name="Supplier Country" numFmtId="0">
      <sharedItems count="7">
        <s v="FR"/>
        <s v="GB"/>
        <s v="NL"/>
        <s v="ES"/>
        <s v="BS"/>
        <s v="DE"/>
        <s v="IT"/>
      </sharedItems>
    </cacheField>
    <cacheField name="Delivery time" numFmtId="0">
      <sharedItems containsNonDate="0" containsDate="1" containsString="0" containsBlank="1" minDate="2019-01-11T00:00:00" maxDate="2019-01-12T00:00:00"/>
    </cacheField>
    <cacheField name="alert dead line date" numFmtId="14">
      <sharedItems containsDate="1" containsMixedTypes="1" minDate="2019-01-04T00:00:00" maxDate="2019-01-05T00:00:00"/>
    </cacheField>
    <cacheField name="ACTUAL PRICE" numFmtId="164">
      <sharedItems containsString="0" containsBlank="1" containsNumber="1" minValue="441" maxValue="7659"/>
    </cacheField>
    <cacheField name="NUMBER OF ORDERS PLACED" numFmtId="0">
      <sharedItems containsString="0" containsBlank="1" containsNumber="1" containsInteger="1" minValue="0" maxValue="1" count="3">
        <m/>
        <n v="1"/>
        <n v="0"/>
      </sharedItems>
    </cacheField>
    <cacheField name="ESRF Order No." numFmtId="0">
      <sharedItems containsString="0" containsBlank="1" containsNumber="1" containsInteger="1" minValue="71720" maxValue="71720"/>
    </cacheField>
    <cacheField name="Fraisage,tournage" numFmtId="0">
      <sharedItems/>
    </cacheField>
    <cacheField name="Erosion enfonçage, a file = EE ou EF" numFmtId="0">
      <sharedItems/>
    </cacheField>
    <cacheField name="mecano-soudé" numFmtId="0">
      <sharedItems/>
    </cacheField>
    <cacheField name="Découpe jet d'eau" numFmtId="0">
      <sharedItems/>
    </cacheField>
    <cacheField name="Assemblage" numFmtId="0">
      <sharedItems/>
    </cacheField>
    <cacheField name="COMMENTS" numFmtId="0">
      <sharedItems containsBlank="1"/>
    </cacheField>
    <cacheField name="Percentage spent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m/>
    <s v="RFQ - 2804"/>
    <s v="Spacer for Girders"/>
    <s v="T.Brochard"/>
    <s v="storage ring"/>
    <d v="2018-10-12T00:00:00"/>
    <d v="2018-02-15T00:00:00"/>
    <m/>
    <m/>
    <s v="89CCFT"/>
    <s v="No"/>
    <s v="No"/>
    <s v="No"/>
    <s v="No"/>
    <s v="No"/>
    <s v="No"/>
    <s v="No"/>
    <s v="No"/>
    <s v="No"/>
    <s v="No"/>
    <s v="No"/>
    <s v="No"/>
    <s v="No"/>
    <s v="No"/>
    <n v="49000"/>
    <s v="EML normandie"/>
    <d v="2018-11-20T00:00:00"/>
    <m/>
    <x v="0"/>
    <m/>
    <s v=""/>
    <m/>
    <x v="0"/>
    <m/>
    <s v="No"/>
    <s v="No"/>
    <s v="No"/>
    <s v="Yes"/>
    <s v="No"/>
    <s v="Spacers for girders dwg no. 88.60.0307 &amp; 88.61.0308"/>
    <m/>
  </r>
  <r>
    <m/>
    <s v="RFQ - 2804"/>
    <s v="Spacer for Girders"/>
    <s v="T.Brochard"/>
    <s v="storage ring"/>
    <d v="2018-10-12T00:00:00"/>
    <d v="2018-02-15T00:00:00"/>
    <m/>
    <m/>
    <s v="89CCFT"/>
    <s v="No"/>
    <s v="No"/>
    <s v="No"/>
    <s v="No"/>
    <s v="No"/>
    <s v="No"/>
    <s v="No"/>
    <s v="No"/>
    <s v="No"/>
    <s v="No"/>
    <s v="No"/>
    <s v="No"/>
    <s v="No"/>
    <s v="No"/>
    <n v="49000"/>
    <s v="Deville Rectification"/>
    <d v="2018-11-20T00:00:00"/>
    <m/>
    <x v="0"/>
    <m/>
    <s v=""/>
    <m/>
    <x v="0"/>
    <m/>
    <s v="No"/>
    <s v="No"/>
    <s v="No"/>
    <s v="Yes"/>
    <s v="No"/>
    <s v="Spacers for girders dwg no. 88.60.0307 &amp; 88.61.0308"/>
    <m/>
  </r>
  <r>
    <m/>
    <s v="RFQ - 2804"/>
    <s v="Spacer for Girders"/>
    <s v="T.Brochard"/>
    <s v="storage ring"/>
    <d v="2018-10-12T00:00:00"/>
    <d v="2018-02-15T00:00:00"/>
    <m/>
    <m/>
    <s v="89CCFT"/>
    <s v="No"/>
    <s v="No"/>
    <s v="No"/>
    <s v="No"/>
    <s v="No"/>
    <s v="No"/>
    <s v="No"/>
    <s v="No"/>
    <s v="No"/>
    <s v="No"/>
    <s v="No"/>
    <s v="No"/>
    <s v="No"/>
    <s v="No"/>
    <n v="49000"/>
    <s v="Allier Decoupe+"/>
    <d v="2018-11-20T00:00:00"/>
    <m/>
    <x v="0"/>
    <m/>
    <s v=""/>
    <m/>
    <x v="0"/>
    <m/>
    <s v="No"/>
    <s v="No"/>
    <s v="No"/>
    <s v="Yes"/>
    <s v="No"/>
    <s v="Spacers for girders dwg no. 88.60.0307 &amp; 88.61.0308"/>
    <m/>
  </r>
  <r>
    <m/>
    <s v="RFQ - 2804"/>
    <s v="Spacer for Girders"/>
    <s v="T.Brochard"/>
    <s v="storage ring"/>
    <d v="2018-10-12T00:00:00"/>
    <d v="2018-02-15T00:00:00"/>
    <m/>
    <m/>
    <s v="89CCFT"/>
    <s v="No"/>
    <s v="No"/>
    <s v="No"/>
    <s v="No"/>
    <s v="No"/>
    <s v="No"/>
    <s v="No"/>
    <s v="No"/>
    <s v="No"/>
    <s v="No"/>
    <s v="No"/>
    <s v="No"/>
    <s v="No"/>
    <s v="No"/>
    <n v="49000"/>
    <s v="Ranoldsway aircraft company Ltd"/>
    <d v="2018-11-20T00:00:00"/>
    <m/>
    <x v="1"/>
    <m/>
    <s v=""/>
    <m/>
    <x v="0"/>
    <m/>
    <s v="No"/>
    <s v="No"/>
    <s v="No"/>
    <s v="Yes"/>
    <s v="No"/>
    <s v="Spacers for girders dwg no. 88.60.0307 &amp; 88.61.0308"/>
    <m/>
  </r>
  <r>
    <m/>
    <s v="RFQ - 2804"/>
    <s v="Spacer for Girders"/>
    <s v="T.Brochard"/>
    <s v="storage ring"/>
    <d v="2018-10-12T00:00:00"/>
    <d v="2018-02-15T00:00:00"/>
    <m/>
    <m/>
    <s v="89CCFT"/>
    <s v="No"/>
    <s v="No"/>
    <s v="No"/>
    <s v="No"/>
    <s v="No"/>
    <s v="No"/>
    <s v="No"/>
    <s v="No"/>
    <s v="No"/>
    <s v="No"/>
    <s v="No"/>
    <s v="No"/>
    <s v="No"/>
    <s v="No"/>
    <n v="49000"/>
    <s v="Lucassen"/>
    <d v="2018-11-20T00:00:00"/>
    <m/>
    <x v="2"/>
    <m/>
    <s v=""/>
    <m/>
    <x v="0"/>
    <m/>
    <s v="No"/>
    <s v="No"/>
    <s v="No"/>
    <s v="Yes"/>
    <s v="No"/>
    <s v="Spacers for girders dwg no. 88.60.0307 &amp; 88.61.0308"/>
    <m/>
  </r>
  <r>
    <m/>
    <s v="RFQ - 2804"/>
    <s v="Fixed block"/>
    <s v="T.Brochard"/>
    <s v="storage ring"/>
    <d v="2018-10-12T00:00:00"/>
    <d v="2018-02-15T00:00:00"/>
    <m/>
    <m/>
    <s v="89CCFT"/>
    <s v="No"/>
    <s v="No"/>
    <s v="No"/>
    <s v="No"/>
    <s v="No"/>
    <s v="No"/>
    <s v="No"/>
    <s v="No"/>
    <s v="No"/>
    <s v="No"/>
    <s v="No"/>
    <s v="No"/>
    <s v="No"/>
    <s v="No"/>
    <n v="800"/>
    <s v="OMG Fontanil"/>
    <d v="2018-11-23T00:00:00"/>
    <m/>
    <x v="0"/>
    <m/>
    <s v=""/>
    <n v="840"/>
    <x v="0"/>
    <m/>
    <s v="Yes"/>
    <s v="No"/>
    <s v="No"/>
    <s v="No"/>
    <s v="No"/>
    <s v="88.61.0303"/>
    <m/>
  </r>
  <r>
    <m/>
    <s v="RFQ - 2804"/>
    <s v="Fixed block"/>
    <s v="T.Brochard"/>
    <s v="storage ring"/>
    <d v="2018-10-12T00:00:00"/>
    <d v="2018-02-15T00:00:00"/>
    <m/>
    <m/>
    <s v="89CCFT"/>
    <s v="No"/>
    <s v="No"/>
    <s v="No"/>
    <s v="No"/>
    <s v="No"/>
    <s v="No"/>
    <s v="No"/>
    <s v="No"/>
    <s v="No"/>
    <s v="No"/>
    <s v="No"/>
    <s v="No"/>
    <s v="No"/>
    <s v="No"/>
    <n v="800"/>
    <s v="Atelier du Fontanil"/>
    <d v="2018-11-23T00:00:00"/>
    <m/>
    <x v="0"/>
    <m/>
    <s v=""/>
    <n v="747"/>
    <x v="1"/>
    <m/>
    <s v="Yes"/>
    <s v="No"/>
    <s v="No"/>
    <s v="No"/>
    <s v="No"/>
    <s v="88.61.0303"/>
    <m/>
  </r>
  <r>
    <m/>
    <s v="RFQ - 2804"/>
    <s v="Fixed block"/>
    <s v="T.Brochard"/>
    <s v="storage ring"/>
    <d v="2018-10-12T00:00:00"/>
    <d v="2018-02-15T00:00:00"/>
    <m/>
    <m/>
    <s v="89CCFT"/>
    <s v="No"/>
    <s v="No"/>
    <s v="No"/>
    <s v="No"/>
    <s v="No"/>
    <s v="No"/>
    <s v="No"/>
    <s v="No"/>
    <s v="No"/>
    <s v="No"/>
    <s v="No"/>
    <s v="No"/>
    <s v="No"/>
    <s v="No"/>
    <n v="800"/>
    <s v="Atelier Peyronnard"/>
    <d v="2018-11-23T00:00:00"/>
    <m/>
    <x v="3"/>
    <m/>
    <s v=""/>
    <n v="730"/>
    <x v="2"/>
    <m/>
    <s v="Yes"/>
    <s v="No"/>
    <s v="No"/>
    <s v="No"/>
    <s v="No"/>
    <s v="88.61.0303"/>
    <m/>
  </r>
  <r>
    <m/>
    <s v="RFQ - 2804"/>
    <s v="Adjusting block"/>
    <s v="T.Brochard"/>
    <s v="storage ring"/>
    <d v="2018-10-12T00:00:00"/>
    <d v="2018-02-15T00:00:00"/>
    <m/>
    <m/>
    <s v="89CCFT"/>
    <s v="No"/>
    <s v="No"/>
    <s v="No"/>
    <s v="No"/>
    <s v="No"/>
    <s v="No"/>
    <s v="No"/>
    <s v="No"/>
    <s v="No"/>
    <s v="No"/>
    <s v="No"/>
    <s v="No"/>
    <s v="No"/>
    <s v="No"/>
    <n v="1500"/>
    <s v="OMG Fontanil"/>
    <d v="2018-11-23T00:00:00"/>
    <m/>
    <x v="0"/>
    <m/>
    <s v=""/>
    <n v="1200"/>
    <x v="1"/>
    <m/>
    <s v="Yes"/>
    <s v="No"/>
    <s v="No"/>
    <s v="No"/>
    <s v="No"/>
    <s v="88.61.0177"/>
    <m/>
  </r>
  <r>
    <m/>
    <s v="RFQ - 2804"/>
    <s v="Adjusting block"/>
    <s v="T.Brochard"/>
    <s v="storage ring"/>
    <d v="2018-10-12T00:00:00"/>
    <d v="2018-02-15T00:00:00"/>
    <m/>
    <m/>
    <s v="89CCFT"/>
    <s v="No"/>
    <s v="No"/>
    <s v="No"/>
    <s v="No"/>
    <s v="No"/>
    <s v="No"/>
    <s v="No"/>
    <s v="No"/>
    <s v="No"/>
    <s v="No"/>
    <s v="No"/>
    <s v="No"/>
    <s v="No"/>
    <s v="No"/>
    <n v="1500"/>
    <s v="Atelier du Fontanil"/>
    <d v="2018-11-23T00:00:00"/>
    <m/>
    <x v="4"/>
    <m/>
    <s v=""/>
    <n v="441"/>
    <x v="1"/>
    <m/>
    <s v="Yes"/>
    <s v="No"/>
    <s v="No"/>
    <s v="No"/>
    <s v="No"/>
    <s v="88.61.0177"/>
    <m/>
  </r>
  <r>
    <m/>
    <s v="RFQ - 2804"/>
    <s v="Adjusting block"/>
    <s v="T.Brochard"/>
    <s v="storage ring"/>
    <d v="2018-10-12T00:00:00"/>
    <d v="2018-02-15T00:00:00"/>
    <m/>
    <m/>
    <s v="89CCFT"/>
    <s v="No"/>
    <s v="No"/>
    <s v="No"/>
    <s v="No"/>
    <s v="No"/>
    <s v="No"/>
    <s v="No"/>
    <s v="No"/>
    <s v="No"/>
    <s v="No"/>
    <s v="No"/>
    <s v="No"/>
    <s v="No"/>
    <s v="No"/>
    <n v="1500"/>
    <s v="Atelier Peyronnard"/>
    <d v="2018-11-23T00:00:00"/>
    <m/>
    <x v="0"/>
    <m/>
    <s v=""/>
    <n v="730"/>
    <x v="2"/>
    <m/>
    <s v="Yes"/>
    <s v="No"/>
    <s v="No"/>
    <s v="No"/>
    <s v="No"/>
    <s v="88.61.0177"/>
    <m/>
  </r>
  <r>
    <s v="18-0000"/>
    <s v="TL2 Floor plates"/>
    <s v="TL2 Floor plates"/>
    <s v="T.Mairs"/>
    <s v="storage ring"/>
    <d v="2018-10-09T00:00:00"/>
    <d v="2018-12-20T00:00:00"/>
    <m/>
    <m/>
    <s v="ZM0130"/>
    <s v="No"/>
    <s v="No"/>
    <s v="No"/>
    <s v="No"/>
    <s v="No"/>
    <s v="No"/>
    <s v="No"/>
    <s v="No"/>
    <s v="No"/>
    <s v="No"/>
    <s v="No"/>
    <s v="No"/>
    <s v="No"/>
    <s v="No"/>
    <n v="5000"/>
    <s v="OMG Fontanil"/>
    <d v="2018-11-16T00:00:00"/>
    <m/>
    <x v="5"/>
    <m/>
    <s v=""/>
    <n v="7659"/>
    <x v="1"/>
    <m/>
    <s v="Yes"/>
    <s v="No"/>
    <s v="No"/>
    <s v="No"/>
    <s v="Yes"/>
    <s v="TL2 Floor plates"/>
    <m/>
  </r>
  <r>
    <m/>
    <s v="TL2 Floor plates"/>
    <s v="TL2 Floor plates"/>
    <s v="T.Mairs"/>
    <s v="storage ring"/>
    <d v="2018-10-09T00:00:00"/>
    <d v="2018-12-20T00:00:00"/>
    <m/>
    <m/>
    <s v="ZM0130"/>
    <s v="No"/>
    <s v="No"/>
    <s v="No"/>
    <s v="No"/>
    <s v="No"/>
    <s v="No"/>
    <s v="No"/>
    <s v="No"/>
    <s v="No"/>
    <s v="No"/>
    <s v="No"/>
    <s v="No"/>
    <s v="No"/>
    <s v="No"/>
    <n v="5000"/>
    <s v="SMGOP Mecanique general"/>
    <d v="2018-11-16T00:00:00"/>
    <m/>
    <x v="0"/>
    <m/>
    <s v=""/>
    <n v="6000"/>
    <x v="2"/>
    <m/>
    <s v="Yes"/>
    <s v="No"/>
    <s v="No"/>
    <s v="No"/>
    <s v="Yes"/>
    <s v="TL2 Floor plates"/>
    <m/>
  </r>
  <r>
    <m/>
    <s v="TL2 Floor plates"/>
    <s v="TL2 Floor plates"/>
    <s v="T.Mairs"/>
    <s v="storage ring"/>
    <d v="2018-10-09T00:00:00"/>
    <d v="2018-12-20T00:00:00"/>
    <d v="2019-01-11T00:00:00"/>
    <m/>
    <s v="ZM0130"/>
    <s v="No"/>
    <s v="No"/>
    <s v="No"/>
    <s v="No"/>
    <s v="No"/>
    <s v="No"/>
    <s v="No"/>
    <s v="No"/>
    <s v="No"/>
    <s v="No"/>
    <s v="No"/>
    <s v="No"/>
    <s v="No"/>
    <s v="No"/>
    <n v="5000"/>
    <s v="SCM Technology SRL"/>
    <d v="2018-11-16T00:00:00"/>
    <d v="2018-11-23T00:00:00"/>
    <x v="6"/>
    <d v="2019-01-11T00:00:00"/>
    <d v="2019-01-04T00:00:00"/>
    <n v="4137.7299999999996"/>
    <x v="1"/>
    <n v="71720"/>
    <s v="Yes"/>
    <s v="No"/>
    <s v="No"/>
    <s v="No"/>
    <s v="Yes"/>
    <s v="TL2 Floor plates"/>
    <m/>
  </r>
  <r>
    <s v="18-0001"/>
    <s v="6-Gev Transfer Line 2"/>
    <s v="6-Gev Transfer Line 2"/>
    <s v="B.Ogier"/>
    <s v="Extraction booster"/>
    <d v="2018-11-22T00:00:00"/>
    <d v="2018-01-18T00:00:00"/>
    <m/>
    <m/>
    <m/>
    <s v="No"/>
    <s v="No"/>
    <s v="No"/>
    <s v="No"/>
    <s v="No"/>
    <s v="No"/>
    <s v="No"/>
    <s v="No"/>
    <s v="No"/>
    <s v="No"/>
    <s v="No"/>
    <s v="No"/>
    <s v="No"/>
    <s v="No"/>
    <n v="3000"/>
    <s v="AJBS"/>
    <d v="2018-11-27T00:00:00"/>
    <m/>
    <x v="0"/>
    <m/>
    <s v=""/>
    <m/>
    <x v="0"/>
    <m/>
    <s v="Yes"/>
    <s v="No"/>
    <s v="Yes"/>
    <s v="No"/>
    <s v="Yes"/>
    <m/>
    <m/>
  </r>
  <r>
    <m/>
    <s v="6-Gev Transfer Line 2"/>
    <s v="6-Gev Transfer Line 2"/>
    <s v="B.Ogier"/>
    <s v="Extraction booster"/>
    <d v="2018-11-22T00:00:00"/>
    <d v="2018-01-18T00:00:00"/>
    <m/>
    <m/>
    <m/>
    <s v="No"/>
    <s v="No"/>
    <s v="No"/>
    <s v="No"/>
    <s v="No"/>
    <s v="No"/>
    <s v="No"/>
    <s v="No"/>
    <s v="No"/>
    <s v="No"/>
    <s v="No"/>
    <s v="No"/>
    <s v="No"/>
    <s v="No"/>
    <n v="3000"/>
    <s v="SCM Technology SRL"/>
    <d v="2018-11-27T00:00:00"/>
    <m/>
    <x v="6"/>
    <m/>
    <s v=""/>
    <m/>
    <x v="0"/>
    <m/>
    <s v="Yes"/>
    <s v="No"/>
    <s v="Yes"/>
    <s v="No"/>
    <s v="Yes"/>
    <m/>
    <m/>
  </r>
  <r>
    <m/>
    <s v="6-Gev Transfer Line 2"/>
    <s v="6-Gev Transfer Line 2"/>
    <s v="B.Ogier"/>
    <s v="Extraction booster"/>
    <d v="2018-11-22T00:00:00"/>
    <d v="2018-01-18T00:00:00"/>
    <m/>
    <m/>
    <m/>
    <s v="No"/>
    <s v="No"/>
    <s v="No"/>
    <s v="No"/>
    <s v="No"/>
    <s v="No"/>
    <s v="No"/>
    <s v="No"/>
    <s v="No"/>
    <s v="No"/>
    <s v="No"/>
    <s v="No"/>
    <s v="No"/>
    <s v="No"/>
    <n v="3000"/>
    <s v="Proactive"/>
    <d v="2018-11-27T00:00:00"/>
    <m/>
    <x v="3"/>
    <m/>
    <s v=""/>
    <m/>
    <x v="0"/>
    <m/>
    <s v="Yes"/>
    <s v="No"/>
    <s v="Yes"/>
    <s v="No"/>
    <s v="Yes"/>
    <m/>
    <m/>
  </r>
  <r>
    <m/>
    <s v="6-Gev Transfer Line 2"/>
    <s v="6-Gev Transfer Line 2"/>
    <s v="B.Ogier"/>
    <s v="Extraction booster"/>
    <d v="2018-11-22T00:00:00"/>
    <d v="2018-01-18T00:00:00"/>
    <m/>
    <m/>
    <m/>
    <s v="No"/>
    <s v="No"/>
    <s v="No"/>
    <s v="No"/>
    <s v="No"/>
    <s v="No"/>
    <s v="No"/>
    <s v="No"/>
    <s v="No"/>
    <s v="No"/>
    <s v="No"/>
    <s v="No"/>
    <s v="No"/>
    <s v="No"/>
    <n v="3000"/>
    <s v="Nortemecanica"/>
    <d v="2018-11-27T00:00:00"/>
    <m/>
    <x v="3"/>
    <m/>
    <s v=""/>
    <n v="3950"/>
    <x v="1"/>
    <m/>
    <s v="Yes"/>
    <s v="No"/>
    <s v="Yes"/>
    <s v="No"/>
    <s v="Yes"/>
    <m/>
    <m/>
  </r>
  <r>
    <s v="18-0002"/>
    <s v="Support Wiggler"/>
    <s v="Support Wiggler"/>
    <s v="F.Villar"/>
    <s v="storage ring"/>
    <d v="2018-11-26T00:00:00"/>
    <d v="2019-02-01T00:00:00"/>
    <m/>
    <m/>
    <m/>
    <s v="No"/>
    <s v="No"/>
    <s v="No"/>
    <s v="No"/>
    <s v="No"/>
    <s v="No"/>
    <s v="No"/>
    <s v="No"/>
    <s v="No"/>
    <s v="No"/>
    <s v="No"/>
    <s v="No"/>
    <s v="No"/>
    <s v="No"/>
    <n v="900"/>
    <s v="SMGOP Mecanique general"/>
    <d v="2018-11-30T00:00:00"/>
    <m/>
    <x v="0"/>
    <m/>
    <s v=""/>
    <m/>
    <x v="0"/>
    <m/>
    <s v="Yes"/>
    <s v="No"/>
    <s v="No"/>
    <s v="No"/>
    <s v="Yes"/>
    <m/>
    <m/>
  </r>
  <r>
    <m/>
    <s v="Support Wiggler"/>
    <s v="Support Wiggler"/>
    <s v="F.Villar"/>
    <s v="storage ring"/>
    <d v="2018-11-26T00:00:00"/>
    <d v="2019-02-01T00:00:00"/>
    <m/>
    <m/>
    <m/>
    <s v="No"/>
    <s v="No"/>
    <s v="No"/>
    <s v="No"/>
    <s v="No"/>
    <s v="No"/>
    <s v="No"/>
    <s v="No"/>
    <s v="No"/>
    <s v="No"/>
    <s v="No"/>
    <s v="No"/>
    <s v="No"/>
    <s v="No"/>
    <n v="900"/>
    <s v="Atelier Peyronnard"/>
    <d v="2018-11-30T00:00:00"/>
    <m/>
    <x v="0"/>
    <m/>
    <s v=""/>
    <m/>
    <x v="0"/>
    <m/>
    <s v="Yes"/>
    <s v="No"/>
    <s v="No"/>
    <s v="No"/>
    <s v="Yes"/>
    <m/>
    <m/>
  </r>
  <r>
    <m/>
    <s v="Support Wiggler"/>
    <s v="Support Wiggler"/>
    <s v="F.Villar"/>
    <s v="storage ring"/>
    <d v="2018-11-26T00:00:00"/>
    <d v="2019-02-01T00:00:00"/>
    <m/>
    <m/>
    <m/>
    <s v="No"/>
    <s v="No"/>
    <s v="No"/>
    <s v="No"/>
    <s v="No"/>
    <s v="No"/>
    <s v="No"/>
    <s v="No"/>
    <s v="No"/>
    <s v="No"/>
    <s v="No"/>
    <s v="No"/>
    <s v="No"/>
    <s v="No"/>
    <n v="900"/>
    <s v="OMG Fontanil"/>
    <d v="2018-11-30T00:00:00"/>
    <m/>
    <x v="0"/>
    <m/>
    <s v=""/>
    <m/>
    <x v="0"/>
    <m/>
    <s v="Yes"/>
    <s v="No"/>
    <s v="No"/>
    <s v="No"/>
    <s v="Yes"/>
    <m/>
    <m/>
  </r>
  <r>
    <m/>
    <s v="Support Wiggler"/>
    <s v="Support Wiggler"/>
    <s v="F.Villar"/>
    <s v="storage ring"/>
    <d v="2018-11-26T00:00:00"/>
    <d v="2019-02-01T00:00:00"/>
    <m/>
    <m/>
    <m/>
    <s v="No"/>
    <s v="No"/>
    <s v="No"/>
    <s v="No"/>
    <s v="No"/>
    <s v="No"/>
    <s v="No"/>
    <s v="No"/>
    <s v="No"/>
    <s v="No"/>
    <s v="No"/>
    <s v="No"/>
    <s v="No"/>
    <s v="No"/>
    <n v="900"/>
    <s v="ljindustrie"/>
    <d v="2018-11-30T00:00:00"/>
    <m/>
    <x v="0"/>
    <m/>
    <s v=""/>
    <m/>
    <x v="0"/>
    <m/>
    <s v="Yes"/>
    <s v="No"/>
    <s v="No"/>
    <s v="No"/>
    <s v="Yes"/>
    <m/>
    <m/>
  </r>
  <r>
    <s v="18-0003"/>
    <s v="Scooter"/>
    <s v="Scooter"/>
    <s v="L.Goirand"/>
    <s v="storage ring"/>
    <d v="2018-11-27T00:00:00"/>
    <m/>
    <m/>
    <m/>
    <m/>
    <s v="No"/>
    <s v="No"/>
    <s v="No"/>
    <s v="No"/>
    <s v="No"/>
    <s v="No"/>
    <s v="No"/>
    <s v="No"/>
    <s v="No"/>
    <s v="No"/>
    <s v="No"/>
    <s v="No"/>
    <s v="No"/>
    <s v="No"/>
    <n v="5000"/>
    <s v="Atelier du Fontanil"/>
    <d v="2018-11-30T00:00:00"/>
    <m/>
    <x v="0"/>
    <m/>
    <s v=""/>
    <m/>
    <x v="0"/>
    <m/>
    <s v="Yes"/>
    <s v="No"/>
    <s v="Yes"/>
    <s v="No"/>
    <s v="Yes"/>
    <m/>
    <m/>
  </r>
  <r>
    <m/>
    <s v="Scooter"/>
    <s v="Scooter"/>
    <s v="L.Goirand"/>
    <s v="storage ring"/>
    <d v="2018-11-27T00:00:00"/>
    <m/>
    <m/>
    <m/>
    <m/>
    <s v="No"/>
    <s v="No"/>
    <s v="No"/>
    <s v="No"/>
    <s v="No"/>
    <s v="No"/>
    <s v="No"/>
    <s v="No"/>
    <s v="No"/>
    <s v="No"/>
    <s v="No"/>
    <s v="No"/>
    <s v="No"/>
    <s v="No"/>
    <n v="5000"/>
    <s v="Satil"/>
    <d v="2018-11-30T00:00:00"/>
    <m/>
    <x v="0"/>
    <m/>
    <s v=""/>
    <m/>
    <x v="0"/>
    <m/>
    <s v="Yes"/>
    <s v="No"/>
    <s v="Yes"/>
    <s v="No"/>
    <s v="Yes"/>
    <m/>
    <m/>
  </r>
  <r>
    <m/>
    <s v="Scooter"/>
    <s v="Scooter"/>
    <s v="L.Goirand"/>
    <s v="storage ring"/>
    <d v="2018-11-27T00:00:00"/>
    <m/>
    <m/>
    <m/>
    <m/>
    <s v="No"/>
    <s v="No"/>
    <s v="No"/>
    <s v="No"/>
    <s v="No"/>
    <s v="No"/>
    <s v="No"/>
    <s v="No"/>
    <s v="No"/>
    <s v="No"/>
    <s v="No"/>
    <s v="No"/>
    <s v="No"/>
    <s v="No"/>
    <n v="5000"/>
    <s v="SMGOP Mecanique general"/>
    <d v="2018-11-30T00:00:00"/>
    <m/>
    <x v="0"/>
    <m/>
    <s v=""/>
    <m/>
    <x v="0"/>
    <m/>
    <s v="Yes"/>
    <s v="No"/>
    <s v="Yes"/>
    <s v="No"/>
    <s v="Yes"/>
    <m/>
    <m/>
  </r>
  <r>
    <s v="18-0004"/>
    <s v="Kicker general assembly"/>
    <s v="Kicker general assembly"/>
    <s v="F.Villar"/>
    <s v="storage ring"/>
    <d v="2018-11-26T00:00:00"/>
    <d v="2018-04-15T00:00:00"/>
    <m/>
    <m/>
    <m/>
    <s v="No"/>
    <s v="No"/>
    <s v="No"/>
    <s v="No"/>
    <s v="No"/>
    <s v="No"/>
    <s v="No"/>
    <s v="No"/>
    <s v="No"/>
    <s v="No"/>
    <s v="No"/>
    <s v="No"/>
    <s v="No"/>
    <s v="No"/>
    <n v="2000"/>
    <s v="SMGOP Mecanique general"/>
    <d v="2018-11-30T00:00:00"/>
    <m/>
    <x v="0"/>
    <m/>
    <s v=""/>
    <m/>
    <x v="0"/>
    <m/>
    <s v="Yes"/>
    <s v="No"/>
    <s v="No"/>
    <s v="No"/>
    <s v="Yes"/>
    <m/>
    <m/>
  </r>
  <r>
    <s v="18-0004"/>
    <s v="Kicker general assembly"/>
    <s v="Kicker general assembly"/>
    <s v="F.Villar"/>
    <s v="storage ring"/>
    <d v="2018-11-26T00:00:00"/>
    <d v="2018-04-15T00:00:00"/>
    <m/>
    <m/>
    <m/>
    <s v="No"/>
    <s v="No"/>
    <s v="No"/>
    <s v="No"/>
    <s v="No"/>
    <s v="No"/>
    <s v="No"/>
    <s v="No"/>
    <s v="No"/>
    <s v="No"/>
    <s v="No"/>
    <s v="No"/>
    <s v="No"/>
    <s v="No"/>
    <n v="2000"/>
    <s v="OMG Fontanil"/>
    <d v="2018-11-30T00:00:00"/>
    <m/>
    <x v="0"/>
    <m/>
    <s v=""/>
    <m/>
    <x v="0"/>
    <m/>
    <s v="Yes"/>
    <s v="No"/>
    <s v="No"/>
    <s v="No"/>
    <s v="Yes"/>
    <m/>
    <m/>
  </r>
  <r>
    <s v="18-0004"/>
    <s v="Kicker general assembly"/>
    <s v="Kicker general assembly"/>
    <s v="F.Villar"/>
    <s v="storage ring"/>
    <d v="2018-11-26T00:00:00"/>
    <d v="2018-04-15T00:00:00"/>
    <m/>
    <m/>
    <m/>
    <s v="No"/>
    <s v="No"/>
    <s v="No"/>
    <s v="No"/>
    <s v="No"/>
    <s v="No"/>
    <s v="No"/>
    <s v="No"/>
    <s v="No"/>
    <s v="No"/>
    <s v="No"/>
    <s v="No"/>
    <s v="No"/>
    <s v="No"/>
    <n v="2000"/>
    <s v="Nortemecanica"/>
    <d v="2018-11-30T00:00:00"/>
    <m/>
    <x v="3"/>
    <m/>
    <s v=""/>
    <m/>
    <x v="0"/>
    <m/>
    <s v="Yes"/>
    <s v="No"/>
    <s v="No"/>
    <s v="No"/>
    <s v="Yes"/>
    <m/>
    <m/>
  </r>
  <r>
    <s v="18-0004"/>
    <s v="Kicker general assembly"/>
    <s v="Kicker general assembly"/>
    <s v="F.Villar"/>
    <s v="storage ring"/>
    <d v="2018-11-26T00:00:00"/>
    <d v="2018-04-15T00:00:00"/>
    <m/>
    <m/>
    <m/>
    <s v="No"/>
    <s v="No"/>
    <s v="No"/>
    <s v="No"/>
    <s v="No"/>
    <s v="No"/>
    <s v="No"/>
    <s v="No"/>
    <s v="No"/>
    <s v="No"/>
    <s v="No"/>
    <s v="No"/>
    <s v="No"/>
    <s v="No"/>
    <n v="2000"/>
    <s v="ljindustrie"/>
    <d v="2018-11-30T00:00:00"/>
    <m/>
    <x v="0"/>
    <m/>
    <s v=""/>
    <m/>
    <x v="0"/>
    <m/>
    <s v="Yes"/>
    <s v="No"/>
    <s v="No"/>
    <s v="No"/>
    <s v="Yes"/>
    <m/>
    <m/>
  </r>
  <r>
    <s v="18-0004"/>
    <s v="Kicker general assembly"/>
    <s v="Kicker general assembly"/>
    <s v="F.Villar"/>
    <s v="storage ring"/>
    <d v="2018-11-26T00:00:00"/>
    <d v="2018-04-15T00:00:00"/>
    <m/>
    <m/>
    <m/>
    <s v="No"/>
    <s v="No"/>
    <s v="No"/>
    <s v="No"/>
    <s v="No"/>
    <s v="No"/>
    <s v="No"/>
    <s v="No"/>
    <s v="No"/>
    <s v="No"/>
    <s v="No"/>
    <s v="No"/>
    <s v="No"/>
    <s v="No"/>
    <n v="1000"/>
    <s v="Isotac"/>
    <d v="2018-11-30T00:00:00"/>
    <m/>
    <x v="0"/>
    <m/>
    <s v=""/>
    <m/>
    <x v="0"/>
    <m/>
    <s v="Yes"/>
    <s v="No"/>
    <s v="No"/>
    <s v="No"/>
    <s v="Yes"/>
    <s v="Résine FR4"/>
    <m/>
  </r>
  <r>
    <s v="18-0005"/>
    <s v="Granit Assy"/>
    <s v="Granit Assy"/>
    <s v="F.Cianciosi"/>
    <s v="ID19"/>
    <d v="2018-11-27T00:00:00"/>
    <m/>
    <m/>
    <m/>
    <m/>
    <s v="No"/>
    <s v="No"/>
    <s v="No"/>
    <s v="No"/>
    <s v="No"/>
    <s v="No"/>
    <s v="No"/>
    <s v="No"/>
    <s v="No"/>
    <s v="No"/>
    <s v="No"/>
    <s v="No"/>
    <s v="No"/>
    <s v="No"/>
    <n v="1500"/>
    <s v="SCM Technology SRL"/>
    <d v="2018-11-30T00:00:00"/>
    <m/>
    <x v="6"/>
    <m/>
    <s v=""/>
    <m/>
    <x v="0"/>
    <m/>
    <s v="Yes"/>
    <s v="No"/>
    <s v="No"/>
    <s v="No"/>
    <s v="No"/>
    <m/>
    <m/>
  </r>
  <r>
    <s v="18-0005"/>
    <s v="Granit Assy"/>
    <s v="Granit Assy"/>
    <s v="F.Cianciosi"/>
    <s v="ID19"/>
    <d v="2018-11-27T00:00:00"/>
    <m/>
    <m/>
    <m/>
    <m/>
    <s v="No"/>
    <s v="No"/>
    <s v="No"/>
    <s v="No"/>
    <s v="No"/>
    <s v="No"/>
    <s v="No"/>
    <s v="No"/>
    <s v="No"/>
    <s v="No"/>
    <s v="No"/>
    <s v="No"/>
    <s v="No"/>
    <s v="No"/>
    <n v="1500"/>
    <s v="Satil"/>
    <d v="2018-11-30T00:00:00"/>
    <m/>
    <x v="0"/>
    <m/>
    <s v=""/>
    <m/>
    <x v="0"/>
    <m/>
    <s v="Yes"/>
    <s v="No"/>
    <s v="No"/>
    <s v="No"/>
    <s v="No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10:J12" firstHeaderRow="1" firstDataRow="2" firstDataCol="1" rowPageCount="1" colPageCount="1"/>
  <pivotFields count="41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64" outline="0" showAll="0"/>
    <pivotField compact="0" outline="0" showAll="0"/>
    <pivotField compact="0" numFmtId="14" outline="0" showAll="0"/>
    <pivotField compact="0" outline="0" showAll="0"/>
    <pivotField axis="axisCol" compact="0" outline="0">
      <items count="8">
        <item x="4"/>
        <item x="5"/>
        <item x="3"/>
        <item x="0"/>
        <item x="1"/>
        <item x="6"/>
        <item x="2"/>
        <item t="default"/>
      </items>
    </pivotField>
    <pivotField compact="0" outline="0" showAll="0"/>
    <pivotField compact="0" outline="0" showAll="0"/>
    <pivotField dataField="1" compact="0" outline="0" showAll="0"/>
    <pivotField axis="axisPage" compact="0" outline="0" showAll="0">
      <items count="4">
        <item x="2"/>
        <item x="1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Items count="1">
    <i/>
  </rowItems>
  <colFields count="1">
    <field x="28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pageFields count="1">
    <pageField fld="32" item="1" hier="-1"/>
  </pageFields>
  <dataFields count="1">
    <dataField name="Σ ACTUAL PRICE" fld="31" baseField="28" baseItem="2" numFmtId="166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AO34" totalsRowShown="0" headerRowBorderDxfId="41" tableBorderDxfId="42">
  <autoFilter ref="A2:AO34"/>
  <tableColumns count="41">
    <tableColumn id="1" name="Quote Number" dataDxfId="40"/>
    <tableColumn id="2" name="Projet number" dataDxfId="39" dataCellStyle="Lien hypertexte"/>
    <tableColumn id="3" name="PROJECT DESCRIPTION" dataDxfId="38"/>
    <tableColumn id="4" name="CLIENT " dataDxfId="37"/>
    <tableColumn id="5" name="Beam line" dataDxfId="36"/>
    <tableColumn id="6" name="DATE OF REQUEST" dataDxfId="35"/>
    <tableColumn id="7" name="DELIVERY  DATE WISHED" dataDxfId="34"/>
    <tableColumn id="8" name="Delvery date (Ordered)" dataDxfId="33"/>
    <tableColumn id="9" name="PROJECT COMPLETED ON " dataDxfId="32"/>
    <tableColumn id="10" name="Budget code" dataDxfId="31"/>
    <tableColumn id="11" name="Vac. Cleaning chamber" dataDxfId="30"/>
    <tableColumn id="12" name="Chamber bakeout" dataDxfId="29"/>
    <tableColumn id="13" name="Chamber Rga" dataDxfId="28"/>
    <tableColumn id="14" name="Chamber leaktest" dataDxfId="27"/>
    <tableColumn id="15" name="Inspection by third party" dataDxfId="26"/>
    <tableColumn id="16" name="Material certificates" dataDxfId="25"/>
    <tableColumn id="17" name="100% Inspection supplier" dataDxfId="24"/>
    <tableColumn id="18" name="UHV Mechanics cleaned" dataDxfId="23"/>
    <tableColumn id="19" name="UHV Mechanics bakeout" dataDxfId="22"/>
    <tableColumn id="20" name="UHV Mechanics Rga" dataDxfId="21"/>
    <tableColumn id="21" name="Assembly" dataDxfId="20"/>
    <tableColumn id="22" name="Wiring" dataDxfId="19"/>
    <tableColumn id="23" name="Functional testing required on site" dataDxfId="18"/>
    <tableColumn id="24" name="All invac. Screws silver coated" dataDxfId="17"/>
    <tableColumn id="25" name="ESTIMATED PRICE (PROJECT MANAGER)" dataDxfId="16" dataCellStyle="Monétaire"/>
    <tableColumn id="26" name="Bidders" dataDxfId="15"/>
    <tableColumn id="27" name="Date of quotation" dataDxfId="14"/>
    <tableColumn id="28" name="Order date" dataDxfId="13"/>
    <tableColumn id="29" name="Supplier Country" dataDxfId="12"/>
    <tableColumn id="30" name="Delivery time" dataDxfId="11"/>
    <tableColumn id="31" name="alert dead line date" dataDxfId="10">
      <calculatedColumnFormula>IF($AD3="","",$AD3-7)</calculatedColumnFormula>
    </tableColumn>
    <tableColumn id="32" name="ACTUAL PRICE" dataDxfId="9" dataCellStyle="Monétaire"/>
    <tableColumn id="33" name="NUMBER OF ORDERS PLACED" dataDxfId="8"/>
    <tableColumn id="34" name="ESRF Order No." dataDxfId="7"/>
    <tableColumn id="35" name="Fraisage,tournage" dataDxfId="6"/>
    <tableColumn id="36" name="Erosion enfonçage, a file = EE ou EF" dataDxfId="5"/>
    <tableColumn id="37" name="mecano-soudé" dataDxfId="4"/>
    <tableColumn id="38" name="Découpe jet d'eau" dataDxfId="3"/>
    <tableColumn id="39" name="Assemblage" dataDxfId="2"/>
    <tableColumn id="40" name="COMMENTS" dataDxfId="1"/>
    <tableColumn id="41" name="Percentage spent 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2%20-%20RFQ\RFQ%202804" TargetMode="External"/><Relationship Id="rId13" Type="http://schemas.openxmlformats.org/officeDocument/2006/relationships/hyperlink" Target="1%20-%20QUOTATIONS\18-0001%20-%206-Gev%20Transfer%20Line%202" TargetMode="External"/><Relationship Id="rId18" Type="http://schemas.openxmlformats.org/officeDocument/2006/relationships/hyperlink" Target="1%20-%20QUOTATIONS\18-0004%20-%20Kicker%20general%20assembly" TargetMode="External"/><Relationship Id="rId26" Type="http://schemas.openxmlformats.org/officeDocument/2006/relationships/table" Target="../tables/table1.xml"/><Relationship Id="rId3" Type="http://schemas.openxmlformats.org/officeDocument/2006/relationships/hyperlink" Target="1%20-%20QUOTATIONS\18-0000%20-%20TL2%20floor%20plaques" TargetMode="External"/><Relationship Id="rId21" Type="http://schemas.openxmlformats.org/officeDocument/2006/relationships/hyperlink" Target="1%20-%20QUOTATIONS\18-0004%20-%20Kicker%20general%20assembly" TargetMode="External"/><Relationship Id="rId7" Type="http://schemas.openxmlformats.org/officeDocument/2006/relationships/hyperlink" Target="1%20-%20QUOTATIONS\18-0002%20-%20Support%20Wiggler" TargetMode="External"/><Relationship Id="rId12" Type="http://schemas.openxmlformats.org/officeDocument/2006/relationships/hyperlink" Target="1%20-%20QUOTATIONS\18-0001%20-%206-Gev%20Transfer%20Line%202" TargetMode="External"/><Relationship Id="rId17" Type="http://schemas.openxmlformats.org/officeDocument/2006/relationships/hyperlink" Target="1%20-%20QUOTATIONS\18-0003%20-%20Scooter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2%20-%20RFQ\RFQ%202804" TargetMode="External"/><Relationship Id="rId16" Type="http://schemas.openxmlformats.org/officeDocument/2006/relationships/hyperlink" Target="1%20-%20QUOTATIONS\18-0003%20-%20Scooter" TargetMode="External"/><Relationship Id="rId20" Type="http://schemas.openxmlformats.org/officeDocument/2006/relationships/hyperlink" Target="1%20-%20QUOTATIONS\18-0004%20-%20Kicker%20general%20assembly" TargetMode="External"/><Relationship Id="rId1" Type="http://schemas.openxmlformats.org/officeDocument/2006/relationships/hyperlink" Target="1%20-%20QUOTATIONS\18-0000%20-%20TL2%20floor%20plaques" TargetMode="External"/><Relationship Id="rId6" Type="http://schemas.openxmlformats.org/officeDocument/2006/relationships/hyperlink" Target="1%20-%20QUOTATIONS\18-0002%20-%20Support%20Wiggler" TargetMode="External"/><Relationship Id="rId11" Type="http://schemas.openxmlformats.org/officeDocument/2006/relationships/hyperlink" Target="1%20-%20QUOTATIONS\18-0002%20-%20Support%20Wiggler" TargetMode="External"/><Relationship Id="rId24" Type="http://schemas.openxmlformats.org/officeDocument/2006/relationships/hyperlink" Target="1%20-%20QUOTATIONS\18-0004%20-%20Kicker%20general%20assembly" TargetMode="External"/><Relationship Id="rId5" Type="http://schemas.openxmlformats.org/officeDocument/2006/relationships/hyperlink" Target="1%20-%20QUOTATIONS\18-0002%20-%20Support%20Wiggler" TargetMode="External"/><Relationship Id="rId15" Type="http://schemas.openxmlformats.org/officeDocument/2006/relationships/hyperlink" Target="1%20-%20QUOTATIONS\18-0003%20-%20Scooter" TargetMode="External"/><Relationship Id="rId23" Type="http://schemas.openxmlformats.org/officeDocument/2006/relationships/hyperlink" Target="1%20-%20QUOTATIONS\18-0005%20-%20Granit%20Assy" TargetMode="External"/><Relationship Id="rId10" Type="http://schemas.openxmlformats.org/officeDocument/2006/relationships/hyperlink" Target="1%20-%20QUOTATIONS\6-Gev%20Transfer%20Line%202" TargetMode="External"/><Relationship Id="rId19" Type="http://schemas.openxmlformats.org/officeDocument/2006/relationships/hyperlink" Target="1%20-%20QUOTATIONS\18-0004%20-%20Kicker%20general%20assembly" TargetMode="External"/><Relationship Id="rId4" Type="http://schemas.openxmlformats.org/officeDocument/2006/relationships/hyperlink" Target="1%20-%20QUOTATIONS\18-0000%20-%20TL2%20floor%20plaques" TargetMode="External"/><Relationship Id="rId9" Type="http://schemas.openxmlformats.org/officeDocument/2006/relationships/hyperlink" Target="1%20-%20QUOTATIONS\18-0001%20-%206-Gev%20Transfer%20Line%202" TargetMode="External"/><Relationship Id="rId14" Type="http://schemas.openxmlformats.org/officeDocument/2006/relationships/hyperlink" Target="1%20-%20QUOTATIONS\18-0001%20-%206-Gev%20Transfer%20Line%202" TargetMode="External"/><Relationship Id="rId22" Type="http://schemas.openxmlformats.org/officeDocument/2006/relationships/hyperlink" Target="1%20-%20QUOTATIONS\18-0005%20-%20Granit%20Assy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4"/>
  <sheetViews>
    <sheetView topLeftCell="AB1" workbookViewId="0">
      <pane ySplit="2" topLeftCell="A3" activePane="bottomLeft" state="frozen"/>
      <selection pane="bottomLeft" activeCell="AE17" sqref="AE17"/>
    </sheetView>
  </sheetViews>
  <sheetFormatPr baseColWidth="10" defaultColWidth="9.140625" defaultRowHeight="15" x14ac:dyDescent="0.25"/>
  <cols>
    <col min="1" max="1" width="16.42578125" customWidth="1"/>
    <col min="2" max="2" width="22.7109375" bestFit="1" customWidth="1"/>
    <col min="3" max="3" width="22.85546875" customWidth="1"/>
    <col min="4" max="4" width="13.7109375" customWidth="1"/>
    <col min="5" max="5" width="17.42578125" bestFit="1" customWidth="1"/>
    <col min="6" max="6" width="19" customWidth="1"/>
    <col min="7" max="7" width="24.42578125" customWidth="1"/>
    <col min="8" max="8" width="23.7109375" customWidth="1"/>
    <col min="9" max="9" width="25.5703125" customWidth="1"/>
    <col min="10" max="10" width="14.140625" customWidth="1"/>
    <col min="11" max="11" width="23.140625" customWidth="1"/>
    <col min="12" max="12" width="18.85546875" customWidth="1"/>
    <col min="13" max="13" width="14.7109375" customWidth="1"/>
    <col min="14" max="14" width="18.7109375" customWidth="1"/>
    <col min="15" max="15" width="24.7109375" customWidth="1"/>
    <col min="16" max="16" width="21" customWidth="1"/>
    <col min="17" max="17" width="25.140625" customWidth="1"/>
    <col min="18" max="18" width="24.42578125" customWidth="1"/>
    <col min="19" max="19" width="24.7109375" customWidth="1"/>
    <col min="20" max="20" width="20.5703125" customWidth="1"/>
    <col min="21" max="21" width="11.7109375" customWidth="1"/>
    <col min="22" max="22" width="9.140625" customWidth="1"/>
    <col min="23" max="23" width="33.5703125" customWidth="1"/>
    <col min="24" max="24" width="29.42578125" customWidth="1"/>
    <col min="25" max="25" width="37.85546875" customWidth="1"/>
    <col min="26" max="26" width="35.5703125" customWidth="1"/>
    <col min="27" max="27" width="18.7109375" customWidth="1"/>
    <col min="28" max="28" width="12.7109375" customWidth="1"/>
    <col min="29" max="29" width="18" customWidth="1"/>
    <col min="30" max="30" width="15.140625" customWidth="1"/>
    <col min="31" max="31" width="20.42578125" customWidth="1"/>
    <col min="32" max="32" width="15.5703125" customWidth="1"/>
    <col min="33" max="33" width="28.5703125" customWidth="1"/>
    <col min="34" max="34" width="16.42578125" customWidth="1"/>
    <col min="35" max="35" width="19" customWidth="1"/>
    <col min="36" max="36" width="33.85546875" customWidth="1"/>
    <col min="37" max="37" width="16.28515625" customWidth="1"/>
    <col min="38" max="38" width="19.28515625" customWidth="1"/>
    <col min="39" max="39" width="13.85546875" customWidth="1"/>
    <col min="40" max="40" width="47" bestFit="1" customWidth="1"/>
    <col min="41" max="41" width="19" customWidth="1"/>
  </cols>
  <sheetData>
    <row r="1" spans="1:41" s="1" customFormat="1" ht="26.25" x14ac:dyDescent="0.25">
      <c r="B1" s="86" t="s">
        <v>58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72" t="s">
        <v>59</v>
      </c>
      <c r="AA1" s="72"/>
      <c r="AB1" s="72"/>
      <c r="AC1" s="81"/>
      <c r="AD1" s="72"/>
      <c r="AE1" s="72"/>
      <c r="AF1" s="81"/>
      <c r="AG1" s="72"/>
      <c r="AH1" s="81"/>
      <c r="AI1" s="72"/>
      <c r="AJ1" s="81"/>
      <c r="AK1" s="72"/>
      <c r="AL1" s="81"/>
      <c r="AM1" s="72"/>
      <c r="AN1" s="81"/>
      <c r="AO1" s="72"/>
    </row>
    <row r="2" spans="1:41" s="2" customFormat="1" ht="137.25" customHeight="1" x14ac:dyDescent="0.25">
      <c r="A2" s="87" t="s">
        <v>60</v>
      </c>
      <c r="B2" s="88" t="s">
        <v>10</v>
      </c>
      <c r="C2" s="89" t="s">
        <v>0</v>
      </c>
      <c r="D2" s="88" t="s">
        <v>1</v>
      </c>
      <c r="E2" s="89" t="s">
        <v>33</v>
      </c>
      <c r="F2" s="88" t="s">
        <v>2</v>
      </c>
      <c r="G2" s="89" t="s">
        <v>3</v>
      </c>
      <c r="H2" s="88" t="s">
        <v>77</v>
      </c>
      <c r="I2" s="89" t="s">
        <v>4</v>
      </c>
      <c r="J2" s="88" t="s">
        <v>17</v>
      </c>
      <c r="K2" s="89" t="s">
        <v>18</v>
      </c>
      <c r="L2" s="88" t="s">
        <v>19</v>
      </c>
      <c r="M2" s="89" t="s">
        <v>21</v>
      </c>
      <c r="N2" s="88" t="s">
        <v>25</v>
      </c>
      <c r="O2" s="89" t="s">
        <v>26</v>
      </c>
      <c r="P2" s="88" t="s">
        <v>27</v>
      </c>
      <c r="Q2" s="89" t="s">
        <v>28</v>
      </c>
      <c r="R2" s="88" t="s">
        <v>63</v>
      </c>
      <c r="S2" s="89" t="s">
        <v>64</v>
      </c>
      <c r="T2" s="88" t="s">
        <v>65</v>
      </c>
      <c r="U2" s="89" t="s">
        <v>29</v>
      </c>
      <c r="V2" s="88" t="s">
        <v>30</v>
      </c>
      <c r="W2" s="89" t="s">
        <v>31</v>
      </c>
      <c r="X2" s="88" t="s">
        <v>32</v>
      </c>
      <c r="Y2" s="89" t="s">
        <v>5</v>
      </c>
      <c r="Z2" s="88" t="s">
        <v>42</v>
      </c>
      <c r="AA2" s="89" t="s">
        <v>88</v>
      </c>
      <c r="AB2" s="89" t="s">
        <v>95</v>
      </c>
      <c r="AC2" s="88" t="s">
        <v>70</v>
      </c>
      <c r="AD2" s="89" t="s">
        <v>97</v>
      </c>
      <c r="AE2" s="89" t="s">
        <v>96</v>
      </c>
      <c r="AF2" s="88" t="s">
        <v>6</v>
      </c>
      <c r="AG2" s="89" t="s">
        <v>7</v>
      </c>
      <c r="AH2" s="88" t="s">
        <v>76</v>
      </c>
      <c r="AI2" s="90" t="s">
        <v>43</v>
      </c>
      <c r="AJ2" s="91" t="s">
        <v>44</v>
      </c>
      <c r="AK2" s="90" t="s">
        <v>50</v>
      </c>
      <c r="AL2" s="91" t="s">
        <v>45</v>
      </c>
      <c r="AM2" s="90" t="s">
        <v>46</v>
      </c>
      <c r="AN2" s="88" t="s">
        <v>9</v>
      </c>
      <c r="AO2" s="92" t="s">
        <v>8</v>
      </c>
    </row>
    <row r="3" spans="1:41" s="2" customFormat="1" x14ac:dyDescent="0.25">
      <c r="A3" s="67"/>
      <c r="B3" s="3" t="s">
        <v>14</v>
      </c>
      <c r="C3" s="13" t="s">
        <v>11</v>
      </c>
      <c r="D3" s="4" t="s">
        <v>12</v>
      </c>
      <c r="E3" s="13" t="s">
        <v>34</v>
      </c>
      <c r="F3" s="7">
        <v>43385</v>
      </c>
      <c r="G3" s="15">
        <v>43146</v>
      </c>
      <c r="H3" s="7"/>
      <c r="I3" s="15"/>
      <c r="J3" s="8" t="s">
        <v>35</v>
      </c>
      <c r="K3" s="13" t="s">
        <v>24</v>
      </c>
      <c r="L3" s="8" t="s">
        <v>24</v>
      </c>
      <c r="M3" s="13" t="s">
        <v>24</v>
      </c>
      <c r="N3" s="8" t="s">
        <v>24</v>
      </c>
      <c r="O3" s="13" t="s">
        <v>24</v>
      </c>
      <c r="P3" s="8" t="s">
        <v>24</v>
      </c>
      <c r="Q3" s="13" t="s">
        <v>24</v>
      </c>
      <c r="R3" s="8" t="s">
        <v>24</v>
      </c>
      <c r="S3" s="13" t="s">
        <v>24</v>
      </c>
      <c r="T3" s="8" t="s">
        <v>24</v>
      </c>
      <c r="U3" s="13" t="s">
        <v>24</v>
      </c>
      <c r="V3" s="8" t="s">
        <v>24</v>
      </c>
      <c r="W3" s="13" t="s">
        <v>24</v>
      </c>
      <c r="X3" s="8" t="s">
        <v>24</v>
      </c>
      <c r="Y3" s="73">
        <v>49000</v>
      </c>
      <c r="Z3" s="4" t="s">
        <v>36</v>
      </c>
      <c r="AA3" s="15">
        <v>43424</v>
      </c>
      <c r="AB3" s="15"/>
      <c r="AC3" s="4" t="s">
        <v>71</v>
      </c>
      <c r="AD3" s="13"/>
      <c r="AE3" s="15" t="str">
        <f t="shared" ref="AE3:AE15" si="0">IF($AD3="","",$AD3-7)</f>
        <v/>
      </c>
      <c r="AF3" s="5"/>
      <c r="AG3" s="77"/>
      <c r="AH3" s="8"/>
      <c r="AI3" s="18" t="s">
        <v>24</v>
      </c>
      <c r="AJ3" s="4" t="s">
        <v>24</v>
      </c>
      <c r="AK3" s="18" t="s">
        <v>24</v>
      </c>
      <c r="AL3" s="4" t="s">
        <v>23</v>
      </c>
      <c r="AM3" s="18" t="s">
        <v>24</v>
      </c>
      <c r="AN3" s="8" t="s">
        <v>13</v>
      </c>
      <c r="AO3" s="9"/>
    </row>
    <row r="4" spans="1:41" s="2" customFormat="1" x14ac:dyDescent="0.25">
      <c r="A4" s="67"/>
      <c r="B4" s="3" t="s">
        <v>14</v>
      </c>
      <c r="C4" s="13" t="s">
        <v>11</v>
      </c>
      <c r="D4" s="4" t="s">
        <v>12</v>
      </c>
      <c r="E4" s="13" t="s">
        <v>34</v>
      </c>
      <c r="F4" s="7">
        <v>43385</v>
      </c>
      <c r="G4" s="15">
        <v>43146</v>
      </c>
      <c r="H4" s="7"/>
      <c r="I4" s="15"/>
      <c r="J4" s="8" t="s">
        <v>35</v>
      </c>
      <c r="K4" s="13" t="s">
        <v>24</v>
      </c>
      <c r="L4" s="8" t="s">
        <v>24</v>
      </c>
      <c r="M4" s="13" t="s">
        <v>24</v>
      </c>
      <c r="N4" s="8" t="s">
        <v>24</v>
      </c>
      <c r="O4" s="13" t="s">
        <v>24</v>
      </c>
      <c r="P4" s="8" t="s">
        <v>24</v>
      </c>
      <c r="Q4" s="13" t="s">
        <v>24</v>
      </c>
      <c r="R4" s="8" t="s">
        <v>24</v>
      </c>
      <c r="S4" s="13" t="s">
        <v>24</v>
      </c>
      <c r="T4" s="8" t="s">
        <v>24</v>
      </c>
      <c r="U4" s="13" t="s">
        <v>24</v>
      </c>
      <c r="V4" s="8" t="s">
        <v>24</v>
      </c>
      <c r="W4" s="13" t="s">
        <v>24</v>
      </c>
      <c r="X4" s="8" t="s">
        <v>24</v>
      </c>
      <c r="Y4" s="73">
        <v>49000</v>
      </c>
      <c r="Z4" s="4" t="s">
        <v>37</v>
      </c>
      <c r="AA4" s="15">
        <v>43424</v>
      </c>
      <c r="AB4" s="15"/>
      <c r="AC4" s="4" t="s">
        <v>71</v>
      </c>
      <c r="AD4" s="13"/>
      <c r="AE4" s="15" t="str">
        <f t="shared" si="0"/>
        <v/>
      </c>
      <c r="AF4" s="5"/>
      <c r="AG4" s="77"/>
      <c r="AH4" s="8"/>
      <c r="AI4" s="18" t="s">
        <v>24</v>
      </c>
      <c r="AJ4" s="4" t="s">
        <v>24</v>
      </c>
      <c r="AK4" s="18" t="s">
        <v>24</v>
      </c>
      <c r="AL4" s="4" t="s">
        <v>23</v>
      </c>
      <c r="AM4" s="18" t="s">
        <v>24</v>
      </c>
      <c r="AN4" s="8" t="s">
        <v>13</v>
      </c>
      <c r="AO4" s="9"/>
    </row>
    <row r="5" spans="1:41" s="2" customFormat="1" x14ac:dyDescent="0.25">
      <c r="A5" s="67"/>
      <c r="B5" s="3" t="s">
        <v>14</v>
      </c>
      <c r="C5" s="13" t="s">
        <v>11</v>
      </c>
      <c r="D5" s="4" t="s">
        <v>12</v>
      </c>
      <c r="E5" s="13" t="s">
        <v>34</v>
      </c>
      <c r="F5" s="7">
        <v>43385</v>
      </c>
      <c r="G5" s="15">
        <v>43146</v>
      </c>
      <c r="H5" s="7"/>
      <c r="I5" s="15"/>
      <c r="J5" s="8" t="s">
        <v>35</v>
      </c>
      <c r="K5" s="13" t="s">
        <v>24</v>
      </c>
      <c r="L5" s="8" t="s">
        <v>24</v>
      </c>
      <c r="M5" s="13" t="s">
        <v>24</v>
      </c>
      <c r="N5" s="8" t="s">
        <v>24</v>
      </c>
      <c r="O5" s="13" t="s">
        <v>24</v>
      </c>
      <c r="P5" s="8" t="s">
        <v>24</v>
      </c>
      <c r="Q5" s="13" t="s">
        <v>24</v>
      </c>
      <c r="R5" s="8" t="s">
        <v>24</v>
      </c>
      <c r="S5" s="13" t="s">
        <v>24</v>
      </c>
      <c r="T5" s="8" t="s">
        <v>24</v>
      </c>
      <c r="U5" s="13" t="s">
        <v>24</v>
      </c>
      <c r="V5" s="8" t="s">
        <v>24</v>
      </c>
      <c r="W5" s="13" t="s">
        <v>24</v>
      </c>
      <c r="X5" s="8" t="s">
        <v>24</v>
      </c>
      <c r="Y5" s="73">
        <v>49000</v>
      </c>
      <c r="Z5" s="4" t="s">
        <v>38</v>
      </c>
      <c r="AA5" s="15">
        <v>43424</v>
      </c>
      <c r="AB5" s="15"/>
      <c r="AC5" s="4" t="s">
        <v>71</v>
      </c>
      <c r="AD5" s="13"/>
      <c r="AE5" s="15" t="str">
        <f t="shared" si="0"/>
        <v/>
      </c>
      <c r="AF5" s="5"/>
      <c r="AG5" s="77"/>
      <c r="AH5" s="8"/>
      <c r="AI5" s="18" t="s">
        <v>24</v>
      </c>
      <c r="AJ5" s="4" t="s">
        <v>24</v>
      </c>
      <c r="AK5" s="18" t="s">
        <v>24</v>
      </c>
      <c r="AL5" s="4" t="s">
        <v>23</v>
      </c>
      <c r="AM5" s="18" t="s">
        <v>24</v>
      </c>
      <c r="AN5" s="8" t="s">
        <v>13</v>
      </c>
      <c r="AO5" s="9"/>
    </row>
    <row r="6" spans="1:41" s="2" customFormat="1" x14ac:dyDescent="0.25">
      <c r="A6" s="67"/>
      <c r="B6" s="3" t="s">
        <v>14</v>
      </c>
      <c r="C6" s="13" t="s">
        <v>11</v>
      </c>
      <c r="D6" s="4" t="s">
        <v>12</v>
      </c>
      <c r="E6" s="13" t="s">
        <v>34</v>
      </c>
      <c r="F6" s="7">
        <v>43385</v>
      </c>
      <c r="G6" s="15">
        <v>43146</v>
      </c>
      <c r="H6" s="7"/>
      <c r="I6" s="15"/>
      <c r="J6" s="8" t="s">
        <v>35</v>
      </c>
      <c r="K6" s="13" t="s">
        <v>24</v>
      </c>
      <c r="L6" s="8" t="s">
        <v>24</v>
      </c>
      <c r="M6" s="13" t="s">
        <v>24</v>
      </c>
      <c r="N6" s="8" t="s">
        <v>24</v>
      </c>
      <c r="O6" s="13" t="s">
        <v>24</v>
      </c>
      <c r="P6" s="8" t="s">
        <v>24</v>
      </c>
      <c r="Q6" s="13" t="s">
        <v>24</v>
      </c>
      <c r="R6" s="8" t="s">
        <v>24</v>
      </c>
      <c r="S6" s="13" t="s">
        <v>24</v>
      </c>
      <c r="T6" s="8" t="s">
        <v>24</v>
      </c>
      <c r="U6" s="13" t="s">
        <v>24</v>
      </c>
      <c r="V6" s="8" t="s">
        <v>24</v>
      </c>
      <c r="W6" s="13" t="s">
        <v>24</v>
      </c>
      <c r="X6" s="8" t="s">
        <v>24</v>
      </c>
      <c r="Y6" s="73">
        <v>49000</v>
      </c>
      <c r="Z6" s="4" t="s">
        <v>39</v>
      </c>
      <c r="AA6" s="15">
        <v>43424</v>
      </c>
      <c r="AB6" s="15"/>
      <c r="AC6" s="4" t="s">
        <v>73</v>
      </c>
      <c r="AD6" s="13"/>
      <c r="AE6" s="15" t="str">
        <f t="shared" si="0"/>
        <v/>
      </c>
      <c r="AF6" s="5"/>
      <c r="AG6" s="77"/>
      <c r="AH6" s="8"/>
      <c r="AI6" s="18" t="s">
        <v>24</v>
      </c>
      <c r="AJ6" s="4" t="s">
        <v>24</v>
      </c>
      <c r="AK6" s="18" t="s">
        <v>24</v>
      </c>
      <c r="AL6" s="4" t="s">
        <v>23</v>
      </c>
      <c r="AM6" s="18" t="s">
        <v>24</v>
      </c>
      <c r="AN6" s="8" t="s">
        <v>13</v>
      </c>
      <c r="AO6" s="9"/>
    </row>
    <row r="7" spans="1:41" s="2" customFormat="1" ht="15.75" thickBot="1" x14ac:dyDescent="0.3">
      <c r="A7" s="70"/>
      <c r="B7" s="23" t="s">
        <v>14</v>
      </c>
      <c r="C7" s="24" t="s">
        <v>11</v>
      </c>
      <c r="D7" s="25" t="s">
        <v>12</v>
      </c>
      <c r="E7" s="24" t="s">
        <v>34</v>
      </c>
      <c r="F7" s="26">
        <v>43385</v>
      </c>
      <c r="G7" s="27">
        <v>43146</v>
      </c>
      <c r="H7" s="26"/>
      <c r="I7" s="27"/>
      <c r="J7" s="28" t="s">
        <v>35</v>
      </c>
      <c r="K7" s="24" t="s">
        <v>24</v>
      </c>
      <c r="L7" s="28" t="s">
        <v>24</v>
      </c>
      <c r="M7" s="24" t="s">
        <v>24</v>
      </c>
      <c r="N7" s="28" t="s">
        <v>24</v>
      </c>
      <c r="O7" s="24" t="s">
        <v>24</v>
      </c>
      <c r="P7" s="28" t="s">
        <v>24</v>
      </c>
      <c r="Q7" s="24" t="s">
        <v>24</v>
      </c>
      <c r="R7" s="28" t="s">
        <v>24</v>
      </c>
      <c r="S7" s="24" t="s">
        <v>24</v>
      </c>
      <c r="T7" s="28" t="s">
        <v>24</v>
      </c>
      <c r="U7" s="24" t="s">
        <v>24</v>
      </c>
      <c r="V7" s="28" t="s">
        <v>24</v>
      </c>
      <c r="W7" s="24" t="s">
        <v>24</v>
      </c>
      <c r="X7" s="28" t="s">
        <v>24</v>
      </c>
      <c r="Y7" s="74">
        <v>49000</v>
      </c>
      <c r="Z7" s="25" t="s">
        <v>40</v>
      </c>
      <c r="AA7" s="15">
        <v>43424</v>
      </c>
      <c r="AB7" s="27"/>
      <c r="AC7" s="25" t="s">
        <v>72</v>
      </c>
      <c r="AD7" s="24"/>
      <c r="AE7" s="46" t="str">
        <f t="shared" si="0"/>
        <v/>
      </c>
      <c r="AF7" s="82"/>
      <c r="AG7" s="78"/>
      <c r="AH7" s="28"/>
      <c r="AI7" s="29" t="s">
        <v>24</v>
      </c>
      <c r="AJ7" s="25" t="s">
        <v>24</v>
      </c>
      <c r="AK7" s="29" t="s">
        <v>24</v>
      </c>
      <c r="AL7" s="25" t="s">
        <v>23</v>
      </c>
      <c r="AM7" s="29" t="s">
        <v>24</v>
      </c>
      <c r="AN7" s="28" t="s">
        <v>13</v>
      </c>
      <c r="AO7" s="30"/>
    </row>
    <row r="8" spans="1:41" s="2" customFormat="1" x14ac:dyDescent="0.25">
      <c r="A8" s="71"/>
      <c r="B8" s="31" t="s">
        <v>14</v>
      </c>
      <c r="C8" s="32" t="s">
        <v>51</v>
      </c>
      <c r="D8" s="33" t="s">
        <v>12</v>
      </c>
      <c r="E8" s="32" t="s">
        <v>34</v>
      </c>
      <c r="F8" s="51">
        <v>43385</v>
      </c>
      <c r="G8" s="35">
        <v>43146</v>
      </c>
      <c r="H8" s="51"/>
      <c r="I8" s="35"/>
      <c r="J8" s="39" t="s">
        <v>35</v>
      </c>
      <c r="K8" s="32" t="s">
        <v>24</v>
      </c>
      <c r="L8" s="39" t="s">
        <v>24</v>
      </c>
      <c r="M8" s="32" t="s">
        <v>24</v>
      </c>
      <c r="N8" s="39" t="s">
        <v>24</v>
      </c>
      <c r="O8" s="32" t="s">
        <v>24</v>
      </c>
      <c r="P8" s="39" t="s">
        <v>24</v>
      </c>
      <c r="Q8" s="32" t="s">
        <v>24</v>
      </c>
      <c r="R8" s="39" t="s">
        <v>24</v>
      </c>
      <c r="S8" s="32" t="s">
        <v>24</v>
      </c>
      <c r="T8" s="39" t="s">
        <v>24</v>
      </c>
      <c r="U8" s="32" t="s">
        <v>24</v>
      </c>
      <c r="V8" s="39" t="s">
        <v>24</v>
      </c>
      <c r="W8" s="32" t="s">
        <v>24</v>
      </c>
      <c r="X8" s="39" t="s">
        <v>24</v>
      </c>
      <c r="Y8" s="75">
        <v>800</v>
      </c>
      <c r="Z8" s="33" t="s">
        <v>55</v>
      </c>
      <c r="AA8" s="35">
        <v>43427</v>
      </c>
      <c r="AB8" s="35"/>
      <c r="AC8" s="33" t="s">
        <v>71</v>
      </c>
      <c r="AD8" s="32"/>
      <c r="AE8" s="35" t="str">
        <f t="shared" si="0"/>
        <v/>
      </c>
      <c r="AF8" s="36">
        <v>840</v>
      </c>
      <c r="AG8" s="79"/>
      <c r="AH8" s="39"/>
      <c r="AI8" s="38" t="s">
        <v>23</v>
      </c>
      <c r="AJ8" s="33" t="s">
        <v>24</v>
      </c>
      <c r="AK8" s="38" t="s">
        <v>24</v>
      </c>
      <c r="AL8" s="33" t="s">
        <v>24</v>
      </c>
      <c r="AM8" s="38" t="s">
        <v>24</v>
      </c>
      <c r="AN8" s="39" t="s">
        <v>52</v>
      </c>
      <c r="AO8" s="40"/>
    </row>
    <row r="9" spans="1:41" s="2" customFormat="1" x14ac:dyDescent="0.25">
      <c r="A9" s="68"/>
      <c r="B9" s="3" t="s">
        <v>14</v>
      </c>
      <c r="C9" s="13" t="s">
        <v>51</v>
      </c>
      <c r="D9" s="4" t="s">
        <v>12</v>
      </c>
      <c r="E9" s="13" t="s">
        <v>34</v>
      </c>
      <c r="F9" s="7">
        <v>43385</v>
      </c>
      <c r="G9" s="15">
        <v>43146</v>
      </c>
      <c r="H9" s="7"/>
      <c r="I9" s="15"/>
      <c r="J9" s="8" t="s">
        <v>35</v>
      </c>
      <c r="K9" s="13" t="s">
        <v>24</v>
      </c>
      <c r="L9" s="8" t="s">
        <v>24</v>
      </c>
      <c r="M9" s="13" t="s">
        <v>24</v>
      </c>
      <c r="N9" s="8" t="s">
        <v>24</v>
      </c>
      <c r="O9" s="13" t="s">
        <v>24</v>
      </c>
      <c r="P9" s="8" t="s">
        <v>24</v>
      </c>
      <c r="Q9" s="13" t="s">
        <v>24</v>
      </c>
      <c r="R9" s="8" t="s">
        <v>24</v>
      </c>
      <c r="S9" s="13" t="s">
        <v>24</v>
      </c>
      <c r="T9" s="8" t="s">
        <v>24</v>
      </c>
      <c r="U9" s="13" t="s">
        <v>24</v>
      </c>
      <c r="V9" s="8" t="s">
        <v>24</v>
      </c>
      <c r="W9" s="13" t="s">
        <v>24</v>
      </c>
      <c r="X9" s="8" t="s">
        <v>24</v>
      </c>
      <c r="Y9" s="73">
        <v>800</v>
      </c>
      <c r="Z9" s="4" t="s">
        <v>56</v>
      </c>
      <c r="AA9" s="15">
        <v>43427</v>
      </c>
      <c r="AB9" s="15"/>
      <c r="AC9" s="4" t="s">
        <v>71</v>
      </c>
      <c r="AD9" s="13"/>
      <c r="AE9" s="15" t="str">
        <f t="shared" si="0"/>
        <v/>
      </c>
      <c r="AF9" s="5">
        <v>747</v>
      </c>
      <c r="AG9" s="77">
        <v>1</v>
      </c>
      <c r="AH9" s="8"/>
      <c r="AI9" s="18" t="s">
        <v>23</v>
      </c>
      <c r="AJ9" s="4" t="s">
        <v>24</v>
      </c>
      <c r="AK9" s="18" t="s">
        <v>24</v>
      </c>
      <c r="AL9" s="4" t="s">
        <v>24</v>
      </c>
      <c r="AM9" s="18" t="s">
        <v>24</v>
      </c>
      <c r="AN9" s="8" t="s">
        <v>52</v>
      </c>
      <c r="AO9" s="41"/>
    </row>
    <row r="10" spans="1:41" s="2" customFormat="1" x14ac:dyDescent="0.25">
      <c r="A10" s="68"/>
      <c r="B10" s="3" t="s">
        <v>14</v>
      </c>
      <c r="C10" s="13" t="s">
        <v>51</v>
      </c>
      <c r="D10" s="4" t="s">
        <v>12</v>
      </c>
      <c r="E10" s="13" t="s">
        <v>34</v>
      </c>
      <c r="F10" s="7">
        <v>43385</v>
      </c>
      <c r="G10" s="15">
        <v>43146</v>
      </c>
      <c r="H10" s="7"/>
      <c r="I10" s="15"/>
      <c r="J10" s="8" t="s">
        <v>35</v>
      </c>
      <c r="K10" s="13" t="s">
        <v>24</v>
      </c>
      <c r="L10" s="8" t="s">
        <v>24</v>
      </c>
      <c r="M10" s="13" t="s">
        <v>24</v>
      </c>
      <c r="N10" s="8" t="s">
        <v>24</v>
      </c>
      <c r="O10" s="13" t="s">
        <v>24</v>
      </c>
      <c r="P10" s="8" t="s">
        <v>24</v>
      </c>
      <c r="Q10" s="13" t="s">
        <v>24</v>
      </c>
      <c r="R10" s="8" t="s">
        <v>24</v>
      </c>
      <c r="S10" s="13" t="s">
        <v>24</v>
      </c>
      <c r="T10" s="8" t="s">
        <v>24</v>
      </c>
      <c r="U10" s="13" t="s">
        <v>24</v>
      </c>
      <c r="V10" s="8" t="s">
        <v>24</v>
      </c>
      <c r="W10" s="13" t="s">
        <v>24</v>
      </c>
      <c r="X10" s="8" t="s">
        <v>24</v>
      </c>
      <c r="Y10" s="73">
        <v>800</v>
      </c>
      <c r="Z10" s="4" t="s">
        <v>57</v>
      </c>
      <c r="AA10" s="15">
        <v>43427</v>
      </c>
      <c r="AB10" s="15"/>
      <c r="AC10" s="4" t="s">
        <v>75</v>
      </c>
      <c r="AD10" s="13"/>
      <c r="AE10" s="15" t="str">
        <f t="shared" si="0"/>
        <v/>
      </c>
      <c r="AF10" s="5">
        <v>730</v>
      </c>
      <c r="AG10" s="77">
        <v>0</v>
      </c>
      <c r="AH10" s="8"/>
      <c r="AI10" s="18" t="s">
        <v>23</v>
      </c>
      <c r="AJ10" s="4" t="s">
        <v>24</v>
      </c>
      <c r="AK10" s="18" t="s">
        <v>24</v>
      </c>
      <c r="AL10" s="4" t="s">
        <v>24</v>
      </c>
      <c r="AM10" s="18" t="s">
        <v>24</v>
      </c>
      <c r="AN10" s="8" t="s">
        <v>52</v>
      </c>
      <c r="AO10" s="41"/>
    </row>
    <row r="11" spans="1:41" s="2" customFormat="1" x14ac:dyDescent="0.25">
      <c r="A11" s="68"/>
      <c r="B11" s="3" t="s">
        <v>14</v>
      </c>
      <c r="C11" s="13" t="s">
        <v>53</v>
      </c>
      <c r="D11" s="4" t="s">
        <v>12</v>
      </c>
      <c r="E11" s="13" t="s">
        <v>34</v>
      </c>
      <c r="F11" s="7">
        <v>43385</v>
      </c>
      <c r="G11" s="15">
        <v>43146</v>
      </c>
      <c r="H11" s="7"/>
      <c r="I11" s="15"/>
      <c r="J11" s="8" t="s">
        <v>35</v>
      </c>
      <c r="K11" s="13" t="s">
        <v>24</v>
      </c>
      <c r="L11" s="8" t="s">
        <v>24</v>
      </c>
      <c r="M11" s="13" t="s">
        <v>24</v>
      </c>
      <c r="N11" s="8" t="s">
        <v>24</v>
      </c>
      <c r="O11" s="13" t="s">
        <v>24</v>
      </c>
      <c r="P11" s="8" t="s">
        <v>24</v>
      </c>
      <c r="Q11" s="13" t="s">
        <v>24</v>
      </c>
      <c r="R11" s="8" t="s">
        <v>24</v>
      </c>
      <c r="S11" s="13" t="s">
        <v>24</v>
      </c>
      <c r="T11" s="8" t="s">
        <v>24</v>
      </c>
      <c r="U11" s="13" t="s">
        <v>24</v>
      </c>
      <c r="V11" s="8" t="s">
        <v>24</v>
      </c>
      <c r="W11" s="13" t="s">
        <v>24</v>
      </c>
      <c r="X11" s="8" t="s">
        <v>24</v>
      </c>
      <c r="Y11" s="73">
        <v>1500</v>
      </c>
      <c r="Z11" s="4" t="s">
        <v>55</v>
      </c>
      <c r="AA11" s="15">
        <v>43427</v>
      </c>
      <c r="AB11" s="15"/>
      <c r="AC11" s="4" t="s">
        <v>71</v>
      </c>
      <c r="AD11" s="13"/>
      <c r="AE11" s="15" t="str">
        <f t="shared" si="0"/>
        <v/>
      </c>
      <c r="AF11" s="5">
        <v>1200</v>
      </c>
      <c r="AG11" s="77">
        <v>1</v>
      </c>
      <c r="AH11" s="8"/>
      <c r="AI11" s="18" t="s">
        <v>23</v>
      </c>
      <c r="AJ11" s="4" t="s">
        <v>24</v>
      </c>
      <c r="AK11" s="18" t="s">
        <v>24</v>
      </c>
      <c r="AL11" s="4" t="s">
        <v>24</v>
      </c>
      <c r="AM11" s="18" t="s">
        <v>24</v>
      </c>
      <c r="AN11" s="8" t="s">
        <v>54</v>
      </c>
      <c r="AO11" s="41"/>
    </row>
    <row r="12" spans="1:41" s="2" customFormat="1" x14ac:dyDescent="0.25">
      <c r="A12" s="68"/>
      <c r="B12" s="3" t="s">
        <v>14</v>
      </c>
      <c r="C12" s="13" t="s">
        <v>53</v>
      </c>
      <c r="D12" s="4" t="s">
        <v>12</v>
      </c>
      <c r="E12" s="13" t="s">
        <v>34</v>
      </c>
      <c r="F12" s="7">
        <v>43385</v>
      </c>
      <c r="G12" s="15">
        <v>43146</v>
      </c>
      <c r="H12" s="7"/>
      <c r="I12" s="15"/>
      <c r="J12" s="8" t="s">
        <v>35</v>
      </c>
      <c r="K12" s="13" t="s">
        <v>24</v>
      </c>
      <c r="L12" s="8" t="s">
        <v>24</v>
      </c>
      <c r="M12" s="13" t="s">
        <v>24</v>
      </c>
      <c r="N12" s="8" t="s">
        <v>24</v>
      </c>
      <c r="O12" s="13" t="s">
        <v>24</v>
      </c>
      <c r="P12" s="8" t="s">
        <v>24</v>
      </c>
      <c r="Q12" s="13" t="s">
        <v>24</v>
      </c>
      <c r="R12" s="8" t="s">
        <v>24</v>
      </c>
      <c r="S12" s="13" t="s">
        <v>24</v>
      </c>
      <c r="T12" s="8" t="s">
        <v>24</v>
      </c>
      <c r="U12" s="13" t="s">
        <v>24</v>
      </c>
      <c r="V12" s="8" t="s">
        <v>24</v>
      </c>
      <c r="W12" s="13" t="s">
        <v>24</v>
      </c>
      <c r="X12" s="8" t="s">
        <v>24</v>
      </c>
      <c r="Y12" s="73">
        <v>1500</v>
      </c>
      <c r="Z12" s="4" t="s">
        <v>56</v>
      </c>
      <c r="AA12" s="15">
        <v>43427</v>
      </c>
      <c r="AB12" s="15"/>
      <c r="AC12" s="4" t="s">
        <v>108</v>
      </c>
      <c r="AD12" s="13"/>
      <c r="AE12" s="15" t="str">
        <f t="shared" si="0"/>
        <v/>
      </c>
      <c r="AF12" s="5">
        <v>441</v>
      </c>
      <c r="AG12" s="77">
        <v>1</v>
      </c>
      <c r="AH12" s="8"/>
      <c r="AI12" s="18" t="s">
        <v>23</v>
      </c>
      <c r="AJ12" s="4" t="s">
        <v>24</v>
      </c>
      <c r="AK12" s="18" t="s">
        <v>24</v>
      </c>
      <c r="AL12" s="4" t="s">
        <v>24</v>
      </c>
      <c r="AM12" s="18" t="s">
        <v>24</v>
      </c>
      <c r="AN12" s="8" t="s">
        <v>54</v>
      </c>
      <c r="AO12" s="41"/>
    </row>
    <row r="13" spans="1:41" s="1" customFormat="1" ht="15.75" thickBot="1" x14ac:dyDescent="0.3">
      <c r="A13" s="69"/>
      <c r="B13" s="42" t="s">
        <v>14</v>
      </c>
      <c r="C13" s="43" t="s">
        <v>53</v>
      </c>
      <c r="D13" s="44" t="s">
        <v>12</v>
      </c>
      <c r="E13" s="43" t="s">
        <v>34</v>
      </c>
      <c r="F13" s="52">
        <v>43385</v>
      </c>
      <c r="G13" s="46">
        <v>43146</v>
      </c>
      <c r="H13" s="52"/>
      <c r="I13" s="46"/>
      <c r="J13" s="53" t="s">
        <v>35</v>
      </c>
      <c r="K13" s="43" t="s">
        <v>24</v>
      </c>
      <c r="L13" s="53" t="s">
        <v>24</v>
      </c>
      <c r="M13" s="43" t="s">
        <v>24</v>
      </c>
      <c r="N13" s="53" t="s">
        <v>24</v>
      </c>
      <c r="O13" s="43" t="s">
        <v>24</v>
      </c>
      <c r="P13" s="53" t="s">
        <v>24</v>
      </c>
      <c r="Q13" s="43" t="s">
        <v>24</v>
      </c>
      <c r="R13" s="53" t="s">
        <v>24</v>
      </c>
      <c r="S13" s="43" t="s">
        <v>24</v>
      </c>
      <c r="T13" s="53" t="s">
        <v>24</v>
      </c>
      <c r="U13" s="43" t="s">
        <v>24</v>
      </c>
      <c r="V13" s="53" t="s">
        <v>24</v>
      </c>
      <c r="W13" s="43" t="s">
        <v>24</v>
      </c>
      <c r="X13" s="53" t="s">
        <v>24</v>
      </c>
      <c r="Y13" s="76">
        <v>1500</v>
      </c>
      <c r="Z13" s="44" t="s">
        <v>57</v>
      </c>
      <c r="AA13" s="15">
        <v>43427</v>
      </c>
      <c r="AB13" s="27"/>
      <c r="AC13" s="44" t="s">
        <v>71</v>
      </c>
      <c r="AD13" s="43"/>
      <c r="AE13" s="46" t="str">
        <f t="shared" si="0"/>
        <v/>
      </c>
      <c r="AF13" s="47">
        <v>730</v>
      </c>
      <c r="AG13" s="80">
        <v>0</v>
      </c>
      <c r="AH13" s="53"/>
      <c r="AI13" s="49" t="s">
        <v>23</v>
      </c>
      <c r="AJ13" s="44" t="s">
        <v>24</v>
      </c>
      <c r="AK13" s="49" t="s">
        <v>24</v>
      </c>
      <c r="AL13" s="44" t="s">
        <v>24</v>
      </c>
      <c r="AM13" s="49" t="s">
        <v>24</v>
      </c>
      <c r="AN13" s="53" t="s">
        <v>54</v>
      </c>
      <c r="AO13" s="50"/>
    </row>
    <row r="14" spans="1:41" s="1" customFormat="1" x14ac:dyDescent="0.25">
      <c r="A14" s="64" t="s">
        <v>87</v>
      </c>
      <c r="B14" s="31" t="s">
        <v>16</v>
      </c>
      <c r="C14" s="32" t="s">
        <v>16</v>
      </c>
      <c r="D14" s="33" t="s">
        <v>15</v>
      </c>
      <c r="E14" s="32" t="s">
        <v>34</v>
      </c>
      <c r="F14" s="51">
        <v>43382</v>
      </c>
      <c r="G14" s="35">
        <v>43454</v>
      </c>
      <c r="H14" s="51"/>
      <c r="I14" s="35"/>
      <c r="J14" s="39" t="s">
        <v>20</v>
      </c>
      <c r="K14" s="32" t="s">
        <v>24</v>
      </c>
      <c r="L14" s="39" t="s">
        <v>24</v>
      </c>
      <c r="M14" s="32" t="s">
        <v>24</v>
      </c>
      <c r="N14" s="39" t="s">
        <v>24</v>
      </c>
      <c r="O14" s="32" t="s">
        <v>24</v>
      </c>
      <c r="P14" s="39" t="s">
        <v>24</v>
      </c>
      <c r="Q14" s="32" t="s">
        <v>24</v>
      </c>
      <c r="R14" s="39" t="s">
        <v>24</v>
      </c>
      <c r="S14" s="32" t="s">
        <v>24</v>
      </c>
      <c r="T14" s="39" t="s">
        <v>24</v>
      </c>
      <c r="U14" s="32" t="s">
        <v>24</v>
      </c>
      <c r="V14" s="39" t="s">
        <v>24</v>
      </c>
      <c r="W14" s="32" t="s">
        <v>24</v>
      </c>
      <c r="X14" s="39" t="s">
        <v>24</v>
      </c>
      <c r="Y14" s="75">
        <v>5000</v>
      </c>
      <c r="Z14" s="33" t="s">
        <v>55</v>
      </c>
      <c r="AA14" s="35">
        <v>43420</v>
      </c>
      <c r="AB14" s="35"/>
      <c r="AC14" s="33" t="s">
        <v>98</v>
      </c>
      <c r="AD14" s="32"/>
      <c r="AE14" s="35" t="str">
        <f t="shared" si="0"/>
        <v/>
      </c>
      <c r="AF14" s="36">
        <v>7659</v>
      </c>
      <c r="AG14" s="79">
        <v>1</v>
      </c>
      <c r="AH14" s="39"/>
      <c r="AI14" s="38" t="s">
        <v>23</v>
      </c>
      <c r="AJ14" s="33" t="s">
        <v>24</v>
      </c>
      <c r="AK14" s="38" t="s">
        <v>24</v>
      </c>
      <c r="AL14" s="33" t="s">
        <v>24</v>
      </c>
      <c r="AM14" s="38" t="s">
        <v>23</v>
      </c>
      <c r="AN14" s="39" t="s">
        <v>16</v>
      </c>
      <c r="AO14" s="40"/>
    </row>
    <row r="15" spans="1:41" s="1" customFormat="1" x14ac:dyDescent="0.25">
      <c r="A15" s="65"/>
      <c r="B15" s="3" t="s">
        <v>16</v>
      </c>
      <c r="C15" s="13" t="s">
        <v>16</v>
      </c>
      <c r="D15" s="4" t="s">
        <v>15</v>
      </c>
      <c r="E15" s="13" t="s">
        <v>34</v>
      </c>
      <c r="F15" s="7">
        <v>43382</v>
      </c>
      <c r="G15" s="15">
        <v>43454</v>
      </c>
      <c r="H15" s="7"/>
      <c r="I15" s="15"/>
      <c r="J15" s="8" t="s">
        <v>20</v>
      </c>
      <c r="K15" s="13" t="s">
        <v>24</v>
      </c>
      <c r="L15" s="8" t="s">
        <v>24</v>
      </c>
      <c r="M15" s="13" t="s">
        <v>24</v>
      </c>
      <c r="N15" s="8" t="s">
        <v>24</v>
      </c>
      <c r="O15" s="13" t="s">
        <v>24</v>
      </c>
      <c r="P15" s="8" t="s">
        <v>24</v>
      </c>
      <c r="Q15" s="13" t="s">
        <v>24</v>
      </c>
      <c r="R15" s="8" t="s">
        <v>24</v>
      </c>
      <c r="S15" s="13" t="s">
        <v>24</v>
      </c>
      <c r="T15" s="8" t="s">
        <v>24</v>
      </c>
      <c r="U15" s="13" t="s">
        <v>24</v>
      </c>
      <c r="V15" s="8" t="s">
        <v>24</v>
      </c>
      <c r="W15" s="13" t="s">
        <v>24</v>
      </c>
      <c r="X15" s="8" t="s">
        <v>24</v>
      </c>
      <c r="Y15" s="73">
        <v>5000</v>
      </c>
      <c r="Z15" s="4" t="s">
        <v>66</v>
      </c>
      <c r="AA15" s="15">
        <v>43420</v>
      </c>
      <c r="AB15" s="15"/>
      <c r="AC15" s="4" t="s">
        <v>71</v>
      </c>
      <c r="AD15" s="13"/>
      <c r="AE15" s="15" t="str">
        <f t="shared" si="0"/>
        <v/>
      </c>
      <c r="AF15" s="5">
        <v>6000</v>
      </c>
      <c r="AG15" s="77">
        <v>0</v>
      </c>
      <c r="AH15" s="8"/>
      <c r="AI15" s="18" t="s">
        <v>23</v>
      </c>
      <c r="AJ15" s="4" t="s">
        <v>24</v>
      </c>
      <c r="AK15" s="18" t="s">
        <v>24</v>
      </c>
      <c r="AL15" s="4" t="s">
        <v>24</v>
      </c>
      <c r="AM15" s="18" t="s">
        <v>23</v>
      </c>
      <c r="AN15" s="8" t="s">
        <v>16</v>
      </c>
      <c r="AO15" s="41"/>
    </row>
    <row r="16" spans="1:41" s="1" customFormat="1" ht="15.75" thickBot="1" x14ac:dyDescent="0.3">
      <c r="A16" s="66"/>
      <c r="B16" s="42" t="s">
        <v>16</v>
      </c>
      <c r="C16" s="43" t="s">
        <v>16</v>
      </c>
      <c r="D16" s="44" t="s">
        <v>15</v>
      </c>
      <c r="E16" s="43" t="s">
        <v>34</v>
      </c>
      <c r="F16" s="52">
        <v>43382</v>
      </c>
      <c r="G16" s="46">
        <v>43454</v>
      </c>
      <c r="H16" s="52">
        <v>43476</v>
      </c>
      <c r="I16" s="46"/>
      <c r="J16" s="53" t="s">
        <v>20</v>
      </c>
      <c r="K16" s="43" t="s">
        <v>24</v>
      </c>
      <c r="L16" s="53" t="s">
        <v>24</v>
      </c>
      <c r="M16" s="43" t="s">
        <v>24</v>
      </c>
      <c r="N16" s="53" t="s">
        <v>24</v>
      </c>
      <c r="O16" s="43" t="s">
        <v>24</v>
      </c>
      <c r="P16" s="53" t="s">
        <v>24</v>
      </c>
      <c r="Q16" s="43" t="s">
        <v>24</v>
      </c>
      <c r="R16" s="53" t="s">
        <v>24</v>
      </c>
      <c r="S16" s="43" t="s">
        <v>24</v>
      </c>
      <c r="T16" s="53" t="s">
        <v>24</v>
      </c>
      <c r="U16" s="43" t="s">
        <v>24</v>
      </c>
      <c r="V16" s="53" t="s">
        <v>24</v>
      </c>
      <c r="W16" s="43" t="s">
        <v>24</v>
      </c>
      <c r="X16" s="53" t="s">
        <v>24</v>
      </c>
      <c r="Y16" s="76">
        <v>5000</v>
      </c>
      <c r="Z16" s="44" t="s">
        <v>41</v>
      </c>
      <c r="AA16" s="46">
        <v>43420</v>
      </c>
      <c r="AB16" s="46">
        <v>43427</v>
      </c>
      <c r="AC16" s="44" t="s">
        <v>74</v>
      </c>
      <c r="AD16" s="46">
        <v>43476</v>
      </c>
      <c r="AE16" s="46">
        <f>IF($AD16="","",$AD16-7)</f>
        <v>43469</v>
      </c>
      <c r="AF16" s="47">
        <v>4137.7299999999996</v>
      </c>
      <c r="AG16" s="80">
        <v>1</v>
      </c>
      <c r="AH16" s="53">
        <v>71720</v>
      </c>
      <c r="AI16" s="49" t="s">
        <v>23</v>
      </c>
      <c r="AJ16" s="44" t="s">
        <v>24</v>
      </c>
      <c r="AK16" s="49" t="s">
        <v>24</v>
      </c>
      <c r="AL16" s="44" t="s">
        <v>24</v>
      </c>
      <c r="AM16" s="49" t="s">
        <v>23</v>
      </c>
      <c r="AN16" s="53" t="s">
        <v>16</v>
      </c>
      <c r="AO16" s="50"/>
    </row>
    <row r="17" spans="1:41" s="1" customFormat="1" x14ac:dyDescent="0.25">
      <c r="A17" s="64" t="s">
        <v>82</v>
      </c>
      <c r="B17" s="31" t="s">
        <v>47</v>
      </c>
      <c r="C17" s="32" t="s">
        <v>47</v>
      </c>
      <c r="D17" s="33" t="s">
        <v>48</v>
      </c>
      <c r="E17" s="32" t="s">
        <v>49</v>
      </c>
      <c r="F17" s="34">
        <v>43426</v>
      </c>
      <c r="G17" s="35">
        <v>43118</v>
      </c>
      <c r="H17" s="34"/>
      <c r="I17" s="35"/>
      <c r="J17" s="33"/>
      <c r="K17" s="32" t="s">
        <v>24</v>
      </c>
      <c r="L17" s="33" t="s">
        <v>24</v>
      </c>
      <c r="M17" s="32" t="s">
        <v>24</v>
      </c>
      <c r="N17" s="33" t="s">
        <v>24</v>
      </c>
      <c r="O17" s="32" t="s">
        <v>24</v>
      </c>
      <c r="P17" s="33" t="s">
        <v>24</v>
      </c>
      <c r="Q17" s="32" t="s">
        <v>24</v>
      </c>
      <c r="R17" s="33" t="s">
        <v>24</v>
      </c>
      <c r="S17" s="32" t="s">
        <v>24</v>
      </c>
      <c r="T17" s="33" t="s">
        <v>24</v>
      </c>
      <c r="U17" s="32" t="s">
        <v>24</v>
      </c>
      <c r="V17" s="33" t="s">
        <v>24</v>
      </c>
      <c r="W17" s="32" t="s">
        <v>24</v>
      </c>
      <c r="X17" s="33" t="s">
        <v>24</v>
      </c>
      <c r="Y17" s="37">
        <v>3000</v>
      </c>
      <c r="Z17" s="33" t="s">
        <v>67</v>
      </c>
      <c r="AA17" s="35">
        <v>43431</v>
      </c>
      <c r="AB17" s="35"/>
      <c r="AC17" s="33" t="s">
        <v>71</v>
      </c>
      <c r="AD17" s="32"/>
      <c r="AE17" s="35" t="str">
        <f t="shared" ref="AE17:AE34" si="1">IF($AD17="","",$AD17-7)</f>
        <v/>
      </c>
      <c r="AF17" s="36"/>
      <c r="AG17" s="32"/>
      <c r="AH17" s="33"/>
      <c r="AI17" s="38" t="s">
        <v>23</v>
      </c>
      <c r="AJ17" s="33" t="s">
        <v>24</v>
      </c>
      <c r="AK17" s="38" t="s">
        <v>23</v>
      </c>
      <c r="AL17" s="33" t="s">
        <v>24</v>
      </c>
      <c r="AM17" s="38" t="s">
        <v>23</v>
      </c>
      <c r="AN17" s="39"/>
      <c r="AO17" s="40"/>
    </row>
    <row r="18" spans="1:41" s="1" customFormat="1" x14ac:dyDescent="0.25">
      <c r="A18" s="65"/>
      <c r="B18" s="3" t="s">
        <v>47</v>
      </c>
      <c r="C18" s="13" t="s">
        <v>47</v>
      </c>
      <c r="D18" s="4" t="s">
        <v>48</v>
      </c>
      <c r="E18" s="13" t="s">
        <v>49</v>
      </c>
      <c r="F18" s="6">
        <v>43426</v>
      </c>
      <c r="G18" s="15">
        <v>43118</v>
      </c>
      <c r="H18" s="6"/>
      <c r="I18" s="15"/>
      <c r="J18" s="4"/>
      <c r="K18" s="13" t="s">
        <v>24</v>
      </c>
      <c r="L18" s="4" t="s">
        <v>24</v>
      </c>
      <c r="M18" s="13" t="s">
        <v>24</v>
      </c>
      <c r="N18" s="4" t="s">
        <v>24</v>
      </c>
      <c r="O18" s="13" t="s">
        <v>24</v>
      </c>
      <c r="P18" s="4" t="s">
        <v>24</v>
      </c>
      <c r="Q18" s="13" t="s">
        <v>24</v>
      </c>
      <c r="R18" s="4" t="s">
        <v>24</v>
      </c>
      <c r="S18" s="13" t="s">
        <v>24</v>
      </c>
      <c r="T18" s="4" t="s">
        <v>24</v>
      </c>
      <c r="U18" s="13" t="s">
        <v>24</v>
      </c>
      <c r="V18" s="4" t="s">
        <v>24</v>
      </c>
      <c r="W18" s="13" t="s">
        <v>24</v>
      </c>
      <c r="X18" s="4" t="s">
        <v>24</v>
      </c>
      <c r="Y18" s="17">
        <v>3000</v>
      </c>
      <c r="Z18" s="4" t="s">
        <v>41</v>
      </c>
      <c r="AA18" s="15">
        <v>43431</v>
      </c>
      <c r="AB18" s="15"/>
      <c r="AC18" s="4" t="s">
        <v>74</v>
      </c>
      <c r="AD18" s="13"/>
      <c r="AE18" s="15" t="str">
        <f t="shared" si="1"/>
        <v/>
      </c>
      <c r="AF18" s="5"/>
      <c r="AG18" s="13"/>
      <c r="AH18" s="4"/>
      <c r="AI18" s="18" t="s">
        <v>23</v>
      </c>
      <c r="AJ18" s="4" t="s">
        <v>24</v>
      </c>
      <c r="AK18" s="18" t="s">
        <v>23</v>
      </c>
      <c r="AL18" s="4" t="s">
        <v>24</v>
      </c>
      <c r="AM18" s="18" t="s">
        <v>23</v>
      </c>
      <c r="AN18" s="8"/>
      <c r="AO18" s="41"/>
    </row>
    <row r="19" spans="1:41" s="1" customFormat="1" x14ac:dyDescent="0.25">
      <c r="A19" s="65"/>
      <c r="B19" s="3" t="s">
        <v>47</v>
      </c>
      <c r="C19" s="13" t="s">
        <v>47</v>
      </c>
      <c r="D19" s="4" t="s">
        <v>48</v>
      </c>
      <c r="E19" s="13" t="s">
        <v>49</v>
      </c>
      <c r="F19" s="6">
        <v>43426</v>
      </c>
      <c r="G19" s="15">
        <v>43118</v>
      </c>
      <c r="H19" s="6"/>
      <c r="I19" s="15"/>
      <c r="J19" s="4"/>
      <c r="K19" s="13" t="s">
        <v>24</v>
      </c>
      <c r="L19" s="4" t="s">
        <v>24</v>
      </c>
      <c r="M19" s="13" t="s">
        <v>24</v>
      </c>
      <c r="N19" s="4" t="s">
        <v>24</v>
      </c>
      <c r="O19" s="13" t="s">
        <v>24</v>
      </c>
      <c r="P19" s="4" t="s">
        <v>24</v>
      </c>
      <c r="Q19" s="13" t="s">
        <v>24</v>
      </c>
      <c r="R19" s="4" t="s">
        <v>24</v>
      </c>
      <c r="S19" s="13" t="s">
        <v>24</v>
      </c>
      <c r="T19" s="4" t="s">
        <v>24</v>
      </c>
      <c r="U19" s="13" t="s">
        <v>24</v>
      </c>
      <c r="V19" s="4" t="s">
        <v>24</v>
      </c>
      <c r="W19" s="13" t="s">
        <v>24</v>
      </c>
      <c r="X19" s="4" t="s">
        <v>24</v>
      </c>
      <c r="Y19" s="17">
        <v>3000</v>
      </c>
      <c r="Z19" s="4" t="s">
        <v>68</v>
      </c>
      <c r="AA19" s="15">
        <v>43431</v>
      </c>
      <c r="AB19" s="15"/>
      <c r="AC19" s="4" t="s">
        <v>75</v>
      </c>
      <c r="AD19" s="13"/>
      <c r="AE19" s="15" t="str">
        <f t="shared" si="1"/>
        <v/>
      </c>
      <c r="AF19" s="5"/>
      <c r="AG19" s="13"/>
      <c r="AH19" s="4"/>
      <c r="AI19" s="18" t="s">
        <v>23</v>
      </c>
      <c r="AJ19" s="4" t="s">
        <v>24</v>
      </c>
      <c r="AK19" s="18" t="s">
        <v>23</v>
      </c>
      <c r="AL19" s="4" t="s">
        <v>24</v>
      </c>
      <c r="AM19" s="18" t="s">
        <v>23</v>
      </c>
      <c r="AN19" s="8"/>
      <c r="AO19" s="41"/>
    </row>
    <row r="20" spans="1:41" s="1" customFormat="1" ht="15.75" thickBot="1" x14ac:dyDescent="0.3">
      <c r="A20" s="66"/>
      <c r="B20" s="42" t="s">
        <v>47</v>
      </c>
      <c r="C20" s="43" t="s">
        <v>47</v>
      </c>
      <c r="D20" s="44" t="s">
        <v>48</v>
      </c>
      <c r="E20" s="43" t="s">
        <v>49</v>
      </c>
      <c r="F20" s="45">
        <v>43426</v>
      </c>
      <c r="G20" s="46">
        <v>43118</v>
      </c>
      <c r="H20" s="45"/>
      <c r="I20" s="46"/>
      <c r="J20" s="44"/>
      <c r="K20" s="43" t="s">
        <v>24</v>
      </c>
      <c r="L20" s="44" t="s">
        <v>24</v>
      </c>
      <c r="M20" s="43" t="s">
        <v>24</v>
      </c>
      <c r="N20" s="44" t="s">
        <v>24</v>
      </c>
      <c r="O20" s="43" t="s">
        <v>24</v>
      </c>
      <c r="P20" s="44" t="s">
        <v>24</v>
      </c>
      <c r="Q20" s="43" t="s">
        <v>24</v>
      </c>
      <c r="R20" s="44" t="s">
        <v>24</v>
      </c>
      <c r="S20" s="43" t="s">
        <v>24</v>
      </c>
      <c r="T20" s="44" t="s">
        <v>24</v>
      </c>
      <c r="U20" s="43" t="s">
        <v>24</v>
      </c>
      <c r="V20" s="44" t="s">
        <v>24</v>
      </c>
      <c r="W20" s="43" t="s">
        <v>24</v>
      </c>
      <c r="X20" s="44" t="s">
        <v>24</v>
      </c>
      <c r="Y20" s="48">
        <v>3000</v>
      </c>
      <c r="Z20" s="44" t="s">
        <v>69</v>
      </c>
      <c r="AA20" s="46">
        <v>43431</v>
      </c>
      <c r="AB20" s="46"/>
      <c r="AC20" s="44" t="s">
        <v>75</v>
      </c>
      <c r="AD20" s="43"/>
      <c r="AE20" s="46" t="str">
        <f t="shared" si="1"/>
        <v/>
      </c>
      <c r="AF20" s="47">
        <v>3950</v>
      </c>
      <c r="AG20" s="43">
        <v>1</v>
      </c>
      <c r="AH20" s="44"/>
      <c r="AI20" s="49" t="s">
        <v>23</v>
      </c>
      <c r="AJ20" s="44" t="s">
        <v>24</v>
      </c>
      <c r="AK20" s="49" t="s">
        <v>23</v>
      </c>
      <c r="AL20" s="44" t="s">
        <v>24</v>
      </c>
      <c r="AM20" s="49" t="s">
        <v>23</v>
      </c>
      <c r="AN20" s="44"/>
      <c r="AO20" s="50"/>
    </row>
    <row r="21" spans="1:41" s="1" customFormat="1" x14ac:dyDescent="0.25">
      <c r="A21" s="64" t="s">
        <v>83</v>
      </c>
      <c r="B21" s="31" t="s">
        <v>61</v>
      </c>
      <c r="C21" s="54" t="s">
        <v>61</v>
      </c>
      <c r="D21" s="33" t="s">
        <v>62</v>
      </c>
      <c r="E21" s="32" t="s">
        <v>34</v>
      </c>
      <c r="F21" s="34">
        <v>43430</v>
      </c>
      <c r="G21" s="35">
        <v>43497</v>
      </c>
      <c r="H21" s="34"/>
      <c r="I21" s="35"/>
      <c r="J21" s="33"/>
      <c r="K21" s="32" t="s">
        <v>24</v>
      </c>
      <c r="L21" s="33" t="s">
        <v>24</v>
      </c>
      <c r="M21" s="32" t="s">
        <v>24</v>
      </c>
      <c r="N21" s="33" t="s">
        <v>24</v>
      </c>
      <c r="O21" s="32" t="s">
        <v>24</v>
      </c>
      <c r="P21" s="33" t="s">
        <v>24</v>
      </c>
      <c r="Q21" s="32" t="s">
        <v>24</v>
      </c>
      <c r="R21" s="33" t="s">
        <v>24</v>
      </c>
      <c r="S21" s="32" t="s">
        <v>24</v>
      </c>
      <c r="T21" s="33" t="s">
        <v>24</v>
      </c>
      <c r="U21" s="32" t="s">
        <v>24</v>
      </c>
      <c r="V21" s="33" t="s">
        <v>24</v>
      </c>
      <c r="W21" s="32" t="s">
        <v>24</v>
      </c>
      <c r="X21" s="33" t="s">
        <v>24</v>
      </c>
      <c r="Y21" s="37">
        <v>900</v>
      </c>
      <c r="Z21" s="33" t="s">
        <v>66</v>
      </c>
      <c r="AA21" s="35">
        <v>43434</v>
      </c>
      <c r="AB21" s="35"/>
      <c r="AC21" s="33" t="s">
        <v>71</v>
      </c>
      <c r="AD21" s="32"/>
      <c r="AE21" s="35" t="str">
        <f t="shared" si="1"/>
        <v/>
      </c>
      <c r="AF21" s="36"/>
      <c r="AG21" s="32"/>
      <c r="AH21" s="33"/>
      <c r="AI21" s="38" t="s">
        <v>23</v>
      </c>
      <c r="AJ21" s="33" t="s">
        <v>24</v>
      </c>
      <c r="AK21" s="38" t="s">
        <v>24</v>
      </c>
      <c r="AL21" s="33" t="s">
        <v>24</v>
      </c>
      <c r="AM21" s="38" t="s">
        <v>23</v>
      </c>
      <c r="AN21" s="33"/>
      <c r="AO21" s="40"/>
    </row>
    <row r="22" spans="1:41" s="1" customFormat="1" x14ac:dyDescent="0.25">
      <c r="A22" s="65"/>
      <c r="B22" s="20" t="s">
        <v>61</v>
      </c>
      <c r="C22" s="22" t="s">
        <v>61</v>
      </c>
      <c r="D22" s="10" t="s">
        <v>62</v>
      </c>
      <c r="E22" s="14" t="s">
        <v>34</v>
      </c>
      <c r="F22" s="11">
        <v>43430</v>
      </c>
      <c r="G22" s="16">
        <v>43497</v>
      </c>
      <c r="H22" s="11"/>
      <c r="I22" s="16"/>
      <c r="J22" s="10"/>
      <c r="K22" s="13" t="s">
        <v>24</v>
      </c>
      <c r="L22" s="4" t="s">
        <v>24</v>
      </c>
      <c r="M22" s="13" t="s">
        <v>24</v>
      </c>
      <c r="N22" s="4" t="s">
        <v>24</v>
      </c>
      <c r="O22" s="13" t="s">
        <v>24</v>
      </c>
      <c r="P22" s="4" t="s">
        <v>24</v>
      </c>
      <c r="Q22" s="13" t="s">
        <v>24</v>
      </c>
      <c r="R22" s="4" t="s">
        <v>24</v>
      </c>
      <c r="S22" s="13" t="s">
        <v>24</v>
      </c>
      <c r="T22" s="4" t="s">
        <v>24</v>
      </c>
      <c r="U22" s="13" t="s">
        <v>24</v>
      </c>
      <c r="V22" s="4" t="s">
        <v>24</v>
      </c>
      <c r="W22" s="13" t="s">
        <v>24</v>
      </c>
      <c r="X22" s="4" t="s">
        <v>24</v>
      </c>
      <c r="Y22" s="21">
        <v>900</v>
      </c>
      <c r="Z22" s="4" t="s">
        <v>57</v>
      </c>
      <c r="AA22" s="16">
        <v>43434</v>
      </c>
      <c r="AB22" s="16"/>
      <c r="AC22" s="10" t="s">
        <v>71</v>
      </c>
      <c r="AD22" s="14"/>
      <c r="AE22" s="15" t="str">
        <f t="shared" si="1"/>
        <v/>
      </c>
      <c r="AF22" s="12"/>
      <c r="AG22" s="14"/>
      <c r="AH22" s="10"/>
      <c r="AI22" s="19" t="s">
        <v>23</v>
      </c>
      <c r="AJ22" s="10" t="s">
        <v>24</v>
      </c>
      <c r="AK22" s="19" t="s">
        <v>24</v>
      </c>
      <c r="AL22" s="10" t="s">
        <v>24</v>
      </c>
      <c r="AM22" s="19" t="s">
        <v>23</v>
      </c>
      <c r="AN22" s="4"/>
      <c r="AO22" s="41"/>
    </row>
    <row r="23" spans="1:41" s="1" customFormat="1" x14ac:dyDescent="0.25">
      <c r="A23" s="65"/>
      <c r="B23" s="20" t="s">
        <v>61</v>
      </c>
      <c r="C23" s="22" t="s">
        <v>61</v>
      </c>
      <c r="D23" s="10" t="s">
        <v>62</v>
      </c>
      <c r="E23" s="14" t="s">
        <v>34</v>
      </c>
      <c r="F23" s="11">
        <v>43430</v>
      </c>
      <c r="G23" s="16">
        <v>43497</v>
      </c>
      <c r="H23" s="11"/>
      <c r="I23" s="16"/>
      <c r="J23" s="10"/>
      <c r="K23" s="13" t="s">
        <v>24</v>
      </c>
      <c r="L23" s="4" t="s">
        <v>24</v>
      </c>
      <c r="M23" s="13" t="s">
        <v>24</v>
      </c>
      <c r="N23" s="4" t="s">
        <v>24</v>
      </c>
      <c r="O23" s="13" t="s">
        <v>24</v>
      </c>
      <c r="P23" s="4" t="s">
        <v>24</v>
      </c>
      <c r="Q23" s="13" t="s">
        <v>24</v>
      </c>
      <c r="R23" s="4" t="s">
        <v>24</v>
      </c>
      <c r="S23" s="13" t="s">
        <v>24</v>
      </c>
      <c r="T23" s="4" t="s">
        <v>24</v>
      </c>
      <c r="U23" s="13" t="s">
        <v>24</v>
      </c>
      <c r="V23" s="4" t="s">
        <v>24</v>
      </c>
      <c r="W23" s="13" t="s">
        <v>24</v>
      </c>
      <c r="X23" s="4" t="s">
        <v>24</v>
      </c>
      <c r="Y23" s="21">
        <v>900</v>
      </c>
      <c r="Z23" s="4" t="s">
        <v>55</v>
      </c>
      <c r="AA23" s="16">
        <v>43434</v>
      </c>
      <c r="AB23" s="16"/>
      <c r="AC23" s="10" t="s">
        <v>71</v>
      </c>
      <c r="AD23" s="14"/>
      <c r="AE23" s="15" t="str">
        <f t="shared" si="1"/>
        <v/>
      </c>
      <c r="AF23" s="12"/>
      <c r="AG23" s="14"/>
      <c r="AH23" s="10"/>
      <c r="AI23" s="19" t="s">
        <v>23</v>
      </c>
      <c r="AJ23" s="10" t="s">
        <v>24</v>
      </c>
      <c r="AK23" s="19" t="s">
        <v>24</v>
      </c>
      <c r="AL23" s="10" t="s">
        <v>24</v>
      </c>
      <c r="AM23" s="19" t="s">
        <v>23</v>
      </c>
      <c r="AN23" s="4"/>
      <c r="AO23" s="41"/>
    </row>
    <row r="24" spans="1:41" s="1" customFormat="1" ht="15.75" thickBot="1" x14ac:dyDescent="0.3">
      <c r="A24" s="66"/>
      <c r="B24" s="55" t="s">
        <v>61</v>
      </c>
      <c r="C24" s="56" t="s">
        <v>61</v>
      </c>
      <c r="D24" s="57" t="s">
        <v>62</v>
      </c>
      <c r="E24" s="58" t="s">
        <v>34</v>
      </c>
      <c r="F24" s="59">
        <v>43430</v>
      </c>
      <c r="G24" s="60">
        <v>43497</v>
      </c>
      <c r="H24" s="59"/>
      <c r="I24" s="60"/>
      <c r="J24" s="57"/>
      <c r="K24" s="43" t="s">
        <v>24</v>
      </c>
      <c r="L24" s="44" t="s">
        <v>24</v>
      </c>
      <c r="M24" s="43" t="s">
        <v>24</v>
      </c>
      <c r="N24" s="44" t="s">
        <v>24</v>
      </c>
      <c r="O24" s="43" t="s">
        <v>24</v>
      </c>
      <c r="P24" s="44" t="s">
        <v>24</v>
      </c>
      <c r="Q24" s="43" t="s">
        <v>24</v>
      </c>
      <c r="R24" s="44" t="s">
        <v>24</v>
      </c>
      <c r="S24" s="43" t="s">
        <v>24</v>
      </c>
      <c r="T24" s="44" t="s">
        <v>24</v>
      </c>
      <c r="U24" s="43" t="s">
        <v>24</v>
      </c>
      <c r="V24" s="44" t="s">
        <v>24</v>
      </c>
      <c r="W24" s="43" t="s">
        <v>24</v>
      </c>
      <c r="X24" s="44" t="s">
        <v>24</v>
      </c>
      <c r="Y24" s="62">
        <v>900</v>
      </c>
      <c r="Z24" s="44" t="s">
        <v>78</v>
      </c>
      <c r="AA24" s="60">
        <v>43434</v>
      </c>
      <c r="AB24" s="60"/>
      <c r="AC24" s="57" t="s">
        <v>71</v>
      </c>
      <c r="AD24" s="58"/>
      <c r="AE24" s="46" t="str">
        <f t="shared" si="1"/>
        <v/>
      </c>
      <c r="AF24" s="61"/>
      <c r="AG24" s="58"/>
      <c r="AH24" s="57"/>
      <c r="AI24" s="63" t="s">
        <v>23</v>
      </c>
      <c r="AJ24" s="57" t="s">
        <v>24</v>
      </c>
      <c r="AK24" s="63" t="s">
        <v>24</v>
      </c>
      <c r="AL24" s="57" t="s">
        <v>24</v>
      </c>
      <c r="AM24" s="63" t="s">
        <v>23</v>
      </c>
      <c r="AN24" s="44"/>
      <c r="AO24" s="50"/>
    </row>
    <row r="25" spans="1:41" s="1" customFormat="1" x14ac:dyDescent="0.25">
      <c r="A25" s="64" t="s">
        <v>84</v>
      </c>
      <c r="B25" s="31" t="s">
        <v>79</v>
      </c>
      <c r="C25" s="32" t="s">
        <v>79</v>
      </c>
      <c r="D25" s="33" t="s">
        <v>80</v>
      </c>
      <c r="E25" s="32" t="s">
        <v>34</v>
      </c>
      <c r="F25" s="34">
        <v>43431</v>
      </c>
      <c r="G25" s="35"/>
      <c r="H25" s="34"/>
      <c r="I25" s="35"/>
      <c r="J25" s="33"/>
      <c r="K25" s="32" t="s">
        <v>24</v>
      </c>
      <c r="L25" s="33" t="s">
        <v>24</v>
      </c>
      <c r="M25" s="32" t="s">
        <v>24</v>
      </c>
      <c r="N25" s="33" t="s">
        <v>24</v>
      </c>
      <c r="O25" s="32" t="s">
        <v>24</v>
      </c>
      <c r="P25" s="33" t="s">
        <v>24</v>
      </c>
      <c r="Q25" s="32" t="s">
        <v>24</v>
      </c>
      <c r="R25" s="33" t="s">
        <v>24</v>
      </c>
      <c r="S25" s="32" t="s">
        <v>24</v>
      </c>
      <c r="T25" s="33" t="s">
        <v>24</v>
      </c>
      <c r="U25" s="32" t="s">
        <v>24</v>
      </c>
      <c r="V25" s="33" t="s">
        <v>24</v>
      </c>
      <c r="W25" s="32" t="s">
        <v>24</v>
      </c>
      <c r="X25" s="33" t="s">
        <v>24</v>
      </c>
      <c r="Y25" s="37">
        <v>5000</v>
      </c>
      <c r="Z25" s="33" t="s">
        <v>56</v>
      </c>
      <c r="AA25" s="35">
        <v>43434</v>
      </c>
      <c r="AB25" s="35"/>
      <c r="AC25" s="33" t="s">
        <v>71</v>
      </c>
      <c r="AD25" s="32"/>
      <c r="AE25" s="35" t="str">
        <f t="shared" si="1"/>
        <v/>
      </c>
      <c r="AF25" s="36"/>
      <c r="AG25" s="32"/>
      <c r="AH25" s="33"/>
      <c r="AI25" s="38" t="s">
        <v>23</v>
      </c>
      <c r="AJ25" s="33" t="s">
        <v>24</v>
      </c>
      <c r="AK25" s="38" t="s">
        <v>23</v>
      </c>
      <c r="AL25" s="33" t="s">
        <v>24</v>
      </c>
      <c r="AM25" s="38" t="s">
        <v>23</v>
      </c>
      <c r="AN25" s="33"/>
      <c r="AO25" s="40"/>
    </row>
    <row r="26" spans="1:41" s="1" customFormat="1" x14ac:dyDescent="0.25">
      <c r="A26" s="65"/>
      <c r="B26" s="3" t="s">
        <v>79</v>
      </c>
      <c r="C26" s="13" t="s">
        <v>79</v>
      </c>
      <c r="D26" s="4" t="s">
        <v>80</v>
      </c>
      <c r="E26" s="14" t="s">
        <v>34</v>
      </c>
      <c r="F26" s="6">
        <v>43431</v>
      </c>
      <c r="G26" s="15"/>
      <c r="H26" s="6"/>
      <c r="I26" s="15"/>
      <c r="J26" s="4"/>
      <c r="K26" s="13" t="s">
        <v>24</v>
      </c>
      <c r="L26" s="4" t="s">
        <v>24</v>
      </c>
      <c r="M26" s="13" t="s">
        <v>24</v>
      </c>
      <c r="N26" s="4" t="s">
        <v>24</v>
      </c>
      <c r="O26" s="13" t="s">
        <v>24</v>
      </c>
      <c r="P26" s="4" t="s">
        <v>24</v>
      </c>
      <c r="Q26" s="13" t="s">
        <v>24</v>
      </c>
      <c r="R26" s="4" t="s">
        <v>24</v>
      </c>
      <c r="S26" s="13" t="s">
        <v>24</v>
      </c>
      <c r="T26" s="4" t="s">
        <v>24</v>
      </c>
      <c r="U26" s="13" t="s">
        <v>24</v>
      </c>
      <c r="V26" s="4" t="s">
        <v>24</v>
      </c>
      <c r="W26" s="13" t="s">
        <v>24</v>
      </c>
      <c r="X26" s="4" t="s">
        <v>24</v>
      </c>
      <c r="Y26" s="17">
        <v>5000</v>
      </c>
      <c r="Z26" s="4" t="s">
        <v>81</v>
      </c>
      <c r="AA26" s="15">
        <v>43434</v>
      </c>
      <c r="AB26" s="15"/>
      <c r="AC26" s="4" t="s">
        <v>71</v>
      </c>
      <c r="AD26" s="13"/>
      <c r="AE26" s="15" t="str">
        <f t="shared" si="1"/>
        <v/>
      </c>
      <c r="AF26" s="5"/>
      <c r="AG26" s="13"/>
      <c r="AH26" s="4"/>
      <c r="AI26" s="18" t="s">
        <v>23</v>
      </c>
      <c r="AJ26" s="4" t="s">
        <v>24</v>
      </c>
      <c r="AK26" s="18" t="s">
        <v>23</v>
      </c>
      <c r="AL26" s="4" t="s">
        <v>24</v>
      </c>
      <c r="AM26" s="18" t="s">
        <v>23</v>
      </c>
      <c r="AN26" s="4"/>
      <c r="AO26" s="41"/>
    </row>
    <row r="27" spans="1:41" s="1" customFormat="1" ht="15.75" thickBot="1" x14ac:dyDescent="0.3">
      <c r="A27" s="66"/>
      <c r="B27" s="42" t="s">
        <v>79</v>
      </c>
      <c r="C27" s="43" t="s">
        <v>79</v>
      </c>
      <c r="D27" s="44" t="s">
        <v>80</v>
      </c>
      <c r="E27" s="58" t="s">
        <v>34</v>
      </c>
      <c r="F27" s="45">
        <v>43431</v>
      </c>
      <c r="G27" s="46"/>
      <c r="H27" s="45"/>
      <c r="I27" s="46"/>
      <c r="J27" s="44"/>
      <c r="K27" s="24" t="s">
        <v>24</v>
      </c>
      <c r="L27" s="25" t="s">
        <v>24</v>
      </c>
      <c r="M27" s="24" t="s">
        <v>24</v>
      </c>
      <c r="N27" s="25" t="s">
        <v>24</v>
      </c>
      <c r="O27" s="24" t="s">
        <v>24</v>
      </c>
      <c r="P27" s="25" t="s">
        <v>24</v>
      </c>
      <c r="Q27" s="24" t="s">
        <v>24</v>
      </c>
      <c r="R27" s="25" t="s">
        <v>24</v>
      </c>
      <c r="S27" s="24" t="s">
        <v>24</v>
      </c>
      <c r="T27" s="25" t="s">
        <v>24</v>
      </c>
      <c r="U27" s="24" t="s">
        <v>24</v>
      </c>
      <c r="V27" s="25" t="s">
        <v>24</v>
      </c>
      <c r="W27" s="24" t="s">
        <v>24</v>
      </c>
      <c r="X27" s="25" t="s">
        <v>24</v>
      </c>
      <c r="Y27" s="48">
        <v>5000</v>
      </c>
      <c r="Z27" s="44" t="s">
        <v>66</v>
      </c>
      <c r="AA27" s="46">
        <v>43434</v>
      </c>
      <c r="AB27" s="46"/>
      <c r="AC27" s="44" t="s">
        <v>71</v>
      </c>
      <c r="AD27" s="43"/>
      <c r="AE27" s="46" t="str">
        <f t="shared" si="1"/>
        <v/>
      </c>
      <c r="AF27" s="47"/>
      <c r="AG27" s="43"/>
      <c r="AH27" s="44"/>
      <c r="AI27" s="49" t="s">
        <v>23</v>
      </c>
      <c r="AJ27" s="44" t="s">
        <v>24</v>
      </c>
      <c r="AK27" s="49" t="s">
        <v>23</v>
      </c>
      <c r="AL27" s="44" t="s">
        <v>24</v>
      </c>
      <c r="AM27" s="49" t="s">
        <v>23</v>
      </c>
      <c r="AN27" s="44"/>
      <c r="AO27" s="50"/>
    </row>
    <row r="28" spans="1:41" s="1" customFormat="1" x14ac:dyDescent="0.25">
      <c r="A28" s="83" t="s">
        <v>85</v>
      </c>
      <c r="B28" s="31" t="s">
        <v>86</v>
      </c>
      <c r="C28" s="32" t="s">
        <v>86</v>
      </c>
      <c r="D28" s="33" t="s">
        <v>62</v>
      </c>
      <c r="E28" s="32" t="s">
        <v>34</v>
      </c>
      <c r="F28" s="34">
        <v>43430</v>
      </c>
      <c r="G28" s="35">
        <v>43205</v>
      </c>
      <c r="H28" s="34"/>
      <c r="I28" s="35"/>
      <c r="J28" s="33"/>
      <c r="K28" s="32" t="s">
        <v>24</v>
      </c>
      <c r="L28" s="33" t="s">
        <v>24</v>
      </c>
      <c r="M28" s="32" t="s">
        <v>24</v>
      </c>
      <c r="N28" s="33" t="s">
        <v>24</v>
      </c>
      <c r="O28" s="32" t="s">
        <v>24</v>
      </c>
      <c r="P28" s="33" t="s">
        <v>24</v>
      </c>
      <c r="Q28" s="32" t="s">
        <v>24</v>
      </c>
      <c r="R28" s="33" t="s">
        <v>24</v>
      </c>
      <c r="S28" s="32" t="s">
        <v>24</v>
      </c>
      <c r="T28" s="33" t="s">
        <v>24</v>
      </c>
      <c r="U28" s="32" t="s">
        <v>24</v>
      </c>
      <c r="V28" s="33" t="s">
        <v>24</v>
      </c>
      <c r="W28" s="32" t="s">
        <v>24</v>
      </c>
      <c r="X28" s="33" t="s">
        <v>24</v>
      </c>
      <c r="Y28" s="37">
        <v>2000</v>
      </c>
      <c r="Z28" s="33" t="s">
        <v>66</v>
      </c>
      <c r="AA28" s="35">
        <v>43434</v>
      </c>
      <c r="AB28" s="35"/>
      <c r="AC28" s="33" t="s">
        <v>71</v>
      </c>
      <c r="AD28" s="32"/>
      <c r="AE28" s="35" t="str">
        <f t="shared" si="1"/>
        <v/>
      </c>
      <c r="AF28" s="36"/>
      <c r="AG28" s="32"/>
      <c r="AH28" s="33"/>
      <c r="AI28" s="38" t="s">
        <v>23</v>
      </c>
      <c r="AJ28" s="33" t="s">
        <v>24</v>
      </c>
      <c r="AK28" s="38" t="s">
        <v>24</v>
      </c>
      <c r="AL28" s="33" t="s">
        <v>24</v>
      </c>
      <c r="AM28" s="38" t="s">
        <v>23</v>
      </c>
      <c r="AN28" s="33"/>
      <c r="AO28" s="40"/>
    </row>
    <row r="29" spans="1:41" s="1" customFormat="1" x14ac:dyDescent="0.25">
      <c r="A29" s="84" t="s">
        <v>85</v>
      </c>
      <c r="B29" s="20" t="s">
        <v>86</v>
      </c>
      <c r="C29" s="14" t="s">
        <v>86</v>
      </c>
      <c r="D29" s="10" t="s">
        <v>62</v>
      </c>
      <c r="E29" s="14" t="s">
        <v>34</v>
      </c>
      <c r="F29" s="6">
        <v>43430</v>
      </c>
      <c r="G29" s="15">
        <v>43205</v>
      </c>
      <c r="H29" s="6"/>
      <c r="I29" s="15"/>
      <c r="J29" s="4"/>
      <c r="K29" s="13" t="s">
        <v>24</v>
      </c>
      <c r="L29" s="4" t="s">
        <v>24</v>
      </c>
      <c r="M29" s="13" t="s">
        <v>24</v>
      </c>
      <c r="N29" s="4" t="s">
        <v>24</v>
      </c>
      <c r="O29" s="13" t="s">
        <v>24</v>
      </c>
      <c r="P29" s="4" t="s">
        <v>24</v>
      </c>
      <c r="Q29" s="13" t="s">
        <v>24</v>
      </c>
      <c r="R29" s="4" t="s">
        <v>24</v>
      </c>
      <c r="S29" s="13" t="s">
        <v>24</v>
      </c>
      <c r="T29" s="4" t="s">
        <v>24</v>
      </c>
      <c r="U29" s="13" t="s">
        <v>24</v>
      </c>
      <c r="V29" s="4" t="s">
        <v>24</v>
      </c>
      <c r="W29" s="13" t="s">
        <v>24</v>
      </c>
      <c r="X29" s="4" t="s">
        <v>24</v>
      </c>
      <c r="Y29" s="17">
        <v>2000</v>
      </c>
      <c r="Z29" s="4" t="s">
        <v>55</v>
      </c>
      <c r="AA29" s="15">
        <v>43434</v>
      </c>
      <c r="AB29" s="15"/>
      <c r="AC29" s="4" t="s">
        <v>71</v>
      </c>
      <c r="AD29" s="13"/>
      <c r="AE29" s="15" t="str">
        <f t="shared" si="1"/>
        <v/>
      </c>
      <c r="AF29" s="5"/>
      <c r="AG29" s="13"/>
      <c r="AH29" s="4"/>
      <c r="AI29" s="19" t="s">
        <v>23</v>
      </c>
      <c r="AJ29" s="10" t="s">
        <v>24</v>
      </c>
      <c r="AK29" s="19" t="s">
        <v>24</v>
      </c>
      <c r="AL29" s="10" t="s">
        <v>24</v>
      </c>
      <c r="AM29" s="19" t="s">
        <v>23</v>
      </c>
      <c r="AN29" s="4"/>
      <c r="AO29" s="41"/>
    </row>
    <row r="30" spans="1:41" s="1" customFormat="1" x14ac:dyDescent="0.25">
      <c r="A30" s="84" t="s">
        <v>85</v>
      </c>
      <c r="B30" s="20" t="s">
        <v>86</v>
      </c>
      <c r="C30" s="14" t="s">
        <v>86</v>
      </c>
      <c r="D30" s="10" t="s">
        <v>62</v>
      </c>
      <c r="E30" s="14" t="s">
        <v>34</v>
      </c>
      <c r="F30" s="6">
        <v>43430</v>
      </c>
      <c r="G30" s="15">
        <v>43205</v>
      </c>
      <c r="H30" s="6"/>
      <c r="I30" s="15"/>
      <c r="J30" s="4"/>
      <c r="K30" s="13" t="s">
        <v>24</v>
      </c>
      <c r="L30" s="4" t="s">
        <v>24</v>
      </c>
      <c r="M30" s="13" t="s">
        <v>24</v>
      </c>
      <c r="N30" s="4" t="s">
        <v>24</v>
      </c>
      <c r="O30" s="13" t="s">
        <v>24</v>
      </c>
      <c r="P30" s="4" t="s">
        <v>24</v>
      </c>
      <c r="Q30" s="13" t="s">
        <v>24</v>
      </c>
      <c r="R30" s="4" t="s">
        <v>24</v>
      </c>
      <c r="S30" s="13" t="s">
        <v>24</v>
      </c>
      <c r="T30" s="4" t="s">
        <v>24</v>
      </c>
      <c r="U30" s="13" t="s">
        <v>24</v>
      </c>
      <c r="V30" s="4" t="s">
        <v>24</v>
      </c>
      <c r="W30" s="13" t="s">
        <v>24</v>
      </c>
      <c r="X30" s="4" t="s">
        <v>24</v>
      </c>
      <c r="Y30" s="17">
        <v>2000</v>
      </c>
      <c r="Z30" s="4" t="s">
        <v>69</v>
      </c>
      <c r="AA30" s="15">
        <v>43434</v>
      </c>
      <c r="AB30" s="15"/>
      <c r="AC30" s="4" t="s">
        <v>75</v>
      </c>
      <c r="AD30" s="13"/>
      <c r="AE30" s="15" t="str">
        <f t="shared" si="1"/>
        <v/>
      </c>
      <c r="AF30" s="5"/>
      <c r="AG30" s="13"/>
      <c r="AH30" s="4"/>
      <c r="AI30" s="19" t="s">
        <v>23</v>
      </c>
      <c r="AJ30" s="10" t="s">
        <v>24</v>
      </c>
      <c r="AK30" s="19" t="s">
        <v>24</v>
      </c>
      <c r="AL30" s="10" t="s">
        <v>24</v>
      </c>
      <c r="AM30" s="19" t="s">
        <v>23</v>
      </c>
      <c r="AN30" s="4"/>
      <c r="AO30" s="41"/>
    </row>
    <row r="31" spans="1:41" s="1" customFormat="1" ht="15.75" thickBot="1" x14ac:dyDescent="0.3">
      <c r="A31" s="66" t="s">
        <v>85</v>
      </c>
      <c r="B31" s="55" t="s">
        <v>86</v>
      </c>
      <c r="C31" s="58" t="s">
        <v>86</v>
      </c>
      <c r="D31" s="57" t="s">
        <v>62</v>
      </c>
      <c r="E31" s="58" t="s">
        <v>34</v>
      </c>
      <c r="F31" s="45">
        <v>43430</v>
      </c>
      <c r="G31" s="46">
        <v>43205</v>
      </c>
      <c r="H31" s="45"/>
      <c r="I31" s="46"/>
      <c r="J31" s="44"/>
      <c r="K31" s="43" t="s">
        <v>24</v>
      </c>
      <c r="L31" s="44" t="s">
        <v>24</v>
      </c>
      <c r="M31" s="43" t="s">
        <v>24</v>
      </c>
      <c r="N31" s="44" t="s">
        <v>24</v>
      </c>
      <c r="O31" s="43" t="s">
        <v>24</v>
      </c>
      <c r="P31" s="44" t="s">
        <v>24</v>
      </c>
      <c r="Q31" s="43" t="s">
        <v>24</v>
      </c>
      <c r="R31" s="44" t="s">
        <v>24</v>
      </c>
      <c r="S31" s="43" t="s">
        <v>24</v>
      </c>
      <c r="T31" s="44" t="s">
        <v>24</v>
      </c>
      <c r="U31" s="43" t="s">
        <v>24</v>
      </c>
      <c r="V31" s="44" t="s">
        <v>24</v>
      </c>
      <c r="W31" s="43" t="s">
        <v>24</v>
      </c>
      <c r="X31" s="44" t="s">
        <v>24</v>
      </c>
      <c r="Y31" s="48">
        <v>2000</v>
      </c>
      <c r="Z31" s="44" t="s">
        <v>78</v>
      </c>
      <c r="AA31" s="46">
        <v>43434</v>
      </c>
      <c r="AB31" s="46"/>
      <c r="AC31" s="44" t="s">
        <v>71</v>
      </c>
      <c r="AD31" s="43"/>
      <c r="AE31" s="46" t="str">
        <f t="shared" si="1"/>
        <v/>
      </c>
      <c r="AF31" s="47"/>
      <c r="AG31" s="43"/>
      <c r="AH31" s="44"/>
      <c r="AI31" s="63" t="s">
        <v>23</v>
      </c>
      <c r="AJ31" s="57" t="s">
        <v>24</v>
      </c>
      <c r="AK31" s="63" t="s">
        <v>24</v>
      </c>
      <c r="AL31" s="57" t="s">
        <v>24</v>
      </c>
      <c r="AM31" s="63" t="s">
        <v>23</v>
      </c>
      <c r="AN31" s="44"/>
      <c r="AO31" s="50"/>
    </row>
    <row r="32" spans="1:41" s="1" customFormat="1" ht="15.75" thickBot="1" x14ac:dyDescent="0.3">
      <c r="A32" s="65" t="s">
        <v>85</v>
      </c>
      <c r="B32" s="55" t="s">
        <v>86</v>
      </c>
      <c r="C32" s="58" t="s">
        <v>86</v>
      </c>
      <c r="D32" s="57" t="s">
        <v>62</v>
      </c>
      <c r="E32" s="58" t="s">
        <v>34</v>
      </c>
      <c r="F32" s="45">
        <v>43430</v>
      </c>
      <c r="G32" s="46">
        <v>43205</v>
      </c>
      <c r="H32" s="45"/>
      <c r="I32" s="46"/>
      <c r="J32" s="44"/>
      <c r="K32" s="43" t="s">
        <v>24</v>
      </c>
      <c r="L32" s="44" t="s">
        <v>24</v>
      </c>
      <c r="M32" s="43" t="s">
        <v>24</v>
      </c>
      <c r="N32" s="44" t="s">
        <v>24</v>
      </c>
      <c r="O32" s="43" t="s">
        <v>24</v>
      </c>
      <c r="P32" s="44" t="s">
        <v>24</v>
      </c>
      <c r="Q32" s="43" t="s">
        <v>24</v>
      </c>
      <c r="R32" s="44" t="s">
        <v>24</v>
      </c>
      <c r="S32" s="43" t="s">
        <v>24</v>
      </c>
      <c r="T32" s="44" t="s">
        <v>24</v>
      </c>
      <c r="U32" s="43" t="s">
        <v>24</v>
      </c>
      <c r="V32" s="44" t="s">
        <v>24</v>
      </c>
      <c r="W32" s="43" t="s">
        <v>24</v>
      </c>
      <c r="X32" s="44" t="s">
        <v>24</v>
      </c>
      <c r="Y32" s="48">
        <v>1000</v>
      </c>
      <c r="Z32" s="44" t="s">
        <v>93</v>
      </c>
      <c r="AA32" s="46">
        <v>43434</v>
      </c>
      <c r="AB32" s="46"/>
      <c r="AC32" s="44" t="s">
        <v>71</v>
      </c>
      <c r="AD32" s="43"/>
      <c r="AE32" s="46" t="str">
        <f t="shared" si="1"/>
        <v/>
      </c>
      <c r="AF32" s="47"/>
      <c r="AG32" s="43"/>
      <c r="AH32" s="44"/>
      <c r="AI32" s="63" t="s">
        <v>23</v>
      </c>
      <c r="AJ32" s="57" t="s">
        <v>24</v>
      </c>
      <c r="AK32" s="63" t="s">
        <v>24</v>
      </c>
      <c r="AL32" s="57" t="s">
        <v>24</v>
      </c>
      <c r="AM32" s="63" t="s">
        <v>23</v>
      </c>
      <c r="AN32" s="44" t="s">
        <v>94</v>
      </c>
      <c r="AO32" s="50"/>
    </row>
    <row r="33" spans="1:41" s="1" customFormat="1" x14ac:dyDescent="0.25">
      <c r="A33" s="83" t="s">
        <v>89</v>
      </c>
      <c r="B33" s="31" t="s">
        <v>90</v>
      </c>
      <c r="C33" s="32" t="s">
        <v>90</v>
      </c>
      <c r="D33" s="33" t="s">
        <v>91</v>
      </c>
      <c r="E33" s="32" t="s">
        <v>92</v>
      </c>
      <c r="F33" s="34">
        <v>43431</v>
      </c>
      <c r="G33" s="35"/>
      <c r="H33" s="34"/>
      <c r="I33" s="35"/>
      <c r="J33" s="33"/>
      <c r="K33" s="32" t="s">
        <v>24</v>
      </c>
      <c r="L33" s="33" t="s">
        <v>24</v>
      </c>
      <c r="M33" s="32" t="s">
        <v>24</v>
      </c>
      <c r="N33" s="33" t="s">
        <v>24</v>
      </c>
      <c r="O33" s="32" t="s">
        <v>24</v>
      </c>
      <c r="P33" s="33" t="s">
        <v>24</v>
      </c>
      <c r="Q33" s="32" t="s">
        <v>24</v>
      </c>
      <c r="R33" s="33" t="s">
        <v>24</v>
      </c>
      <c r="S33" s="32" t="s">
        <v>24</v>
      </c>
      <c r="T33" s="33" t="s">
        <v>24</v>
      </c>
      <c r="U33" s="32" t="s">
        <v>24</v>
      </c>
      <c r="V33" s="33" t="s">
        <v>24</v>
      </c>
      <c r="W33" s="32" t="s">
        <v>24</v>
      </c>
      <c r="X33" s="33" t="s">
        <v>24</v>
      </c>
      <c r="Y33" s="37">
        <v>1500</v>
      </c>
      <c r="Z33" s="33" t="s">
        <v>41</v>
      </c>
      <c r="AA33" s="35">
        <v>43434</v>
      </c>
      <c r="AB33" s="35"/>
      <c r="AC33" s="33" t="s">
        <v>74</v>
      </c>
      <c r="AD33" s="32"/>
      <c r="AE33" s="35" t="str">
        <f t="shared" si="1"/>
        <v/>
      </c>
      <c r="AF33" s="36"/>
      <c r="AG33" s="32"/>
      <c r="AH33" s="33"/>
      <c r="AI33" s="38" t="s">
        <v>23</v>
      </c>
      <c r="AJ33" s="33" t="s">
        <v>24</v>
      </c>
      <c r="AK33" s="38" t="s">
        <v>24</v>
      </c>
      <c r="AL33" s="33" t="s">
        <v>24</v>
      </c>
      <c r="AM33" s="38" t="s">
        <v>24</v>
      </c>
      <c r="AN33" s="33"/>
      <c r="AO33" s="40"/>
    </row>
    <row r="34" spans="1:41" s="1" customFormat="1" x14ac:dyDescent="0.25">
      <c r="A34" s="93" t="s">
        <v>89</v>
      </c>
      <c r="B34" s="94" t="s">
        <v>90</v>
      </c>
      <c r="C34" s="24" t="s">
        <v>90</v>
      </c>
      <c r="D34" s="25" t="s">
        <v>91</v>
      </c>
      <c r="E34" s="24" t="s">
        <v>92</v>
      </c>
      <c r="F34" s="95">
        <v>43431</v>
      </c>
      <c r="G34" s="27"/>
      <c r="H34" s="95"/>
      <c r="I34" s="27"/>
      <c r="J34" s="25"/>
      <c r="K34" s="24" t="s">
        <v>24</v>
      </c>
      <c r="L34" s="25" t="s">
        <v>24</v>
      </c>
      <c r="M34" s="24" t="s">
        <v>24</v>
      </c>
      <c r="N34" s="25" t="s">
        <v>24</v>
      </c>
      <c r="O34" s="24" t="s">
        <v>24</v>
      </c>
      <c r="P34" s="25" t="s">
        <v>24</v>
      </c>
      <c r="Q34" s="24" t="s">
        <v>24</v>
      </c>
      <c r="R34" s="25" t="s">
        <v>24</v>
      </c>
      <c r="S34" s="24" t="s">
        <v>24</v>
      </c>
      <c r="T34" s="25" t="s">
        <v>24</v>
      </c>
      <c r="U34" s="24" t="s">
        <v>24</v>
      </c>
      <c r="V34" s="25" t="s">
        <v>24</v>
      </c>
      <c r="W34" s="24" t="s">
        <v>24</v>
      </c>
      <c r="X34" s="25" t="s">
        <v>24</v>
      </c>
      <c r="Y34" s="96">
        <v>1500</v>
      </c>
      <c r="Z34" s="25" t="s">
        <v>81</v>
      </c>
      <c r="AA34" s="27">
        <v>43434</v>
      </c>
      <c r="AB34" s="27"/>
      <c r="AC34" s="25" t="s">
        <v>71</v>
      </c>
      <c r="AD34" s="24"/>
      <c r="AE34" s="27" t="str">
        <f t="shared" si="1"/>
        <v/>
      </c>
      <c r="AF34" s="82"/>
      <c r="AG34" s="24"/>
      <c r="AH34" s="25"/>
      <c r="AI34" s="97" t="s">
        <v>23</v>
      </c>
      <c r="AJ34" s="98" t="s">
        <v>24</v>
      </c>
      <c r="AK34" s="97" t="s">
        <v>24</v>
      </c>
      <c r="AL34" s="98" t="s">
        <v>24</v>
      </c>
      <c r="AM34" s="97" t="s">
        <v>24</v>
      </c>
      <c r="AN34" s="25"/>
      <c r="AO34" s="99"/>
    </row>
  </sheetData>
  <mergeCells count="1">
    <mergeCell ref="B1:Y1"/>
  </mergeCells>
  <conditionalFormatting sqref="AG3:AH16 AG25:AH31 AG20:AH21 AG33:AH1048576">
    <cfRule type="cellIs" dxfId="61" priority="19" operator="greaterThan">
      <formula>0</formula>
    </cfRule>
  </conditionalFormatting>
  <conditionalFormatting sqref="K3:X16 K20:X21">
    <cfRule type="cellIs" dxfId="60" priority="18" operator="equal">
      <formula>"Yes"</formula>
    </cfRule>
  </conditionalFormatting>
  <conditionalFormatting sqref="AI3:AM16 AI20:AM21 AI25:AM31 AI33:AM34">
    <cfRule type="cellIs" dxfId="59" priority="17" operator="equal">
      <formula>"Yes"</formula>
    </cfRule>
  </conditionalFormatting>
  <conditionalFormatting sqref="AI22:AM23">
    <cfRule type="cellIs" dxfId="58" priority="14" operator="equal">
      <formula>"Yes"</formula>
    </cfRule>
  </conditionalFormatting>
  <conditionalFormatting sqref="AI17:AM19">
    <cfRule type="cellIs" dxfId="57" priority="11" operator="equal">
      <formula>"Yes"</formula>
    </cfRule>
  </conditionalFormatting>
  <conditionalFormatting sqref="AG22:AH23">
    <cfRule type="cellIs" dxfId="56" priority="16" operator="greaterThan">
      <formula>0</formula>
    </cfRule>
  </conditionalFormatting>
  <conditionalFormatting sqref="K22:X23">
    <cfRule type="cellIs" dxfId="55" priority="15" operator="equal">
      <formula>"Yes"</formula>
    </cfRule>
  </conditionalFormatting>
  <conditionalFormatting sqref="AG17:AH19">
    <cfRule type="cellIs" dxfId="54" priority="13" operator="greaterThan">
      <formula>0</formula>
    </cfRule>
  </conditionalFormatting>
  <conditionalFormatting sqref="K17:X19">
    <cfRule type="cellIs" dxfId="53" priority="12" operator="equal">
      <formula>"Yes"</formula>
    </cfRule>
  </conditionalFormatting>
  <conditionalFormatting sqref="AI24:AM24">
    <cfRule type="cellIs" dxfId="52" priority="8" operator="equal">
      <formula>"Yes"</formula>
    </cfRule>
  </conditionalFormatting>
  <conditionalFormatting sqref="AG24:AH24">
    <cfRule type="cellIs" dxfId="51" priority="10" operator="greaterThan">
      <formula>0</formula>
    </cfRule>
  </conditionalFormatting>
  <conditionalFormatting sqref="K24:X25">
    <cfRule type="cellIs" dxfId="50" priority="9" operator="equal">
      <formula>"Yes"</formula>
    </cfRule>
  </conditionalFormatting>
  <conditionalFormatting sqref="K26:X31">
    <cfRule type="cellIs" dxfId="49" priority="7" operator="equal">
      <formula>"Yes"</formula>
    </cfRule>
  </conditionalFormatting>
  <conditionalFormatting sqref="Z28">
    <cfRule type="cellIs" dxfId="48" priority="6" operator="equal">
      <formula>"Yes"</formula>
    </cfRule>
  </conditionalFormatting>
  <conditionalFormatting sqref="K33:X34">
    <cfRule type="cellIs" dxfId="47" priority="5" operator="equal">
      <formula>"Yes"</formula>
    </cfRule>
  </conditionalFormatting>
  <conditionalFormatting sqref="AG32:AH32">
    <cfRule type="cellIs" dxfId="46" priority="4" operator="greaterThan">
      <formula>0</formula>
    </cfRule>
  </conditionalFormatting>
  <conditionalFormatting sqref="AI32:AM32">
    <cfRule type="cellIs" dxfId="45" priority="3" operator="equal">
      <formula>"Yes"</formula>
    </cfRule>
  </conditionalFormatting>
  <conditionalFormatting sqref="K32:X32">
    <cfRule type="cellIs" dxfId="44" priority="2" operator="equal">
      <formula>"Yes"</formula>
    </cfRule>
  </conditionalFormatting>
  <conditionalFormatting sqref="AE1:AE1048576">
    <cfRule type="timePeriod" dxfId="43" priority="1" timePeriod="today">
      <formula>FLOOR(AE1,1)=TODAY()</formula>
    </cfRule>
  </conditionalFormatting>
  <hyperlinks>
    <hyperlink ref="B16" r:id="rId1"/>
    <hyperlink ref="B3" r:id="rId2"/>
    <hyperlink ref="B14" r:id="rId3"/>
    <hyperlink ref="B15" r:id="rId4"/>
    <hyperlink ref="B21" r:id="rId5"/>
    <hyperlink ref="B22" r:id="rId6"/>
    <hyperlink ref="B23" r:id="rId7"/>
    <hyperlink ref="B4:B13" r:id="rId8" display="RFQ - 2804"/>
    <hyperlink ref="B17" r:id="rId9"/>
    <hyperlink ref="B18:B20" r:id="rId10" display="6-Gev Transfer Line 2"/>
    <hyperlink ref="B24" r:id="rId11"/>
    <hyperlink ref="B18" r:id="rId12"/>
    <hyperlink ref="B19" r:id="rId13"/>
    <hyperlink ref="B20" r:id="rId14"/>
    <hyperlink ref="B25" r:id="rId15"/>
    <hyperlink ref="B26" r:id="rId16"/>
    <hyperlink ref="B27" r:id="rId17"/>
    <hyperlink ref="B28" r:id="rId18"/>
    <hyperlink ref="B29" r:id="rId19"/>
    <hyperlink ref="B30" r:id="rId20"/>
    <hyperlink ref="B31" r:id="rId21"/>
    <hyperlink ref="B33" r:id="rId22"/>
    <hyperlink ref="B34" r:id="rId23"/>
    <hyperlink ref="B32" r:id="rId24"/>
  </hyperlinks>
  <pageMargins left="0.7" right="0.7" top="0.75" bottom="0.75" header="0.3" footer="0.3"/>
  <pageSetup paperSize="9" orientation="portrait" r:id="rId25"/>
  <tableParts count="1">
    <tablePart r:id="rId2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Sheet2!$A$1:$A$3</xm:f>
          </x14:formula1>
          <xm:sqref>AI3:AM34 K3:X34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A4" sqref="A4"/>
    </sheetView>
  </sheetViews>
  <sheetFormatPr baseColWidth="10" defaultColWidth="9.140625" defaultRowHeight="15" x14ac:dyDescent="0.25"/>
  <cols>
    <col min="1" max="1" width="10.85546875" style="85" bestFit="1" customWidth="1"/>
    <col min="2" max="2" width="26.5703125" style="85" customWidth="1"/>
    <col min="3" max="9" width="18.140625" style="85" customWidth="1"/>
    <col min="10" max="10" width="12.5703125" style="85" bestFit="1" customWidth="1"/>
    <col min="11" max="16384" width="9.140625" style="85"/>
  </cols>
  <sheetData>
    <row r="1" spans="1:16" s="1" customFormat="1" ht="82.5" customHeight="1" x14ac:dyDescent="0.25"/>
    <row r="2" spans="1:16" s="1" customFormat="1" x14ac:dyDescent="0.25">
      <c r="A2" s="1" t="s">
        <v>71</v>
      </c>
      <c r="B2" s="1" t="s">
        <v>98</v>
      </c>
      <c r="C2" s="1" t="s">
        <v>74</v>
      </c>
      <c r="D2" s="1" t="s">
        <v>99</v>
      </c>
      <c r="E2" s="1" t="s">
        <v>105</v>
      </c>
      <c r="F2" s="1" t="s">
        <v>108</v>
      </c>
      <c r="G2" s="1" t="s">
        <v>109</v>
      </c>
      <c r="H2" s="1" t="s">
        <v>75</v>
      </c>
      <c r="I2" s="1" t="s">
        <v>100</v>
      </c>
      <c r="J2" s="1" t="s">
        <v>101</v>
      </c>
      <c r="K2" s="1" t="s">
        <v>102</v>
      </c>
      <c r="L2" s="1" t="s">
        <v>110</v>
      </c>
      <c r="M2" s="1" t="s">
        <v>103</v>
      </c>
      <c r="N2" s="1" t="s">
        <v>104</v>
      </c>
      <c r="O2" s="1" t="s">
        <v>106</v>
      </c>
      <c r="P2" s="1" t="s">
        <v>107</v>
      </c>
    </row>
    <row r="3" spans="1:16" x14ac:dyDescent="0.25">
      <c r="A3" s="85">
        <f>Sheet1!AF9</f>
        <v>747</v>
      </c>
      <c r="B3" s="85">
        <f>Sheet1!AF14</f>
        <v>7659</v>
      </c>
      <c r="C3" s="85">
        <f>Sheet1!AF16</f>
        <v>4137.7299999999996</v>
      </c>
      <c r="H3" s="85">
        <f>Sheet1!AF20</f>
        <v>3950</v>
      </c>
    </row>
    <row r="4" spans="1:16" x14ac:dyDescent="0.25">
      <c r="A4" s="85">
        <f>Sheet1!AF11</f>
        <v>1200</v>
      </c>
    </row>
    <row r="8" spans="1:16" x14ac:dyDescent="0.25">
      <c r="B8" s="100" t="s">
        <v>7</v>
      </c>
      <c r="C8" s="101">
        <v>1</v>
      </c>
    </row>
    <row r="10" spans="1:16" x14ac:dyDescent="0.25">
      <c r="B10"/>
      <c r="C10" s="100" t="s">
        <v>70</v>
      </c>
      <c r="D10"/>
      <c r="E10"/>
      <c r="F10"/>
      <c r="G10"/>
      <c r="H10"/>
      <c r="I10"/>
      <c r="J10"/>
    </row>
    <row r="11" spans="1:16" x14ac:dyDescent="0.25">
      <c r="B11"/>
      <c r="C11" t="s">
        <v>108</v>
      </c>
      <c r="D11" t="s">
        <v>98</v>
      </c>
      <c r="E11" t="s">
        <v>75</v>
      </c>
      <c r="F11" t="s">
        <v>71</v>
      </c>
      <c r="G11" t="s">
        <v>73</v>
      </c>
      <c r="H11" t="s">
        <v>74</v>
      </c>
      <c r="I11" t="s">
        <v>72</v>
      </c>
      <c r="J11" t="s">
        <v>111</v>
      </c>
    </row>
    <row r="12" spans="1:16" x14ac:dyDescent="0.25">
      <c r="B12" t="s">
        <v>112</v>
      </c>
      <c r="C12" s="102">
        <v>441</v>
      </c>
      <c r="D12" s="102">
        <v>7659</v>
      </c>
      <c r="E12" s="102">
        <v>3950</v>
      </c>
      <c r="F12" s="102">
        <v>1947</v>
      </c>
      <c r="G12" s="102"/>
      <c r="H12" s="102">
        <v>4137.7299999999996</v>
      </c>
      <c r="I12" s="102"/>
      <c r="J12" s="102">
        <v>18134.73</v>
      </c>
    </row>
    <row r="13" spans="1:16" x14ac:dyDescent="0.25">
      <c r="B13"/>
      <c r="C13"/>
      <c r="D13"/>
    </row>
    <row r="14" spans="1:16" x14ac:dyDescent="0.25">
      <c r="B14"/>
      <c r="C14"/>
      <c r="D14"/>
    </row>
    <row r="15" spans="1:16" x14ac:dyDescent="0.25">
      <c r="B15"/>
      <c r="C15"/>
      <c r="D15"/>
    </row>
    <row r="16" spans="1:16" x14ac:dyDescent="0.25">
      <c r="B16"/>
      <c r="C16"/>
      <c r="D16"/>
    </row>
    <row r="17" spans="2:4" x14ac:dyDescent="0.25">
      <c r="B17"/>
      <c r="C17"/>
      <c r="D17"/>
    </row>
    <row r="18" spans="2:4" x14ac:dyDescent="0.25">
      <c r="B18"/>
      <c r="C18"/>
      <c r="D18"/>
    </row>
    <row r="19" spans="2:4" x14ac:dyDescent="0.25">
      <c r="B19"/>
      <c r="C19"/>
      <c r="D19"/>
    </row>
    <row r="20" spans="2:4" x14ac:dyDescent="0.25">
      <c r="B20"/>
      <c r="C20"/>
      <c r="D20"/>
    </row>
    <row r="21" spans="2:4" x14ac:dyDescent="0.25">
      <c r="B21"/>
      <c r="C21"/>
      <c r="D21"/>
    </row>
    <row r="22" spans="2:4" x14ac:dyDescent="0.25">
      <c r="B22"/>
      <c r="C22"/>
      <c r="D22"/>
    </row>
    <row r="23" spans="2:4" x14ac:dyDescent="0.25">
      <c r="B23"/>
      <c r="C23"/>
      <c r="D23"/>
    </row>
    <row r="24" spans="2:4" x14ac:dyDescent="0.25">
      <c r="B24"/>
      <c r="C24"/>
      <c r="D24"/>
    </row>
    <row r="25" spans="2:4" x14ac:dyDescent="0.25">
      <c r="B25"/>
      <c r="C25"/>
      <c r="D25"/>
    </row>
    <row r="26" spans="2:4" x14ac:dyDescent="0.25">
      <c r="B26"/>
      <c r="C26"/>
      <c r="D26"/>
    </row>
    <row r="27" spans="2:4" x14ac:dyDescent="0.25">
      <c r="B27"/>
      <c r="C27"/>
      <c r="D27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Button1_Click">
                <anchor moveWithCells="1" sizeWithCells="1">
                  <from>
                    <xdr:col>2</xdr:col>
                    <xdr:colOff>257175</xdr:colOff>
                    <xdr:row>0</xdr:row>
                    <xdr:rowOff>361950</xdr:rowOff>
                  </from>
                  <to>
                    <xdr:col>5</xdr:col>
                    <xdr:colOff>0</xdr:colOff>
                    <xdr:row>0</xdr:row>
                    <xdr:rowOff>800100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F8" sqref="F8"/>
    </sheetView>
  </sheetViews>
  <sheetFormatPr baseColWidth="10" defaultColWidth="9.140625" defaultRowHeight="15" x14ac:dyDescent="0.25"/>
  <cols>
    <col min="1" max="16384" width="9.140625" style="1"/>
  </cols>
  <sheetData>
    <row r="1" spans="1:1" x14ac:dyDescent="0.25">
      <c r="A1" s="1" t="s">
        <v>22</v>
      </c>
    </row>
    <row r="2" spans="1:1" x14ac:dyDescent="0.25">
      <c r="A2" s="1" t="s">
        <v>23</v>
      </c>
    </row>
    <row r="3" spans="1:1" x14ac:dyDescent="0.25">
      <c r="A3" s="1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Company>E.S.R.F.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LACOMBE Pierre-Yves</dc:creator>
  <cp:lastModifiedBy>Jean-Eric</cp:lastModifiedBy>
  <dcterms:created xsi:type="dcterms:W3CDTF">2018-11-19T12:16:13Z</dcterms:created>
  <dcterms:modified xsi:type="dcterms:W3CDTF">2018-12-05T13:22:58Z</dcterms:modified>
</cp:coreProperties>
</file>