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8915" windowHeight="11820" activeTab="1"/>
  </bookViews>
  <sheets>
    <sheet name="Informations" sheetId="1" r:id="rId1"/>
    <sheet name="Données" sheetId="2" r:id="rId2"/>
  </sheets>
  <definedNames>
    <definedName name="Compte">Infos[ID Compte]</definedName>
  </definedNames>
  <calcPr calcId="145621"/>
  <pivotCaches>
    <pivotCache cacheId="4" r:id="rId3"/>
  </pivotCaches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</calcChain>
</file>

<file path=xl/sharedStrings.xml><?xml version="1.0" encoding="utf-8"?>
<sst xmlns="http://schemas.openxmlformats.org/spreadsheetml/2006/main" count="31" uniqueCount="21">
  <si>
    <t>ID Compte</t>
  </si>
  <si>
    <t>Capital départ</t>
  </si>
  <si>
    <t>PEL_FD</t>
  </si>
  <si>
    <t>PEL_EF</t>
  </si>
  <si>
    <t>CEL_FD</t>
  </si>
  <si>
    <t>CEL_EF</t>
  </si>
  <si>
    <t>CC_FD</t>
  </si>
  <si>
    <t>CC_EF</t>
  </si>
  <si>
    <t>CC_C</t>
  </si>
  <si>
    <t>LA_FD</t>
  </si>
  <si>
    <t>LA_EF</t>
  </si>
  <si>
    <t>LA_IF</t>
  </si>
  <si>
    <t>Date</t>
  </si>
  <si>
    <t>Montant</t>
  </si>
  <si>
    <t>Solde</t>
  </si>
  <si>
    <t>Total général</t>
  </si>
  <si>
    <t>Somme de Montant</t>
  </si>
  <si>
    <t>Total Somme de Montant</t>
  </si>
  <si>
    <t>Total Somme de Solde</t>
  </si>
  <si>
    <t>Somme de Solde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</si>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</sst>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6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3" fontId="0" fillId="0" borderId="0" xfId="0" applyNumberFormat="1"/>
    <xf numFmtId="0" fontId="0" fillId="0" borderId="0" xfId="0" applyFont="1" applyFill="1" applyBorder="1" applyAlignment="1" applyProtection="1">
      <protection locked="0"/>
    </xf>
    <xf numFmtId="0" fontId="0" fillId="0" borderId="0" xfId="0" applyFont="1" applyFill="1" applyBorder="1" applyAlignment="1"/>
    <xf numFmtId="44" fontId="0" fillId="0" borderId="0" xfId="0" applyNumberFormat="1" applyFont="1" applyFill="1" applyBorder="1" applyAlignment="1"/>
    <xf numFmtId="166" fontId="0" fillId="0" borderId="0" xfId="0" applyNumberFormat="1" applyFont="1" applyFill="1" applyBorder="1" applyAlignment="1"/>
    <xf numFmtId="166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d\ 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54.428345370368" createdVersion="4" refreshedVersion="4" minRefreshableVersion="3" recordCount="6">
  <cacheSource type="worksheet">
    <worksheetSource name="BDD"/>
  </cacheSource>
  <cacheFields count="4">
    <cacheField name="Date" numFmtId="166">
      <sharedItems containsSemiMixedTypes="0" containsNonDate="0" containsDate="1" containsString="0" minDate="2014-01-24T00:00:00" maxDate="2014-01-28T00:00:00" count="4">
        <d v="2014-01-25T00:00:00"/>
        <d v="2014-01-26T00:00:00"/>
        <d v="2014-01-27T00:00:00"/>
        <d v="2014-01-24T00:00:00"/>
      </sharedItems>
      <fieldGroup base="0">
        <rangePr groupBy="months" startDate="2014-01-24T00:00:00" endDate="2014-01-28T00:00:00"/>
        <groupItems count="14">
          <s v="&lt;24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1/2014"/>
        </groupItems>
      </fieldGroup>
    </cacheField>
    <cacheField name="ID Compte" numFmtId="0">
      <sharedItems count="3">
        <s v="CC_EF"/>
        <s v="CC_FD"/>
        <s v="LA_FD"/>
      </sharedItems>
    </cacheField>
    <cacheField name="Montant" numFmtId="44">
      <sharedItems containsSemiMixedTypes="0" containsString="0" containsNumber="1" containsInteger="1" minValue="100" maxValue="800"/>
    </cacheField>
    <cacheField name="Solde" numFmtId="44">
      <sharedItems containsSemiMixedTypes="0" containsString="0" containsNumber="1" containsInteger="1" minValue="700" maxValue="47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200"/>
    <n v="1300"/>
  </r>
  <r>
    <x v="1"/>
    <x v="1"/>
    <n v="300"/>
    <n v="1200"/>
  </r>
  <r>
    <x v="2"/>
    <x v="0"/>
    <n v="600"/>
    <n v="700"/>
  </r>
  <r>
    <x v="3"/>
    <x v="2"/>
    <n v="300"/>
    <n v="4700"/>
  </r>
  <r>
    <x v="0"/>
    <x v="2"/>
    <n v="800"/>
    <n v="3900"/>
  </r>
  <r>
    <x v="2"/>
    <x v="1"/>
    <n v="100"/>
    <n v="1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1" rowHeaderCaption="ID compte">
  <location ref="G1:K6" firstHeaderRow="0" firstDataRow="2" firstDataCol="1"/>
  <pivotFields count="4">
    <pivotField axis="axisCol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numFmtId="44" showAll="0"/>
    <pivotField dataField="1" numFmtId="44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0"/>
    <field x="-2"/>
  </colFields>
  <colItems count="4">
    <i>
      <x v="1"/>
      <x/>
    </i>
    <i r="1" i="1">
      <x v="1"/>
    </i>
    <i t="grand">
      <x/>
    </i>
    <i t="grand" i="1">
      <x/>
    </i>
  </colItems>
  <dataFields count="2">
    <dataField name="Somme de Montant" fld="2" baseField="0" baseItem="0"/>
    <dataField name="Somme de Solde" fld="3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</chartFormats>
  <pivotTableStyleInfo name="PivotStyleDark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Infos" displayName="Infos" ref="A1:B11" totalsRowShown="0">
  <autoFilter ref="A1:B11"/>
  <tableColumns count="2">
    <tableColumn id="1" name="ID Compte"/>
    <tableColumn id="2" name="Capital départ" dataDxfId="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D7" totalsRowShown="0" headerRowDxfId="1" dataDxfId="2">
  <autoFilter ref="A1:D7"/>
  <tableColumns count="4">
    <tableColumn id="1" name="Date" dataDxfId="5"/>
    <tableColumn id="2" name="ID Compte" dataDxfId="4"/>
    <tableColumn id="3" name="Montant" dataDxfId="3"/>
    <tableColumn id="4" name="Solde" dataDxfId="0">
      <calculatedColumnFormula>IFERROR(VLOOKUP(B2,Infos[],2,FALSE)-SUMIF(B$2:B2,B2,C$2:C2),0)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workbookViewId="0">
      <selection activeCell="B16" sqref="B16"/>
    </sheetView>
  </sheetViews>
  <sheetFormatPr baseColWidth="10" defaultRowHeight="15" x14ac:dyDescent="0.25"/>
  <cols>
    <col min="1" max="1" width="12.42578125" customWidth="1"/>
    <col min="2" max="2" width="15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2000</v>
      </c>
    </row>
    <row r="3" spans="1:2" x14ac:dyDescent="0.25">
      <c r="A3" t="s">
        <v>3</v>
      </c>
      <c r="B3" s="1">
        <v>2000</v>
      </c>
    </row>
    <row r="4" spans="1:2" x14ac:dyDescent="0.25">
      <c r="A4" t="s">
        <v>4</v>
      </c>
      <c r="B4" s="1">
        <v>2500</v>
      </c>
    </row>
    <row r="5" spans="1:2" x14ac:dyDescent="0.25">
      <c r="A5" t="s">
        <v>5</v>
      </c>
      <c r="B5" s="1">
        <v>2500</v>
      </c>
    </row>
    <row r="6" spans="1:2" x14ac:dyDescent="0.25">
      <c r="A6" t="s">
        <v>6</v>
      </c>
      <c r="B6" s="1">
        <v>1500</v>
      </c>
    </row>
    <row r="7" spans="1:2" x14ac:dyDescent="0.25">
      <c r="A7" t="s">
        <v>7</v>
      </c>
      <c r="B7" s="1">
        <v>1500</v>
      </c>
    </row>
    <row r="8" spans="1:2" x14ac:dyDescent="0.25">
      <c r="A8" t="s">
        <v>8</v>
      </c>
      <c r="B8" s="1">
        <v>1500</v>
      </c>
    </row>
    <row r="9" spans="1:2" x14ac:dyDescent="0.25">
      <c r="A9" t="s">
        <v>9</v>
      </c>
      <c r="B9" s="1">
        <v>5000</v>
      </c>
    </row>
    <row r="10" spans="1:2" x14ac:dyDescent="0.25">
      <c r="A10" t="s">
        <v>10</v>
      </c>
      <c r="B10" s="1">
        <v>5000</v>
      </c>
    </row>
    <row r="11" spans="1:2" x14ac:dyDescent="0.25">
      <c r="A11" t="s">
        <v>11</v>
      </c>
      <c r="B11" s="1">
        <v>5000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8"/>
  <sheetViews>
    <sheetView tabSelected="1" workbookViewId="0">
      <selection activeCell="F11" sqref="F11"/>
    </sheetView>
  </sheetViews>
  <sheetFormatPr baseColWidth="10" defaultColWidth="12.7109375" defaultRowHeight="15" x14ac:dyDescent="0.25"/>
  <cols>
    <col min="1" max="1" width="14.7109375" style="3" bestFit="1" customWidth="1"/>
    <col min="2" max="6" width="12.7109375" style="3"/>
    <col min="7" max="7" width="12.5703125" style="3" customWidth="1"/>
    <col min="8" max="8" width="18.7109375" style="3" customWidth="1"/>
    <col min="9" max="9" width="15.85546875" style="3" bestFit="1" customWidth="1"/>
    <col min="10" max="10" width="26" style="3" bestFit="1" customWidth="1"/>
    <col min="11" max="11" width="20.85546875" style="3" bestFit="1" customWidth="1"/>
    <col min="12" max="12" width="18.7109375" style="3" customWidth="1"/>
    <col min="13" max="13" width="15.85546875" style="3" bestFit="1" customWidth="1"/>
    <col min="14" max="14" width="18.7109375" style="3" bestFit="1" customWidth="1"/>
    <col min="15" max="15" width="15.85546875" style="3" bestFit="1" customWidth="1"/>
    <col min="16" max="16" width="23.7109375" style="3" bestFit="1" customWidth="1"/>
    <col min="17" max="17" width="20.85546875" style="3" bestFit="1" customWidth="1"/>
    <col min="18" max="16384" width="12.7109375" style="3"/>
  </cols>
  <sheetData>
    <row r="1" spans="1:17" ht="15" customHeight="1" x14ac:dyDescent="0.25">
      <c r="A1" s="2" t="s">
        <v>12</v>
      </c>
      <c r="B1" s="2" t="s">
        <v>0</v>
      </c>
      <c r="C1" s="2" t="s">
        <v>13</v>
      </c>
      <c r="D1" s="2" t="s">
        <v>14</v>
      </c>
      <c r="G1"/>
      <c r="H1" s="6" t="s">
        <v>20</v>
      </c>
      <c r="I1"/>
      <c r="J1" s="6" t="s">
        <v>17</v>
      </c>
      <c r="K1" s="6" t="s">
        <v>18</v>
      </c>
      <c r="L1"/>
      <c r="M1"/>
      <c r="N1"/>
      <c r="O1"/>
      <c r="P1"/>
      <c r="Q1"/>
    </row>
    <row r="2" spans="1:17" x14ac:dyDescent="0.25">
      <c r="A2" s="5">
        <v>41664</v>
      </c>
      <c r="B2" s="3" t="s">
        <v>7</v>
      </c>
      <c r="C2" s="4">
        <v>200</v>
      </c>
      <c r="D2" s="4">
        <f>IFERROR(VLOOKUP(B2,Infos[],2,FALSE)-SUMIF(B$2:B2,B2,C$2:C2),0)</f>
        <v>1300</v>
      </c>
      <c r="G2"/>
      <c r="H2" t="s">
        <v>16</v>
      </c>
      <c r="I2" t="s">
        <v>19</v>
      </c>
      <c r="J2"/>
      <c r="K2"/>
      <c r="L2"/>
      <c r="M2"/>
      <c r="N2"/>
      <c r="O2"/>
      <c r="P2"/>
      <c r="Q2"/>
    </row>
    <row r="3" spans="1:17" ht="15" customHeight="1" x14ac:dyDescent="0.25">
      <c r="A3" s="5">
        <v>41665</v>
      </c>
      <c r="B3" s="3" t="s">
        <v>6</v>
      </c>
      <c r="C3" s="4">
        <v>300</v>
      </c>
      <c r="D3" s="4">
        <f>IFERROR(VLOOKUP(B3,Infos[],2,FALSE)-SUMIF(B$2:B3,B3,C$2:C3),0)</f>
        <v>1200</v>
      </c>
      <c r="G3" s="7" t="s">
        <v>7</v>
      </c>
      <c r="H3" s="8">
        <v>800</v>
      </c>
      <c r="I3" s="8">
        <v>2000</v>
      </c>
      <c r="J3" s="8">
        <v>800</v>
      </c>
      <c r="K3" s="8">
        <v>2000</v>
      </c>
      <c r="L3"/>
      <c r="M3"/>
      <c r="N3"/>
      <c r="O3"/>
      <c r="P3"/>
      <c r="Q3"/>
    </row>
    <row r="4" spans="1:17" x14ac:dyDescent="0.25">
      <c r="A4" s="5">
        <v>41666</v>
      </c>
      <c r="B4" s="3" t="s">
        <v>7</v>
      </c>
      <c r="C4" s="4">
        <v>600</v>
      </c>
      <c r="D4" s="4">
        <f>IFERROR(VLOOKUP(B4,Infos[],2,FALSE)-SUMIF(B$2:B4,B4,C$2:C4),0)</f>
        <v>700</v>
      </c>
      <c r="G4" s="7" t="s">
        <v>6</v>
      </c>
      <c r="H4" s="8">
        <v>400</v>
      </c>
      <c r="I4" s="8">
        <v>2300</v>
      </c>
      <c r="J4" s="8">
        <v>400</v>
      </c>
      <c r="K4" s="8">
        <v>2300</v>
      </c>
      <c r="L4"/>
      <c r="M4"/>
      <c r="N4"/>
      <c r="O4"/>
      <c r="P4"/>
      <c r="Q4"/>
    </row>
    <row r="5" spans="1:17" x14ac:dyDescent="0.25">
      <c r="A5" s="5">
        <v>41663</v>
      </c>
      <c r="B5" s="3" t="s">
        <v>9</v>
      </c>
      <c r="C5" s="4">
        <v>300</v>
      </c>
      <c r="D5" s="4">
        <f>IFERROR(VLOOKUP(B5,Infos[],2,FALSE)-SUMIF(B$2:B5,B5,C$2:C5),0)</f>
        <v>4700</v>
      </c>
      <c r="G5" s="7" t="s">
        <v>9</v>
      </c>
      <c r="H5" s="8">
        <v>1100</v>
      </c>
      <c r="I5" s="8">
        <v>8600</v>
      </c>
      <c r="J5" s="8">
        <v>1100</v>
      </c>
      <c r="K5" s="8">
        <v>8600</v>
      </c>
      <c r="L5"/>
      <c r="M5"/>
      <c r="N5"/>
      <c r="O5"/>
      <c r="P5"/>
      <c r="Q5"/>
    </row>
    <row r="6" spans="1:17" x14ac:dyDescent="0.25">
      <c r="A6" s="5">
        <v>41664</v>
      </c>
      <c r="B6" s="3" t="s">
        <v>9</v>
      </c>
      <c r="C6" s="4">
        <v>800</v>
      </c>
      <c r="D6" s="4">
        <f>IFERROR(VLOOKUP(B6,Infos[],2,FALSE)-SUMIF(B$2:B6,B6,C$2:C6),0)</f>
        <v>3900</v>
      </c>
      <c r="G6" s="7" t="s">
        <v>15</v>
      </c>
      <c r="H6" s="8">
        <v>2300</v>
      </c>
      <c r="I6" s="8">
        <v>12900</v>
      </c>
      <c r="J6" s="8">
        <v>2300</v>
      </c>
      <c r="K6" s="8">
        <v>12900</v>
      </c>
      <c r="L6"/>
      <c r="M6"/>
      <c r="N6"/>
      <c r="O6"/>
      <c r="P6"/>
      <c r="Q6"/>
    </row>
    <row r="7" spans="1:17" x14ac:dyDescent="0.25">
      <c r="A7" s="5">
        <v>41666</v>
      </c>
      <c r="B7" s="3" t="s">
        <v>6</v>
      </c>
      <c r="C7" s="4">
        <v>100</v>
      </c>
      <c r="D7" s="4">
        <f>IFERROR(VLOOKUP(B7,Infos[],2,FALSE)-SUMIF(B$2:B7,B7,C$2:C7),0)</f>
        <v>1100</v>
      </c>
      <c r="G7"/>
      <c r="H7"/>
      <c r="I7"/>
      <c r="J7"/>
      <c r="K7"/>
      <c r="L7"/>
      <c r="M7"/>
      <c r="N7"/>
      <c r="O7"/>
      <c r="P7"/>
      <c r="Q7"/>
    </row>
    <row r="8" spans="1:17" x14ac:dyDescent="0.25">
      <c r="G8"/>
      <c r="H8"/>
      <c r="I8"/>
    </row>
    <row r="9" spans="1:17" x14ac:dyDescent="0.25">
      <c r="G9"/>
      <c r="H9"/>
      <c r="I9"/>
    </row>
    <row r="10" spans="1:17" x14ac:dyDescent="0.25">
      <c r="G10"/>
      <c r="H10"/>
      <c r="I10"/>
    </row>
    <row r="11" spans="1:17" x14ac:dyDescent="0.25">
      <c r="G11"/>
      <c r="H11"/>
      <c r="I11"/>
    </row>
    <row r="12" spans="1:17" x14ac:dyDescent="0.25">
      <c r="G12"/>
      <c r="H12"/>
      <c r="I12"/>
    </row>
    <row r="13" spans="1:17" x14ac:dyDescent="0.25">
      <c r="G13"/>
      <c r="H13"/>
      <c r="I13"/>
    </row>
    <row r="14" spans="1:17" x14ac:dyDescent="0.25">
      <c r="G14"/>
      <c r="H14"/>
      <c r="I14"/>
    </row>
    <row r="15" spans="1:17" x14ac:dyDescent="0.25">
      <c r="G15"/>
      <c r="H15"/>
      <c r="I15"/>
    </row>
    <row r="16" spans="1:17" x14ac:dyDescent="0.25">
      <c r="G16"/>
      <c r="H16"/>
      <c r="I16"/>
    </row>
    <row r="17" spans="7:9" x14ac:dyDescent="0.25">
      <c r="G17"/>
      <c r="H17"/>
      <c r="I17"/>
    </row>
    <row r="18" spans="7:9" x14ac:dyDescent="0.25">
      <c r="G18"/>
      <c r="H18"/>
      <c r="I18"/>
    </row>
  </sheetData>
  <dataValidations count="1">
    <dataValidation type="list" allowBlank="1" showInputMessage="1" showErrorMessage="1" sqref="B2:B7">
      <formula1>Compte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Informations</vt:lpstr>
      <vt:lpstr>Données</vt:lpstr>
      <vt:lpstr>Compte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PRINET JOHAN</dc:creator>
  <cp:lastModifiedBy>Jean-Eric Pelouas</cp:lastModifiedBy>
  <dcterms:created xsi:type="dcterms:W3CDTF">2014-01-15T08:25:44Z</dcterms:created>
  <dcterms:modified xsi:type="dcterms:W3CDTF">2014-01-15T09:21:52Z</dcterms:modified>
</cp:coreProperties>
</file>