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05" windowWidth="17100" windowHeight="9855"/>
  </bookViews>
  <sheets>
    <sheet name="Sheet" sheetId="1" r:id="rId1"/>
    <sheet name="Liste Rdt" sheetId="7" r:id="rId2"/>
    <sheet name="TCD ha T" sheetId="2" r:id="rId3"/>
  </sheets>
  <calcPr calcId="145621"/>
  <pivotCaches>
    <pivotCache cacheId="6" r:id="rId4"/>
  </pivotCaches>
</workbook>
</file>

<file path=xl/calcChain.xml><?xml version="1.0" encoding="utf-8"?>
<calcChain xmlns="http://schemas.openxmlformats.org/spreadsheetml/2006/main">
  <c r="S5" i="1" l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4" i="1"/>
  <c r="Q4" i="1" l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60" i="1"/>
  <c r="R60" i="1" s="1"/>
  <c r="Q61" i="1"/>
  <c r="R61" i="1" s="1"/>
  <c r="Q62" i="1"/>
  <c r="R62" i="1" s="1"/>
  <c r="Q63" i="1"/>
  <c r="R63" i="1" s="1"/>
  <c r="Q64" i="1"/>
  <c r="R64" i="1" s="1"/>
  <c r="Q65" i="1"/>
  <c r="R65" i="1" s="1"/>
  <c r="Q66" i="1"/>
  <c r="R66" i="1" s="1"/>
  <c r="Q67" i="1"/>
  <c r="R67" i="1" s="1"/>
  <c r="Q68" i="1"/>
  <c r="R68" i="1" s="1"/>
  <c r="Q69" i="1"/>
  <c r="R69" i="1" s="1"/>
  <c r="Q70" i="1"/>
  <c r="R70" i="1" s="1"/>
  <c r="Q71" i="1"/>
  <c r="R71" i="1" s="1"/>
  <c r="Q72" i="1"/>
  <c r="R72" i="1" s="1"/>
  <c r="Q73" i="1"/>
  <c r="R73" i="1" s="1"/>
  <c r="Q74" i="1"/>
  <c r="R74" i="1" s="1"/>
  <c r="Q75" i="1"/>
  <c r="R75" i="1" s="1"/>
  <c r="Q76" i="1"/>
  <c r="R76" i="1" s="1"/>
  <c r="Q77" i="1"/>
  <c r="R77" i="1" s="1"/>
  <c r="Q78" i="1"/>
  <c r="R78" i="1" s="1"/>
  <c r="Q79" i="1"/>
  <c r="R79" i="1" s="1"/>
  <c r="Q80" i="1"/>
  <c r="R80" i="1" s="1"/>
  <c r="Q81" i="1"/>
  <c r="R81" i="1" s="1"/>
  <c r="Q82" i="1"/>
  <c r="R82" i="1" s="1"/>
  <c r="Q83" i="1"/>
  <c r="R83" i="1" s="1"/>
  <c r="Q84" i="1"/>
  <c r="R84" i="1" s="1"/>
  <c r="Q85" i="1"/>
  <c r="R85" i="1" s="1"/>
  <c r="Q86" i="1"/>
  <c r="R86" i="1" s="1"/>
  <c r="Q87" i="1"/>
  <c r="R87" i="1" s="1"/>
  <c r="Q88" i="1"/>
  <c r="R88" i="1" s="1"/>
  <c r="Q89" i="1"/>
  <c r="R89" i="1" s="1"/>
  <c r="Q90" i="1"/>
  <c r="R90" i="1" s="1"/>
  <c r="Q91" i="1"/>
  <c r="R91" i="1" s="1"/>
  <c r="Q92" i="1"/>
  <c r="R92" i="1" s="1"/>
  <c r="Q93" i="1"/>
  <c r="R93" i="1" s="1"/>
  <c r="Q94" i="1"/>
  <c r="R94" i="1" s="1"/>
  <c r="Q95" i="1"/>
  <c r="R95" i="1" s="1"/>
  <c r="Q96" i="1"/>
  <c r="R96" i="1" s="1"/>
  <c r="Q97" i="1"/>
  <c r="R97" i="1" s="1"/>
  <c r="Q98" i="1"/>
  <c r="R98" i="1" s="1"/>
  <c r="Q99" i="1"/>
  <c r="R99" i="1" s="1"/>
  <c r="Q100" i="1"/>
  <c r="R100" i="1" s="1"/>
  <c r="Q101" i="1"/>
  <c r="R101" i="1" s="1"/>
  <c r="Q102" i="1"/>
  <c r="R102" i="1" s="1"/>
  <c r="Q103" i="1"/>
  <c r="R103" i="1" s="1"/>
  <c r="Q104" i="1"/>
  <c r="R104" i="1" s="1"/>
  <c r="Q105" i="1"/>
  <c r="R105" i="1" s="1"/>
  <c r="Q106" i="1"/>
  <c r="R106" i="1" s="1"/>
  <c r="Q107" i="1"/>
  <c r="R107" i="1" s="1"/>
  <c r="Q108" i="1"/>
  <c r="R108" i="1" s="1"/>
  <c r="Q109" i="1"/>
  <c r="R109" i="1" s="1"/>
  <c r="Q110" i="1"/>
  <c r="R110" i="1" s="1"/>
  <c r="Q111" i="1"/>
  <c r="R111" i="1" s="1"/>
  <c r="Q112" i="1"/>
  <c r="R112" i="1" s="1"/>
  <c r="Q113" i="1"/>
  <c r="R113" i="1" s="1"/>
  <c r="Q114" i="1"/>
  <c r="R114" i="1" s="1"/>
  <c r="Q115" i="1"/>
  <c r="R115" i="1" s="1"/>
  <c r="Q116" i="1"/>
  <c r="R116" i="1" s="1"/>
  <c r="Q117" i="1"/>
  <c r="R117" i="1" s="1"/>
  <c r="Q118" i="1"/>
  <c r="R118" i="1" s="1"/>
  <c r="Q119" i="1"/>
  <c r="R119" i="1" s="1"/>
  <c r="Q120" i="1"/>
  <c r="R120" i="1" s="1"/>
  <c r="Q121" i="1"/>
  <c r="R121" i="1" s="1"/>
  <c r="Q122" i="1"/>
  <c r="R122" i="1" s="1"/>
  <c r="Q123" i="1"/>
  <c r="R123" i="1" s="1"/>
  <c r="Q124" i="1"/>
  <c r="R124" i="1" s="1"/>
  <c r="Q125" i="1"/>
  <c r="R125" i="1" s="1"/>
  <c r="Q126" i="1"/>
  <c r="R126" i="1" s="1"/>
  <c r="Q127" i="1"/>
  <c r="R127" i="1" s="1"/>
  <c r="Q128" i="1"/>
  <c r="R128" i="1" s="1"/>
  <c r="Q129" i="1"/>
  <c r="R129" i="1" s="1"/>
  <c r="Q130" i="1"/>
  <c r="R130" i="1" s="1"/>
  <c r="Q131" i="1"/>
  <c r="R131" i="1" s="1"/>
  <c r="Q132" i="1"/>
  <c r="R132" i="1" s="1"/>
  <c r="Q133" i="1"/>
  <c r="R133" i="1" s="1"/>
  <c r="Q134" i="1"/>
  <c r="R134" i="1" s="1"/>
  <c r="Q135" i="1"/>
  <c r="R135" i="1" s="1"/>
  <c r="Q136" i="1"/>
  <c r="R136" i="1" s="1"/>
  <c r="Q137" i="1"/>
  <c r="R137" i="1" s="1"/>
  <c r="Q138" i="1"/>
  <c r="R138" i="1" s="1"/>
  <c r="Q139" i="1"/>
  <c r="R139" i="1" s="1"/>
  <c r="Q140" i="1"/>
  <c r="R140" i="1" s="1"/>
  <c r="Q141" i="1"/>
  <c r="R141" i="1" s="1"/>
  <c r="Q142" i="1"/>
  <c r="R142" i="1" s="1"/>
  <c r="Q143" i="1"/>
  <c r="R143" i="1" s="1"/>
  <c r="Q144" i="1"/>
  <c r="R144" i="1" s="1"/>
  <c r="Q145" i="1"/>
  <c r="R145" i="1" s="1"/>
  <c r="Q146" i="1"/>
  <c r="R146" i="1" s="1"/>
  <c r="Q147" i="1"/>
  <c r="R147" i="1" s="1"/>
  <c r="Q148" i="1"/>
  <c r="R148" i="1" s="1"/>
  <c r="Q149" i="1"/>
  <c r="R149" i="1" s="1"/>
  <c r="Q150" i="1"/>
  <c r="R150" i="1" s="1"/>
  <c r="Q151" i="1"/>
  <c r="R151" i="1" s="1"/>
  <c r="Q152" i="1"/>
  <c r="R152" i="1" s="1"/>
  <c r="Q153" i="1"/>
  <c r="R153" i="1" s="1"/>
  <c r="Q154" i="1"/>
  <c r="R154" i="1" s="1"/>
  <c r="Q155" i="1"/>
  <c r="R155" i="1" s="1"/>
  <c r="Q156" i="1"/>
  <c r="R156" i="1" s="1"/>
  <c r="Q157" i="1"/>
  <c r="R157" i="1" s="1"/>
  <c r="Q158" i="1"/>
  <c r="R158" i="1" s="1"/>
  <c r="Q159" i="1"/>
  <c r="R159" i="1" s="1"/>
  <c r="Q160" i="1"/>
  <c r="R160" i="1" s="1"/>
  <c r="Q161" i="1"/>
  <c r="R161" i="1" s="1"/>
  <c r="Q162" i="1"/>
  <c r="R162" i="1" s="1"/>
  <c r="Q163" i="1"/>
  <c r="R163" i="1" s="1"/>
  <c r="Q164" i="1"/>
  <c r="R164" i="1" s="1"/>
  <c r="Q165" i="1"/>
  <c r="R165" i="1" s="1"/>
  <c r="Q166" i="1"/>
  <c r="R166" i="1" s="1"/>
  <c r="Q167" i="1"/>
  <c r="R167" i="1" s="1"/>
  <c r="Q168" i="1"/>
  <c r="R168" i="1" s="1"/>
  <c r="Q169" i="1"/>
  <c r="R169" i="1" s="1"/>
  <c r="Q170" i="1"/>
  <c r="R170" i="1" s="1"/>
  <c r="Q171" i="1"/>
  <c r="R171" i="1" s="1"/>
  <c r="Q172" i="1"/>
  <c r="R172" i="1" s="1"/>
  <c r="Q173" i="1"/>
  <c r="R173" i="1" s="1"/>
  <c r="Q174" i="1"/>
  <c r="R174" i="1" s="1"/>
  <c r="Q175" i="1"/>
  <c r="R175" i="1" s="1"/>
  <c r="Q176" i="1"/>
  <c r="R176" i="1" s="1"/>
  <c r="Q177" i="1"/>
  <c r="R177" i="1" s="1"/>
  <c r="Q178" i="1"/>
  <c r="R178" i="1" s="1"/>
  <c r="Q179" i="1"/>
  <c r="R179" i="1" s="1"/>
  <c r="Q180" i="1"/>
  <c r="R180" i="1" s="1"/>
  <c r="Q181" i="1"/>
  <c r="R181" i="1" s="1"/>
  <c r="Q182" i="1"/>
  <c r="R182" i="1" s="1"/>
  <c r="Q183" i="1"/>
  <c r="R183" i="1" s="1"/>
  <c r="Q184" i="1"/>
  <c r="R184" i="1" s="1"/>
  <c r="Q185" i="1"/>
  <c r="R185" i="1" s="1"/>
  <c r="Q186" i="1"/>
  <c r="R186" i="1" s="1"/>
  <c r="Q187" i="1"/>
  <c r="R187" i="1" s="1"/>
  <c r="Q188" i="1"/>
  <c r="R188" i="1" s="1"/>
  <c r="Q189" i="1"/>
  <c r="R189" i="1" s="1"/>
  <c r="Q190" i="1"/>
  <c r="R190" i="1" s="1"/>
  <c r="Q191" i="1"/>
  <c r="R191" i="1" s="1"/>
  <c r="Q192" i="1"/>
  <c r="R192" i="1" s="1"/>
  <c r="Q193" i="1"/>
  <c r="R193" i="1" s="1"/>
  <c r="Q194" i="1"/>
  <c r="R194" i="1" s="1"/>
  <c r="Q195" i="1"/>
  <c r="R195" i="1" s="1"/>
  <c r="Q196" i="1"/>
  <c r="R196" i="1" s="1"/>
  <c r="Q197" i="1"/>
  <c r="R197" i="1" s="1"/>
  <c r="Q198" i="1"/>
  <c r="R198" i="1" s="1"/>
  <c r="Q199" i="1"/>
  <c r="R199" i="1" s="1"/>
  <c r="Q200" i="1"/>
  <c r="R200" i="1" s="1"/>
  <c r="Q201" i="1"/>
  <c r="R201" i="1" s="1"/>
  <c r="Q202" i="1"/>
  <c r="R202" i="1" s="1"/>
  <c r="Q203" i="1"/>
  <c r="R203" i="1" s="1"/>
  <c r="Q204" i="1"/>
  <c r="R204" i="1" s="1"/>
  <c r="Q205" i="1"/>
  <c r="R205" i="1" s="1"/>
  <c r="Q206" i="1"/>
  <c r="R206" i="1" s="1"/>
  <c r="Q207" i="1"/>
  <c r="R207" i="1" s="1"/>
  <c r="Q208" i="1"/>
  <c r="R208" i="1" s="1"/>
  <c r="Q209" i="1"/>
  <c r="R209" i="1" s="1"/>
  <c r="Q210" i="1"/>
  <c r="R210" i="1" s="1"/>
  <c r="Q211" i="1"/>
  <c r="R211" i="1" s="1"/>
  <c r="Q212" i="1"/>
  <c r="R212" i="1" s="1"/>
  <c r="Q213" i="1"/>
  <c r="R213" i="1" s="1"/>
  <c r="Q214" i="1"/>
  <c r="R214" i="1" s="1"/>
  <c r="Q215" i="1"/>
  <c r="R215" i="1" s="1"/>
  <c r="Q216" i="1"/>
  <c r="R216" i="1" s="1"/>
  <c r="Q217" i="1"/>
  <c r="R217" i="1" s="1"/>
  <c r="Q218" i="1"/>
  <c r="R218" i="1" s="1"/>
  <c r="Q219" i="1"/>
  <c r="R219" i="1" s="1"/>
  <c r="Q220" i="1"/>
  <c r="R220" i="1" s="1"/>
  <c r="Q221" i="1"/>
  <c r="R221" i="1" s="1"/>
  <c r="Q222" i="1"/>
  <c r="R222" i="1" s="1"/>
  <c r="Q223" i="1"/>
  <c r="R223" i="1" s="1"/>
  <c r="Q224" i="1"/>
  <c r="R224" i="1" s="1"/>
  <c r="Q225" i="1"/>
  <c r="R225" i="1" s="1"/>
  <c r="Q226" i="1"/>
  <c r="R226" i="1" s="1"/>
  <c r="Q227" i="1"/>
  <c r="R227" i="1" s="1"/>
  <c r="Q228" i="1"/>
  <c r="R228" i="1" s="1"/>
  <c r="Q229" i="1"/>
  <c r="R229" i="1" s="1"/>
  <c r="Q230" i="1"/>
  <c r="R230" i="1" s="1"/>
  <c r="Q231" i="1"/>
  <c r="R231" i="1" s="1"/>
  <c r="Q232" i="1"/>
  <c r="R232" i="1" s="1"/>
  <c r="Q233" i="1"/>
  <c r="R233" i="1" s="1"/>
  <c r="Q234" i="1"/>
  <c r="R234" i="1" s="1"/>
  <c r="Q235" i="1"/>
  <c r="R235" i="1" s="1"/>
  <c r="Q236" i="1"/>
  <c r="R236" i="1" s="1"/>
  <c r="Q237" i="1"/>
  <c r="R237" i="1" s="1"/>
  <c r="Q238" i="1"/>
  <c r="R238" i="1" s="1"/>
  <c r="Q239" i="1"/>
  <c r="R239" i="1" s="1"/>
  <c r="Q240" i="1"/>
  <c r="R240" i="1" s="1"/>
  <c r="Q241" i="1"/>
  <c r="R241" i="1" s="1"/>
  <c r="Q242" i="1"/>
  <c r="R242" i="1" s="1"/>
  <c r="Q243" i="1"/>
  <c r="R243" i="1" s="1"/>
  <c r="Q244" i="1"/>
  <c r="R244" i="1" s="1"/>
  <c r="Q245" i="1"/>
  <c r="R245" i="1" s="1"/>
  <c r="Q246" i="1"/>
  <c r="R246" i="1" s="1"/>
  <c r="Q247" i="1"/>
  <c r="R247" i="1" s="1"/>
  <c r="Q248" i="1"/>
  <c r="R248" i="1" s="1"/>
  <c r="Q249" i="1"/>
  <c r="R249" i="1" s="1"/>
  <c r="Q250" i="1"/>
  <c r="R250" i="1" s="1"/>
  <c r="Q251" i="1"/>
  <c r="R251" i="1" s="1"/>
  <c r="Q252" i="1"/>
  <c r="R252" i="1" s="1"/>
  <c r="Q253" i="1"/>
  <c r="R253" i="1" s="1"/>
  <c r="Q254" i="1"/>
  <c r="R254" i="1" s="1"/>
  <c r="Q255" i="1"/>
  <c r="R255" i="1" s="1"/>
  <c r="Q256" i="1"/>
  <c r="R256" i="1" s="1"/>
  <c r="Q257" i="1"/>
  <c r="R257" i="1" s="1"/>
  <c r="Q258" i="1"/>
  <c r="R258" i="1" s="1"/>
  <c r="Q259" i="1"/>
  <c r="R259" i="1" s="1"/>
  <c r="Q260" i="1"/>
  <c r="R260" i="1" s="1"/>
  <c r="Q261" i="1"/>
  <c r="R261" i="1" s="1"/>
  <c r="Q262" i="1"/>
  <c r="R262" i="1" s="1"/>
  <c r="Q263" i="1"/>
  <c r="R263" i="1" s="1"/>
  <c r="Q264" i="1"/>
  <c r="R264" i="1" s="1"/>
  <c r="Q265" i="1"/>
  <c r="R265" i="1" s="1"/>
  <c r="Q266" i="1"/>
  <c r="R266" i="1" s="1"/>
  <c r="Q267" i="1"/>
  <c r="R267" i="1" s="1"/>
  <c r="Q268" i="1"/>
  <c r="R268" i="1" s="1"/>
  <c r="Q269" i="1"/>
  <c r="R269" i="1" s="1"/>
  <c r="Q270" i="1"/>
  <c r="R270" i="1" s="1"/>
  <c r="Q271" i="1"/>
  <c r="R271" i="1" s="1"/>
  <c r="Q272" i="1"/>
  <c r="R272" i="1" s="1"/>
  <c r="Q273" i="1"/>
  <c r="R273" i="1" s="1"/>
  <c r="Q274" i="1"/>
  <c r="R274" i="1" s="1"/>
  <c r="Q275" i="1"/>
  <c r="R275" i="1" s="1"/>
  <c r="Q276" i="1"/>
  <c r="R276" i="1" s="1"/>
  <c r="Q277" i="1"/>
  <c r="R277" i="1" s="1"/>
  <c r="Q278" i="1"/>
  <c r="R278" i="1" s="1"/>
  <c r="Q279" i="1"/>
  <c r="R279" i="1" s="1"/>
  <c r="Q280" i="1"/>
  <c r="R280" i="1" s="1"/>
  <c r="Q281" i="1"/>
  <c r="R281" i="1" s="1"/>
  <c r="Q282" i="1"/>
  <c r="R282" i="1" s="1"/>
  <c r="Q283" i="1"/>
  <c r="R283" i="1" s="1"/>
  <c r="Q284" i="1"/>
  <c r="R284" i="1" s="1"/>
  <c r="Q285" i="1"/>
  <c r="R285" i="1" s="1"/>
  <c r="Q286" i="1"/>
  <c r="R286" i="1" s="1"/>
  <c r="Q287" i="1"/>
  <c r="R287" i="1" s="1"/>
  <c r="Q288" i="1"/>
  <c r="R288" i="1" s="1"/>
  <c r="Q289" i="1"/>
  <c r="R289" i="1" s="1"/>
  <c r="Q290" i="1"/>
  <c r="R290" i="1" s="1"/>
  <c r="Q291" i="1"/>
  <c r="R291" i="1" s="1"/>
  <c r="Q292" i="1"/>
  <c r="R292" i="1" s="1"/>
  <c r="Q293" i="1"/>
  <c r="R293" i="1" s="1"/>
  <c r="Q294" i="1"/>
  <c r="R294" i="1" s="1"/>
  <c r="Q295" i="1"/>
  <c r="R295" i="1" s="1"/>
  <c r="Q296" i="1"/>
  <c r="R296" i="1" s="1"/>
  <c r="Q297" i="1"/>
  <c r="R297" i="1" s="1"/>
  <c r="Q298" i="1"/>
  <c r="R298" i="1" s="1"/>
  <c r="Q299" i="1"/>
  <c r="R299" i="1" s="1"/>
  <c r="Q300" i="1"/>
  <c r="R300" i="1" s="1"/>
  <c r="Q301" i="1"/>
  <c r="R301" i="1" s="1"/>
  <c r="Q302" i="1"/>
  <c r="R302" i="1" s="1"/>
  <c r="Q303" i="1"/>
  <c r="R303" i="1" s="1"/>
  <c r="Q304" i="1"/>
  <c r="R304" i="1" s="1"/>
  <c r="Q305" i="1"/>
  <c r="R305" i="1" s="1"/>
  <c r="Q306" i="1"/>
  <c r="R306" i="1" s="1"/>
  <c r="Q307" i="1"/>
  <c r="R307" i="1" s="1"/>
  <c r="Q308" i="1"/>
  <c r="R308" i="1" s="1"/>
  <c r="Q309" i="1"/>
  <c r="R309" i="1" s="1"/>
  <c r="Q310" i="1"/>
  <c r="R310" i="1" s="1"/>
  <c r="Q311" i="1"/>
  <c r="R311" i="1" s="1"/>
  <c r="Q312" i="1"/>
  <c r="R312" i="1" s="1"/>
  <c r="Q313" i="1"/>
  <c r="R313" i="1" s="1"/>
  <c r="Q314" i="1"/>
  <c r="R314" i="1" s="1"/>
  <c r="Q315" i="1"/>
  <c r="R315" i="1" s="1"/>
  <c r="Q316" i="1"/>
  <c r="R316" i="1" s="1"/>
  <c r="Q317" i="1"/>
  <c r="R317" i="1" s="1"/>
  <c r="Q318" i="1"/>
  <c r="R318" i="1" s="1"/>
  <c r="Q319" i="1"/>
  <c r="R319" i="1" s="1"/>
  <c r="Q320" i="1"/>
  <c r="R320" i="1" s="1"/>
  <c r="Q321" i="1"/>
  <c r="R321" i="1" s="1"/>
  <c r="Q322" i="1"/>
  <c r="R322" i="1" s="1"/>
  <c r="Q323" i="1"/>
  <c r="R323" i="1" s="1"/>
  <c r="Q324" i="1"/>
  <c r="R324" i="1" s="1"/>
  <c r="Q325" i="1"/>
  <c r="R325" i="1" s="1"/>
  <c r="Q326" i="1"/>
  <c r="R326" i="1" s="1"/>
  <c r="Q327" i="1"/>
  <c r="R327" i="1" s="1"/>
  <c r="Q328" i="1"/>
  <c r="R328" i="1" s="1"/>
  <c r="Q329" i="1"/>
  <c r="R329" i="1" s="1"/>
  <c r="Q330" i="1"/>
  <c r="R330" i="1" s="1"/>
  <c r="Q331" i="1"/>
  <c r="R331" i="1" s="1"/>
  <c r="Q332" i="1"/>
  <c r="R332" i="1" s="1"/>
  <c r="Q333" i="1"/>
  <c r="R333" i="1" s="1"/>
  <c r="Q334" i="1"/>
  <c r="R334" i="1" s="1"/>
  <c r="Q335" i="1"/>
  <c r="R335" i="1" s="1"/>
  <c r="Q336" i="1"/>
  <c r="R336" i="1" s="1"/>
  <c r="Q337" i="1"/>
  <c r="R337" i="1" s="1"/>
  <c r="Q338" i="1"/>
  <c r="R338" i="1" s="1"/>
  <c r="Q339" i="1"/>
  <c r="R339" i="1" s="1"/>
  <c r="Q340" i="1"/>
  <c r="R340" i="1" s="1"/>
  <c r="Q341" i="1"/>
  <c r="R341" i="1" s="1"/>
  <c r="Q342" i="1"/>
  <c r="R342" i="1" s="1"/>
  <c r="Q343" i="1"/>
  <c r="R343" i="1" s="1"/>
  <c r="Q344" i="1"/>
  <c r="R344" i="1" s="1"/>
  <c r="Q345" i="1"/>
  <c r="R345" i="1" s="1"/>
  <c r="Q346" i="1"/>
  <c r="R346" i="1" s="1"/>
  <c r="Q347" i="1"/>
  <c r="R347" i="1" s="1"/>
  <c r="Q348" i="1"/>
  <c r="R348" i="1" s="1"/>
  <c r="Q349" i="1"/>
  <c r="R349" i="1" s="1"/>
  <c r="Q350" i="1"/>
  <c r="R350" i="1" s="1"/>
  <c r="Q351" i="1"/>
  <c r="R351" i="1" s="1"/>
  <c r="Q352" i="1"/>
  <c r="R352" i="1" s="1"/>
  <c r="Q353" i="1"/>
  <c r="R353" i="1" s="1"/>
  <c r="Q354" i="1"/>
  <c r="R354" i="1" s="1"/>
  <c r="Q355" i="1"/>
  <c r="R355" i="1" s="1"/>
  <c r="Q356" i="1"/>
  <c r="R356" i="1" s="1"/>
  <c r="Q357" i="1"/>
  <c r="R357" i="1" s="1"/>
  <c r="Q358" i="1"/>
  <c r="R358" i="1" s="1"/>
  <c r="Q359" i="1"/>
  <c r="R359" i="1" s="1"/>
  <c r="Q360" i="1"/>
  <c r="R360" i="1" s="1"/>
  <c r="Q361" i="1"/>
  <c r="R361" i="1" s="1"/>
  <c r="Q362" i="1"/>
  <c r="R362" i="1" s="1"/>
  <c r="Q363" i="1"/>
  <c r="R363" i="1" s="1"/>
  <c r="Q364" i="1"/>
  <c r="R364" i="1" s="1"/>
  <c r="Q365" i="1"/>
  <c r="R365" i="1" s="1"/>
  <c r="Q366" i="1"/>
  <c r="R366" i="1" s="1"/>
  <c r="Q367" i="1"/>
  <c r="R367" i="1" s="1"/>
  <c r="Q368" i="1"/>
  <c r="R368" i="1" s="1"/>
  <c r="Q369" i="1"/>
  <c r="R369" i="1" s="1"/>
  <c r="Q370" i="1"/>
  <c r="R370" i="1" s="1"/>
  <c r="Q371" i="1"/>
  <c r="R371" i="1" s="1"/>
  <c r="Q372" i="1"/>
  <c r="R372" i="1" s="1"/>
  <c r="Q373" i="1"/>
  <c r="R373" i="1" s="1"/>
  <c r="Q374" i="1"/>
  <c r="R374" i="1" s="1"/>
  <c r="Q375" i="1"/>
  <c r="R375" i="1" s="1"/>
  <c r="Q376" i="1"/>
  <c r="R376" i="1" s="1"/>
  <c r="Q377" i="1"/>
  <c r="R377" i="1" s="1"/>
  <c r="Q378" i="1"/>
  <c r="R378" i="1" s="1"/>
  <c r="Q379" i="1"/>
  <c r="R379" i="1" s="1"/>
  <c r="Q380" i="1"/>
  <c r="R380" i="1" s="1"/>
  <c r="Q381" i="1"/>
  <c r="R381" i="1" s="1"/>
  <c r="Q382" i="1"/>
  <c r="R382" i="1" s="1"/>
  <c r="Q383" i="1"/>
  <c r="R383" i="1" s="1"/>
  <c r="Q384" i="1"/>
  <c r="R384" i="1" s="1"/>
  <c r="Q385" i="1"/>
  <c r="R385" i="1" s="1"/>
  <c r="Q386" i="1"/>
  <c r="R386" i="1" s="1"/>
  <c r="Q387" i="1"/>
  <c r="R387" i="1" s="1"/>
  <c r="Q388" i="1"/>
  <c r="R388" i="1" s="1"/>
  <c r="Q389" i="1"/>
  <c r="R389" i="1" s="1"/>
  <c r="Q390" i="1"/>
  <c r="R390" i="1" s="1"/>
  <c r="Q391" i="1"/>
  <c r="R391" i="1" s="1"/>
  <c r="Q392" i="1"/>
  <c r="R392" i="1" s="1"/>
  <c r="Q393" i="1"/>
  <c r="R393" i="1" s="1"/>
  <c r="Q394" i="1"/>
  <c r="R394" i="1" s="1"/>
  <c r="Q395" i="1"/>
  <c r="R395" i="1" s="1"/>
  <c r="Q396" i="1"/>
  <c r="R396" i="1" s="1"/>
  <c r="Q397" i="1"/>
  <c r="R397" i="1" s="1"/>
  <c r="Q398" i="1"/>
  <c r="R398" i="1" s="1"/>
  <c r="Q399" i="1"/>
  <c r="R399" i="1" s="1"/>
  <c r="Q400" i="1"/>
  <c r="R400" i="1" s="1"/>
  <c r="Q401" i="1"/>
  <c r="R401" i="1" s="1"/>
  <c r="Q402" i="1"/>
  <c r="R402" i="1" s="1"/>
  <c r="Q403" i="1"/>
  <c r="R403" i="1" s="1"/>
  <c r="Q404" i="1"/>
  <c r="R404" i="1" s="1"/>
  <c r="Q405" i="1"/>
  <c r="R405" i="1" s="1"/>
  <c r="Q406" i="1"/>
  <c r="R406" i="1" s="1"/>
  <c r="Q407" i="1"/>
  <c r="R407" i="1" s="1"/>
  <c r="Q408" i="1"/>
  <c r="R408" i="1" s="1"/>
  <c r="Q409" i="1"/>
  <c r="R409" i="1" s="1"/>
  <c r="Q410" i="1"/>
  <c r="R410" i="1" s="1"/>
  <c r="Q411" i="1"/>
  <c r="R411" i="1" s="1"/>
  <c r="Q412" i="1"/>
  <c r="R412" i="1" s="1"/>
  <c r="Q413" i="1"/>
  <c r="R413" i="1" s="1"/>
  <c r="Q414" i="1"/>
  <c r="R414" i="1" s="1"/>
  <c r="Q415" i="1"/>
  <c r="R415" i="1" s="1"/>
  <c r="Q416" i="1"/>
  <c r="R416" i="1" s="1"/>
  <c r="Q417" i="1"/>
  <c r="R417" i="1" s="1"/>
  <c r="Q418" i="1"/>
  <c r="R418" i="1" s="1"/>
  <c r="Q419" i="1"/>
  <c r="R419" i="1" s="1"/>
  <c r="Q420" i="1"/>
  <c r="R420" i="1" s="1"/>
  <c r="Q421" i="1"/>
  <c r="R421" i="1" s="1"/>
  <c r="Q422" i="1"/>
  <c r="R422" i="1" s="1"/>
  <c r="Q423" i="1"/>
  <c r="R423" i="1" s="1"/>
  <c r="Q424" i="1"/>
  <c r="R424" i="1" s="1"/>
  <c r="Q425" i="1"/>
  <c r="R425" i="1" s="1"/>
  <c r="Q426" i="1"/>
  <c r="R426" i="1" s="1"/>
  <c r="Q427" i="1"/>
  <c r="R427" i="1" s="1"/>
  <c r="Q428" i="1"/>
  <c r="R428" i="1" s="1"/>
  <c r="Q429" i="1"/>
  <c r="R429" i="1" s="1"/>
  <c r="Q430" i="1"/>
  <c r="R430" i="1" s="1"/>
  <c r="Q431" i="1"/>
  <c r="R431" i="1" s="1"/>
  <c r="Q432" i="1"/>
  <c r="R432" i="1" s="1"/>
  <c r="Q433" i="1"/>
  <c r="R433" i="1" s="1"/>
  <c r="Q434" i="1"/>
  <c r="R434" i="1" s="1"/>
  <c r="Q435" i="1"/>
  <c r="R435" i="1" s="1"/>
  <c r="Q436" i="1"/>
  <c r="R436" i="1" s="1"/>
  <c r="Q437" i="1"/>
  <c r="R437" i="1" s="1"/>
  <c r="Q438" i="1"/>
  <c r="R438" i="1" s="1"/>
  <c r="Q439" i="1"/>
  <c r="R439" i="1" s="1"/>
  <c r="Q440" i="1"/>
  <c r="R440" i="1" s="1"/>
  <c r="Q441" i="1"/>
  <c r="R441" i="1" s="1"/>
  <c r="Q442" i="1"/>
  <c r="R442" i="1" s="1"/>
  <c r="Q443" i="1"/>
  <c r="R443" i="1" s="1"/>
  <c r="Q444" i="1"/>
  <c r="R444" i="1" s="1"/>
  <c r="Q445" i="1"/>
  <c r="R445" i="1" s="1"/>
  <c r="Q446" i="1"/>
  <c r="R446" i="1" s="1"/>
  <c r="Q447" i="1"/>
  <c r="R447" i="1" s="1"/>
  <c r="Q448" i="1"/>
  <c r="R448" i="1" s="1"/>
  <c r="Q449" i="1"/>
  <c r="R449" i="1" s="1"/>
  <c r="Q450" i="1"/>
  <c r="R450" i="1" s="1"/>
  <c r="Q451" i="1"/>
  <c r="R451" i="1" s="1"/>
  <c r="Q452" i="1"/>
  <c r="R452" i="1" s="1"/>
  <c r="Q453" i="1"/>
  <c r="R453" i="1" s="1"/>
  <c r="Q454" i="1"/>
  <c r="R454" i="1" s="1"/>
  <c r="Q455" i="1"/>
  <c r="R455" i="1" s="1"/>
  <c r="Q456" i="1"/>
  <c r="R456" i="1" s="1"/>
  <c r="Q457" i="1"/>
  <c r="R457" i="1" s="1"/>
  <c r="Q458" i="1"/>
  <c r="R458" i="1" s="1"/>
  <c r="Q459" i="1"/>
  <c r="R459" i="1" s="1"/>
  <c r="Q460" i="1"/>
  <c r="R460" i="1" s="1"/>
  <c r="Q461" i="1"/>
  <c r="R461" i="1" s="1"/>
  <c r="Q462" i="1"/>
  <c r="R462" i="1" s="1"/>
  <c r="Q463" i="1"/>
  <c r="R463" i="1" s="1"/>
  <c r="Q464" i="1"/>
  <c r="R464" i="1" s="1"/>
  <c r="Q465" i="1"/>
  <c r="R465" i="1" s="1"/>
  <c r="Q466" i="1"/>
  <c r="R466" i="1" s="1"/>
  <c r="Q467" i="1"/>
  <c r="R467" i="1" s="1"/>
  <c r="Q468" i="1"/>
  <c r="R468" i="1" s="1"/>
  <c r="Q469" i="1"/>
  <c r="R469" i="1" s="1"/>
  <c r="Q470" i="1"/>
  <c r="R470" i="1" s="1"/>
  <c r="Q471" i="1"/>
  <c r="R471" i="1" s="1"/>
  <c r="Q472" i="1"/>
  <c r="R472" i="1" s="1"/>
  <c r="Q473" i="1"/>
  <c r="R473" i="1" s="1"/>
  <c r="Q474" i="1"/>
  <c r="R474" i="1" s="1"/>
  <c r="Q475" i="1"/>
  <c r="R475" i="1" s="1"/>
  <c r="Q476" i="1"/>
  <c r="R476" i="1" s="1"/>
  <c r="Q477" i="1"/>
  <c r="R477" i="1" s="1"/>
  <c r="Q478" i="1"/>
  <c r="R478" i="1" s="1"/>
  <c r="Q479" i="1"/>
  <c r="R479" i="1" s="1"/>
  <c r="Q480" i="1"/>
  <c r="R480" i="1" s="1"/>
  <c r="Q481" i="1"/>
  <c r="R481" i="1" s="1"/>
  <c r="Q482" i="1"/>
  <c r="R482" i="1" s="1"/>
  <c r="Q483" i="1"/>
  <c r="R483" i="1" s="1"/>
  <c r="Q484" i="1"/>
  <c r="R484" i="1" s="1"/>
  <c r="Q485" i="1"/>
  <c r="R485" i="1" s="1"/>
  <c r="Q486" i="1"/>
  <c r="R486" i="1" s="1"/>
  <c r="Q487" i="1"/>
  <c r="R487" i="1" s="1"/>
  <c r="Q488" i="1"/>
  <c r="R488" i="1" s="1"/>
  <c r="Q489" i="1"/>
  <c r="R489" i="1" s="1"/>
  <c r="Q490" i="1"/>
  <c r="R490" i="1" s="1"/>
  <c r="Q491" i="1"/>
  <c r="R491" i="1" s="1"/>
  <c r="Q492" i="1"/>
  <c r="R492" i="1" s="1"/>
  <c r="Q493" i="1"/>
  <c r="R493" i="1" s="1"/>
  <c r="Q494" i="1"/>
  <c r="R494" i="1" s="1"/>
  <c r="Q495" i="1"/>
  <c r="R495" i="1" s="1"/>
  <c r="Q496" i="1"/>
  <c r="R496" i="1" s="1"/>
  <c r="Q497" i="1"/>
  <c r="R497" i="1" s="1"/>
  <c r="Q498" i="1"/>
  <c r="R498" i="1" s="1"/>
  <c r="Q499" i="1"/>
  <c r="R499" i="1" s="1"/>
  <c r="Q500" i="1"/>
  <c r="R500" i="1" s="1"/>
  <c r="Q501" i="1"/>
  <c r="R501" i="1" s="1"/>
  <c r="Q502" i="1"/>
  <c r="R502" i="1" s="1"/>
  <c r="Q503" i="1"/>
  <c r="R503" i="1" s="1"/>
  <c r="Q504" i="1"/>
  <c r="R504" i="1" s="1"/>
  <c r="Q505" i="1"/>
  <c r="R505" i="1" s="1"/>
  <c r="Q506" i="1"/>
  <c r="R506" i="1" s="1"/>
  <c r="Q507" i="1"/>
  <c r="R507" i="1" s="1"/>
  <c r="Q508" i="1"/>
  <c r="R508" i="1" s="1"/>
  <c r="Q509" i="1"/>
  <c r="R509" i="1" s="1"/>
  <c r="Q510" i="1"/>
  <c r="R510" i="1" s="1"/>
  <c r="Q511" i="1"/>
  <c r="R511" i="1" s="1"/>
  <c r="Q512" i="1"/>
  <c r="R512" i="1" s="1"/>
  <c r="Q513" i="1"/>
  <c r="R513" i="1" s="1"/>
  <c r="Q514" i="1"/>
  <c r="R514" i="1" s="1"/>
  <c r="Q515" i="1"/>
  <c r="R515" i="1" s="1"/>
  <c r="Q516" i="1"/>
  <c r="R516" i="1" s="1"/>
  <c r="Q517" i="1"/>
  <c r="R517" i="1" s="1"/>
  <c r="Q518" i="1"/>
  <c r="R518" i="1" s="1"/>
  <c r="Q519" i="1"/>
  <c r="R519" i="1" s="1"/>
  <c r="Q520" i="1"/>
  <c r="R520" i="1" s="1"/>
  <c r="Q521" i="1"/>
  <c r="R521" i="1" s="1"/>
  <c r="Q522" i="1"/>
  <c r="R522" i="1" s="1"/>
  <c r="Q523" i="1"/>
  <c r="R523" i="1" s="1"/>
  <c r="Q524" i="1"/>
  <c r="R524" i="1" s="1"/>
  <c r="Q525" i="1"/>
  <c r="R525" i="1" s="1"/>
  <c r="Q526" i="1"/>
  <c r="R526" i="1" s="1"/>
  <c r="Q527" i="1"/>
  <c r="R527" i="1" s="1"/>
  <c r="Q528" i="1"/>
  <c r="R528" i="1" s="1"/>
  <c r="Q529" i="1"/>
  <c r="R529" i="1" s="1"/>
  <c r="Q530" i="1"/>
  <c r="R530" i="1" s="1"/>
  <c r="Q531" i="1"/>
  <c r="R531" i="1" s="1"/>
  <c r="Q532" i="1"/>
  <c r="R532" i="1" s="1"/>
  <c r="Q533" i="1"/>
  <c r="R533" i="1" s="1"/>
  <c r="Q534" i="1"/>
  <c r="R534" i="1" s="1"/>
  <c r="Q535" i="1"/>
  <c r="R535" i="1" s="1"/>
  <c r="Q536" i="1"/>
  <c r="R536" i="1" s="1"/>
  <c r="Q537" i="1"/>
  <c r="R537" i="1" s="1"/>
  <c r="Q538" i="1"/>
  <c r="R538" i="1" s="1"/>
  <c r="Q539" i="1"/>
  <c r="R539" i="1" s="1"/>
  <c r="Q540" i="1"/>
  <c r="R540" i="1" s="1"/>
  <c r="Q541" i="1"/>
  <c r="R541" i="1" s="1"/>
  <c r="Q542" i="1"/>
  <c r="R542" i="1" s="1"/>
  <c r="Q543" i="1"/>
  <c r="R543" i="1" s="1"/>
  <c r="Q544" i="1"/>
  <c r="R544" i="1" s="1"/>
  <c r="Q545" i="1"/>
  <c r="R545" i="1" s="1"/>
  <c r="Q546" i="1"/>
  <c r="R546" i="1" s="1"/>
  <c r="Q547" i="1"/>
  <c r="R547" i="1" s="1"/>
  <c r="Q548" i="1"/>
  <c r="R548" i="1" s="1"/>
  <c r="Q549" i="1"/>
  <c r="R549" i="1" s="1"/>
  <c r="Q550" i="1"/>
  <c r="R550" i="1" s="1"/>
  <c r="Q551" i="1"/>
  <c r="R551" i="1" s="1"/>
  <c r="Q552" i="1"/>
  <c r="R552" i="1" s="1"/>
  <c r="Q553" i="1"/>
  <c r="R553" i="1" s="1"/>
  <c r="Q554" i="1"/>
  <c r="R554" i="1" s="1"/>
  <c r="Q555" i="1"/>
  <c r="R555" i="1" s="1"/>
  <c r="Q556" i="1"/>
  <c r="R556" i="1" s="1"/>
  <c r="Q557" i="1"/>
  <c r="R557" i="1" s="1"/>
  <c r="Q558" i="1"/>
  <c r="R558" i="1" s="1"/>
  <c r="Q559" i="1"/>
  <c r="R559" i="1" s="1"/>
  <c r="Q560" i="1"/>
  <c r="R560" i="1" s="1"/>
  <c r="Q561" i="1"/>
  <c r="R561" i="1" s="1"/>
  <c r="Q562" i="1"/>
  <c r="R562" i="1" s="1"/>
  <c r="Q563" i="1"/>
  <c r="R563" i="1" s="1"/>
  <c r="Q564" i="1"/>
  <c r="R564" i="1" s="1"/>
  <c r="Q565" i="1"/>
  <c r="R565" i="1" s="1"/>
  <c r="Q566" i="1"/>
  <c r="R566" i="1" s="1"/>
  <c r="Q567" i="1"/>
  <c r="R567" i="1" s="1"/>
  <c r="Q568" i="1"/>
  <c r="R568" i="1" s="1"/>
  <c r="Q569" i="1"/>
  <c r="R569" i="1" s="1"/>
  <c r="Q570" i="1"/>
  <c r="R570" i="1" s="1"/>
  <c r="Q571" i="1"/>
  <c r="R571" i="1" s="1"/>
  <c r="Q572" i="1"/>
  <c r="R572" i="1" s="1"/>
  <c r="Q573" i="1"/>
  <c r="R573" i="1" s="1"/>
  <c r="Q574" i="1"/>
  <c r="R574" i="1" s="1"/>
  <c r="Q575" i="1"/>
  <c r="R575" i="1" s="1"/>
  <c r="Q576" i="1"/>
  <c r="R576" i="1" s="1"/>
  <c r="Q577" i="1"/>
  <c r="R577" i="1" s="1"/>
  <c r="Q578" i="1"/>
  <c r="R578" i="1" s="1"/>
  <c r="Q579" i="1"/>
  <c r="R579" i="1" s="1"/>
  <c r="Q580" i="1"/>
  <c r="R580" i="1" s="1"/>
  <c r="Q581" i="1"/>
  <c r="R581" i="1" s="1"/>
  <c r="Q582" i="1"/>
  <c r="R582" i="1" s="1"/>
  <c r="Q583" i="1"/>
  <c r="R583" i="1" s="1"/>
  <c r="Q584" i="1"/>
  <c r="R584" i="1" s="1"/>
  <c r="Q585" i="1"/>
  <c r="R585" i="1" s="1"/>
  <c r="Q586" i="1"/>
  <c r="R586" i="1" s="1"/>
  <c r="Q587" i="1"/>
  <c r="R587" i="1" s="1"/>
  <c r="Q588" i="1"/>
  <c r="R588" i="1" s="1"/>
  <c r="Q589" i="1"/>
  <c r="R589" i="1" s="1"/>
  <c r="Q590" i="1"/>
  <c r="R590" i="1" s="1"/>
  <c r="Q591" i="1"/>
  <c r="R591" i="1" s="1"/>
  <c r="Q592" i="1"/>
  <c r="R592" i="1" s="1"/>
  <c r="Q593" i="1"/>
  <c r="R593" i="1" s="1"/>
  <c r="Q594" i="1"/>
  <c r="R594" i="1" s="1"/>
  <c r="Q595" i="1"/>
  <c r="R595" i="1" s="1"/>
  <c r="Q596" i="1"/>
  <c r="R596" i="1" s="1"/>
  <c r="Q597" i="1"/>
  <c r="R597" i="1" s="1"/>
  <c r="Q598" i="1"/>
  <c r="R598" i="1" s="1"/>
  <c r="Q599" i="1"/>
  <c r="R599" i="1" s="1"/>
  <c r="Q600" i="1"/>
  <c r="R600" i="1" s="1"/>
  <c r="Q601" i="1"/>
  <c r="R601" i="1" s="1"/>
  <c r="Q602" i="1"/>
  <c r="R602" i="1" s="1"/>
  <c r="Q603" i="1"/>
  <c r="R603" i="1" s="1"/>
  <c r="Q604" i="1"/>
  <c r="R604" i="1" s="1"/>
  <c r="Q605" i="1"/>
  <c r="R605" i="1" s="1"/>
  <c r="Q606" i="1"/>
  <c r="R606" i="1" s="1"/>
  <c r="Q607" i="1"/>
  <c r="R607" i="1" s="1"/>
  <c r="Q608" i="1"/>
  <c r="R608" i="1" s="1"/>
  <c r="Q609" i="1"/>
  <c r="R609" i="1" s="1"/>
  <c r="Q610" i="1"/>
  <c r="R610" i="1" s="1"/>
  <c r="Q611" i="1"/>
  <c r="R611" i="1" s="1"/>
  <c r="Q612" i="1"/>
  <c r="R612" i="1" s="1"/>
  <c r="Q613" i="1"/>
  <c r="R613" i="1" s="1"/>
  <c r="Q614" i="1"/>
  <c r="R614" i="1" s="1"/>
  <c r="Q615" i="1"/>
  <c r="R615" i="1" s="1"/>
  <c r="Q616" i="1"/>
  <c r="R616" i="1" s="1"/>
  <c r="Q617" i="1"/>
  <c r="R617" i="1" s="1"/>
  <c r="Q618" i="1"/>
  <c r="R618" i="1" s="1"/>
  <c r="Q619" i="1"/>
  <c r="R619" i="1" s="1"/>
  <c r="Q620" i="1"/>
  <c r="R620" i="1" s="1"/>
  <c r="Q621" i="1"/>
  <c r="R621" i="1" s="1"/>
  <c r="Q622" i="1"/>
  <c r="R622" i="1" s="1"/>
  <c r="Q623" i="1"/>
  <c r="R623" i="1" s="1"/>
  <c r="Q624" i="1"/>
  <c r="R624" i="1" s="1"/>
  <c r="Q625" i="1"/>
  <c r="R625" i="1" s="1"/>
  <c r="Q626" i="1"/>
  <c r="R626" i="1" s="1"/>
  <c r="Q627" i="1"/>
  <c r="R627" i="1" s="1"/>
  <c r="Q628" i="1"/>
  <c r="R628" i="1" s="1"/>
  <c r="Q629" i="1"/>
  <c r="R629" i="1" s="1"/>
  <c r="Q630" i="1"/>
  <c r="R630" i="1" s="1"/>
  <c r="Q631" i="1"/>
  <c r="R631" i="1" s="1"/>
  <c r="Q632" i="1"/>
  <c r="R632" i="1" s="1"/>
  <c r="Q633" i="1"/>
  <c r="R633" i="1" s="1"/>
  <c r="Q634" i="1"/>
  <c r="R634" i="1" s="1"/>
  <c r="Q635" i="1"/>
  <c r="R635" i="1" s="1"/>
  <c r="Q636" i="1"/>
  <c r="R636" i="1" s="1"/>
  <c r="Q637" i="1"/>
  <c r="R637" i="1" s="1"/>
  <c r="Q638" i="1"/>
  <c r="R638" i="1" s="1"/>
  <c r="Q639" i="1"/>
  <c r="R639" i="1" s="1"/>
  <c r="Q640" i="1"/>
  <c r="R640" i="1" s="1"/>
  <c r="Q641" i="1"/>
  <c r="R641" i="1" s="1"/>
  <c r="Q642" i="1"/>
  <c r="R642" i="1" s="1"/>
  <c r="Q643" i="1"/>
  <c r="R643" i="1" s="1"/>
  <c r="Q644" i="1"/>
  <c r="R644" i="1" s="1"/>
  <c r="Q645" i="1"/>
  <c r="R645" i="1" s="1"/>
  <c r="Q646" i="1"/>
  <c r="R646" i="1" s="1"/>
  <c r="Q647" i="1"/>
  <c r="R647" i="1" s="1"/>
  <c r="Q648" i="1"/>
  <c r="R648" i="1" s="1"/>
  <c r="Q649" i="1"/>
  <c r="R649" i="1" s="1"/>
  <c r="Q650" i="1"/>
  <c r="R650" i="1" s="1"/>
  <c r="Q651" i="1"/>
  <c r="R651" i="1" s="1"/>
  <c r="Q652" i="1"/>
  <c r="R652" i="1" s="1"/>
  <c r="Q653" i="1"/>
  <c r="R653" i="1" s="1"/>
  <c r="Q654" i="1"/>
  <c r="R654" i="1" s="1"/>
  <c r="Q655" i="1"/>
  <c r="R655" i="1" s="1"/>
  <c r="Q656" i="1"/>
  <c r="R656" i="1" s="1"/>
  <c r="Q657" i="1"/>
  <c r="R657" i="1" s="1"/>
  <c r="Q658" i="1"/>
  <c r="R658" i="1" s="1"/>
  <c r="Q659" i="1"/>
  <c r="R659" i="1" s="1"/>
  <c r="Q660" i="1"/>
  <c r="R660" i="1" s="1"/>
  <c r="Q661" i="1"/>
  <c r="R661" i="1" s="1"/>
  <c r="Q662" i="1"/>
  <c r="R662" i="1" s="1"/>
  <c r="Q663" i="1"/>
  <c r="R663" i="1" s="1"/>
  <c r="Q664" i="1"/>
  <c r="R664" i="1" s="1"/>
  <c r="Q665" i="1"/>
  <c r="R665" i="1" s="1"/>
  <c r="Q666" i="1"/>
  <c r="R666" i="1" s="1"/>
  <c r="Q667" i="1"/>
  <c r="R667" i="1" s="1"/>
  <c r="Q668" i="1"/>
  <c r="R668" i="1" s="1"/>
  <c r="Q669" i="1"/>
  <c r="R669" i="1" s="1"/>
  <c r="Q670" i="1"/>
  <c r="R670" i="1" s="1"/>
  <c r="Q671" i="1"/>
  <c r="R671" i="1" s="1"/>
  <c r="Q672" i="1"/>
  <c r="R672" i="1" s="1"/>
  <c r="Q673" i="1"/>
  <c r="R673" i="1" s="1"/>
  <c r="Q674" i="1"/>
  <c r="R674" i="1" s="1"/>
  <c r="Q675" i="1"/>
  <c r="R675" i="1" s="1"/>
  <c r="Q676" i="1"/>
  <c r="R676" i="1" s="1"/>
  <c r="Q677" i="1"/>
  <c r="R677" i="1" s="1"/>
  <c r="Q678" i="1"/>
  <c r="R678" i="1" s="1"/>
  <c r="Q679" i="1"/>
  <c r="R679" i="1" s="1"/>
  <c r="Q680" i="1"/>
  <c r="R680" i="1" s="1"/>
  <c r="Q681" i="1"/>
  <c r="R681" i="1" s="1"/>
  <c r="Q682" i="1"/>
  <c r="R682" i="1" s="1"/>
  <c r="Q683" i="1"/>
  <c r="R683" i="1" s="1"/>
  <c r="Q684" i="1"/>
  <c r="R684" i="1" s="1"/>
  <c r="Q685" i="1"/>
  <c r="R685" i="1" s="1"/>
  <c r="Q686" i="1"/>
  <c r="R686" i="1" s="1"/>
  <c r="Q687" i="1"/>
  <c r="R687" i="1" s="1"/>
  <c r="Q688" i="1"/>
  <c r="R688" i="1" s="1"/>
  <c r="Q689" i="1"/>
  <c r="R689" i="1" s="1"/>
  <c r="Q690" i="1"/>
  <c r="R690" i="1" s="1"/>
  <c r="Q691" i="1"/>
  <c r="R691" i="1" s="1"/>
  <c r="Q692" i="1"/>
  <c r="R692" i="1" s="1"/>
  <c r="Q693" i="1"/>
  <c r="R693" i="1" s="1"/>
  <c r="Q694" i="1"/>
  <c r="R694" i="1" s="1"/>
  <c r="Q695" i="1"/>
  <c r="R695" i="1" s="1"/>
  <c r="Q696" i="1"/>
  <c r="R696" i="1" s="1"/>
  <c r="Q697" i="1"/>
  <c r="R697" i="1" s="1"/>
  <c r="Q698" i="1"/>
  <c r="R698" i="1" s="1"/>
  <c r="Q699" i="1"/>
  <c r="R699" i="1" s="1"/>
  <c r="Q700" i="1"/>
  <c r="R700" i="1" s="1"/>
  <c r="Q701" i="1"/>
  <c r="R701" i="1" s="1"/>
  <c r="Q702" i="1"/>
  <c r="R702" i="1" s="1"/>
  <c r="Q703" i="1"/>
  <c r="R703" i="1" s="1"/>
  <c r="Q704" i="1"/>
  <c r="R704" i="1" s="1"/>
  <c r="Q705" i="1"/>
  <c r="R705" i="1" s="1"/>
  <c r="Q706" i="1"/>
  <c r="R706" i="1" s="1"/>
  <c r="Q707" i="1"/>
  <c r="R707" i="1" s="1"/>
  <c r="Q708" i="1"/>
  <c r="R708" i="1" s="1"/>
  <c r="Q709" i="1"/>
  <c r="R709" i="1" s="1"/>
  <c r="Q710" i="1"/>
  <c r="R710" i="1" s="1"/>
  <c r="Q711" i="1"/>
  <c r="R711" i="1" s="1"/>
  <c r="Q712" i="1"/>
  <c r="R712" i="1" s="1"/>
  <c r="Q713" i="1"/>
  <c r="R713" i="1" s="1"/>
  <c r="Q714" i="1"/>
  <c r="R714" i="1" s="1"/>
  <c r="Q715" i="1"/>
  <c r="R715" i="1" s="1"/>
  <c r="Q716" i="1"/>
  <c r="R716" i="1" s="1"/>
  <c r="Q717" i="1"/>
  <c r="R717" i="1" s="1"/>
  <c r="Q718" i="1"/>
  <c r="R718" i="1" s="1"/>
  <c r="Q719" i="1"/>
  <c r="R719" i="1" s="1"/>
  <c r="Q720" i="1"/>
  <c r="R720" i="1" s="1"/>
  <c r="Q721" i="1"/>
  <c r="R721" i="1" s="1"/>
  <c r="Q722" i="1"/>
  <c r="R722" i="1" s="1"/>
  <c r="Q723" i="1"/>
  <c r="R723" i="1" s="1"/>
  <c r="Q724" i="1"/>
  <c r="R724" i="1" s="1"/>
  <c r="Q725" i="1"/>
  <c r="R725" i="1" s="1"/>
  <c r="Q726" i="1"/>
  <c r="R726" i="1" s="1"/>
  <c r="Q727" i="1"/>
  <c r="R727" i="1" s="1"/>
  <c r="Q728" i="1"/>
  <c r="R728" i="1" s="1"/>
  <c r="Q729" i="1"/>
  <c r="R729" i="1" s="1"/>
  <c r="Q730" i="1"/>
  <c r="R730" i="1" s="1"/>
  <c r="Q731" i="1"/>
  <c r="R731" i="1" s="1"/>
  <c r="Q732" i="1"/>
  <c r="R732" i="1" s="1"/>
  <c r="Q733" i="1"/>
  <c r="R733" i="1" s="1"/>
  <c r="Q734" i="1"/>
  <c r="R734" i="1" s="1"/>
  <c r="Q735" i="1"/>
  <c r="R735" i="1" s="1"/>
  <c r="Q736" i="1"/>
  <c r="R736" i="1" s="1"/>
  <c r="Q737" i="1"/>
  <c r="R737" i="1" s="1"/>
  <c r="Q738" i="1"/>
  <c r="R738" i="1" s="1"/>
  <c r="Q739" i="1"/>
  <c r="R739" i="1" s="1"/>
  <c r="Q740" i="1"/>
  <c r="R740" i="1" s="1"/>
  <c r="Q741" i="1"/>
  <c r="R741" i="1" s="1"/>
  <c r="Q742" i="1"/>
  <c r="R742" i="1" s="1"/>
  <c r="Q743" i="1"/>
  <c r="R743" i="1" s="1"/>
  <c r="Q744" i="1"/>
  <c r="R744" i="1" s="1"/>
  <c r="Q745" i="1"/>
  <c r="R745" i="1" s="1"/>
  <c r="Q746" i="1"/>
  <c r="R746" i="1" s="1"/>
  <c r="Q747" i="1"/>
  <c r="R747" i="1" s="1"/>
  <c r="Q748" i="1"/>
  <c r="R748" i="1" s="1"/>
  <c r="Q749" i="1"/>
  <c r="R749" i="1" s="1"/>
  <c r="Q750" i="1"/>
  <c r="R750" i="1" s="1"/>
  <c r="Q751" i="1"/>
  <c r="R751" i="1" s="1"/>
  <c r="Q752" i="1"/>
  <c r="R752" i="1" s="1"/>
  <c r="Q753" i="1"/>
  <c r="R753" i="1" s="1"/>
  <c r="Q754" i="1"/>
  <c r="R754" i="1" s="1"/>
  <c r="Q755" i="1"/>
  <c r="R755" i="1" s="1"/>
  <c r="Q756" i="1"/>
  <c r="R756" i="1" s="1"/>
  <c r="Q757" i="1"/>
  <c r="R757" i="1" s="1"/>
  <c r="Q758" i="1"/>
  <c r="R758" i="1" s="1"/>
  <c r="Q759" i="1"/>
  <c r="R759" i="1" s="1"/>
  <c r="Q760" i="1"/>
  <c r="R760" i="1" s="1"/>
  <c r="Q761" i="1"/>
  <c r="R761" i="1" s="1"/>
  <c r="Q762" i="1"/>
  <c r="R762" i="1" s="1"/>
  <c r="Q763" i="1"/>
  <c r="R763" i="1" s="1"/>
  <c r="Q764" i="1"/>
  <c r="R764" i="1" s="1"/>
  <c r="Q765" i="1"/>
  <c r="R765" i="1" s="1"/>
  <c r="Q766" i="1"/>
  <c r="R766" i="1" s="1"/>
  <c r="Q767" i="1"/>
  <c r="R767" i="1" s="1"/>
  <c r="Q768" i="1"/>
  <c r="R768" i="1" s="1"/>
  <c r="Q769" i="1"/>
  <c r="R769" i="1" s="1"/>
  <c r="Q770" i="1"/>
  <c r="R770" i="1" s="1"/>
  <c r="Q771" i="1"/>
  <c r="R771" i="1" s="1"/>
  <c r="Q772" i="1"/>
  <c r="R772" i="1" s="1"/>
  <c r="Q773" i="1"/>
  <c r="R773" i="1" s="1"/>
  <c r="Q774" i="1"/>
  <c r="R774" i="1" s="1"/>
  <c r="Q775" i="1"/>
  <c r="R775" i="1" s="1"/>
  <c r="Q776" i="1"/>
  <c r="R776" i="1" s="1"/>
  <c r="Q777" i="1"/>
  <c r="R777" i="1" s="1"/>
  <c r="Q778" i="1"/>
  <c r="R778" i="1" s="1"/>
  <c r="Q779" i="1"/>
  <c r="R779" i="1" s="1"/>
  <c r="Q780" i="1"/>
  <c r="R780" i="1" s="1"/>
  <c r="Q781" i="1"/>
  <c r="R781" i="1" s="1"/>
  <c r="Q782" i="1"/>
  <c r="R782" i="1" s="1"/>
  <c r="Q783" i="1"/>
  <c r="R783" i="1" s="1"/>
  <c r="Q784" i="1"/>
  <c r="R784" i="1" s="1"/>
  <c r="Q785" i="1"/>
  <c r="R785" i="1" s="1"/>
  <c r="Q786" i="1"/>
  <c r="R786" i="1" s="1"/>
  <c r="Q787" i="1"/>
  <c r="R787" i="1" s="1"/>
  <c r="Q788" i="1"/>
  <c r="R788" i="1" s="1"/>
  <c r="Q789" i="1"/>
  <c r="R789" i="1" s="1"/>
  <c r="Q790" i="1"/>
  <c r="R790" i="1" s="1"/>
  <c r="Q791" i="1"/>
  <c r="R791" i="1" s="1"/>
  <c r="Q792" i="1"/>
  <c r="R792" i="1" s="1"/>
  <c r="Q793" i="1"/>
  <c r="R793" i="1" s="1"/>
  <c r="Q794" i="1"/>
  <c r="R794" i="1" s="1"/>
  <c r="Q795" i="1"/>
  <c r="R795" i="1" s="1"/>
  <c r="Q796" i="1"/>
  <c r="R796" i="1" s="1"/>
  <c r="Q797" i="1"/>
  <c r="R797" i="1" s="1"/>
  <c r="Q798" i="1"/>
  <c r="R798" i="1" s="1"/>
  <c r="Q799" i="1"/>
  <c r="R799" i="1" s="1"/>
  <c r="Q800" i="1"/>
  <c r="R800" i="1" s="1"/>
  <c r="Q801" i="1"/>
  <c r="R801" i="1" s="1"/>
  <c r="Q802" i="1"/>
  <c r="R802" i="1" s="1"/>
  <c r="Q803" i="1"/>
  <c r="R803" i="1" s="1"/>
  <c r="Q804" i="1"/>
  <c r="R804" i="1" s="1"/>
  <c r="Q805" i="1"/>
  <c r="R805" i="1" s="1"/>
  <c r="Q806" i="1"/>
  <c r="R806" i="1" s="1"/>
  <c r="Q807" i="1"/>
  <c r="R807" i="1" s="1"/>
  <c r="Q808" i="1"/>
  <c r="R808" i="1" s="1"/>
  <c r="Q809" i="1"/>
  <c r="R809" i="1" s="1"/>
  <c r="Q810" i="1"/>
  <c r="R810" i="1" s="1"/>
  <c r="Q811" i="1"/>
  <c r="R811" i="1" s="1"/>
  <c r="Q812" i="1"/>
  <c r="R812" i="1" s="1"/>
  <c r="Q813" i="1"/>
  <c r="R813" i="1" s="1"/>
  <c r="Q814" i="1"/>
  <c r="R814" i="1" s="1"/>
  <c r="Q815" i="1"/>
  <c r="R815" i="1" s="1"/>
  <c r="Q816" i="1"/>
  <c r="R816" i="1" s="1"/>
  <c r="Q817" i="1"/>
  <c r="R817" i="1" s="1"/>
  <c r="Q818" i="1"/>
  <c r="R818" i="1" s="1"/>
  <c r="Q819" i="1"/>
  <c r="R819" i="1" s="1"/>
  <c r="Q820" i="1"/>
  <c r="R820" i="1" s="1"/>
  <c r="Q821" i="1"/>
  <c r="R821" i="1" s="1"/>
  <c r="Q822" i="1"/>
  <c r="R822" i="1" s="1"/>
  <c r="Q823" i="1"/>
  <c r="R823" i="1" s="1"/>
  <c r="Q824" i="1"/>
  <c r="R824" i="1" s="1"/>
  <c r="Q825" i="1"/>
  <c r="R825" i="1" s="1"/>
  <c r="Q826" i="1"/>
  <c r="R826" i="1" s="1"/>
  <c r="Q827" i="1"/>
  <c r="R827" i="1" s="1"/>
  <c r="Q828" i="1"/>
  <c r="R828" i="1" s="1"/>
  <c r="Q829" i="1"/>
  <c r="R829" i="1" s="1"/>
  <c r="Q830" i="1"/>
  <c r="R830" i="1" s="1"/>
  <c r="Q831" i="1"/>
  <c r="R831" i="1" s="1"/>
  <c r="Q832" i="1"/>
  <c r="R832" i="1" s="1"/>
  <c r="Q833" i="1"/>
  <c r="R833" i="1" s="1"/>
  <c r="Q834" i="1"/>
  <c r="R834" i="1" s="1"/>
  <c r="Q835" i="1"/>
  <c r="R835" i="1" s="1"/>
  <c r="Q836" i="1"/>
  <c r="R836" i="1" s="1"/>
  <c r="Q837" i="1"/>
  <c r="R837" i="1" s="1"/>
  <c r="Q838" i="1"/>
  <c r="R838" i="1" s="1"/>
  <c r="Q839" i="1"/>
  <c r="R839" i="1" s="1"/>
  <c r="Q840" i="1"/>
  <c r="R840" i="1" s="1"/>
  <c r="Q841" i="1"/>
  <c r="R841" i="1" s="1"/>
  <c r="Q842" i="1"/>
  <c r="R842" i="1" s="1"/>
  <c r="Q843" i="1"/>
  <c r="R843" i="1" s="1"/>
  <c r="Q844" i="1"/>
  <c r="R844" i="1" s="1"/>
  <c r="Q845" i="1"/>
  <c r="R845" i="1" s="1"/>
  <c r="Q846" i="1"/>
  <c r="R846" i="1" s="1"/>
  <c r="Q847" i="1"/>
  <c r="R847" i="1" s="1"/>
  <c r="Q848" i="1"/>
  <c r="R848" i="1" s="1"/>
  <c r="Q849" i="1"/>
  <c r="R849" i="1" s="1"/>
  <c r="Q850" i="1"/>
  <c r="R850" i="1" s="1"/>
  <c r="Q851" i="1"/>
  <c r="R851" i="1" s="1"/>
  <c r="Q852" i="1"/>
  <c r="R852" i="1" s="1"/>
  <c r="Q853" i="1"/>
  <c r="R853" i="1" s="1"/>
  <c r="Q854" i="1"/>
  <c r="R854" i="1" s="1"/>
  <c r="Q855" i="1"/>
  <c r="R855" i="1" s="1"/>
  <c r="Q856" i="1"/>
  <c r="R856" i="1" s="1"/>
  <c r="Q857" i="1"/>
  <c r="R857" i="1" s="1"/>
  <c r="Q858" i="1"/>
  <c r="R858" i="1" s="1"/>
  <c r="Q859" i="1"/>
  <c r="R859" i="1" s="1"/>
  <c r="Q860" i="1"/>
  <c r="R860" i="1" s="1"/>
  <c r="Q861" i="1"/>
  <c r="R861" i="1" s="1"/>
  <c r="Q862" i="1"/>
  <c r="R862" i="1" s="1"/>
  <c r="Q863" i="1"/>
  <c r="R863" i="1" s="1"/>
  <c r="Q864" i="1"/>
  <c r="R864" i="1" s="1"/>
  <c r="Q865" i="1"/>
  <c r="R865" i="1" s="1"/>
  <c r="Q866" i="1"/>
  <c r="R866" i="1" s="1"/>
  <c r="Q867" i="1"/>
  <c r="R867" i="1" s="1"/>
  <c r="Q868" i="1"/>
  <c r="R868" i="1" s="1"/>
  <c r="Q869" i="1"/>
  <c r="R869" i="1" s="1"/>
  <c r="Q870" i="1"/>
  <c r="R870" i="1" s="1"/>
  <c r="Q871" i="1"/>
  <c r="R871" i="1" s="1"/>
  <c r="Q872" i="1"/>
  <c r="R872" i="1" s="1"/>
  <c r="Q873" i="1"/>
  <c r="R873" i="1" s="1"/>
  <c r="Q874" i="1"/>
  <c r="R874" i="1" s="1"/>
  <c r="Q875" i="1"/>
  <c r="R875" i="1" s="1"/>
  <c r="Q876" i="1"/>
  <c r="R876" i="1" s="1"/>
  <c r="Q877" i="1"/>
  <c r="R877" i="1" s="1"/>
  <c r="Q878" i="1"/>
  <c r="R878" i="1" s="1"/>
  <c r="Q879" i="1"/>
  <c r="R879" i="1" s="1"/>
  <c r="Q880" i="1"/>
  <c r="R880" i="1" s="1"/>
  <c r="Q881" i="1"/>
  <c r="R881" i="1" s="1"/>
  <c r="Q882" i="1"/>
  <c r="R882" i="1" s="1"/>
  <c r="Q883" i="1"/>
  <c r="R883" i="1" s="1"/>
  <c r="Q884" i="1"/>
  <c r="R884" i="1" s="1"/>
  <c r="Q885" i="1"/>
  <c r="R885" i="1" s="1"/>
  <c r="Q886" i="1"/>
  <c r="R886" i="1" s="1"/>
  <c r="Q887" i="1"/>
  <c r="R887" i="1" s="1"/>
  <c r="Q888" i="1"/>
  <c r="R888" i="1" s="1"/>
  <c r="Q889" i="1"/>
  <c r="R889" i="1" s="1"/>
  <c r="Q890" i="1"/>
  <c r="R890" i="1" s="1"/>
  <c r="Q891" i="1"/>
  <c r="R891" i="1" s="1"/>
  <c r="Q892" i="1"/>
  <c r="R892" i="1" s="1"/>
  <c r="Q893" i="1"/>
  <c r="R893" i="1" s="1"/>
  <c r="Q894" i="1"/>
  <c r="R894" i="1" s="1"/>
  <c r="Q895" i="1"/>
  <c r="R895" i="1" s="1"/>
  <c r="Q896" i="1"/>
  <c r="R896" i="1" s="1"/>
  <c r="Q897" i="1"/>
  <c r="R897" i="1" s="1"/>
  <c r="Q898" i="1"/>
  <c r="R898" i="1" s="1"/>
  <c r="Q899" i="1"/>
  <c r="R899" i="1" s="1"/>
  <c r="Q900" i="1"/>
  <c r="R900" i="1" s="1"/>
  <c r="Q901" i="1"/>
  <c r="R901" i="1" s="1"/>
  <c r="Q902" i="1"/>
  <c r="R902" i="1" s="1"/>
  <c r="Q903" i="1"/>
  <c r="R903" i="1" s="1"/>
  <c r="Q904" i="1"/>
  <c r="R904" i="1" s="1"/>
  <c r="Q905" i="1"/>
  <c r="R905" i="1" s="1"/>
  <c r="Q906" i="1"/>
  <c r="R906" i="1" s="1"/>
  <c r="Q907" i="1"/>
  <c r="R907" i="1" s="1"/>
  <c r="Q908" i="1"/>
  <c r="R908" i="1" s="1"/>
  <c r="Q909" i="1"/>
  <c r="R909" i="1" s="1"/>
  <c r="Q910" i="1"/>
  <c r="R910" i="1" s="1"/>
  <c r="Q911" i="1"/>
  <c r="R911" i="1" s="1"/>
  <c r="Q912" i="1"/>
  <c r="R912" i="1" s="1"/>
  <c r="Q913" i="1"/>
  <c r="R913" i="1" s="1"/>
  <c r="Q914" i="1"/>
  <c r="R914" i="1" s="1"/>
  <c r="Q915" i="1"/>
  <c r="R915" i="1" s="1"/>
  <c r="Q916" i="1"/>
  <c r="R916" i="1" s="1"/>
  <c r="Q917" i="1"/>
  <c r="R917" i="1" s="1"/>
  <c r="Q918" i="1"/>
  <c r="R918" i="1" s="1"/>
  <c r="Q919" i="1"/>
  <c r="R919" i="1" s="1"/>
  <c r="Q920" i="1"/>
  <c r="R920" i="1" s="1"/>
  <c r="Q921" i="1"/>
  <c r="R921" i="1" s="1"/>
  <c r="Q922" i="1"/>
  <c r="R922" i="1" s="1"/>
  <c r="Q923" i="1"/>
  <c r="R923" i="1" s="1"/>
  <c r="Q924" i="1"/>
  <c r="R924" i="1" s="1"/>
  <c r="Q925" i="1"/>
  <c r="R925" i="1" s="1"/>
  <c r="Q926" i="1"/>
  <c r="R926" i="1" s="1"/>
  <c r="Q927" i="1"/>
  <c r="R927" i="1" s="1"/>
  <c r="Q928" i="1"/>
  <c r="R928" i="1" s="1"/>
  <c r="Q929" i="1"/>
  <c r="R929" i="1" s="1"/>
  <c r="Q930" i="1"/>
  <c r="R930" i="1" s="1"/>
  <c r="Q931" i="1"/>
  <c r="R931" i="1" s="1"/>
  <c r="Q932" i="1"/>
  <c r="R932" i="1" s="1"/>
  <c r="Q933" i="1"/>
  <c r="R933" i="1" s="1"/>
  <c r="Q934" i="1"/>
  <c r="R934" i="1" s="1"/>
  <c r="Q935" i="1"/>
  <c r="R935" i="1" s="1"/>
  <c r="Q936" i="1"/>
  <c r="R936" i="1" s="1"/>
  <c r="Q937" i="1"/>
  <c r="R937" i="1" s="1"/>
  <c r="Q938" i="1"/>
  <c r="R938" i="1" s="1"/>
  <c r="Q939" i="1"/>
  <c r="R939" i="1" s="1"/>
  <c r="Q940" i="1"/>
  <c r="R940" i="1" s="1"/>
  <c r="Q941" i="1"/>
  <c r="R941" i="1" s="1"/>
  <c r="Q942" i="1"/>
  <c r="R942" i="1" s="1"/>
  <c r="Q943" i="1"/>
  <c r="R943" i="1" s="1"/>
  <c r="Q944" i="1"/>
  <c r="R944" i="1" s="1"/>
  <c r="Q945" i="1"/>
  <c r="R945" i="1" s="1"/>
  <c r="Q946" i="1"/>
  <c r="R946" i="1" s="1"/>
  <c r="Q947" i="1"/>
  <c r="R947" i="1" s="1"/>
  <c r="Q948" i="1"/>
  <c r="R948" i="1" s="1"/>
  <c r="Q949" i="1"/>
  <c r="R949" i="1" s="1"/>
  <c r="Q950" i="1"/>
  <c r="R950" i="1" s="1"/>
  <c r="Q951" i="1"/>
  <c r="R951" i="1" s="1"/>
  <c r="Q952" i="1"/>
  <c r="R952" i="1" s="1"/>
  <c r="Q953" i="1"/>
  <c r="R953" i="1" s="1"/>
  <c r="Q954" i="1"/>
  <c r="R954" i="1" s="1"/>
  <c r="Q955" i="1"/>
  <c r="R955" i="1" s="1"/>
  <c r="Q956" i="1"/>
  <c r="R956" i="1" s="1"/>
  <c r="Q957" i="1"/>
  <c r="R957" i="1" s="1"/>
  <c r="Q958" i="1"/>
  <c r="R958" i="1" s="1"/>
  <c r="Q959" i="1"/>
  <c r="R959" i="1" s="1"/>
  <c r="Q960" i="1"/>
  <c r="R960" i="1" s="1"/>
  <c r="Q961" i="1"/>
  <c r="R961" i="1" s="1"/>
  <c r="Q962" i="1"/>
  <c r="R962" i="1" s="1"/>
  <c r="Q963" i="1"/>
  <c r="R963" i="1" s="1"/>
  <c r="Q964" i="1"/>
  <c r="R964" i="1" s="1"/>
  <c r="Q965" i="1"/>
  <c r="R965" i="1" s="1"/>
  <c r="Q966" i="1"/>
  <c r="R966" i="1" s="1"/>
  <c r="Q967" i="1"/>
  <c r="R967" i="1" s="1"/>
  <c r="Q968" i="1"/>
  <c r="R968" i="1" s="1"/>
  <c r="Q969" i="1"/>
  <c r="R969" i="1" s="1"/>
  <c r="Q970" i="1"/>
  <c r="R970" i="1" s="1"/>
  <c r="Q971" i="1"/>
  <c r="R971" i="1" s="1"/>
  <c r="Q972" i="1"/>
  <c r="R972" i="1" s="1"/>
  <c r="Q973" i="1"/>
  <c r="R973" i="1" s="1"/>
  <c r="Q974" i="1"/>
  <c r="R974" i="1" s="1"/>
  <c r="Q975" i="1"/>
  <c r="R975" i="1" s="1"/>
  <c r="Q976" i="1"/>
  <c r="R976" i="1" s="1"/>
  <c r="Q977" i="1"/>
  <c r="R977" i="1" s="1"/>
  <c r="Q978" i="1"/>
  <c r="R978" i="1" s="1"/>
  <c r="Q979" i="1"/>
  <c r="R979" i="1" s="1"/>
  <c r="Q980" i="1"/>
  <c r="R980" i="1" s="1"/>
  <c r="Q981" i="1"/>
  <c r="R981" i="1" s="1"/>
  <c r="Q982" i="1"/>
  <c r="R982" i="1" s="1"/>
  <c r="Q983" i="1"/>
  <c r="R983" i="1" s="1"/>
  <c r="Q984" i="1"/>
  <c r="R984" i="1" s="1"/>
  <c r="Q985" i="1"/>
  <c r="R985" i="1" s="1"/>
  <c r="Q986" i="1"/>
  <c r="R986" i="1" s="1"/>
  <c r="Q987" i="1"/>
  <c r="R987" i="1" s="1"/>
  <c r="Q988" i="1"/>
  <c r="R988" i="1" s="1"/>
  <c r="Q989" i="1"/>
  <c r="R989" i="1" s="1"/>
  <c r="Q990" i="1"/>
  <c r="R990" i="1" s="1"/>
  <c r="Q991" i="1"/>
  <c r="R991" i="1" s="1"/>
  <c r="Q992" i="1"/>
  <c r="R992" i="1" s="1"/>
  <c r="Q993" i="1"/>
  <c r="R993" i="1" s="1"/>
  <c r="Q994" i="1"/>
  <c r="R994" i="1" s="1"/>
  <c r="Q995" i="1"/>
  <c r="R995" i="1" s="1"/>
  <c r="Q996" i="1"/>
  <c r="R996" i="1" s="1"/>
  <c r="Q997" i="1"/>
  <c r="R997" i="1" s="1"/>
  <c r="Q998" i="1"/>
  <c r="R998" i="1" s="1"/>
  <c r="Q999" i="1"/>
  <c r="R999" i="1" s="1"/>
  <c r="Q1000" i="1"/>
  <c r="R1000" i="1" s="1"/>
  <c r="Q1001" i="1"/>
  <c r="R1001" i="1" s="1"/>
  <c r="Q1002" i="1"/>
  <c r="R1002" i="1" s="1"/>
  <c r="Q1003" i="1"/>
  <c r="R1003" i="1" s="1"/>
  <c r="Q1004" i="1"/>
  <c r="R1004" i="1" s="1"/>
  <c r="Q1005" i="1"/>
  <c r="R1005" i="1" s="1"/>
  <c r="Q1006" i="1"/>
  <c r="R1006" i="1" s="1"/>
  <c r="Q1007" i="1"/>
  <c r="R1007" i="1" s="1"/>
  <c r="Q1008" i="1"/>
  <c r="R1008" i="1" s="1"/>
  <c r="Q1009" i="1"/>
  <c r="R1009" i="1" s="1"/>
  <c r="Q1010" i="1"/>
  <c r="R1010" i="1" s="1"/>
  <c r="Q1011" i="1"/>
  <c r="R1011" i="1" s="1"/>
  <c r="Q1012" i="1"/>
  <c r="R1012" i="1" s="1"/>
  <c r="Q1013" i="1"/>
  <c r="R1013" i="1" s="1"/>
  <c r="Q1014" i="1"/>
  <c r="R1014" i="1" s="1"/>
  <c r="Q1015" i="1"/>
  <c r="R1015" i="1" s="1"/>
  <c r="Q1016" i="1"/>
  <c r="R1016" i="1" s="1"/>
  <c r="Q1017" i="1"/>
  <c r="R1017" i="1" s="1"/>
  <c r="Q1018" i="1"/>
  <c r="R1018" i="1" s="1"/>
  <c r="Q1019" i="1"/>
  <c r="R1019" i="1" s="1"/>
  <c r="Q1020" i="1"/>
  <c r="R1020" i="1" s="1"/>
  <c r="Q1021" i="1"/>
  <c r="R1021" i="1" s="1"/>
  <c r="Q1022" i="1"/>
  <c r="R1022" i="1" s="1"/>
  <c r="Q1023" i="1"/>
  <c r="R1023" i="1" s="1"/>
  <c r="Q1024" i="1"/>
  <c r="R1024" i="1" s="1"/>
  <c r="Q1025" i="1"/>
  <c r="R1025" i="1" s="1"/>
  <c r="Q1026" i="1"/>
  <c r="R1026" i="1" s="1"/>
  <c r="Q1027" i="1"/>
  <c r="R1027" i="1" s="1"/>
  <c r="Q1028" i="1"/>
  <c r="R1028" i="1" s="1"/>
  <c r="Q1029" i="1"/>
  <c r="R1029" i="1" s="1"/>
  <c r="Q1030" i="1"/>
  <c r="R1030" i="1" s="1"/>
  <c r="Q1031" i="1"/>
  <c r="R1031" i="1" s="1"/>
  <c r="Q1032" i="1"/>
  <c r="R1032" i="1" s="1"/>
  <c r="Q1033" i="1"/>
  <c r="R1033" i="1" s="1"/>
  <c r="Q1034" i="1"/>
  <c r="R1034" i="1" s="1"/>
  <c r="Q1035" i="1"/>
  <c r="R1035" i="1" s="1"/>
  <c r="Q1036" i="1"/>
  <c r="R1036" i="1" s="1"/>
  <c r="Q1037" i="1"/>
  <c r="R1037" i="1" s="1"/>
  <c r="Q1038" i="1"/>
  <c r="R1038" i="1" s="1"/>
  <c r="Q1039" i="1"/>
  <c r="R1039" i="1" s="1"/>
  <c r="Q1040" i="1"/>
  <c r="R1040" i="1" s="1"/>
  <c r="Q1041" i="1"/>
  <c r="R1041" i="1" s="1"/>
  <c r="Q1042" i="1"/>
  <c r="R1042" i="1" s="1"/>
  <c r="Q1043" i="1"/>
  <c r="R1043" i="1" s="1"/>
  <c r="Q1044" i="1"/>
  <c r="R1044" i="1" s="1"/>
  <c r="Q1045" i="1"/>
  <c r="R1045" i="1" s="1"/>
  <c r="Q1046" i="1"/>
  <c r="R1046" i="1" s="1"/>
  <c r="Q1047" i="1"/>
  <c r="R1047" i="1" s="1"/>
  <c r="Q1048" i="1"/>
  <c r="R1048" i="1" s="1"/>
  <c r="Q1049" i="1"/>
  <c r="R1049" i="1" s="1"/>
  <c r="Q1050" i="1"/>
  <c r="R1050" i="1" s="1"/>
  <c r="Q1051" i="1"/>
  <c r="R1051" i="1" s="1"/>
  <c r="Q1052" i="1"/>
  <c r="R1052" i="1" s="1"/>
  <c r="Q1053" i="1"/>
  <c r="R1053" i="1" s="1"/>
  <c r="Q1054" i="1"/>
  <c r="R1054" i="1" s="1"/>
  <c r="Q1055" i="1"/>
  <c r="R1055" i="1" s="1"/>
  <c r="Q1056" i="1"/>
  <c r="R1056" i="1" s="1"/>
  <c r="Q1057" i="1"/>
  <c r="R1057" i="1" s="1"/>
  <c r="Q1058" i="1"/>
  <c r="R1058" i="1" s="1"/>
  <c r="Q1059" i="1"/>
  <c r="R1059" i="1" s="1"/>
  <c r="Q1060" i="1"/>
  <c r="R1060" i="1" s="1"/>
  <c r="Q1061" i="1"/>
  <c r="R1061" i="1" s="1"/>
  <c r="Q1062" i="1"/>
  <c r="R1062" i="1" s="1"/>
  <c r="Q1063" i="1"/>
  <c r="R1063" i="1" s="1"/>
  <c r="Q1064" i="1"/>
  <c r="R1064" i="1" s="1"/>
  <c r="Q1065" i="1"/>
  <c r="R1065" i="1" s="1"/>
  <c r="Q1066" i="1"/>
  <c r="R1066" i="1" s="1"/>
  <c r="Q1067" i="1"/>
  <c r="R1067" i="1" s="1"/>
  <c r="Q1068" i="1"/>
  <c r="R1068" i="1" s="1"/>
  <c r="Q1069" i="1"/>
  <c r="R1069" i="1" s="1"/>
  <c r="Q1070" i="1"/>
  <c r="R1070" i="1" s="1"/>
  <c r="Q1071" i="1"/>
  <c r="R1071" i="1" s="1"/>
  <c r="Q1072" i="1"/>
  <c r="R1072" i="1" s="1"/>
  <c r="Q1073" i="1"/>
  <c r="R1073" i="1" s="1"/>
  <c r="Q1074" i="1"/>
  <c r="R1074" i="1" s="1"/>
  <c r="Q1075" i="1"/>
  <c r="R1075" i="1" s="1"/>
  <c r="Q1076" i="1"/>
  <c r="R1076" i="1" s="1"/>
  <c r="Q1077" i="1"/>
  <c r="R1077" i="1" s="1"/>
  <c r="Q1078" i="1"/>
  <c r="R1078" i="1" s="1"/>
  <c r="Q1079" i="1"/>
  <c r="R1079" i="1" s="1"/>
  <c r="Q1080" i="1"/>
  <c r="R1080" i="1" s="1"/>
  <c r="Q1081" i="1"/>
  <c r="R1081" i="1" s="1"/>
  <c r="Q1082" i="1"/>
  <c r="R1082" i="1" s="1"/>
  <c r="Q1083" i="1"/>
  <c r="R1083" i="1" s="1"/>
  <c r="Q1084" i="1"/>
  <c r="R1084" i="1" s="1"/>
  <c r="Q1085" i="1"/>
  <c r="R1085" i="1" s="1"/>
  <c r="Q1086" i="1"/>
  <c r="R1086" i="1" s="1"/>
  <c r="Q1087" i="1"/>
  <c r="R1087" i="1" s="1"/>
  <c r="Q1088" i="1"/>
  <c r="R1088" i="1" s="1"/>
  <c r="Q1089" i="1"/>
  <c r="R1089" i="1" s="1"/>
  <c r="Q1090" i="1"/>
  <c r="R1090" i="1" s="1"/>
  <c r="Q1091" i="1"/>
  <c r="R1091" i="1" s="1"/>
  <c r="Q1092" i="1"/>
  <c r="R1092" i="1" s="1"/>
  <c r="Q1093" i="1"/>
  <c r="R1093" i="1" s="1"/>
  <c r="Q1094" i="1"/>
  <c r="R1094" i="1" s="1"/>
  <c r="Q1095" i="1"/>
  <c r="R1095" i="1" s="1"/>
  <c r="Q1096" i="1"/>
  <c r="R1096" i="1" s="1"/>
  <c r="Q1097" i="1"/>
  <c r="R1097" i="1" s="1"/>
  <c r="Q1098" i="1"/>
  <c r="R1098" i="1" s="1"/>
  <c r="Q1099" i="1"/>
  <c r="R1099" i="1" s="1"/>
  <c r="Q1100" i="1"/>
  <c r="R1100" i="1" s="1"/>
  <c r="Q1101" i="1"/>
  <c r="R1101" i="1" s="1"/>
  <c r="Q1102" i="1"/>
  <c r="R1102" i="1" s="1"/>
  <c r="Q1103" i="1"/>
  <c r="R1103" i="1" s="1"/>
  <c r="Q1104" i="1"/>
  <c r="R1104" i="1" s="1"/>
  <c r="Q1105" i="1"/>
  <c r="R1105" i="1" s="1"/>
  <c r="Q1106" i="1"/>
  <c r="R1106" i="1" s="1"/>
  <c r="Q1107" i="1"/>
  <c r="R1107" i="1" s="1"/>
  <c r="Q1108" i="1"/>
  <c r="R1108" i="1" s="1"/>
  <c r="Q1109" i="1"/>
  <c r="R1109" i="1" s="1"/>
  <c r="Q1110" i="1"/>
  <c r="R1110" i="1" s="1"/>
  <c r="Q1111" i="1"/>
  <c r="R1111" i="1" s="1"/>
  <c r="Q1112" i="1"/>
  <c r="R1112" i="1" s="1"/>
  <c r="Q1113" i="1"/>
  <c r="R1113" i="1" s="1"/>
  <c r="Q1114" i="1"/>
  <c r="R1114" i="1" s="1"/>
  <c r="Q1115" i="1"/>
  <c r="R1115" i="1" s="1"/>
  <c r="Q1116" i="1"/>
  <c r="R1116" i="1" s="1"/>
  <c r="Q1117" i="1"/>
  <c r="R1117" i="1" s="1"/>
  <c r="Q1118" i="1"/>
  <c r="R1118" i="1" s="1"/>
  <c r="Q1119" i="1"/>
  <c r="R1119" i="1" s="1"/>
  <c r="Q1120" i="1"/>
  <c r="R1120" i="1" s="1"/>
  <c r="Q1121" i="1"/>
  <c r="R1121" i="1" s="1"/>
  <c r="Q1122" i="1"/>
  <c r="R1122" i="1" s="1"/>
  <c r="Q1123" i="1"/>
  <c r="R1123" i="1" s="1"/>
  <c r="Q1124" i="1"/>
  <c r="R1124" i="1" s="1"/>
  <c r="Q1125" i="1"/>
  <c r="R1125" i="1" s="1"/>
  <c r="Q1126" i="1"/>
  <c r="R1126" i="1" s="1"/>
  <c r="Q1127" i="1"/>
  <c r="R1127" i="1" s="1"/>
  <c r="Q1128" i="1"/>
  <c r="R1128" i="1" s="1"/>
  <c r="Q1129" i="1"/>
  <c r="R1129" i="1" s="1"/>
  <c r="Q1130" i="1"/>
  <c r="R1130" i="1" s="1"/>
  <c r="Q1131" i="1"/>
  <c r="R1131" i="1" s="1"/>
  <c r="Q1132" i="1"/>
  <c r="R1132" i="1" s="1"/>
  <c r="Q1133" i="1"/>
  <c r="R1133" i="1" s="1"/>
  <c r="Q1134" i="1"/>
  <c r="R1134" i="1" s="1"/>
  <c r="Q1135" i="1"/>
  <c r="R1135" i="1" s="1"/>
  <c r="Q1136" i="1"/>
  <c r="R1136" i="1" s="1"/>
  <c r="Q1137" i="1"/>
  <c r="R1137" i="1" s="1"/>
  <c r="Q1138" i="1"/>
  <c r="R1138" i="1" s="1"/>
  <c r="Q1139" i="1"/>
  <c r="R1139" i="1" s="1"/>
  <c r="Q1140" i="1"/>
  <c r="R1140" i="1" s="1"/>
  <c r="Q1141" i="1"/>
  <c r="R1141" i="1" s="1"/>
  <c r="Q1142" i="1"/>
  <c r="R1142" i="1" s="1"/>
  <c r="Q1143" i="1"/>
  <c r="R1143" i="1" s="1"/>
  <c r="Q1144" i="1"/>
  <c r="R1144" i="1" s="1"/>
  <c r="Q1145" i="1"/>
  <c r="R1145" i="1" s="1"/>
  <c r="Q1146" i="1"/>
  <c r="R1146" i="1" s="1"/>
  <c r="Q1147" i="1"/>
  <c r="R1147" i="1" s="1"/>
  <c r="Q1148" i="1"/>
  <c r="R1148" i="1" s="1"/>
  <c r="Q1149" i="1"/>
  <c r="R1149" i="1" s="1"/>
  <c r="Q1150" i="1"/>
  <c r="R1150" i="1" s="1"/>
  <c r="Q1151" i="1"/>
  <c r="R1151" i="1" s="1"/>
  <c r="Q1152" i="1"/>
  <c r="R1152" i="1" s="1"/>
  <c r="Q1153" i="1"/>
  <c r="R1153" i="1" s="1"/>
  <c r="Q1154" i="1"/>
  <c r="R1154" i="1" s="1"/>
  <c r="Q1155" i="1"/>
  <c r="R1155" i="1" s="1"/>
  <c r="Q1156" i="1"/>
  <c r="R1156" i="1" s="1"/>
  <c r="Q1157" i="1"/>
  <c r="R1157" i="1" s="1"/>
  <c r="Q1158" i="1"/>
  <c r="R1158" i="1" s="1"/>
  <c r="Q1159" i="1"/>
  <c r="R1159" i="1" s="1"/>
  <c r="Q1160" i="1"/>
  <c r="R1160" i="1" s="1"/>
  <c r="Q1161" i="1"/>
  <c r="R1161" i="1" s="1"/>
  <c r="Q1162" i="1"/>
  <c r="R1162" i="1" s="1"/>
  <c r="Q1163" i="1"/>
  <c r="R1163" i="1" s="1"/>
  <c r="Q1164" i="1"/>
  <c r="R1164" i="1" s="1"/>
  <c r="Q1165" i="1"/>
  <c r="R1165" i="1" s="1"/>
  <c r="Q1166" i="1"/>
  <c r="R1166" i="1" s="1"/>
  <c r="Q1167" i="1"/>
  <c r="R1167" i="1" s="1"/>
  <c r="Q1168" i="1"/>
  <c r="R1168" i="1" s="1"/>
  <c r="Q1169" i="1"/>
  <c r="R1169" i="1" s="1"/>
  <c r="Q1170" i="1"/>
  <c r="R1170" i="1" s="1"/>
  <c r="Q1171" i="1"/>
  <c r="R1171" i="1" s="1"/>
  <c r="Q1172" i="1"/>
  <c r="R1172" i="1" s="1"/>
  <c r="Q1173" i="1"/>
  <c r="R1173" i="1" s="1"/>
  <c r="Q1174" i="1"/>
  <c r="R1174" i="1" s="1"/>
  <c r="Q1175" i="1"/>
  <c r="R1175" i="1" s="1"/>
  <c r="Q1176" i="1"/>
  <c r="R1176" i="1" s="1"/>
  <c r="Q1177" i="1"/>
  <c r="R1177" i="1" s="1"/>
  <c r="Q1178" i="1"/>
  <c r="R1178" i="1" s="1"/>
  <c r="Q1179" i="1"/>
  <c r="R1179" i="1" s="1"/>
  <c r="Q1180" i="1"/>
  <c r="R1180" i="1" s="1"/>
  <c r="Q1181" i="1"/>
  <c r="R1181" i="1" s="1"/>
  <c r="Q1182" i="1"/>
  <c r="R1182" i="1" s="1"/>
  <c r="Q1183" i="1"/>
  <c r="R1183" i="1" s="1"/>
  <c r="Q1184" i="1"/>
  <c r="R1184" i="1" s="1"/>
  <c r="Q1185" i="1"/>
  <c r="R1185" i="1" s="1"/>
  <c r="Q1186" i="1"/>
  <c r="R1186" i="1" s="1"/>
  <c r="Q1187" i="1"/>
  <c r="R1187" i="1" s="1"/>
  <c r="Q1188" i="1"/>
  <c r="R1188" i="1" s="1"/>
  <c r="Q1189" i="1"/>
  <c r="R1189" i="1" s="1"/>
  <c r="Q1190" i="1"/>
  <c r="R1190" i="1" s="1"/>
  <c r="Q1191" i="1"/>
  <c r="R1191" i="1" s="1"/>
  <c r="Q1192" i="1"/>
  <c r="R1192" i="1" s="1"/>
  <c r="Q1193" i="1"/>
  <c r="R1193" i="1" s="1"/>
  <c r="Q1194" i="1"/>
  <c r="R1194" i="1" s="1"/>
  <c r="Q1195" i="1"/>
  <c r="R1195" i="1" s="1"/>
  <c r="Q1196" i="1"/>
  <c r="R1196" i="1" s="1"/>
  <c r="Q1197" i="1"/>
  <c r="R1197" i="1" s="1"/>
  <c r="Q1198" i="1"/>
  <c r="R1198" i="1" s="1"/>
  <c r="Q1199" i="1"/>
  <c r="R1199" i="1" s="1"/>
  <c r="Q1200" i="1"/>
  <c r="R1200" i="1" s="1"/>
  <c r="Q1201" i="1"/>
  <c r="R1201" i="1" s="1"/>
  <c r="Q1202" i="1"/>
  <c r="R1202" i="1" s="1"/>
  <c r="Q1203" i="1"/>
  <c r="R1203" i="1" s="1"/>
  <c r="Q1204" i="1"/>
  <c r="R1204" i="1" s="1"/>
  <c r="Q1205" i="1"/>
  <c r="R1205" i="1" s="1"/>
  <c r="Q1206" i="1"/>
  <c r="R1206" i="1" s="1"/>
  <c r="Q1207" i="1"/>
  <c r="R1207" i="1" s="1"/>
  <c r="Q1208" i="1"/>
  <c r="R1208" i="1" s="1"/>
  <c r="Q1209" i="1"/>
  <c r="R1209" i="1" s="1"/>
  <c r="Q1210" i="1"/>
  <c r="R1210" i="1" s="1"/>
  <c r="Q1211" i="1"/>
  <c r="R1211" i="1" s="1"/>
  <c r="Q1212" i="1"/>
  <c r="R1212" i="1" s="1"/>
  <c r="Q1213" i="1"/>
  <c r="R1213" i="1" s="1"/>
  <c r="Q1214" i="1"/>
  <c r="R1214" i="1" s="1"/>
  <c r="Q1215" i="1"/>
  <c r="R1215" i="1" s="1"/>
  <c r="Q1216" i="1"/>
  <c r="R1216" i="1" s="1"/>
  <c r="Q1217" i="1"/>
  <c r="R1217" i="1" s="1"/>
  <c r="Q1218" i="1"/>
  <c r="R1218" i="1" s="1"/>
  <c r="Q1219" i="1"/>
  <c r="R1219" i="1" s="1"/>
  <c r="Q1220" i="1"/>
  <c r="R1220" i="1" s="1"/>
  <c r="Q1221" i="1"/>
  <c r="R1221" i="1" s="1"/>
  <c r="Q1222" i="1"/>
  <c r="R1222" i="1" s="1"/>
  <c r="Q1223" i="1"/>
  <c r="R1223" i="1" s="1"/>
  <c r="Q1224" i="1"/>
  <c r="R1224" i="1" s="1"/>
  <c r="Q1225" i="1"/>
  <c r="R1225" i="1" s="1"/>
  <c r="Q1226" i="1"/>
  <c r="R1226" i="1" s="1"/>
  <c r="Q1227" i="1"/>
  <c r="R1227" i="1" s="1"/>
  <c r="Q1228" i="1"/>
  <c r="R1228" i="1" s="1"/>
  <c r="Q1229" i="1"/>
  <c r="R1229" i="1" s="1"/>
  <c r="Q1230" i="1"/>
  <c r="R1230" i="1" s="1"/>
  <c r="Q1231" i="1"/>
  <c r="R1231" i="1" s="1"/>
  <c r="Q1232" i="1"/>
  <c r="R1232" i="1" s="1"/>
  <c r="Q1233" i="1"/>
  <c r="R1233" i="1" s="1"/>
  <c r="Q1234" i="1"/>
  <c r="R1234" i="1" s="1"/>
  <c r="Q1235" i="1"/>
  <c r="R1235" i="1" s="1"/>
  <c r="Q1236" i="1"/>
  <c r="R1236" i="1" s="1"/>
  <c r="Q1237" i="1"/>
  <c r="R1237" i="1" s="1"/>
  <c r="Q1238" i="1"/>
  <c r="R1238" i="1" s="1"/>
  <c r="Q1239" i="1"/>
  <c r="R1239" i="1" s="1"/>
  <c r="Q1240" i="1"/>
  <c r="R1240" i="1" s="1"/>
  <c r="Q1241" i="1"/>
  <c r="R1241" i="1" s="1"/>
  <c r="Q1242" i="1"/>
  <c r="R1242" i="1" s="1"/>
  <c r="Q1243" i="1"/>
  <c r="R1243" i="1" s="1"/>
  <c r="Q1244" i="1"/>
  <c r="R1244" i="1" s="1"/>
  <c r="Q1245" i="1"/>
  <c r="R1245" i="1" s="1"/>
  <c r="Q1246" i="1"/>
  <c r="R1246" i="1" s="1"/>
  <c r="Q1247" i="1"/>
  <c r="R1247" i="1" s="1"/>
  <c r="Q1248" i="1"/>
  <c r="R1248" i="1" s="1"/>
  <c r="Q1249" i="1"/>
  <c r="R1249" i="1" s="1"/>
  <c r="Q1250" i="1"/>
  <c r="R1250" i="1" s="1"/>
  <c r="Q1251" i="1"/>
  <c r="R1251" i="1" s="1"/>
  <c r="Q1252" i="1"/>
  <c r="R1252" i="1" s="1"/>
  <c r="Q1253" i="1"/>
  <c r="R1253" i="1" s="1"/>
  <c r="Q1254" i="1"/>
  <c r="R1254" i="1" s="1"/>
  <c r="Q1255" i="1"/>
  <c r="R1255" i="1" s="1"/>
  <c r="Q1256" i="1"/>
  <c r="R1256" i="1" s="1"/>
  <c r="Q1257" i="1"/>
  <c r="R1257" i="1" s="1"/>
  <c r="Q1258" i="1"/>
  <c r="R1258" i="1" s="1"/>
  <c r="Q1259" i="1"/>
  <c r="R1259" i="1" s="1"/>
  <c r="Q1260" i="1"/>
  <c r="R1260" i="1" s="1"/>
  <c r="Q1261" i="1"/>
  <c r="R1261" i="1" s="1"/>
  <c r="Q1262" i="1"/>
  <c r="R1262" i="1" s="1"/>
  <c r="Q1263" i="1"/>
  <c r="R1263" i="1" s="1"/>
  <c r="Q1264" i="1"/>
  <c r="R1264" i="1" s="1"/>
  <c r="Q1265" i="1"/>
  <c r="R1265" i="1" s="1"/>
  <c r="Q1266" i="1"/>
  <c r="R1266" i="1" s="1"/>
  <c r="Q1267" i="1"/>
  <c r="R1267" i="1" s="1"/>
  <c r="Q1268" i="1"/>
  <c r="R1268" i="1" s="1"/>
  <c r="Q1269" i="1"/>
  <c r="R1269" i="1" s="1"/>
  <c r="Q1270" i="1"/>
  <c r="R1270" i="1" s="1"/>
  <c r="Q1271" i="1"/>
  <c r="R1271" i="1" s="1"/>
  <c r="Q1272" i="1"/>
  <c r="R1272" i="1" s="1"/>
  <c r="Q1273" i="1"/>
  <c r="R1273" i="1" s="1"/>
  <c r="Q1274" i="1"/>
  <c r="R1274" i="1" s="1"/>
  <c r="Q1275" i="1"/>
  <c r="R1275" i="1" s="1"/>
  <c r="Q1276" i="1"/>
  <c r="R1276" i="1" s="1"/>
  <c r="Q1277" i="1"/>
  <c r="R1277" i="1" s="1"/>
  <c r="Q1278" i="1"/>
  <c r="R1278" i="1" s="1"/>
  <c r="Q1279" i="1"/>
  <c r="R1279" i="1" s="1"/>
  <c r="Q1280" i="1"/>
  <c r="R1280" i="1" s="1"/>
  <c r="Q1281" i="1"/>
  <c r="R1281" i="1" s="1"/>
  <c r="Q1282" i="1"/>
  <c r="R1282" i="1" s="1"/>
  <c r="Q1283" i="1"/>
  <c r="R1283" i="1" s="1"/>
  <c r="Q1284" i="1"/>
  <c r="R1284" i="1" s="1"/>
  <c r="Q1285" i="1"/>
  <c r="R1285" i="1" s="1"/>
  <c r="Q1286" i="1"/>
  <c r="R1286" i="1" s="1"/>
  <c r="Q1287" i="1"/>
  <c r="R1287" i="1" s="1"/>
  <c r="Q1288" i="1"/>
  <c r="R1288" i="1" s="1"/>
  <c r="Q1289" i="1"/>
  <c r="R1289" i="1" s="1"/>
  <c r="Q1290" i="1"/>
  <c r="R1290" i="1" s="1"/>
  <c r="Q1291" i="1"/>
  <c r="R1291" i="1" s="1"/>
  <c r="Q1292" i="1"/>
  <c r="R1292" i="1" s="1"/>
  <c r="Q1293" i="1"/>
  <c r="R1293" i="1" s="1"/>
  <c r="Q1294" i="1"/>
  <c r="R1294" i="1" s="1"/>
  <c r="Q1295" i="1"/>
  <c r="R1295" i="1" s="1"/>
  <c r="Q1296" i="1"/>
  <c r="R1296" i="1" s="1"/>
  <c r="Q1297" i="1"/>
  <c r="R1297" i="1" s="1"/>
  <c r="Q1298" i="1"/>
  <c r="R1298" i="1" s="1"/>
  <c r="Q1299" i="1"/>
  <c r="R1299" i="1" s="1"/>
  <c r="Q1300" i="1"/>
  <c r="R1300" i="1" s="1"/>
  <c r="Q1301" i="1"/>
  <c r="R1301" i="1" s="1"/>
  <c r="Q1302" i="1"/>
  <c r="R1302" i="1" s="1"/>
  <c r="Q1303" i="1"/>
  <c r="R1303" i="1" s="1"/>
  <c r="Q1304" i="1"/>
  <c r="R1304" i="1" s="1"/>
  <c r="Q1305" i="1"/>
  <c r="R1305" i="1" s="1"/>
  <c r="Q1306" i="1"/>
  <c r="R1306" i="1" s="1"/>
  <c r="Q1307" i="1"/>
  <c r="R1307" i="1" s="1"/>
  <c r="Q1308" i="1"/>
  <c r="R1308" i="1" s="1"/>
  <c r="Q1309" i="1"/>
  <c r="R1309" i="1" s="1"/>
  <c r="Q1310" i="1"/>
  <c r="R1310" i="1" s="1"/>
  <c r="Q1311" i="1"/>
  <c r="R1311" i="1" s="1"/>
  <c r="Q1312" i="1"/>
  <c r="R1312" i="1" s="1"/>
  <c r="Q1313" i="1"/>
  <c r="R1313" i="1" s="1"/>
  <c r="Q1314" i="1"/>
  <c r="R1314" i="1" s="1"/>
  <c r="Q1315" i="1"/>
  <c r="R1315" i="1" s="1"/>
  <c r="Q1316" i="1"/>
  <c r="R1316" i="1" s="1"/>
  <c r="Q1317" i="1"/>
  <c r="R1317" i="1" s="1"/>
  <c r="Q1318" i="1"/>
  <c r="R1318" i="1" s="1"/>
  <c r="Q1319" i="1"/>
  <c r="R1319" i="1" s="1"/>
  <c r="Q1320" i="1"/>
  <c r="R1320" i="1" s="1"/>
  <c r="Q1321" i="1"/>
  <c r="R1321" i="1" s="1"/>
  <c r="Q1322" i="1"/>
  <c r="R1322" i="1" s="1"/>
  <c r="Q1323" i="1"/>
  <c r="R1323" i="1" s="1"/>
  <c r="Q1324" i="1"/>
  <c r="R1324" i="1" s="1"/>
  <c r="Q1325" i="1"/>
  <c r="R1325" i="1" s="1"/>
  <c r="Q1326" i="1"/>
  <c r="R1326" i="1" s="1"/>
  <c r="Q1327" i="1"/>
  <c r="R1327" i="1" s="1"/>
  <c r="Q1328" i="1"/>
  <c r="R1328" i="1" s="1"/>
  <c r="Q1329" i="1"/>
  <c r="R1329" i="1" s="1"/>
  <c r="Q1330" i="1"/>
  <c r="R1330" i="1" s="1"/>
  <c r="Q1331" i="1"/>
  <c r="R1331" i="1" s="1"/>
  <c r="Q1332" i="1"/>
  <c r="R1332" i="1" s="1"/>
  <c r="Q1333" i="1"/>
  <c r="R1333" i="1" s="1"/>
  <c r="Q1334" i="1"/>
  <c r="R1334" i="1" s="1"/>
  <c r="Q1335" i="1"/>
  <c r="R1335" i="1" s="1"/>
  <c r="Q1336" i="1"/>
  <c r="R1336" i="1" s="1"/>
  <c r="Q1337" i="1"/>
  <c r="R1337" i="1" s="1"/>
  <c r="Q1338" i="1"/>
  <c r="R1338" i="1" s="1"/>
  <c r="Q1339" i="1"/>
  <c r="R1339" i="1" s="1"/>
  <c r="Q1340" i="1"/>
  <c r="R1340" i="1" s="1"/>
  <c r="Q1341" i="1"/>
  <c r="R1341" i="1" s="1"/>
  <c r="Q1342" i="1"/>
  <c r="R1342" i="1" s="1"/>
  <c r="Q1343" i="1"/>
  <c r="R1343" i="1" s="1"/>
  <c r="Q1344" i="1"/>
  <c r="R1344" i="1" s="1"/>
  <c r="Q1345" i="1"/>
  <c r="R1345" i="1" s="1"/>
  <c r="Q1346" i="1"/>
  <c r="R1346" i="1" s="1"/>
  <c r="Q1347" i="1"/>
  <c r="R1347" i="1" s="1"/>
  <c r="Q1348" i="1"/>
  <c r="R1348" i="1" s="1"/>
  <c r="Q1349" i="1"/>
  <c r="R1349" i="1" s="1"/>
  <c r="Q1350" i="1"/>
  <c r="R1350" i="1" s="1"/>
  <c r="Q1351" i="1"/>
  <c r="R1351" i="1" s="1"/>
  <c r="Q1352" i="1"/>
  <c r="R1352" i="1" s="1"/>
  <c r="Q1353" i="1"/>
  <c r="R1353" i="1" s="1"/>
  <c r="Q1354" i="1"/>
  <c r="R1354" i="1" s="1"/>
  <c r="Q1355" i="1"/>
  <c r="R1355" i="1" s="1"/>
  <c r="Q1356" i="1"/>
  <c r="R1356" i="1" s="1"/>
  <c r="Q1357" i="1"/>
  <c r="R1357" i="1" s="1"/>
  <c r="Q1358" i="1"/>
  <c r="R1358" i="1" s="1"/>
  <c r="Q1359" i="1"/>
  <c r="R1359" i="1" s="1"/>
  <c r="Q1360" i="1"/>
  <c r="R1360" i="1" s="1"/>
  <c r="Q1361" i="1"/>
  <c r="R1361" i="1" s="1"/>
  <c r="Q1362" i="1"/>
  <c r="R1362" i="1" s="1"/>
  <c r="Q1363" i="1"/>
  <c r="R1363" i="1" s="1"/>
  <c r="Q1364" i="1"/>
  <c r="R1364" i="1" s="1"/>
  <c r="Q1365" i="1"/>
  <c r="R1365" i="1" s="1"/>
  <c r="Q1366" i="1"/>
  <c r="R1366" i="1" s="1"/>
  <c r="Q1367" i="1"/>
  <c r="R1367" i="1" s="1"/>
  <c r="Q1368" i="1"/>
  <c r="R1368" i="1" s="1"/>
  <c r="Q1369" i="1"/>
  <c r="R1369" i="1" s="1"/>
  <c r="Q1370" i="1"/>
  <c r="R1370" i="1" s="1"/>
  <c r="Q1371" i="1"/>
  <c r="R1371" i="1" s="1"/>
  <c r="Q1372" i="1"/>
  <c r="R1372" i="1" s="1"/>
  <c r="Q1373" i="1"/>
  <c r="R1373" i="1" s="1"/>
  <c r="Q1374" i="1"/>
  <c r="R1374" i="1" s="1"/>
  <c r="Q1375" i="1"/>
  <c r="R1375" i="1" s="1"/>
  <c r="Q1376" i="1"/>
  <c r="R1376" i="1" s="1"/>
  <c r="Q1377" i="1"/>
  <c r="R1377" i="1" s="1"/>
  <c r="Q1378" i="1"/>
  <c r="R1378" i="1" s="1"/>
  <c r="Q1379" i="1"/>
  <c r="R1379" i="1" s="1"/>
  <c r="Q1380" i="1"/>
  <c r="R1380" i="1" s="1"/>
  <c r="Q1381" i="1"/>
  <c r="R1381" i="1" s="1"/>
  <c r="Q1382" i="1"/>
  <c r="R1382" i="1" s="1"/>
  <c r="Q1383" i="1"/>
  <c r="R1383" i="1" s="1"/>
  <c r="Q1384" i="1"/>
  <c r="R1384" i="1" s="1"/>
  <c r="Q1385" i="1"/>
  <c r="R1385" i="1" s="1"/>
  <c r="Q1386" i="1"/>
  <c r="R1386" i="1" s="1"/>
  <c r="Q1387" i="1"/>
  <c r="R1387" i="1" s="1"/>
  <c r="Q1388" i="1"/>
  <c r="R1388" i="1" s="1"/>
  <c r="Q1389" i="1"/>
  <c r="R1389" i="1" s="1"/>
  <c r="Q1390" i="1"/>
  <c r="R1390" i="1" s="1"/>
  <c r="Q1391" i="1"/>
  <c r="R1391" i="1" s="1"/>
  <c r="Q1392" i="1"/>
  <c r="R1392" i="1" s="1"/>
  <c r="Q1393" i="1"/>
  <c r="R1393" i="1" s="1"/>
  <c r="Q1394" i="1"/>
  <c r="R1394" i="1" s="1"/>
  <c r="Q1395" i="1"/>
  <c r="R1395" i="1" s="1"/>
  <c r="Q1396" i="1"/>
  <c r="R1396" i="1" s="1"/>
  <c r="Q1397" i="1"/>
  <c r="R1397" i="1" s="1"/>
  <c r="Q1398" i="1"/>
  <c r="R1398" i="1" s="1"/>
  <c r="Q1399" i="1"/>
  <c r="R1399" i="1" s="1"/>
  <c r="Q1400" i="1"/>
  <c r="R1400" i="1" s="1"/>
  <c r="Q1401" i="1"/>
  <c r="R1401" i="1" s="1"/>
  <c r="Q1402" i="1"/>
  <c r="R1402" i="1" s="1"/>
  <c r="Q1403" i="1"/>
  <c r="R1403" i="1" s="1"/>
  <c r="Q1404" i="1"/>
  <c r="R1404" i="1" s="1"/>
  <c r="Q1405" i="1"/>
  <c r="R1405" i="1" s="1"/>
  <c r="Q1406" i="1"/>
  <c r="R1406" i="1" s="1"/>
  <c r="Q1407" i="1"/>
  <c r="R1407" i="1" s="1"/>
  <c r="Q1408" i="1"/>
  <c r="R1408" i="1" s="1"/>
  <c r="Q1409" i="1"/>
  <c r="R1409" i="1" s="1"/>
  <c r="Q1410" i="1"/>
  <c r="R1410" i="1" s="1"/>
  <c r="Q1411" i="1"/>
  <c r="R1411" i="1" s="1"/>
  <c r="Q1412" i="1"/>
  <c r="R1412" i="1" s="1"/>
  <c r="Q1413" i="1"/>
  <c r="R1413" i="1" s="1"/>
  <c r="Q1414" i="1"/>
  <c r="R1414" i="1" s="1"/>
  <c r="Q1415" i="1"/>
  <c r="R1415" i="1" s="1"/>
  <c r="Q1416" i="1"/>
  <c r="R1416" i="1" s="1"/>
  <c r="Q1417" i="1"/>
  <c r="R1417" i="1" s="1"/>
  <c r="Q1418" i="1"/>
  <c r="R1418" i="1" s="1"/>
  <c r="Q1419" i="1"/>
  <c r="R1419" i="1" s="1"/>
  <c r="Q1420" i="1"/>
  <c r="R1420" i="1" s="1"/>
  <c r="Q1421" i="1"/>
  <c r="R1421" i="1" s="1"/>
  <c r="Q1422" i="1"/>
  <c r="R1422" i="1" s="1"/>
  <c r="Q1423" i="1"/>
  <c r="R1423" i="1" s="1"/>
  <c r="Q1424" i="1"/>
  <c r="R1424" i="1" s="1"/>
  <c r="Q1425" i="1"/>
  <c r="R1425" i="1" s="1"/>
  <c r="Q1426" i="1"/>
  <c r="R1426" i="1" s="1"/>
  <c r="Q1427" i="1"/>
  <c r="R1427" i="1" s="1"/>
  <c r="Q1428" i="1"/>
  <c r="R1428" i="1" s="1"/>
  <c r="Q1429" i="1"/>
  <c r="R1429" i="1" s="1"/>
  <c r="Q1430" i="1"/>
  <c r="R1430" i="1" s="1"/>
  <c r="Q1431" i="1"/>
  <c r="R1431" i="1" s="1"/>
  <c r="Q1432" i="1"/>
  <c r="R1432" i="1" s="1"/>
  <c r="Q1433" i="1"/>
  <c r="R1433" i="1" s="1"/>
  <c r="Q1434" i="1"/>
  <c r="R1434" i="1" s="1"/>
  <c r="Q1435" i="1"/>
  <c r="R1435" i="1" s="1"/>
  <c r="Q1436" i="1"/>
  <c r="R1436" i="1" s="1"/>
  <c r="Q1437" i="1"/>
  <c r="R1437" i="1" s="1"/>
  <c r="Q1438" i="1"/>
  <c r="R1438" i="1" s="1"/>
  <c r="Q1439" i="1"/>
  <c r="R1439" i="1" s="1"/>
  <c r="Q1440" i="1"/>
  <c r="R1440" i="1" s="1"/>
  <c r="Q1441" i="1"/>
  <c r="R1441" i="1" s="1"/>
  <c r="Q1442" i="1"/>
  <c r="R1442" i="1" s="1"/>
  <c r="Q1443" i="1"/>
  <c r="R1443" i="1" s="1"/>
  <c r="Q1444" i="1"/>
  <c r="R1444" i="1" s="1"/>
  <c r="Q1445" i="1"/>
  <c r="R1445" i="1" s="1"/>
  <c r="Q1446" i="1"/>
  <c r="R1446" i="1" s="1"/>
  <c r="Q1447" i="1"/>
  <c r="R1447" i="1" s="1"/>
  <c r="Q1448" i="1"/>
  <c r="R1448" i="1" s="1"/>
  <c r="Q1449" i="1"/>
  <c r="R1449" i="1" s="1"/>
  <c r="Q1450" i="1"/>
  <c r="R1450" i="1" s="1"/>
  <c r="Q1451" i="1"/>
  <c r="R1451" i="1" s="1"/>
  <c r="Q1452" i="1"/>
  <c r="R1452" i="1" s="1"/>
  <c r="Q1453" i="1"/>
  <c r="R1453" i="1" s="1"/>
  <c r="Q1454" i="1"/>
  <c r="R1454" i="1" s="1"/>
  <c r="Q1455" i="1"/>
  <c r="R1455" i="1" s="1"/>
  <c r="Q1456" i="1"/>
  <c r="R1456" i="1" s="1"/>
  <c r="Q1457" i="1"/>
  <c r="R1457" i="1" s="1"/>
  <c r="Q1458" i="1"/>
  <c r="R1458" i="1" s="1"/>
  <c r="Q1459" i="1"/>
  <c r="R1459" i="1" s="1"/>
  <c r="Q1460" i="1"/>
  <c r="R1460" i="1" s="1"/>
  <c r="Q1461" i="1"/>
  <c r="R1461" i="1" s="1"/>
  <c r="Q1462" i="1"/>
  <c r="R1462" i="1" s="1"/>
  <c r="Q1463" i="1"/>
  <c r="R1463" i="1" s="1"/>
  <c r="Q1464" i="1"/>
  <c r="R1464" i="1" s="1"/>
  <c r="Q1465" i="1"/>
  <c r="R1465" i="1" s="1"/>
  <c r="Q1466" i="1"/>
  <c r="R1466" i="1" s="1"/>
  <c r="Q1467" i="1"/>
  <c r="R1467" i="1" s="1"/>
  <c r="Q1468" i="1"/>
  <c r="R1468" i="1" s="1"/>
  <c r="Q1469" i="1"/>
  <c r="R1469" i="1" s="1"/>
  <c r="Q1470" i="1"/>
  <c r="R1470" i="1" s="1"/>
  <c r="Q1471" i="1"/>
  <c r="R1471" i="1" s="1"/>
  <c r="Q1472" i="1"/>
  <c r="R1472" i="1" s="1"/>
  <c r="Q1473" i="1"/>
  <c r="R1473" i="1" s="1"/>
  <c r="Q1474" i="1"/>
  <c r="R1474" i="1" s="1"/>
  <c r="Q1475" i="1"/>
  <c r="R1475" i="1" s="1"/>
  <c r="Q1476" i="1"/>
  <c r="R1476" i="1" s="1"/>
  <c r="Q1477" i="1"/>
  <c r="R1477" i="1" s="1"/>
  <c r="Q1478" i="1"/>
  <c r="R1478" i="1" s="1"/>
  <c r="Q1479" i="1"/>
  <c r="R1479" i="1" s="1"/>
  <c r="Q1480" i="1"/>
  <c r="R1480" i="1" s="1"/>
  <c r="Q1481" i="1"/>
  <c r="R1481" i="1" s="1"/>
  <c r="Q1482" i="1"/>
  <c r="R1482" i="1" s="1"/>
  <c r="Q1483" i="1"/>
  <c r="R1483" i="1" s="1"/>
  <c r="Q1484" i="1"/>
  <c r="R1484" i="1" s="1"/>
  <c r="Q1485" i="1"/>
  <c r="R1485" i="1" s="1"/>
  <c r="Q1486" i="1"/>
  <c r="R1486" i="1" s="1"/>
  <c r="Q1487" i="1"/>
  <c r="R1487" i="1" s="1"/>
  <c r="Q1488" i="1"/>
  <c r="R1488" i="1" s="1"/>
  <c r="Q1489" i="1"/>
  <c r="R1489" i="1" s="1"/>
  <c r="Q1490" i="1"/>
  <c r="R1490" i="1" s="1"/>
  <c r="Q1491" i="1"/>
  <c r="R1491" i="1" s="1"/>
  <c r="Q1492" i="1"/>
  <c r="R1492" i="1" s="1"/>
  <c r="Q1493" i="1"/>
  <c r="R1493" i="1" s="1"/>
  <c r="Q1494" i="1"/>
  <c r="R1494" i="1" s="1"/>
  <c r="Q1495" i="1"/>
  <c r="R1495" i="1" s="1"/>
  <c r="Q1496" i="1"/>
  <c r="R1496" i="1" s="1"/>
  <c r="Q1497" i="1"/>
  <c r="R1497" i="1" s="1"/>
  <c r="Q1498" i="1"/>
  <c r="R1498" i="1" s="1"/>
  <c r="Q1499" i="1"/>
  <c r="R1499" i="1" s="1"/>
  <c r="Q1500" i="1"/>
  <c r="R1500" i="1" s="1"/>
  <c r="Q1501" i="1"/>
  <c r="R1501" i="1" s="1"/>
  <c r="Q1502" i="1"/>
  <c r="R1502" i="1" s="1"/>
  <c r="Q1503" i="1"/>
  <c r="R1503" i="1" s="1"/>
  <c r="Q1504" i="1"/>
  <c r="R1504" i="1" s="1"/>
  <c r="Q1505" i="1"/>
  <c r="R1505" i="1" s="1"/>
  <c r="Q1506" i="1"/>
  <c r="R1506" i="1" s="1"/>
  <c r="Q1507" i="1"/>
  <c r="R1507" i="1" s="1"/>
  <c r="Q1508" i="1"/>
  <c r="R1508" i="1" s="1"/>
  <c r="Q1509" i="1"/>
  <c r="R1509" i="1" s="1"/>
  <c r="Q1510" i="1"/>
  <c r="R1510" i="1" s="1"/>
  <c r="Q1511" i="1"/>
  <c r="R1511" i="1" s="1"/>
  <c r="Q1512" i="1"/>
  <c r="R1512" i="1" s="1"/>
  <c r="Q1513" i="1"/>
  <c r="R1513" i="1" s="1"/>
  <c r="Q1514" i="1"/>
  <c r="R1514" i="1" s="1"/>
  <c r="Q1515" i="1"/>
  <c r="R1515" i="1" s="1"/>
  <c r="Q1516" i="1"/>
  <c r="R1516" i="1" s="1"/>
  <c r="Q1517" i="1"/>
  <c r="R1517" i="1" s="1"/>
  <c r="Q1518" i="1"/>
  <c r="R1518" i="1" s="1"/>
  <c r="Q1519" i="1"/>
  <c r="R1519" i="1" s="1"/>
  <c r="Q1520" i="1"/>
  <c r="R1520" i="1" s="1"/>
  <c r="Q1521" i="1"/>
  <c r="R1521" i="1" s="1"/>
  <c r="Q1522" i="1"/>
  <c r="R1522" i="1" s="1"/>
  <c r="Q1523" i="1"/>
  <c r="R1523" i="1" s="1"/>
  <c r="Q1524" i="1"/>
  <c r="R1524" i="1" s="1"/>
  <c r="Q1525" i="1"/>
  <c r="R1525" i="1" s="1"/>
  <c r="Q1526" i="1"/>
  <c r="R1526" i="1" s="1"/>
  <c r="Q1527" i="1"/>
  <c r="R1527" i="1" s="1"/>
  <c r="Q1528" i="1"/>
  <c r="R1528" i="1" s="1"/>
  <c r="Q1529" i="1"/>
  <c r="R1529" i="1" s="1"/>
  <c r="Q1530" i="1"/>
  <c r="R1530" i="1" s="1"/>
  <c r="Q1531" i="1"/>
  <c r="R1531" i="1" s="1"/>
  <c r="Q1532" i="1"/>
  <c r="R1532" i="1" s="1"/>
  <c r="Q1533" i="1"/>
  <c r="R1533" i="1" s="1"/>
  <c r="Q1534" i="1"/>
  <c r="R1534" i="1" s="1"/>
  <c r="Q1535" i="1"/>
  <c r="R1535" i="1" s="1"/>
  <c r="Q1536" i="1"/>
  <c r="R1536" i="1" s="1"/>
  <c r="Q1537" i="1"/>
  <c r="R1537" i="1" s="1"/>
  <c r="Q1538" i="1"/>
  <c r="R1538" i="1" s="1"/>
  <c r="Q1539" i="1"/>
  <c r="R1539" i="1" s="1"/>
  <c r="Q1540" i="1"/>
  <c r="R1540" i="1" s="1"/>
  <c r="Q1541" i="1"/>
  <c r="R1541" i="1" s="1"/>
  <c r="Q1542" i="1"/>
  <c r="R1542" i="1" s="1"/>
  <c r="Q1543" i="1"/>
  <c r="R1543" i="1" s="1"/>
  <c r="Q1544" i="1"/>
  <c r="R1544" i="1" s="1"/>
  <c r="Q1545" i="1"/>
  <c r="R1545" i="1" s="1"/>
  <c r="Q1546" i="1"/>
  <c r="R1546" i="1" s="1"/>
  <c r="Q1547" i="1"/>
  <c r="R1547" i="1" s="1"/>
  <c r="Q1548" i="1"/>
  <c r="R1548" i="1" s="1"/>
  <c r="Q1549" i="1"/>
  <c r="R1549" i="1" s="1"/>
  <c r="Q1550" i="1"/>
  <c r="R1550" i="1" s="1"/>
  <c r="Q1551" i="1"/>
  <c r="R1551" i="1" s="1"/>
  <c r="Q1552" i="1"/>
  <c r="R1552" i="1" s="1"/>
  <c r="Q1553" i="1"/>
  <c r="R1553" i="1" s="1"/>
  <c r="Q1554" i="1"/>
  <c r="R1554" i="1" s="1"/>
  <c r="Q1555" i="1"/>
  <c r="R1555" i="1" s="1"/>
  <c r="Q1556" i="1"/>
  <c r="R1556" i="1" s="1"/>
  <c r="Q1557" i="1"/>
  <c r="R1557" i="1" s="1"/>
  <c r="Q1558" i="1"/>
  <c r="R1558" i="1" s="1"/>
  <c r="Q1559" i="1"/>
  <c r="R1559" i="1" s="1"/>
  <c r="Q1560" i="1"/>
  <c r="R1560" i="1" s="1"/>
  <c r="Q1561" i="1"/>
  <c r="R1561" i="1" s="1"/>
  <c r="Q1562" i="1"/>
  <c r="R1562" i="1" s="1"/>
  <c r="Q1563" i="1"/>
  <c r="R1563" i="1" s="1"/>
  <c r="Q1564" i="1"/>
  <c r="R1564" i="1" s="1"/>
  <c r="Q1565" i="1"/>
  <c r="R1565" i="1" s="1"/>
  <c r="Q1566" i="1"/>
  <c r="R1566" i="1" s="1"/>
  <c r="Q1567" i="1"/>
  <c r="R1567" i="1" s="1"/>
  <c r="Q1568" i="1"/>
  <c r="R1568" i="1" s="1"/>
  <c r="Q1569" i="1"/>
  <c r="R1569" i="1" s="1"/>
  <c r="Q1570" i="1"/>
  <c r="R1570" i="1" s="1"/>
  <c r="Q1571" i="1"/>
  <c r="R1571" i="1" s="1"/>
  <c r="Q1572" i="1"/>
  <c r="R1572" i="1" s="1"/>
  <c r="Q1573" i="1"/>
  <c r="R1573" i="1" s="1"/>
  <c r="Q1574" i="1"/>
  <c r="R1574" i="1" s="1"/>
  <c r="Q1575" i="1"/>
  <c r="R1575" i="1" s="1"/>
  <c r="Q1576" i="1"/>
  <c r="R1576" i="1" s="1"/>
  <c r="Q1577" i="1"/>
  <c r="R1577" i="1" s="1"/>
  <c r="Q1578" i="1"/>
  <c r="R1578" i="1" s="1"/>
  <c r="Q1579" i="1"/>
  <c r="R1579" i="1" s="1"/>
  <c r="Q1580" i="1"/>
  <c r="R1580" i="1" s="1"/>
  <c r="Q1581" i="1"/>
  <c r="R1581" i="1" s="1"/>
  <c r="Q1582" i="1"/>
  <c r="R1582" i="1" s="1"/>
  <c r="Q1583" i="1"/>
  <c r="R1583" i="1" s="1"/>
  <c r="Q1584" i="1"/>
  <c r="R1584" i="1" s="1"/>
  <c r="Q1585" i="1"/>
  <c r="R1585" i="1" s="1"/>
  <c r="Q1586" i="1"/>
  <c r="R1586" i="1" s="1"/>
  <c r="Q1587" i="1"/>
  <c r="R1587" i="1" s="1"/>
  <c r="Q1588" i="1"/>
  <c r="R1588" i="1" s="1"/>
  <c r="Q1589" i="1"/>
  <c r="R1589" i="1" s="1"/>
  <c r="Q1590" i="1"/>
  <c r="R1590" i="1" s="1"/>
  <c r="Q1591" i="1"/>
  <c r="R1591" i="1" s="1"/>
  <c r="Q1592" i="1"/>
  <c r="R1592" i="1" s="1"/>
  <c r="Q1593" i="1"/>
  <c r="R1593" i="1" s="1"/>
  <c r="Q1594" i="1"/>
  <c r="R1594" i="1" s="1"/>
  <c r="Q1595" i="1"/>
  <c r="R1595" i="1" s="1"/>
  <c r="Q1596" i="1"/>
  <c r="R1596" i="1" s="1"/>
  <c r="Q1597" i="1"/>
  <c r="R1597" i="1" s="1"/>
  <c r="Q1598" i="1"/>
  <c r="R1598" i="1" s="1"/>
  <c r="Q1599" i="1"/>
  <c r="R1599" i="1" s="1"/>
  <c r="Q1600" i="1"/>
  <c r="R1600" i="1" s="1"/>
  <c r="Q1601" i="1"/>
  <c r="R1601" i="1" s="1"/>
  <c r="Q1602" i="1"/>
  <c r="R1602" i="1" s="1"/>
  <c r="Q1603" i="1"/>
  <c r="R1603" i="1" s="1"/>
  <c r="Q1604" i="1"/>
  <c r="R1604" i="1" s="1"/>
  <c r="Q1605" i="1"/>
  <c r="R1605" i="1" s="1"/>
  <c r="Q1606" i="1"/>
  <c r="R1606" i="1" s="1"/>
  <c r="Q1607" i="1"/>
  <c r="R1607" i="1" s="1"/>
  <c r="Q1608" i="1"/>
  <c r="R1608" i="1" s="1"/>
  <c r="Q1609" i="1"/>
  <c r="R1609" i="1" s="1"/>
  <c r="Q1610" i="1"/>
  <c r="R1610" i="1" s="1"/>
  <c r="Q1611" i="1"/>
  <c r="R1611" i="1" s="1"/>
  <c r="Q1612" i="1"/>
  <c r="R1612" i="1" s="1"/>
  <c r="Q1613" i="1"/>
  <c r="R1613" i="1" s="1"/>
  <c r="Q1614" i="1"/>
  <c r="R1614" i="1" s="1"/>
  <c r="Q1615" i="1"/>
  <c r="R1615" i="1" s="1"/>
  <c r="Q1616" i="1"/>
  <c r="R1616" i="1" s="1"/>
  <c r="Q1617" i="1"/>
  <c r="R1617" i="1" s="1"/>
  <c r="Q1618" i="1"/>
  <c r="R1618" i="1" s="1"/>
  <c r="Q1619" i="1"/>
  <c r="R1619" i="1" s="1"/>
  <c r="Q1620" i="1"/>
  <c r="R1620" i="1" s="1"/>
  <c r="Q1621" i="1"/>
  <c r="R1621" i="1" s="1"/>
  <c r="Q1622" i="1"/>
  <c r="R1622" i="1" s="1"/>
  <c r="Q1623" i="1"/>
  <c r="R1623" i="1" s="1"/>
  <c r="Q1624" i="1"/>
  <c r="R1624" i="1" s="1"/>
  <c r="Q1625" i="1"/>
  <c r="R1625" i="1" s="1"/>
  <c r="Q1626" i="1"/>
  <c r="R1626" i="1" s="1"/>
  <c r="Q1627" i="1"/>
  <c r="R1627" i="1" s="1"/>
  <c r="Q1628" i="1"/>
  <c r="R1628" i="1" s="1"/>
  <c r="Q1629" i="1"/>
  <c r="R1629" i="1" s="1"/>
  <c r="Q1630" i="1"/>
  <c r="R1630" i="1" s="1"/>
  <c r="Q1631" i="1"/>
  <c r="R1631" i="1" s="1"/>
  <c r="Q1632" i="1"/>
  <c r="R1632" i="1" s="1"/>
  <c r="Q1633" i="1"/>
  <c r="R1633" i="1" s="1"/>
  <c r="Q1634" i="1"/>
  <c r="R1634" i="1" s="1"/>
  <c r="Q1635" i="1"/>
  <c r="R1635" i="1" s="1"/>
  <c r="Q1636" i="1"/>
  <c r="R1636" i="1" s="1"/>
  <c r="Q1637" i="1"/>
  <c r="R1637" i="1" s="1"/>
  <c r="Q1638" i="1"/>
  <c r="R1638" i="1" s="1"/>
  <c r="Q1639" i="1"/>
  <c r="R1639" i="1" s="1"/>
  <c r="Q1640" i="1"/>
  <c r="R1640" i="1" s="1"/>
  <c r="Q1641" i="1"/>
  <c r="R1641" i="1" s="1"/>
  <c r="Q1642" i="1"/>
  <c r="R1642" i="1" s="1"/>
  <c r="Q1643" i="1"/>
  <c r="R1643" i="1" s="1"/>
  <c r="Q1644" i="1"/>
  <c r="R1644" i="1" s="1"/>
  <c r="Q1645" i="1"/>
  <c r="R1645" i="1" s="1"/>
  <c r="Q1646" i="1"/>
  <c r="R1646" i="1" s="1"/>
  <c r="Q1647" i="1"/>
  <c r="R1647" i="1" s="1"/>
  <c r="Q1648" i="1"/>
  <c r="R1648" i="1" s="1"/>
  <c r="Q1649" i="1"/>
  <c r="R1649" i="1" s="1"/>
  <c r="Q1650" i="1"/>
  <c r="R1650" i="1" s="1"/>
  <c r="Q1651" i="1"/>
  <c r="R1651" i="1" s="1"/>
  <c r="Q1652" i="1"/>
  <c r="R1652" i="1" s="1"/>
  <c r="J1653" i="1"/>
  <c r="K1653" i="1"/>
  <c r="L1653" i="1"/>
  <c r="M1653" i="1"/>
  <c r="N1653" i="1"/>
  <c r="O1653" i="1"/>
  <c r="P1653" i="1"/>
  <c r="H1653" i="1"/>
  <c r="I1653" i="1"/>
  <c r="G1653" i="1"/>
  <c r="G1" i="2"/>
  <c r="R1653" i="1" l="1"/>
</calcChain>
</file>

<file path=xl/sharedStrings.xml><?xml version="1.0" encoding="utf-8"?>
<sst xmlns="http://schemas.openxmlformats.org/spreadsheetml/2006/main" count="9906" uniqueCount="467">
  <si>
    <t>CDR</t>
  </si>
  <si>
    <t>APERUCAUD</t>
  </si>
  <si>
    <t>AROCHETEAU</t>
  </si>
  <si>
    <t>EBETHUYS</t>
  </si>
  <si>
    <t>JLAMBERT</t>
  </si>
  <si>
    <t>PTRANCHET</t>
  </si>
  <si>
    <t>SansCDR</t>
  </si>
  <si>
    <t>TC</t>
  </si>
  <si>
    <t>GCHAPTAL</t>
  </si>
  <si>
    <t>JFSOURY</t>
  </si>
  <si>
    <t>MTERRADE</t>
  </si>
  <si>
    <t>PBONNIN</t>
  </si>
  <si>
    <t>PGRANET</t>
  </si>
  <si>
    <t>RNICOLAS</t>
  </si>
  <si>
    <t>BLANDEAU</t>
  </si>
  <si>
    <t>DDOUCET</t>
  </si>
  <si>
    <t>DMOSSION</t>
  </si>
  <si>
    <t>GPINEAU</t>
  </si>
  <si>
    <t>PLAFOND</t>
  </si>
  <si>
    <t>PLBARRIBAUD</t>
  </si>
  <si>
    <t>PMOURIER</t>
  </si>
  <si>
    <t>TANGERRAND</t>
  </si>
  <si>
    <t>TSUREAU</t>
  </si>
  <si>
    <t>GCOMBAUD</t>
  </si>
  <si>
    <t>GMERY</t>
  </si>
  <si>
    <t>JDUBOIS</t>
  </si>
  <si>
    <t>JMVEYSSIERE</t>
  </si>
  <si>
    <t>MRENAUD</t>
  </si>
  <si>
    <t>ORABATEAU</t>
  </si>
  <si>
    <t>PYTREGUER</t>
  </si>
  <si>
    <t>SRAHE</t>
  </si>
  <si>
    <t>WGOULEVANT</t>
  </si>
  <si>
    <t>YVASSELIN</t>
  </si>
  <si>
    <t>FCUENDET</t>
  </si>
  <si>
    <t>FMARCHESSEAU</t>
  </si>
  <si>
    <t>FNEUILLIE</t>
  </si>
  <si>
    <t>HGUITTON</t>
  </si>
  <si>
    <t>JFECALLE</t>
  </si>
  <si>
    <t>JMDESSALLES</t>
  </si>
  <si>
    <t>JPDUPOUY</t>
  </si>
  <si>
    <t>NDUGUY</t>
  </si>
  <si>
    <t>VGINDRAU</t>
  </si>
  <si>
    <t>CGUEDON</t>
  </si>
  <si>
    <t>DVIGNAUD</t>
  </si>
  <si>
    <t>FCAQUE</t>
  </si>
  <si>
    <t>GBRIAND</t>
  </si>
  <si>
    <t>JFDUSSOUCHET</t>
  </si>
  <si>
    <t>MLABROUSSE</t>
  </si>
  <si>
    <t>PCHAGNAUD</t>
  </si>
  <si>
    <t>PDELAGE</t>
  </si>
  <si>
    <t>SDUCHER</t>
  </si>
  <si>
    <t>SansTC</t>
  </si>
  <si>
    <t>Code variété</t>
  </si>
  <si>
    <t>CO0100</t>
  </si>
  <si>
    <t>CO0300</t>
  </si>
  <si>
    <t>CO0309</t>
  </si>
  <si>
    <t>CO0502</t>
  </si>
  <si>
    <t>CO0601</t>
  </si>
  <si>
    <t>CO0700</t>
  </si>
  <si>
    <t>CO0801</t>
  </si>
  <si>
    <t>CO0802</t>
  </si>
  <si>
    <t>CO0901</t>
  </si>
  <si>
    <t>CO1002</t>
  </si>
  <si>
    <t>CO1100</t>
  </si>
  <si>
    <t>CO1101</t>
  </si>
  <si>
    <t>CO1200</t>
  </si>
  <si>
    <t>CO9033</t>
  </si>
  <si>
    <t>F03</t>
  </si>
  <si>
    <t>F04</t>
  </si>
  <si>
    <t>F06</t>
  </si>
  <si>
    <t>CO1001</t>
  </si>
  <si>
    <t>F07</t>
  </si>
  <si>
    <t>F08</t>
  </si>
  <si>
    <t>CO9029</t>
  </si>
  <si>
    <t>CO0200</t>
  </si>
  <si>
    <t>CO0306</t>
  </si>
  <si>
    <t>F01</t>
  </si>
  <si>
    <t>F05</t>
  </si>
  <si>
    <t>CO0308</t>
  </si>
  <si>
    <t>CO9037</t>
  </si>
  <si>
    <t>CO9039</t>
  </si>
  <si>
    <t>CO9034</t>
  </si>
  <si>
    <t>CO9040</t>
  </si>
  <si>
    <t>CO0612</t>
  </si>
  <si>
    <t>CO9005</t>
  </si>
  <si>
    <t>CO9009</t>
  </si>
  <si>
    <t>CO9010</t>
  </si>
  <si>
    <t>CO9015</t>
  </si>
  <si>
    <t>CO9021</t>
  </si>
  <si>
    <t>CO9024</t>
  </si>
  <si>
    <t>CO9044</t>
  </si>
  <si>
    <t>F02</t>
  </si>
  <si>
    <t>CO9002</t>
  </si>
  <si>
    <t>CO0108</t>
  </si>
  <si>
    <t>CO0116</t>
  </si>
  <si>
    <t>CO0611</t>
  </si>
  <si>
    <t>CO0622</t>
  </si>
  <si>
    <t>CO0900</t>
  </si>
  <si>
    <t>CO1300</t>
  </si>
  <si>
    <t>CO0307</t>
  </si>
  <si>
    <t>CO0624</t>
  </si>
  <si>
    <t>CO9028</t>
  </si>
  <si>
    <t>CO9030</t>
  </si>
  <si>
    <t>CO9032</t>
  </si>
  <si>
    <t>CO0604</t>
  </si>
  <si>
    <t>CO0613</t>
  </si>
  <si>
    <t>CO8001</t>
  </si>
  <si>
    <t>CO0303</t>
  </si>
  <si>
    <t>CO0623</t>
  </si>
  <si>
    <t>CO8011</t>
  </si>
  <si>
    <t>CO9023</t>
  </si>
  <si>
    <t>CO9038</t>
  </si>
  <si>
    <t>CO9045</t>
  </si>
  <si>
    <t>F10</t>
  </si>
  <si>
    <t>CO0115</t>
  </si>
  <si>
    <t>CO0302</t>
  </si>
  <si>
    <t>CO0114</t>
  </si>
  <si>
    <t>CO8003</t>
  </si>
  <si>
    <t>CO0602</t>
  </si>
  <si>
    <t>Code silo</t>
  </si>
  <si>
    <t>D044</t>
  </si>
  <si>
    <t>D045</t>
  </si>
  <si>
    <t>D054</t>
  </si>
  <si>
    <t>D502</t>
  </si>
  <si>
    <t>D517</t>
  </si>
  <si>
    <t>D519</t>
  </si>
  <si>
    <t>D518</t>
  </si>
  <si>
    <t>D520</t>
  </si>
  <si>
    <t>D026</t>
  </si>
  <si>
    <t>D074</t>
  </si>
  <si>
    <t>D500</t>
  </si>
  <si>
    <t>D505</t>
  </si>
  <si>
    <t>D513</t>
  </si>
  <si>
    <t>D514</t>
  </si>
  <si>
    <t>D515</t>
  </si>
  <si>
    <t>D506</t>
  </si>
  <si>
    <t>D053</t>
  </si>
  <si>
    <t>D056</t>
  </si>
  <si>
    <t>D052</t>
  </si>
  <si>
    <t>D003</t>
  </si>
  <si>
    <t>D017</t>
  </si>
  <si>
    <t>D018</t>
  </si>
  <si>
    <t>D035</t>
  </si>
  <si>
    <t>D007</t>
  </si>
  <si>
    <t>D004</t>
  </si>
  <si>
    <t>D095</t>
  </si>
  <si>
    <t>D009</t>
  </si>
  <si>
    <t>D022</t>
  </si>
  <si>
    <t>D019</t>
  </si>
  <si>
    <t>D021</t>
  </si>
  <si>
    <t>D029</t>
  </si>
  <si>
    <t>D051</t>
  </si>
  <si>
    <t>D067</t>
  </si>
  <si>
    <t>D214</t>
  </si>
  <si>
    <t>D210</t>
  </si>
  <si>
    <t>D008</t>
  </si>
  <si>
    <t>D046</t>
  </si>
  <si>
    <t>D100</t>
  </si>
  <si>
    <t>D110</t>
  </si>
  <si>
    <t>D111</t>
  </si>
  <si>
    <t>D120</t>
  </si>
  <si>
    <t>D410</t>
  </si>
  <si>
    <t>D411</t>
  </si>
  <si>
    <t>D424</t>
  </si>
  <si>
    <t>D125</t>
  </si>
  <si>
    <t>D226</t>
  </si>
  <si>
    <t>D112</t>
  </si>
  <si>
    <t>D412</t>
  </si>
  <si>
    <t>D105</t>
  </si>
  <si>
    <t>D114</t>
  </si>
  <si>
    <t>D128</t>
  </si>
  <si>
    <t>D143</t>
  </si>
  <si>
    <t>D270</t>
  </si>
  <si>
    <t>D201</t>
  </si>
  <si>
    <t>D102</t>
  </si>
  <si>
    <t>D106</t>
  </si>
  <si>
    <t>D107</t>
  </si>
  <si>
    <t>D202</t>
  </si>
  <si>
    <t>D212</t>
  </si>
  <si>
    <t>D416</t>
  </si>
  <si>
    <t>D464</t>
  </si>
  <si>
    <t>D001</t>
  </si>
  <si>
    <t>D109</t>
  </si>
  <si>
    <t>D200</t>
  </si>
  <si>
    <t>D205</t>
  </si>
  <si>
    <t>D445</t>
  </si>
  <si>
    <t>D013</t>
  </si>
  <si>
    <t>D063</t>
  </si>
  <si>
    <t>D065</t>
  </si>
  <si>
    <t>D225</t>
  </si>
  <si>
    <t>D213</t>
  </si>
  <si>
    <t>D218</t>
  </si>
  <si>
    <t>D220</t>
  </si>
  <si>
    <t>D204</t>
  </si>
  <si>
    <t>D456</t>
  </si>
  <si>
    <t>D104</t>
  </si>
  <si>
    <t>D108</t>
  </si>
  <si>
    <t>D126</t>
  </si>
  <si>
    <t>D222</t>
  </si>
  <si>
    <t>D472</t>
  </si>
  <si>
    <t>D477</t>
  </si>
  <si>
    <t>D157</t>
  </si>
  <si>
    <t>D272</t>
  </si>
  <si>
    <t>D300</t>
  </si>
  <si>
    <t>D305</t>
  </si>
  <si>
    <t>D418</t>
  </si>
  <si>
    <t>D426</t>
  </si>
  <si>
    <t>D439</t>
  </si>
  <si>
    <t>D440</t>
  </si>
  <si>
    <t>D442</t>
  </si>
  <si>
    <t>D457</t>
  </si>
  <si>
    <t>D405</t>
  </si>
  <si>
    <t>D116</t>
  </si>
  <si>
    <t>D209</t>
  </si>
  <si>
    <t>D216</t>
  </si>
  <si>
    <t>D460</t>
  </si>
  <si>
    <t>D217</t>
  </si>
  <si>
    <t>D005</t>
  </si>
  <si>
    <t>D006</t>
  </si>
  <si>
    <t>D402</t>
  </si>
  <si>
    <t>D404</t>
  </si>
  <si>
    <t>D271</t>
  </si>
  <si>
    <t>D435</t>
  </si>
  <si>
    <t>D441</t>
  </si>
  <si>
    <t>D012</t>
  </si>
  <si>
    <t>D014</t>
  </si>
  <si>
    <t>D030</t>
  </si>
  <si>
    <t>D032</t>
  </si>
  <si>
    <t>D033</t>
  </si>
  <si>
    <t>D509</t>
  </si>
  <si>
    <t>D511</t>
  </si>
  <si>
    <t>D010</t>
  </si>
  <si>
    <t>D011</t>
  </si>
  <si>
    <t>D062</t>
  </si>
  <si>
    <t>D002</t>
  </si>
  <si>
    <t>D038</t>
  </si>
  <si>
    <t>D041</t>
  </si>
  <si>
    <t>D049</t>
  </si>
  <si>
    <t>D068</t>
  </si>
  <si>
    <t>D507</t>
  </si>
  <si>
    <t>D524</t>
  </si>
  <si>
    <t>D057</t>
  </si>
  <si>
    <t>D512</t>
  </si>
  <si>
    <t>D508</t>
  </si>
  <si>
    <t>D516</t>
  </si>
  <si>
    <t>D031</t>
  </si>
  <si>
    <t>D510</t>
  </si>
  <si>
    <t>D303</t>
  </si>
  <si>
    <t>Silo</t>
  </si>
  <si>
    <t>LA ROCHEFOUCAULD</t>
  </si>
  <si>
    <t>ST LAURENT DE CERIS</t>
  </si>
  <si>
    <t>LA ROCHETTE</t>
  </si>
  <si>
    <t>MANSLE</t>
  </si>
  <si>
    <t>CHAMPAGNE-MOUTON</t>
  </si>
  <si>
    <t>CHASSENEUIL SUR BONNIIEURE</t>
  </si>
  <si>
    <t>CHABANAIS</t>
  </si>
  <si>
    <t>CONFOLENS</t>
  </si>
  <si>
    <t>CHARMANT SILO</t>
  </si>
  <si>
    <t>LEGUILLAC DE CERCLES</t>
  </si>
  <si>
    <t>MONTBRON</t>
  </si>
  <si>
    <t>MARTHON AF</t>
  </si>
  <si>
    <t>BOUEX</t>
  </si>
  <si>
    <t>JAVERLHAC-LA CHAPELLE ST ROB</t>
  </si>
  <si>
    <t>PIEGUT-PLUVIERS</t>
  </si>
  <si>
    <t>ST PARDOUX LA RIVIERE</t>
  </si>
  <si>
    <t>EXIDEUIL</t>
  </si>
  <si>
    <t>VARS</t>
  </si>
  <si>
    <t>CHAZELLES</t>
  </si>
  <si>
    <t>JARNAC CHARENTE</t>
  </si>
  <si>
    <t>SEGONZAC</t>
  </si>
  <si>
    <t>MARSAC</t>
  </si>
  <si>
    <t>HIERSAC</t>
  </si>
  <si>
    <t>VILLEFAGNAN</t>
  </si>
  <si>
    <t>RUFFEC</t>
  </si>
  <si>
    <t>Charentes-Alliance chez COREA</t>
  </si>
  <si>
    <t>BRIE</t>
  </si>
  <si>
    <t>GOND PONTOUVRE</t>
  </si>
  <si>
    <t>AUNAC</t>
  </si>
  <si>
    <t>BIOUSSAC</t>
  </si>
  <si>
    <t>SALLES DE VILLEF.</t>
  </si>
  <si>
    <t>CHARME</t>
  </si>
  <si>
    <t>CHAUFFOUR</t>
  </si>
  <si>
    <t>SALLES DE BARBEZIEUX</t>
  </si>
  <si>
    <t>GUIMPS</t>
  </si>
  <si>
    <t>ROUILLAC</t>
  </si>
  <si>
    <t>STE SEVERE</t>
  </si>
  <si>
    <t>ARTHENAC</t>
  </si>
  <si>
    <t>GERMIGNAC</t>
  </si>
  <si>
    <t>JARNAC CHGNE METAL</t>
  </si>
  <si>
    <t>ARS</t>
  </si>
  <si>
    <t>JARNAC CHGNE BETON</t>
  </si>
  <si>
    <t>JONZAC</t>
  </si>
  <si>
    <t>PONS</t>
  </si>
  <si>
    <t>COULONGES</t>
  </si>
  <si>
    <t>ST GENIS SILO</t>
  </si>
  <si>
    <t>LA JARD</t>
  </si>
  <si>
    <t>ROCHEFORT SEMENCES</t>
  </si>
  <si>
    <t>PERIGNAC 17</t>
  </si>
  <si>
    <t>MONTILS</t>
  </si>
  <si>
    <t>CHANIERS</t>
  </si>
  <si>
    <t>STS VIVIEN</t>
  </si>
  <si>
    <t>Charentes-Alliance chez CARC</t>
  </si>
  <si>
    <t>CHAMPAGNOLLES</t>
  </si>
  <si>
    <t>FONTAINES</t>
  </si>
  <si>
    <t>MERIGNAC LE PIN</t>
  </si>
  <si>
    <t>ARCHIAC</t>
  </si>
  <si>
    <t>BAIGNES</t>
  </si>
  <si>
    <t>ST CIERS CHAMPAGNE</t>
  </si>
  <si>
    <t>LEOVILLE</t>
  </si>
  <si>
    <t>MONTLIEU-LA-GARDE</t>
  </si>
  <si>
    <t>BROSSAC</t>
  </si>
  <si>
    <t>MOSNAC</t>
  </si>
  <si>
    <t>ST GENIS SILOSPHERE</t>
  </si>
  <si>
    <t>MARIGNAC</t>
  </si>
  <si>
    <t>ROUFFIGNAC</t>
  </si>
  <si>
    <t>CHALAIS</t>
  </si>
  <si>
    <t>BERNEUIL</t>
  </si>
  <si>
    <t>PEREUIL</t>
  </si>
  <si>
    <t>ST SURIN</t>
  </si>
  <si>
    <t>ST CIERS DU TAILLON</t>
  </si>
  <si>
    <t>ST GEORGES DES AGOUTS</t>
  </si>
  <si>
    <t>NIEUL LE VIROUIL</t>
  </si>
  <si>
    <t>LORIGNAC</t>
  </si>
  <si>
    <t>CORME ROYAL</t>
  </si>
  <si>
    <t>ST ANDRE DE LIDON</t>
  </si>
  <si>
    <t>TOUVENT</t>
  </si>
  <si>
    <t>TANZAC</t>
  </si>
  <si>
    <t>COZES</t>
  </si>
  <si>
    <t>RIOUX</t>
  </si>
  <si>
    <t>THEZAC</t>
  </si>
  <si>
    <t>CHAMBON</t>
  </si>
  <si>
    <t>Charentes-Alliance chez TERRE ATLANTIQUE</t>
  </si>
  <si>
    <t>SICA LA PALLICE</t>
  </si>
  <si>
    <t>SICA TONNAY CHARENTE</t>
  </si>
  <si>
    <t>ST JUST</t>
  </si>
  <si>
    <t>PUYRAVAULT</t>
  </si>
  <si>
    <t>THAIRE</t>
  </si>
  <si>
    <t>BORDS</t>
  </si>
  <si>
    <t>TONNAY CHARENTE</t>
  </si>
  <si>
    <t>CLAVETTE</t>
  </si>
  <si>
    <t>BERNAY</t>
  </si>
  <si>
    <t>ST GEORGES DES COTEAUX</t>
  </si>
  <si>
    <t>MONTPELLIER</t>
  </si>
  <si>
    <t>SEMUSSAC</t>
  </si>
  <si>
    <t>CORME ECLUSE</t>
  </si>
  <si>
    <t>SABLONCEAUX</t>
  </si>
  <si>
    <t>AIGRE</t>
  </si>
  <si>
    <t>PAIZAY-NAUDOIN</t>
  </si>
  <si>
    <t>AULNAY</t>
  </si>
  <si>
    <t>BEAUVAIS</t>
  </si>
  <si>
    <t>Charentes-Alliance chez LOULAY</t>
  </si>
  <si>
    <t>ST SAUVEUR</t>
  </si>
  <si>
    <t>MAUZE</t>
  </si>
  <si>
    <t>PEUDRY</t>
  </si>
  <si>
    <t>LUXE</t>
  </si>
  <si>
    <t>BLANZAC</t>
  </si>
  <si>
    <t>BONNES</t>
  </si>
  <si>
    <t>MONTMOREAU</t>
  </si>
  <si>
    <t>AGONAC</t>
  </si>
  <si>
    <t>VALEUIL</t>
  </si>
  <si>
    <t>JURIGNAC</t>
  </si>
  <si>
    <t>CLAIX</t>
  </si>
  <si>
    <t>SIREUIL</t>
  </si>
  <si>
    <t>FOUQUEBRUNE</t>
  </si>
  <si>
    <t>PILLAC</t>
  </si>
  <si>
    <t>ST MARTIAL VIVEYROL</t>
  </si>
  <si>
    <t>VILLETOUREIX</t>
  </si>
  <si>
    <t>TOCANE</t>
  </si>
  <si>
    <t>SOURZAC</t>
  </si>
  <si>
    <t>ANESSE ET BEAULIEU</t>
  </si>
  <si>
    <t>VILLEFAGNAN II</t>
  </si>
  <si>
    <t>ST ROMAIN</t>
  </si>
  <si>
    <t>VILLEBOIS LAVALETTE</t>
  </si>
  <si>
    <t>GURAT</t>
  </si>
  <si>
    <t>SALLES LAVALETTE</t>
  </si>
  <si>
    <t>CHERVAL</t>
  </si>
  <si>
    <t>SILOS D AQUITAINE</t>
  </si>
  <si>
    <t>Lib. variété</t>
  </si>
  <si>
    <t>BLE TENDRE</t>
  </si>
  <si>
    <t>ORGE FOURRAGERE</t>
  </si>
  <si>
    <t>ORGE BRAS. HIVER ETINCEL</t>
  </si>
  <si>
    <t>AVOINE NOIRE</t>
  </si>
  <si>
    <t>MAIS CLASSE A</t>
  </si>
  <si>
    <t>COLZA</t>
  </si>
  <si>
    <t>TOURNESOL CLASSIQUE</t>
  </si>
  <si>
    <t>TOURNESOL OLEIQUE</t>
  </si>
  <si>
    <t>LUPIN</t>
  </si>
  <si>
    <t>POIS JAUNE</t>
  </si>
  <si>
    <t>TRITICALE</t>
  </si>
  <si>
    <t>SEIGLE</t>
  </si>
  <si>
    <t>SORGHO</t>
  </si>
  <si>
    <t>TRIT S QUATREVENTS</t>
  </si>
  <si>
    <t>PRAIRIE TEMPORAIRE</t>
  </si>
  <si>
    <t>PRAIRIE PERMANENTE</t>
  </si>
  <si>
    <t>GEL</t>
  </si>
  <si>
    <t>POIS FOURRAGER</t>
  </si>
  <si>
    <t>AUTRES POTAGERES</t>
  </si>
  <si>
    <t>ARBORICULTURE</t>
  </si>
  <si>
    <t>ORG S CARDINALE</t>
  </si>
  <si>
    <t>BLE DUR</t>
  </si>
  <si>
    <t>ORGE BRASSERIE SUNSHINE</t>
  </si>
  <si>
    <t>VIGNE</t>
  </si>
  <si>
    <t>JACHERE SEMEE</t>
  </si>
  <si>
    <t>ORGE BRASSERIE TRAVELER</t>
  </si>
  <si>
    <t>OP S TRAVELER</t>
  </si>
  <si>
    <t>BD S LUMINUR</t>
  </si>
  <si>
    <t>BTH S ASCOTT</t>
  </si>
  <si>
    <t>BTH S ARMADA</t>
  </si>
  <si>
    <t>MAIS POP CORN BUTT SY222</t>
  </si>
  <si>
    <t>BTH S APACHE</t>
  </si>
  <si>
    <t>BTH S CEZANNE</t>
  </si>
  <si>
    <t>BTH S EUCLIDE</t>
  </si>
  <si>
    <t>ESC S ABONDANCE</t>
  </si>
  <si>
    <t>TRIT S TRISKELL</t>
  </si>
  <si>
    <t>BTH S HYSTAR HYB</t>
  </si>
  <si>
    <t>ESC S ETINCEL</t>
  </si>
  <si>
    <t>TABAC</t>
  </si>
  <si>
    <t>BD S MIRADOUX</t>
  </si>
  <si>
    <t>BLE AUBUSSON  POUR FARINE LABEL ROUGE</t>
  </si>
  <si>
    <t>BLE AREZZO POUR FARINE LABEL ROUGE</t>
  </si>
  <si>
    <t>MAIS POP CORN BUTT SY224</t>
  </si>
  <si>
    <t>MAIS POP CORN BUTT WW06</t>
  </si>
  <si>
    <t>FEVEROLLE</t>
  </si>
  <si>
    <t>SARRASIN</t>
  </si>
  <si>
    <t>ORGE BRASSERIE ARTURIO</t>
  </si>
  <si>
    <t>MAIS POP CORN MUSH WW11</t>
  </si>
  <si>
    <t>ESC S ARTURIO</t>
  </si>
  <si>
    <t>OP S SUNSHINE</t>
  </si>
  <si>
    <t>BTH S CROISADE</t>
  </si>
  <si>
    <t>MAIS WAXY</t>
  </si>
  <si>
    <t>MAIS POP CORN BUTT W09</t>
  </si>
  <si>
    <t>BTH APACHE G4</t>
  </si>
  <si>
    <t>ORGE BRASSERIE PRESTIGE</t>
  </si>
  <si>
    <t>MAIS POP CORN MUSH WW10</t>
  </si>
  <si>
    <t>BTH AREZZO G4</t>
  </si>
  <si>
    <t>BTH S AREZZO</t>
  </si>
  <si>
    <t>P S KAYANNE</t>
  </si>
  <si>
    <t>ESC S ISOCEL</t>
  </si>
  <si>
    <t>OEILLETTE</t>
  </si>
  <si>
    <t>BLE DE FORCE SIALA</t>
  </si>
  <si>
    <t>ORGE BRASSERIE PEWTER</t>
  </si>
  <si>
    <t>BLE DE FORCE BOLOGNA</t>
  </si>
  <si>
    <t>BTH EUCLIDE G4</t>
  </si>
  <si>
    <t>MAIS CLASSE B</t>
  </si>
  <si>
    <t>Tonnage prévu Coop</t>
  </si>
  <si>
    <t>Tonnage prévu TC</t>
  </si>
  <si>
    <t>Ha Tot collecte</t>
  </si>
  <si>
    <t>Ha Irr Fort</t>
  </si>
  <si>
    <t>Ha Irr Moyn</t>
  </si>
  <si>
    <t>Ha Irr Faib</t>
  </si>
  <si>
    <t>Ha Non Irr Fort</t>
  </si>
  <si>
    <t>Ha Non Irr Moyn</t>
  </si>
  <si>
    <t>Ha Non Irr Faib</t>
  </si>
  <si>
    <t>Ha Non Qualifié</t>
  </si>
  <si>
    <t>Total général</t>
  </si>
  <si>
    <t>Total</t>
  </si>
  <si>
    <t>Rendement T / ha</t>
  </si>
  <si>
    <t>Rdt</t>
  </si>
  <si>
    <t>T Tot collecté</t>
  </si>
  <si>
    <t xml:space="preserve">T Tot collecté </t>
  </si>
  <si>
    <t xml:space="preserve">Total T Tot collecté </t>
  </si>
  <si>
    <t xml:space="preserve">Ha Tot collecte </t>
  </si>
  <si>
    <t xml:space="preserve">Total Ha Tot collecte </t>
  </si>
  <si>
    <t>Rdt moyen</t>
  </si>
  <si>
    <t>Critère</t>
  </si>
  <si>
    <t>BLE</t>
  </si>
  <si>
    <t>Chef de région :
Commercial : 
Article de collecte : 
Division : 
Campagne 1 : 2013/14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</si>
</sst>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;"/>
  </numFmts>
  <fonts count="5" x14ac:knownFonts="1">
    <font>
      <sz val="10"/>
      <name val="Arial"/>
    </font>
    <font>
      <sz val="9"/>
      <name val="Times New Roman"/>
      <family val="1"/>
    </font>
    <font>
      <sz val="8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164" fontId="0" fillId="0" borderId="0" xfId="0" applyNumberFormat="1"/>
    <xf numFmtId="0" fontId="0" fillId="0" borderId="0" xfId="0" pivotButton="1"/>
    <xf numFmtId="0" fontId="4" fillId="2" borderId="0" xfId="0" applyFont="1" applyFill="1"/>
    <xf numFmtId="2" fontId="0" fillId="3" borderId="0" xfId="0" applyNumberFormat="1" applyFill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Font="1" applyFill="1" applyAlignment="1"/>
    <xf numFmtId="0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4" fontId="1" fillId="0" borderId="5" xfId="0" applyNumberFormat="1" applyFont="1" applyFill="1" applyBorder="1" applyAlignment="1" applyProtection="1"/>
    <xf numFmtId="4" fontId="1" fillId="0" borderId="6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4" fontId="1" fillId="0" borderId="3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8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4" fontId="1" fillId="0" borderId="8" xfId="0" applyNumberFormat="1" applyFont="1" applyFill="1" applyBorder="1" applyAlignment="1" applyProtection="1"/>
    <xf numFmtId="4" fontId="1" fillId="0" borderId="9" xfId="0" applyNumberFormat="1" applyFont="1" applyFill="1" applyBorder="1" applyAlignment="1" applyProtection="1"/>
    <xf numFmtId="0" fontId="1" fillId="0" borderId="7" xfId="0" applyFont="1" applyFill="1" applyBorder="1" applyAlignment="1" applyProtection="1"/>
    <xf numFmtId="0" fontId="1" fillId="0" borderId="8" xfId="0" applyFont="1" applyFill="1" applyBorder="1" applyAlignment="1" applyProtection="1"/>
    <xf numFmtId="0" fontId="1" fillId="0" borderId="1" xfId="0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</cellXfs>
  <cellStyles count="1">
    <cellStyle name="Normal" xfId="0" builtinId="0"/>
  </cellStyles>
  <dxfs count="4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/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2"/>
        </left>
        <right style="thin">
          <color indexed="62"/>
        </right>
        <top style="thin">
          <color indexed="6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2"/>
        </right>
        <top style="thin">
          <color indexed="62"/>
        </top>
        <bottom/>
      </border>
      <protection locked="1" hidden="0"/>
    </dxf>
    <dxf>
      <alignment horizontal="general" vertical="bottom" textRotation="0" wrapText="0" indent="0" justifyLastLine="0" shrinkToFit="0" readingOrder="0"/>
      <border>
        <top style="thin">
          <color indexed="62"/>
        </top>
      </border>
    </dxf>
    <dxf>
      <border outline="0">
        <bottom style="thin">
          <color indexed="62"/>
        </bottom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/>
        <bottom/>
      </border>
      <protection locked="1" hidden="0"/>
    </dxf>
    <dxf>
      <border outline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  <protection locked="1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3333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33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FFFFE0"/>
      <rgbColor rgb="00808080"/>
      <rgbColor rgb="00A9A9A9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290513</xdr:colOff>
      <xdr:row>0</xdr:row>
      <xdr:rowOff>309562</xdr:rowOff>
    </xdr:from>
    <xdr:to>
      <xdr:col>18</xdr:col>
      <xdr:colOff>423863</xdr:colOff>
      <xdr:row>0</xdr:row>
      <xdr:rowOff>776287</xdr:rowOff>
    </xdr:to>
    <xdr:sp macro="" textlink="">
      <xdr:nvSpPr>
        <xdr:cNvPr id="2" name="Accolade fermante 1"/>
        <xdr:cNvSpPr/>
      </xdr:nvSpPr>
      <xdr:spPr>
        <a:xfrm rot="16200000">
          <a:off x="19669125" y="-285750"/>
          <a:ext cx="466725" cy="1657350"/>
        </a:xfrm>
        <a:prstGeom prst="rightBrac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84.817996759259" missingItemsLimit="0" createdVersion="4" refreshedVersion="4" minRefreshableVersion="3" recordCount="1649">
  <cacheSource type="worksheet">
    <worksheetSource name="tbBDD"/>
  </cacheSource>
  <cacheFields count="20">
    <cacheField name="CDR" numFmtId="49">
      <sharedItems/>
    </cacheField>
    <cacheField name="TC" numFmtId="49">
      <sharedItems/>
    </cacheField>
    <cacheField name="Code variété" numFmtId="49">
      <sharedItems count="66">
        <s v="CO0100"/>
        <s v="CO0300"/>
        <s v="CO0309"/>
        <s v="CO0502"/>
        <s v="CO0601"/>
        <s v="CO0700"/>
        <s v="CO0801"/>
        <s v="CO0802"/>
        <s v="CO0901"/>
        <s v="CO1002"/>
        <s v="CO1100"/>
        <s v="CO1101"/>
        <s v="CO1200"/>
        <s v="CO9033"/>
        <s v="F03"/>
        <s v="F04"/>
        <s v="F06"/>
        <s v="CO1001"/>
        <s v="F07"/>
        <s v="F08"/>
        <s v="CO9029"/>
        <s v="CO0200"/>
        <s v="CO0306"/>
        <s v="F01"/>
        <s v="F05"/>
        <s v="CO0308"/>
        <s v="CO9037"/>
        <s v="CO9039"/>
        <s v="CO9034"/>
        <s v="CO9040"/>
        <s v="CO0612"/>
        <s v="CO9005"/>
        <s v="CO9009"/>
        <s v="CO9010"/>
        <s v="CO9015"/>
        <s v="CO9021"/>
        <s v="CO9024"/>
        <s v="CO9044"/>
        <s v="F02"/>
        <s v="CO9002"/>
        <s v="CO0108"/>
        <s v="CO0116"/>
        <s v="CO0611"/>
        <s v="CO0622"/>
        <s v="CO0900"/>
        <s v="CO1300"/>
        <s v="CO0307"/>
        <s v="CO0624"/>
        <s v="CO9028"/>
        <s v="CO9030"/>
        <s v="CO9032"/>
        <s v="CO0604"/>
        <s v="CO0613"/>
        <s v="CO8001"/>
        <s v="CO0303"/>
        <s v="CO0623"/>
        <s v="CO8011"/>
        <s v="CO9023"/>
        <s v="CO9038"/>
        <s v="CO9045"/>
        <s v="F10"/>
        <s v="CO0115"/>
        <s v="CO0302"/>
        <s v="CO0114"/>
        <s v="CO8003"/>
        <s v="CO0602"/>
      </sharedItems>
    </cacheField>
    <cacheField name="Code silo" numFmtId="0">
      <sharedItems containsBlank="1"/>
    </cacheField>
    <cacheField name="Silo" numFmtId="0">
      <sharedItems containsBlank="1" count="129">
        <m/>
        <s v="LA ROCHEFOUCAULD"/>
        <s v="ST LAURENT DE CERIS"/>
        <s v="LA ROCHETTE"/>
        <s v="MANSLE"/>
        <s v="CHAMPAGNE-MOUTON"/>
        <s v="CHASSENEUIL SUR BONNIIEURE"/>
        <s v="CHABANAIS"/>
        <s v="CONFOLENS"/>
        <s v="CHARMANT SILO"/>
        <s v="LEGUILLAC DE CERCLES"/>
        <s v="MONTBRON"/>
        <s v="MARTHON AF"/>
        <s v="BOUEX"/>
        <s v="JAVERLHAC-LA CHAPELLE ST ROB"/>
        <s v="PIEGUT-PLUVIERS"/>
        <s v="ST PARDOUX LA RIVIERE"/>
        <s v="EXIDEUIL"/>
        <s v="VARS"/>
        <s v="CHAZELLES"/>
        <s v="JARNAC CHARENTE"/>
        <s v="SEGONZAC"/>
        <s v="MARSAC"/>
        <s v="HIERSAC"/>
        <s v="VILLEFAGNAN"/>
        <s v="RUFFEC"/>
        <s v="Charentes-Alliance chez COREA"/>
        <s v="BRIE"/>
        <s v="GOND PONTOUVRE"/>
        <s v="AUNAC"/>
        <s v="BIOUSSAC"/>
        <s v="SALLES DE VILLEF."/>
        <s v="CHARME"/>
        <s v="CHAUFFOUR"/>
        <s v="SALLES DE BARBEZIEUX"/>
        <s v="GUIMPS"/>
        <s v="ROUILLAC"/>
        <s v="STE SEVERE"/>
        <s v="ARTHENAC"/>
        <s v="GERMIGNAC"/>
        <s v="JARNAC CHGNE METAL"/>
        <s v="ARS"/>
        <s v="JARNAC CHGNE BETON"/>
        <s v="JONZAC"/>
        <s v="PONS"/>
        <s v="COULONGES"/>
        <s v="ST GENIS SILO"/>
        <s v="LA JARD"/>
        <s v="ROCHEFORT SEMENCES"/>
        <s v="PERIGNAC 17"/>
        <s v="MONTILS"/>
        <s v="CHANIERS"/>
        <s v="STS VIVIEN"/>
        <s v="Charentes-Alliance chez CARC"/>
        <s v="CHAMPAGNOLLES"/>
        <s v="FONTAINES"/>
        <s v="MERIGNAC LE PIN"/>
        <s v="ARCHIAC"/>
        <s v="BAIGNES"/>
        <s v="ST CIERS CHAMPAGNE"/>
        <s v="LEOVILLE"/>
        <s v="MONTLIEU-LA-GARDE"/>
        <s v="BROSSAC"/>
        <s v="MOSNAC"/>
        <s v="ST GENIS SILOSPHERE"/>
        <s v="MARIGNAC"/>
        <s v="ROUFFIGNAC"/>
        <s v="CHALAIS"/>
        <s v="BERNEUIL"/>
        <s v="PEREUIL"/>
        <s v="ST SURIN"/>
        <s v="ST CIERS DU TAILLON"/>
        <s v="ST GEORGES DES AGOUTS"/>
        <s v="NIEUL LE VIROUIL"/>
        <s v="LORIGNAC"/>
        <s v="CORME ROYAL"/>
        <s v="ST ANDRE DE LIDON"/>
        <s v="TOUVENT"/>
        <s v="TANZAC"/>
        <s v="COZES"/>
        <s v="RIOUX"/>
        <s v="THEZAC"/>
        <s v="CHAMBON"/>
        <s v="Charentes-Alliance chez TERRE ATLANTIQUE"/>
        <s v="SICA LA PALLICE"/>
        <s v="SICA TONNAY CHARENTE"/>
        <s v="ST JUST"/>
        <s v="PUYRAVAULT"/>
        <s v="THAIRE"/>
        <s v="BORDS"/>
        <s v="TONNAY CHARENTE"/>
        <s v="CLAVETTE"/>
        <s v="BERNAY"/>
        <s v="ST GEORGES DES COTEAUX"/>
        <s v="MONTPELLIER"/>
        <s v="SEMUSSAC"/>
        <s v="CORME ECLUSE"/>
        <s v="SABLONCEAUX"/>
        <s v="AIGRE"/>
        <s v="PAIZAY-NAUDOIN"/>
        <s v="AULNAY"/>
        <s v="BEAUVAIS"/>
        <s v="Charentes-Alliance chez LOULAY"/>
        <s v="ST SAUVEUR"/>
        <s v="MAUZE"/>
        <s v="PEUDRY"/>
        <s v="LUXE"/>
        <s v="BLANZAC"/>
        <s v="BONNES"/>
        <s v="MONTMOREAU"/>
        <s v="AGONAC"/>
        <s v="VALEUIL"/>
        <s v="JURIGNAC"/>
        <s v="CLAIX"/>
        <s v="SIREUIL"/>
        <s v="FOUQUEBRUNE"/>
        <s v="PILLAC"/>
        <s v="ST MARTIAL VIVEYROL"/>
        <s v="VILLETOUREIX"/>
        <s v="TOCANE"/>
        <s v="SOURZAC"/>
        <s v="ANESSE ET BEAULIEU"/>
        <s v="VILLEFAGNAN II"/>
        <s v="ST ROMAIN"/>
        <s v="VILLEBOIS LAVALETTE"/>
        <s v="GURAT"/>
        <s v="SALLES LAVALETTE"/>
        <s v="CHERVAL"/>
        <s v="SILOS D AQUITAINE"/>
      </sharedItems>
    </cacheField>
    <cacheField name="Lib. variété" numFmtId="49">
      <sharedItems count="66">
        <s v="BLE TENDRE"/>
        <s v="ORGE FOURRAGERE"/>
        <s v="ORGE BRAS. HIVER ETINCEL"/>
        <s v="AVOINE NOIRE"/>
        <s v="MAIS CLASSE A"/>
        <s v="COLZA"/>
        <s v="TOURNESOL CLASSIQUE"/>
        <s v="TOURNESOL OLEIQUE"/>
        <s v="LUPIN"/>
        <s v="POIS JAUNE"/>
        <s v="TRITICALE"/>
        <s v="SEIGLE"/>
        <s v="SORGHO"/>
        <s v="TRIT S QUATREVENTS"/>
        <s v="PRAIRIE TEMPORAIRE"/>
        <s v="PRAIRIE PERMANENTE"/>
        <s v="GEL"/>
        <s v="POIS FOURRAGER"/>
        <s v="AUTRES POTAGERES"/>
        <s v="ARBORICULTURE"/>
        <s v="ORG S CARDINALE"/>
        <s v="BLE DUR"/>
        <s v="ORGE BRASSERIE SUNSHINE"/>
        <s v="VIGNE"/>
        <s v="JACHERE SEMEE"/>
        <s v="ORGE BRASSERIE TRAVELER"/>
        <s v="OP S TRAVELER"/>
        <s v="BD S LUMINUR"/>
        <s v="BTH S ASCOTT"/>
        <s v="BTH S ARMADA"/>
        <s v="MAIS POP CORN BUTT SY222"/>
        <s v="BTH S APACHE"/>
        <s v="BTH S CEZANNE"/>
        <s v="BTH S EUCLIDE"/>
        <s v="ESC S ABONDANCE"/>
        <s v="TRIT S TRISKELL"/>
        <s v="BTH S HYSTAR HYB"/>
        <s v="ESC S ETINCEL"/>
        <s v="TABAC"/>
        <s v="BD S MIRADOUX"/>
        <s v="BLE AUBUSSON  POUR FARINE LABEL ROUGE"/>
        <s v="BLE AREZZO POUR FARINE LABEL ROUGE"/>
        <s v="MAIS POP CORN BUTT SY224"/>
        <s v="MAIS POP CORN BUTT WW06"/>
        <s v="FEVEROLLE"/>
        <s v="SARRASIN"/>
        <s v="ORGE BRASSERIE ARTURIO"/>
        <s v="MAIS POP CORN MUSH WW11"/>
        <s v="ESC S ARTURIO"/>
        <s v="OP S SUNSHINE"/>
        <s v="BTH S CROISADE"/>
        <s v="MAIS WAXY"/>
        <s v="MAIS POP CORN BUTT W09"/>
        <s v="BTH APACHE G4"/>
        <s v="ORGE BRASSERIE PRESTIGE"/>
        <s v="MAIS POP CORN MUSH WW10"/>
        <s v="BTH AREZZO G4"/>
        <s v="BTH S AREZZO"/>
        <s v="P S KAYANNE"/>
        <s v="ESC S ISOCEL"/>
        <s v="OEILLETTE"/>
        <s v="BLE DE FORCE SIALA"/>
        <s v="ORGE BRASSERIE PEWTER"/>
        <s v="BLE DE FORCE BOLOGNA"/>
        <s v="BTH EUCLIDE G4"/>
        <s v="MAIS CLASSE B"/>
      </sharedItems>
    </cacheField>
    <cacheField name="Tonnage prévu Coop" numFmtId="4">
      <sharedItems containsSemiMixedTypes="0" containsString="0" containsNumber="1" containsInteger="1" minValue="0" maxValue="0"/>
    </cacheField>
    <cacheField name="Tonnage prévu TC" numFmtId="4">
      <sharedItems containsSemiMixedTypes="0" containsString="0" containsNumber="1" containsInteger="1" minValue="0" maxValue="0"/>
    </cacheField>
    <cacheField name="Ha Tot collecte" numFmtId="4">
      <sharedItems containsSemiMixedTypes="0" containsString="0" containsNumber="1" minValue="0" maxValue="844"/>
    </cacheField>
    <cacheField name="Ha Irr Fort" numFmtId="4">
      <sharedItems containsSemiMixedTypes="0" containsString="0" containsNumber="1" minValue="0" maxValue="224"/>
    </cacheField>
    <cacheField name="Ha Irr Moyn" numFmtId="4">
      <sharedItems containsSemiMixedTypes="0" containsString="0" containsNumber="1" minValue="0" maxValue="384"/>
    </cacheField>
    <cacheField name="Ha Irr Faib" numFmtId="4">
      <sharedItems containsSemiMixedTypes="0" containsString="0" containsNumber="1" minValue="0" maxValue="33.33"/>
    </cacheField>
    <cacheField name="Ha Non Irr Fort" numFmtId="4">
      <sharedItems containsSemiMixedTypes="0" containsString="0" containsNumber="1" minValue="0" maxValue="366.03000000000003"/>
    </cacheField>
    <cacheField name="Ha Non Irr Moyn" numFmtId="4">
      <sharedItems containsSemiMixedTypes="0" containsString="0" containsNumber="1" minValue="0" maxValue="680"/>
    </cacheField>
    <cacheField name="Ha Non Irr Faib" numFmtId="4">
      <sharedItems containsSemiMixedTypes="0" containsString="0" containsNumber="1" minValue="0" maxValue="202.8"/>
    </cacheField>
    <cacheField name="Ha Non Qualifié" numFmtId="4">
      <sharedItems containsSemiMixedTypes="0" containsString="0" containsNumber="1" minValue="0" maxValue="816"/>
    </cacheField>
    <cacheField name="Rdt" numFmtId="4">
      <sharedItems containsSemiMixedTypes="0" containsString="0" containsNumber="1" minValue="0" maxValue="8.5"/>
    </cacheField>
    <cacheField name="T Tot collecté" numFmtId="4">
      <sharedItems containsSemiMixedTypes="0" containsString="0" containsNumber="1" minValue="0" maxValue="6936"/>
    </cacheField>
    <cacheField name="Critère" numFmtId="0">
      <sharedItems count="17">
        <s v="BLE"/>
        <s v="ORGE"/>
        <s v="AVOINE"/>
        <s v="MAIS"/>
        <e v="#VALUE!"/>
        <s v="TOURNESOL"/>
        <s v="POIS"/>
        <s v="TRIT"/>
        <s v="PRAIRIE"/>
        <s v="AUTRES"/>
        <s v="ORG"/>
        <s v="JACHERE"/>
        <s v="OP"/>
        <s v="BD"/>
        <s v="BTH"/>
        <s v="ESC"/>
        <s v="P"/>
      </sharedItems>
    </cacheField>
    <cacheField name="T collectée" numFmtId="0" formula="'Ha Tot collecte'*Rdt/#NAME?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49">
  <r>
    <s v="APERUCAUD"/>
    <s v="GCHAPTAL"/>
    <x v="0"/>
    <m/>
    <x v="0"/>
    <x v="0"/>
    <n v="0"/>
    <n v="0"/>
    <n v="0"/>
    <n v="0"/>
    <n v="0"/>
    <n v="0"/>
    <n v="0"/>
    <n v="0"/>
    <n v="0"/>
    <n v="0"/>
    <n v="6.5"/>
    <n v="0"/>
    <x v="0"/>
  </r>
  <r>
    <s v="APERUCAUD"/>
    <s v="GCHAPTAL"/>
    <x v="0"/>
    <s v="D044"/>
    <x v="1"/>
    <x v="0"/>
    <n v="0"/>
    <n v="0"/>
    <n v="0"/>
    <n v="0"/>
    <n v="0"/>
    <n v="0"/>
    <n v="0"/>
    <n v="0"/>
    <n v="0"/>
    <n v="0"/>
    <n v="6.5"/>
    <n v="0"/>
    <x v="0"/>
  </r>
  <r>
    <s v="APERUCAUD"/>
    <s v="GCHAPTAL"/>
    <x v="0"/>
    <s v="D045"/>
    <x v="2"/>
    <x v="0"/>
    <n v="0"/>
    <n v="0"/>
    <n v="14"/>
    <n v="0"/>
    <n v="0"/>
    <n v="0"/>
    <n v="0"/>
    <n v="0"/>
    <n v="0"/>
    <n v="14"/>
    <n v="6.5"/>
    <n v="91"/>
    <x v="0"/>
  </r>
  <r>
    <s v="APERUCAUD"/>
    <s v="GCHAPTAL"/>
    <x v="0"/>
    <s v="D054"/>
    <x v="3"/>
    <x v="0"/>
    <n v="0"/>
    <n v="0"/>
    <n v="20"/>
    <n v="0"/>
    <n v="0"/>
    <n v="0"/>
    <n v="0"/>
    <n v="0"/>
    <n v="0"/>
    <n v="20"/>
    <n v="6.5"/>
    <n v="130"/>
    <x v="0"/>
  </r>
  <r>
    <s v="APERUCAUD"/>
    <s v="GCHAPTAL"/>
    <x v="0"/>
    <s v="D502"/>
    <x v="4"/>
    <x v="0"/>
    <n v="0"/>
    <n v="0"/>
    <n v="10"/>
    <n v="0"/>
    <n v="0"/>
    <n v="0"/>
    <n v="0"/>
    <n v="10"/>
    <n v="0"/>
    <n v="0"/>
    <n v="6.5"/>
    <n v="65"/>
    <x v="0"/>
  </r>
  <r>
    <s v="APERUCAUD"/>
    <s v="GCHAPTAL"/>
    <x v="0"/>
    <s v="D517"/>
    <x v="5"/>
    <x v="0"/>
    <n v="0"/>
    <n v="0"/>
    <n v="7"/>
    <n v="0"/>
    <n v="0"/>
    <n v="0"/>
    <n v="0"/>
    <n v="7"/>
    <n v="0"/>
    <n v="0"/>
    <n v="6.5"/>
    <n v="45.5"/>
    <x v="0"/>
  </r>
  <r>
    <s v="APERUCAUD"/>
    <s v="GCHAPTAL"/>
    <x v="0"/>
    <s v="D519"/>
    <x v="6"/>
    <x v="0"/>
    <n v="0"/>
    <n v="0"/>
    <n v="20"/>
    <n v="0"/>
    <n v="0"/>
    <n v="0"/>
    <n v="0"/>
    <n v="0"/>
    <n v="0"/>
    <n v="20"/>
    <n v="6.5"/>
    <n v="130"/>
    <x v="0"/>
  </r>
  <r>
    <s v="APERUCAUD"/>
    <s v="GCHAPTAL"/>
    <x v="1"/>
    <m/>
    <x v="0"/>
    <x v="1"/>
    <n v="0"/>
    <n v="0"/>
    <n v="0"/>
    <n v="0"/>
    <n v="0"/>
    <n v="0"/>
    <n v="0"/>
    <n v="0"/>
    <n v="0"/>
    <n v="0"/>
    <n v="6.3"/>
    <n v="0"/>
    <x v="1"/>
  </r>
  <r>
    <s v="APERUCAUD"/>
    <s v="GCHAPTAL"/>
    <x v="1"/>
    <s v="D045"/>
    <x v="2"/>
    <x v="1"/>
    <n v="0"/>
    <n v="0"/>
    <n v="0"/>
    <n v="0"/>
    <n v="0"/>
    <n v="0"/>
    <n v="0"/>
    <n v="0"/>
    <n v="0"/>
    <n v="0"/>
    <n v="6.3"/>
    <n v="0"/>
    <x v="1"/>
  </r>
  <r>
    <s v="APERUCAUD"/>
    <s v="GCHAPTAL"/>
    <x v="1"/>
    <s v="D054"/>
    <x v="3"/>
    <x v="1"/>
    <n v="0"/>
    <n v="0"/>
    <n v="8"/>
    <n v="0"/>
    <n v="0"/>
    <n v="0"/>
    <n v="0"/>
    <n v="0"/>
    <n v="0"/>
    <n v="8"/>
    <n v="6.3"/>
    <n v="50.4"/>
    <x v="1"/>
  </r>
  <r>
    <s v="APERUCAUD"/>
    <s v="GCHAPTAL"/>
    <x v="1"/>
    <s v="D502"/>
    <x v="4"/>
    <x v="1"/>
    <n v="0"/>
    <n v="0"/>
    <n v="7"/>
    <n v="0"/>
    <n v="0"/>
    <n v="0"/>
    <n v="0"/>
    <n v="7"/>
    <n v="0"/>
    <n v="0"/>
    <n v="6.3"/>
    <n v="44.1"/>
    <x v="1"/>
  </r>
  <r>
    <s v="APERUCAUD"/>
    <s v="GCHAPTAL"/>
    <x v="1"/>
    <s v="D517"/>
    <x v="5"/>
    <x v="1"/>
    <n v="0"/>
    <n v="0"/>
    <n v="0"/>
    <n v="0"/>
    <n v="0"/>
    <n v="0"/>
    <n v="0"/>
    <n v="0"/>
    <n v="0"/>
    <n v="0"/>
    <n v="6.3"/>
    <n v="0"/>
    <x v="1"/>
  </r>
  <r>
    <s v="APERUCAUD"/>
    <s v="GCHAPTAL"/>
    <x v="1"/>
    <s v="D519"/>
    <x v="6"/>
    <x v="1"/>
    <n v="0"/>
    <n v="0"/>
    <n v="0"/>
    <n v="0"/>
    <n v="0"/>
    <n v="0"/>
    <n v="0"/>
    <n v="0"/>
    <n v="0"/>
    <n v="0"/>
    <n v="6.3"/>
    <n v="0"/>
    <x v="1"/>
  </r>
  <r>
    <s v="APERUCAUD"/>
    <s v="GCHAPTAL"/>
    <x v="2"/>
    <s v="D045"/>
    <x v="2"/>
    <x v="2"/>
    <n v="0"/>
    <n v="0"/>
    <n v="0"/>
    <n v="0"/>
    <n v="0"/>
    <n v="0"/>
    <n v="0"/>
    <n v="0"/>
    <n v="0"/>
    <n v="0"/>
    <n v="6.3"/>
    <n v="0"/>
    <x v="1"/>
  </r>
  <r>
    <s v="APERUCAUD"/>
    <s v="GCHAPTAL"/>
    <x v="2"/>
    <s v="D054"/>
    <x v="3"/>
    <x v="2"/>
    <n v="0"/>
    <n v="0"/>
    <n v="10"/>
    <n v="0"/>
    <n v="0"/>
    <n v="0"/>
    <n v="0"/>
    <n v="0"/>
    <n v="0"/>
    <n v="10"/>
    <n v="6.3"/>
    <n v="63"/>
    <x v="1"/>
  </r>
  <r>
    <s v="APERUCAUD"/>
    <s v="GCHAPTAL"/>
    <x v="3"/>
    <s v="D054"/>
    <x v="3"/>
    <x v="3"/>
    <n v="0"/>
    <n v="0"/>
    <n v="0"/>
    <n v="0"/>
    <n v="0"/>
    <n v="0"/>
    <n v="0"/>
    <n v="0"/>
    <n v="0"/>
    <n v="0"/>
    <n v="4"/>
    <n v="0"/>
    <x v="2"/>
  </r>
  <r>
    <s v="APERUCAUD"/>
    <s v="GCHAPTAL"/>
    <x v="3"/>
    <s v="D517"/>
    <x v="5"/>
    <x v="3"/>
    <n v="0"/>
    <n v="0"/>
    <n v="0"/>
    <n v="0"/>
    <n v="0"/>
    <n v="0"/>
    <n v="0"/>
    <n v="0"/>
    <n v="0"/>
    <n v="0"/>
    <n v="4"/>
    <n v="0"/>
    <x v="2"/>
  </r>
  <r>
    <s v="APERUCAUD"/>
    <s v="GCHAPTAL"/>
    <x v="3"/>
    <s v="D519"/>
    <x v="6"/>
    <x v="3"/>
    <n v="0"/>
    <n v="0"/>
    <n v="0"/>
    <n v="0"/>
    <n v="0"/>
    <n v="0"/>
    <n v="0"/>
    <n v="0"/>
    <n v="0"/>
    <n v="0"/>
    <n v="4"/>
    <n v="0"/>
    <x v="2"/>
  </r>
  <r>
    <s v="APERUCAUD"/>
    <s v="GCHAPTAL"/>
    <x v="4"/>
    <m/>
    <x v="0"/>
    <x v="4"/>
    <n v="0"/>
    <n v="0"/>
    <n v="0"/>
    <n v="0"/>
    <n v="0"/>
    <n v="0"/>
    <n v="0"/>
    <n v="0"/>
    <n v="0"/>
    <n v="0"/>
    <n v="8.5"/>
    <n v="0"/>
    <x v="3"/>
  </r>
  <r>
    <s v="APERUCAUD"/>
    <s v="GCHAPTAL"/>
    <x v="4"/>
    <s v="D044"/>
    <x v="1"/>
    <x v="4"/>
    <n v="0"/>
    <n v="0"/>
    <n v="0"/>
    <n v="0"/>
    <n v="0"/>
    <n v="0"/>
    <n v="0"/>
    <n v="0"/>
    <n v="0"/>
    <n v="0"/>
    <n v="8.5"/>
    <n v="0"/>
    <x v="3"/>
  </r>
  <r>
    <s v="APERUCAUD"/>
    <s v="GCHAPTAL"/>
    <x v="4"/>
    <s v="D045"/>
    <x v="2"/>
    <x v="4"/>
    <n v="0"/>
    <n v="0"/>
    <n v="0"/>
    <n v="0"/>
    <n v="0"/>
    <n v="0"/>
    <n v="0"/>
    <n v="0"/>
    <n v="0"/>
    <n v="0"/>
    <n v="8.5"/>
    <n v="0"/>
    <x v="3"/>
  </r>
  <r>
    <s v="APERUCAUD"/>
    <s v="GCHAPTAL"/>
    <x v="4"/>
    <s v="D517"/>
    <x v="5"/>
    <x v="4"/>
    <n v="0"/>
    <n v="0"/>
    <n v="0"/>
    <n v="0"/>
    <n v="0"/>
    <n v="0"/>
    <n v="0"/>
    <n v="0"/>
    <n v="0"/>
    <n v="0"/>
    <n v="8.5"/>
    <n v="0"/>
    <x v="3"/>
  </r>
  <r>
    <s v="APERUCAUD"/>
    <s v="GCHAPTAL"/>
    <x v="4"/>
    <s v="D519"/>
    <x v="6"/>
    <x v="4"/>
    <n v="0"/>
    <n v="0"/>
    <n v="0"/>
    <n v="0"/>
    <n v="0"/>
    <n v="0"/>
    <n v="0"/>
    <n v="0"/>
    <n v="0"/>
    <n v="0"/>
    <n v="8.5"/>
    <n v="0"/>
    <x v="3"/>
  </r>
  <r>
    <s v="APERUCAUD"/>
    <s v="GCHAPTAL"/>
    <x v="5"/>
    <s v="D045"/>
    <x v="2"/>
    <x v="5"/>
    <n v="0"/>
    <n v="0"/>
    <n v="0"/>
    <n v="0"/>
    <n v="0"/>
    <n v="0"/>
    <n v="0"/>
    <n v="0"/>
    <n v="0"/>
    <n v="0"/>
    <n v="3.3"/>
    <n v="0"/>
    <x v="4"/>
  </r>
  <r>
    <s v="APERUCAUD"/>
    <s v="GCHAPTAL"/>
    <x v="5"/>
    <s v="D054"/>
    <x v="3"/>
    <x v="5"/>
    <n v="0"/>
    <n v="0"/>
    <n v="0"/>
    <n v="0"/>
    <n v="0"/>
    <n v="0"/>
    <n v="0"/>
    <n v="0"/>
    <n v="0"/>
    <n v="0"/>
    <n v="3.3"/>
    <n v="0"/>
    <x v="4"/>
  </r>
  <r>
    <s v="APERUCAUD"/>
    <s v="GCHAPTAL"/>
    <x v="5"/>
    <s v="D517"/>
    <x v="5"/>
    <x v="5"/>
    <n v="0"/>
    <n v="0"/>
    <n v="0"/>
    <n v="0"/>
    <n v="0"/>
    <n v="0"/>
    <n v="0"/>
    <n v="0"/>
    <n v="0"/>
    <n v="0"/>
    <n v="3.3"/>
    <n v="0"/>
    <x v="4"/>
  </r>
  <r>
    <s v="APERUCAUD"/>
    <s v="GCHAPTAL"/>
    <x v="5"/>
    <s v="D519"/>
    <x v="6"/>
    <x v="5"/>
    <n v="0"/>
    <n v="0"/>
    <n v="20"/>
    <n v="0"/>
    <n v="0"/>
    <n v="0"/>
    <n v="0"/>
    <n v="0"/>
    <n v="0"/>
    <n v="20"/>
    <n v="3.3"/>
    <n v="66"/>
    <x v="4"/>
  </r>
  <r>
    <s v="APERUCAUD"/>
    <s v="GCHAPTAL"/>
    <x v="6"/>
    <m/>
    <x v="0"/>
    <x v="6"/>
    <n v="0"/>
    <n v="0"/>
    <n v="0"/>
    <n v="0"/>
    <n v="0"/>
    <n v="0"/>
    <n v="0"/>
    <n v="0"/>
    <n v="0"/>
    <n v="0"/>
    <n v="2.5"/>
    <n v="0"/>
    <x v="5"/>
  </r>
  <r>
    <s v="APERUCAUD"/>
    <s v="GCHAPTAL"/>
    <x v="6"/>
    <s v="D054"/>
    <x v="3"/>
    <x v="6"/>
    <n v="0"/>
    <n v="0"/>
    <n v="20"/>
    <n v="0"/>
    <n v="0"/>
    <n v="0"/>
    <n v="0"/>
    <n v="0"/>
    <n v="0"/>
    <n v="20"/>
    <n v="2.5"/>
    <n v="50"/>
    <x v="5"/>
  </r>
  <r>
    <s v="APERUCAUD"/>
    <s v="GCHAPTAL"/>
    <x v="6"/>
    <s v="D502"/>
    <x v="4"/>
    <x v="6"/>
    <n v="0"/>
    <n v="0"/>
    <n v="0"/>
    <n v="0"/>
    <n v="0"/>
    <n v="0"/>
    <n v="0"/>
    <n v="0"/>
    <n v="0"/>
    <n v="0"/>
    <n v="2.5"/>
    <n v="0"/>
    <x v="5"/>
  </r>
  <r>
    <s v="APERUCAUD"/>
    <s v="GCHAPTAL"/>
    <x v="6"/>
    <s v="D517"/>
    <x v="5"/>
    <x v="6"/>
    <n v="0"/>
    <n v="0"/>
    <n v="0"/>
    <n v="0"/>
    <n v="0"/>
    <n v="0"/>
    <n v="0"/>
    <n v="0"/>
    <n v="0"/>
    <n v="0"/>
    <n v="2.5"/>
    <n v="0"/>
    <x v="5"/>
  </r>
  <r>
    <s v="APERUCAUD"/>
    <s v="GCHAPTAL"/>
    <x v="6"/>
    <s v="D519"/>
    <x v="6"/>
    <x v="6"/>
    <n v="0"/>
    <n v="0"/>
    <n v="19.920000000000002"/>
    <n v="0"/>
    <n v="0"/>
    <n v="0"/>
    <n v="0"/>
    <n v="0"/>
    <n v="9"/>
    <n v="10.92"/>
    <n v="2.5"/>
    <n v="49.800000000000004"/>
    <x v="5"/>
  </r>
  <r>
    <s v="APERUCAUD"/>
    <s v="GCHAPTAL"/>
    <x v="7"/>
    <s v="D502"/>
    <x v="4"/>
    <x v="7"/>
    <n v="0"/>
    <n v="0"/>
    <n v="3"/>
    <n v="0"/>
    <n v="0"/>
    <n v="0"/>
    <n v="0"/>
    <n v="3"/>
    <n v="0"/>
    <n v="0"/>
    <n v="2.5"/>
    <n v="7.5"/>
    <x v="5"/>
  </r>
  <r>
    <s v="APERUCAUD"/>
    <s v="GCHAPTAL"/>
    <x v="7"/>
    <s v="D517"/>
    <x v="5"/>
    <x v="7"/>
    <n v="0"/>
    <n v="0"/>
    <n v="0"/>
    <n v="0"/>
    <n v="0"/>
    <n v="0"/>
    <n v="0"/>
    <n v="0"/>
    <n v="0"/>
    <n v="0"/>
    <n v="2.5"/>
    <n v="0"/>
    <x v="5"/>
  </r>
  <r>
    <s v="APERUCAUD"/>
    <s v="GCHAPTAL"/>
    <x v="8"/>
    <m/>
    <x v="0"/>
    <x v="8"/>
    <n v="0"/>
    <n v="0"/>
    <n v="0"/>
    <n v="0"/>
    <n v="0"/>
    <n v="0"/>
    <n v="0"/>
    <n v="0"/>
    <n v="0"/>
    <n v="0"/>
    <n v="2.5"/>
    <n v="0"/>
    <x v="4"/>
  </r>
  <r>
    <s v="APERUCAUD"/>
    <s v="GCHAPTAL"/>
    <x v="8"/>
    <s v="D054"/>
    <x v="3"/>
    <x v="8"/>
    <n v="0"/>
    <n v="0"/>
    <n v="0"/>
    <n v="0"/>
    <n v="0"/>
    <n v="0"/>
    <n v="0"/>
    <n v="0"/>
    <n v="0"/>
    <n v="0"/>
    <n v="2.5"/>
    <n v="0"/>
    <x v="4"/>
  </r>
  <r>
    <s v="APERUCAUD"/>
    <s v="GCHAPTAL"/>
    <x v="8"/>
    <s v="D519"/>
    <x v="6"/>
    <x v="8"/>
    <n v="0"/>
    <n v="0"/>
    <n v="0"/>
    <n v="0"/>
    <n v="0"/>
    <n v="0"/>
    <n v="0"/>
    <n v="0"/>
    <n v="0"/>
    <n v="0"/>
    <n v="2.5"/>
    <n v="0"/>
    <x v="4"/>
  </r>
  <r>
    <s v="APERUCAUD"/>
    <s v="GCHAPTAL"/>
    <x v="9"/>
    <s v="D054"/>
    <x v="3"/>
    <x v="9"/>
    <n v="0"/>
    <n v="0"/>
    <n v="0"/>
    <n v="0"/>
    <n v="0"/>
    <n v="0"/>
    <n v="0"/>
    <n v="0"/>
    <n v="0"/>
    <n v="0"/>
    <n v="4.5"/>
    <n v="0"/>
    <x v="6"/>
  </r>
  <r>
    <s v="APERUCAUD"/>
    <s v="GCHAPTAL"/>
    <x v="10"/>
    <m/>
    <x v="0"/>
    <x v="10"/>
    <n v="0"/>
    <n v="0"/>
    <n v="0"/>
    <n v="0"/>
    <n v="0"/>
    <n v="0"/>
    <n v="0"/>
    <n v="0"/>
    <n v="0"/>
    <n v="0"/>
    <n v="6"/>
    <n v="0"/>
    <x v="4"/>
  </r>
  <r>
    <s v="APERUCAUD"/>
    <s v="GCHAPTAL"/>
    <x v="10"/>
    <s v="D044"/>
    <x v="1"/>
    <x v="10"/>
    <n v="0"/>
    <n v="0"/>
    <n v="0"/>
    <n v="0"/>
    <n v="0"/>
    <n v="0"/>
    <n v="0"/>
    <n v="0"/>
    <n v="0"/>
    <n v="0"/>
    <n v="6"/>
    <n v="0"/>
    <x v="4"/>
  </r>
  <r>
    <s v="APERUCAUD"/>
    <s v="GCHAPTAL"/>
    <x v="10"/>
    <s v="D054"/>
    <x v="3"/>
    <x v="10"/>
    <n v="0"/>
    <n v="0"/>
    <n v="0"/>
    <n v="0"/>
    <n v="0"/>
    <n v="0"/>
    <n v="0"/>
    <n v="0"/>
    <n v="0"/>
    <n v="0"/>
    <n v="6"/>
    <n v="0"/>
    <x v="4"/>
  </r>
  <r>
    <s v="APERUCAUD"/>
    <s v="GCHAPTAL"/>
    <x v="10"/>
    <s v="D517"/>
    <x v="5"/>
    <x v="10"/>
    <n v="0"/>
    <n v="0"/>
    <n v="0"/>
    <n v="0"/>
    <n v="0"/>
    <n v="0"/>
    <n v="0"/>
    <n v="0"/>
    <n v="0"/>
    <n v="0"/>
    <n v="6"/>
    <n v="0"/>
    <x v="4"/>
  </r>
  <r>
    <s v="APERUCAUD"/>
    <s v="GCHAPTAL"/>
    <x v="10"/>
    <s v="D519"/>
    <x v="6"/>
    <x v="10"/>
    <n v="0"/>
    <n v="0"/>
    <n v="0"/>
    <n v="0"/>
    <n v="0"/>
    <n v="0"/>
    <n v="0"/>
    <n v="0"/>
    <n v="0"/>
    <n v="0"/>
    <n v="6"/>
    <n v="0"/>
    <x v="4"/>
  </r>
  <r>
    <s v="APERUCAUD"/>
    <s v="GCHAPTAL"/>
    <x v="11"/>
    <s v="D519"/>
    <x v="6"/>
    <x v="11"/>
    <n v="0"/>
    <n v="0"/>
    <n v="0"/>
    <n v="0"/>
    <n v="0"/>
    <n v="0"/>
    <n v="0"/>
    <n v="0"/>
    <n v="0"/>
    <n v="0"/>
    <n v="5"/>
    <n v="0"/>
    <x v="4"/>
  </r>
  <r>
    <s v="APERUCAUD"/>
    <s v="GCHAPTAL"/>
    <x v="12"/>
    <s v="D517"/>
    <x v="5"/>
    <x v="12"/>
    <n v="0"/>
    <n v="0"/>
    <n v="0"/>
    <n v="0"/>
    <n v="0"/>
    <n v="0"/>
    <n v="0"/>
    <n v="0"/>
    <n v="0"/>
    <n v="0"/>
    <n v="4.5"/>
    <n v="0"/>
    <x v="4"/>
  </r>
  <r>
    <s v="APERUCAUD"/>
    <s v="GCHAPTAL"/>
    <x v="13"/>
    <s v="D519"/>
    <x v="6"/>
    <x v="13"/>
    <n v="0"/>
    <n v="0"/>
    <n v="0"/>
    <n v="0"/>
    <n v="0"/>
    <n v="0"/>
    <n v="0"/>
    <n v="0"/>
    <n v="0"/>
    <n v="0"/>
    <n v="0"/>
    <n v="0"/>
    <x v="7"/>
  </r>
  <r>
    <s v="APERUCAUD"/>
    <s v="GCHAPTAL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4"/>
    <s v="D045"/>
    <x v="2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4"/>
    <s v="D054"/>
    <x v="3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4"/>
    <s v="D502"/>
    <x v="4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4"/>
    <s v="D517"/>
    <x v="5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4"/>
    <s v="D519"/>
    <x v="6"/>
    <x v="14"/>
    <n v="0"/>
    <n v="0"/>
    <n v="0"/>
    <n v="0"/>
    <n v="0"/>
    <n v="0"/>
    <n v="0"/>
    <n v="0"/>
    <n v="0"/>
    <n v="0"/>
    <n v="0"/>
    <n v="0"/>
    <x v="8"/>
  </r>
  <r>
    <s v="APERUCAUD"/>
    <s v="GCHAPTAL"/>
    <x v="15"/>
    <m/>
    <x v="0"/>
    <x v="15"/>
    <n v="0"/>
    <n v="0"/>
    <n v="0"/>
    <n v="0"/>
    <n v="0"/>
    <n v="0"/>
    <n v="0"/>
    <n v="0"/>
    <n v="0"/>
    <n v="0"/>
    <n v="0"/>
    <n v="0"/>
    <x v="8"/>
  </r>
  <r>
    <s v="APERUCAUD"/>
    <s v="GCHAPTAL"/>
    <x v="15"/>
    <s v="D045"/>
    <x v="2"/>
    <x v="15"/>
    <n v="0"/>
    <n v="0"/>
    <n v="0"/>
    <n v="0"/>
    <n v="0"/>
    <n v="0"/>
    <n v="0"/>
    <n v="0"/>
    <n v="0"/>
    <n v="0"/>
    <n v="0"/>
    <n v="0"/>
    <x v="8"/>
  </r>
  <r>
    <s v="APERUCAUD"/>
    <s v="GCHAPTAL"/>
    <x v="15"/>
    <s v="D502"/>
    <x v="4"/>
    <x v="15"/>
    <n v="0"/>
    <n v="0"/>
    <n v="0"/>
    <n v="0"/>
    <n v="0"/>
    <n v="0"/>
    <n v="0"/>
    <n v="0"/>
    <n v="0"/>
    <n v="0"/>
    <n v="0"/>
    <n v="0"/>
    <x v="8"/>
  </r>
  <r>
    <s v="APERUCAUD"/>
    <s v="GCHAPTAL"/>
    <x v="15"/>
    <s v="D517"/>
    <x v="5"/>
    <x v="15"/>
    <n v="0"/>
    <n v="0"/>
    <n v="0"/>
    <n v="0"/>
    <n v="0"/>
    <n v="0"/>
    <n v="0"/>
    <n v="0"/>
    <n v="0"/>
    <n v="0"/>
    <n v="0"/>
    <n v="0"/>
    <x v="8"/>
  </r>
  <r>
    <s v="APERUCAUD"/>
    <s v="GCHAPTAL"/>
    <x v="15"/>
    <s v="D519"/>
    <x v="6"/>
    <x v="15"/>
    <n v="0"/>
    <n v="0"/>
    <n v="0"/>
    <n v="0"/>
    <n v="0"/>
    <n v="0"/>
    <n v="0"/>
    <n v="0"/>
    <n v="0"/>
    <n v="0"/>
    <n v="0"/>
    <n v="0"/>
    <x v="8"/>
  </r>
  <r>
    <s v="APERUCAUD"/>
    <s v="GCHAPTAL"/>
    <x v="16"/>
    <m/>
    <x v="0"/>
    <x v="16"/>
    <n v="0"/>
    <n v="0"/>
    <n v="0"/>
    <n v="0"/>
    <n v="0"/>
    <n v="0"/>
    <n v="0"/>
    <n v="0"/>
    <n v="0"/>
    <n v="0"/>
    <n v="0"/>
    <n v="0"/>
    <x v="4"/>
  </r>
  <r>
    <s v="APERUCAUD"/>
    <s v="JFSOURY"/>
    <x v="0"/>
    <s v="D502"/>
    <x v="4"/>
    <x v="0"/>
    <n v="0"/>
    <n v="0"/>
    <n v="0"/>
    <n v="0"/>
    <n v="0"/>
    <n v="0"/>
    <n v="0"/>
    <n v="0"/>
    <n v="0"/>
    <n v="0"/>
    <n v="6.5"/>
    <n v="0"/>
    <x v="0"/>
  </r>
  <r>
    <s v="APERUCAUD"/>
    <s v="JFSOURY"/>
    <x v="0"/>
    <s v="D518"/>
    <x v="7"/>
    <x v="0"/>
    <n v="0"/>
    <n v="0"/>
    <n v="85.2"/>
    <n v="0"/>
    <n v="0"/>
    <n v="0"/>
    <n v="0"/>
    <n v="0"/>
    <n v="0"/>
    <n v="85.2"/>
    <n v="6.5"/>
    <n v="553.80000000000007"/>
    <x v="0"/>
  </r>
  <r>
    <s v="APERUCAUD"/>
    <s v="JFSOURY"/>
    <x v="0"/>
    <s v="D520"/>
    <x v="8"/>
    <x v="0"/>
    <n v="0"/>
    <n v="0"/>
    <n v="0"/>
    <n v="0"/>
    <n v="0"/>
    <n v="0"/>
    <n v="0"/>
    <n v="0"/>
    <n v="0"/>
    <n v="0"/>
    <n v="6.5"/>
    <n v="0"/>
    <x v="0"/>
  </r>
  <r>
    <s v="APERUCAUD"/>
    <s v="JFSOURY"/>
    <x v="1"/>
    <s v="D502"/>
    <x v="4"/>
    <x v="1"/>
    <n v="0"/>
    <n v="0"/>
    <n v="0"/>
    <n v="0"/>
    <n v="0"/>
    <n v="0"/>
    <n v="0"/>
    <n v="0"/>
    <n v="0"/>
    <n v="0"/>
    <n v="6.3"/>
    <n v="0"/>
    <x v="1"/>
  </r>
  <r>
    <s v="APERUCAUD"/>
    <s v="JFSOURY"/>
    <x v="1"/>
    <s v="D518"/>
    <x v="7"/>
    <x v="1"/>
    <n v="0"/>
    <n v="0"/>
    <n v="9"/>
    <n v="0"/>
    <n v="0"/>
    <n v="0"/>
    <n v="0"/>
    <n v="0"/>
    <n v="0"/>
    <n v="9"/>
    <n v="6.3"/>
    <n v="56.699999999999996"/>
    <x v="1"/>
  </r>
  <r>
    <s v="APERUCAUD"/>
    <s v="JFSOURY"/>
    <x v="3"/>
    <s v="D518"/>
    <x v="7"/>
    <x v="3"/>
    <n v="0"/>
    <n v="0"/>
    <n v="18"/>
    <n v="0"/>
    <n v="0"/>
    <n v="0"/>
    <n v="0"/>
    <n v="0"/>
    <n v="0"/>
    <n v="18"/>
    <n v="4"/>
    <n v="72"/>
    <x v="2"/>
  </r>
  <r>
    <s v="APERUCAUD"/>
    <s v="JFSOURY"/>
    <x v="4"/>
    <s v="D502"/>
    <x v="4"/>
    <x v="4"/>
    <n v="0"/>
    <n v="0"/>
    <n v="0"/>
    <n v="0"/>
    <n v="0"/>
    <n v="0"/>
    <n v="0"/>
    <n v="0"/>
    <n v="0"/>
    <n v="0"/>
    <n v="8.5"/>
    <n v="0"/>
    <x v="3"/>
  </r>
  <r>
    <s v="APERUCAUD"/>
    <s v="JFSOURY"/>
    <x v="4"/>
    <s v="D518"/>
    <x v="7"/>
    <x v="4"/>
    <n v="0"/>
    <n v="0"/>
    <n v="48"/>
    <n v="0"/>
    <n v="0"/>
    <n v="0"/>
    <n v="0"/>
    <n v="0"/>
    <n v="0"/>
    <n v="48"/>
    <n v="8.5"/>
    <n v="408"/>
    <x v="3"/>
  </r>
  <r>
    <s v="APERUCAUD"/>
    <s v="JFSOURY"/>
    <x v="4"/>
    <s v="D520"/>
    <x v="8"/>
    <x v="4"/>
    <n v="0"/>
    <n v="0"/>
    <n v="0"/>
    <n v="0"/>
    <n v="0"/>
    <n v="0"/>
    <n v="0"/>
    <n v="0"/>
    <n v="0"/>
    <n v="0"/>
    <n v="8.5"/>
    <n v="0"/>
    <x v="3"/>
  </r>
  <r>
    <s v="APERUCAUD"/>
    <s v="JFSOURY"/>
    <x v="5"/>
    <s v="D502"/>
    <x v="4"/>
    <x v="5"/>
    <n v="0"/>
    <n v="0"/>
    <n v="0"/>
    <n v="0"/>
    <n v="0"/>
    <n v="0"/>
    <n v="0"/>
    <n v="0"/>
    <n v="0"/>
    <n v="0"/>
    <n v="3.3"/>
    <n v="0"/>
    <x v="4"/>
  </r>
  <r>
    <s v="APERUCAUD"/>
    <s v="JFSOURY"/>
    <x v="5"/>
    <s v="D518"/>
    <x v="7"/>
    <x v="5"/>
    <n v="0"/>
    <n v="0"/>
    <n v="92.4"/>
    <n v="0"/>
    <n v="0"/>
    <n v="0"/>
    <n v="0"/>
    <n v="0"/>
    <n v="0"/>
    <n v="92.4"/>
    <n v="3.3"/>
    <n v="304.92"/>
    <x v="4"/>
  </r>
  <r>
    <s v="APERUCAUD"/>
    <s v="JFSOURY"/>
    <x v="7"/>
    <s v="D518"/>
    <x v="7"/>
    <x v="7"/>
    <n v="0"/>
    <n v="0"/>
    <n v="82.5"/>
    <n v="0"/>
    <n v="0"/>
    <n v="0"/>
    <n v="0"/>
    <n v="0"/>
    <n v="0"/>
    <n v="82.5"/>
    <n v="2.5"/>
    <n v="206.25"/>
    <x v="5"/>
  </r>
  <r>
    <s v="APERUCAUD"/>
    <s v="JFSOURY"/>
    <x v="8"/>
    <s v="D518"/>
    <x v="7"/>
    <x v="8"/>
    <n v="0"/>
    <n v="0"/>
    <n v="0"/>
    <n v="0"/>
    <n v="0"/>
    <n v="0"/>
    <n v="0"/>
    <n v="0"/>
    <n v="0"/>
    <n v="0"/>
    <n v="2.5"/>
    <n v="0"/>
    <x v="4"/>
  </r>
  <r>
    <s v="APERUCAUD"/>
    <s v="JFSOURY"/>
    <x v="17"/>
    <s v="D518"/>
    <x v="7"/>
    <x v="17"/>
    <n v="0"/>
    <n v="0"/>
    <n v="0"/>
    <n v="0"/>
    <n v="0"/>
    <n v="0"/>
    <n v="0"/>
    <n v="0"/>
    <n v="0"/>
    <n v="0"/>
    <n v="4.5"/>
    <n v="0"/>
    <x v="6"/>
  </r>
  <r>
    <s v="APERUCAUD"/>
    <s v="JFSOURY"/>
    <x v="10"/>
    <s v="D502"/>
    <x v="4"/>
    <x v="10"/>
    <n v="0"/>
    <n v="0"/>
    <n v="0"/>
    <n v="0"/>
    <n v="0"/>
    <n v="0"/>
    <n v="0"/>
    <n v="0"/>
    <n v="0"/>
    <n v="0"/>
    <n v="6"/>
    <n v="0"/>
    <x v="4"/>
  </r>
  <r>
    <s v="APERUCAUD"/>
    <s v="JFSOURY"/>
    <x v="10"/>
    <s v="D518"/>
    <x v="7"/>
    <x v="10"/>
    <n v="0"/>
    <n v="0"/>
    <n v="54"/>
    <n v="0"/>
    <n v="0"/>
    <n v="0"/>
    <n v="0"/>
    <n v="0"/>
    <n v="0"/>
    <n v="54"/>
    <n v="6"/>
    <n v="324"/>
    <x v="4"/>
  </r>
  <r>
    <s v="APERUCAUD"/>
    <s v="JFSOURY"/>
    <x v="10"/>
    <s v="D520"/>
    <x v="8"/>
    <x v="10"/>
    <n v="0"/>
    <n v="0"/>
    <n v="0"/>
    <n v="0"/>
    <n v="0"/>
    <n v="0"/>
    <n v="0"/>
    <n v="0"/>
    <n v="0"/>
    <n v="0"/>
    <n v="6"/>
    <n v="0"/>
    <x v="4"/>
  </r>
  <r>
    <s v="APERUCAUD"/>
    <s v="JFSOURY"/>
    <x v="11"/>
    <s v="D518"/>
    <x v="7"/>
    <x v="11"/>
    <n v="0"/>
    <n v="0"/>
    <n v="0"/>
    <n v="0"/>
    <n v="0"/>
    <n v="0"/>
    <n v="0"/>
    <n v="0"/>
    <n v="0"/>
    <n v="0"/>
    <n v="5"/>
    <n v="0"/>
    <x v="4"/>
  </r>
  <r>
    <s v="APERUCAUD"/>
    <s v="JFSOURY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JFSOURY"/>
    <x v="14"/>
    <s v="D502"/>
    <x v="4"/>
    <x v="14"/>
    <n v="0"/>
    <n v="0"/>
    <n v="0"/>
    <n v="0"/>
    <n v="0"/>
    <n v="0"/>
    <n v="0"/>
    <n v="0"/>
    <n v="0"/>
    <n v="0"/>
    <n v="0"/>
    <n v="0"/>
    <x v="8"/>
  </r>
  <r>
    <s v="APERUCAUD"/>
    <s v="JFSOURY"/>
    <x v="14"/>
    <s v="D518"/>
    <x v="7"/>
    <x v="14"/>
    <n v="0"/>
    <n v="0"/>
    <n v="0"/>
    <n v="0"/>
    <n v="0"/>
    <n v="0"/>
    <n v="0"/>
    <n v="0"/>
    <n v="0"/>
    <n v="0"/>
    <n v="0"/>
    <n v="0"/>
    <x v="8"/>
  </r>
  <r>
    <s v="APERUCAUD"/>
    <s v="JFSOURY"/>
    <x v="14"/>
    <s v="D520"/>
    <x v="8"/>
    <x v="14"/>
    <n v="0"/>
    <n v="0"/>
    <n v="0"/>
    <n v="0"/>
    <n v="0"/>
    <n v="0"/>
    <n v="0"/>
    <n v="0"/>
    <n v="0"/>
    <n v="0"/>
    <n v="0"/>
    <n v="0"/>
    <x v="8"/>
  </r>
  <r>
    <s v="APERUCAUD"/>
    <s v="JFSOURY"/>
    <x v="18"/>
    <s v="D518"/>
    <x v="7"/>
    <x v="18"/>
    <n v="0"/>
    <n v="0"/>
    <n v="0"/>
    <n v="0"/>
    <n v="0"/>
    <n v="0"/>
    <n v="0"/>
    <n v="0"/>
    <n v="0"/>
    <n v="0"/>
    <n v="0"/>
    <n v="0"/>
    <x v="9"/>
  </r>
  <r>
    <s v="APERUCAUD"/>
    <s v="JFSOURY"/>
    <x v="19"/>
    <m/>
    <x v="0"/>
    <x v="19"/>
    <n v="0"/>
    <n v="0"/>
    <n v="0"/>
    <n v="0"/>
    <n v="0"/>
    <n v="0"/>
    <n v="0"/>
    <n v="0"/>
    <n v="0"/>
    <n v="0"/>
    <n v="0"/>
    <n v="0"/>
    <x v="4"/>
  </r>
  <r>
    <s v="APERUCAUD"/>
    <s v="JFSOURY"/>
    <x v="19"/>
    <s v="D518"/>
    <x v="7"/>
    <x v="19"/>
    <n v="0"/>
    <n v="0"/>
    <n v="0"/>
    <n v="0"/>
    <n v="0"/>
    <n v="0"/>
    <n v="0"/>
    <n v="0"/>
    <n v="0"/>
    <n v="0"/>
    <n v="0"/>
    <n v="0"/>
    <x v="4"/>
  </r>
  <r>
    <s v="APERUCAUD"/>
    <s v="MTERRADE"/>
    <x v="0"/>
    <s v="D517"/>
    <x v="5"/>
    <x v="0"/>
    <n v="0"/>
    <n v="0"/>
    <n v="126"/>
    <n v="0"/>
    <n v="0"/>
    <n v="0"/>
    <n v="0"/>
    <n v="85"/>
    <n v="0"/>
    <n v="41"/>
    <n v="6.5"/>
    <n v="819"/>
    <x v="0"/>
  </r>
  <r>
    <s v="APERUCAUD"/>
    <s v="MTERRADE"/>
    <x v="0"/>
    <s v="D519"/>
    <x v="6"/>
    <x v="0"/>
    <n v="0"/>
    <n v="0"/>
    <n v="12"/>
    <n v="0"/>
    <n v="0"/>
    <n v="0"/>
    <n v="0"/>
    <n v="0"/>
    <n v="0"/>
    <n v="12"/>
    <n v="6.5"/>
    <n v="78"/>
    <x v="0"/>
  </r>
  <r>
    <s v="APERUCAUD"/>
    <s v="MTERRADE"/>
    <x v="1"/>
    <s v="D517"/>
    <x v="5"/>
    <x v="1"/>
    <n v="0"/>
    <n v="0"/>
    <n v="0"/>
    <n v="0"/>
    <n v="0"/>
    <n v="0"/>
    <n v="0"/>
    <n v="0"/>
    <n v="0"/>
    <n v="0"/>
    <n v="6.3"/>
    <n v="0"/>
    <x v="1"/>
  </r>
  <r>
    <s v="APERUCAUD"/>
    <s v="MTERRADE"/>
    <x v="1"/>
    <s v="D519"/>
    <x v="6"/>
    <x v="1"/>
    <n v="0"/>
    <n v="0"/>
    <n v="9"/>
    <n v="0"/>
    <n v="0"/>
    <n v="0"/>
    <n v="0"/>
    <n v="0"/>
    <n v="0"/>
    <n v="9"/>
    <n v="6.3"/>
    <n v="56.699999999999996"/>
    <x v="1"/>
  </r>
  <r>
    <s v="APERUCAUD"/>
    <s v="MTERRADE"/>
    <x v="3"/>
    <s v="D519"/>
    <x v="6"/>
    <x v="3"/>
    <n v="0"/>
    <n v="0"/>
    <n v="6"/>
    <n v="0"/>
    <n v="0"/>
    <n v="0"/>
    <n v="0"/>
    <n v="0"/>
    <n v="0"/>
    <n v="6"/>
    <n v="4"/>
    <n v="24"/>
    <x v="2"/>
  </r>
  <r>
    <s v="APERUCAUD"/>
    <s v="MTERRADE"/>
    <x v="4"/>
    <s v="D517"/>
    <x v="5"/>
    <x v="4"/>
    <n v="0"/>
    <n v="0"/>
    <n v="16"/>
    <n v="0"/>
    <n v="0"/>
    <n v="0"/>
    <n v="0"/>
    <n v="0"/>
    <n v="0"/>
    <n v="16"/>
    <n v="8.5"/>
    <n v="136"/>
    <x v="3"/>
  </r>
  <r>
    <s v="APERUCAUD"/>
    <s v="MTERRADE"/>
    <x v="4"/>
    <s v="D519"/>
    <x v="6"/>
    <x v="4"/>
    <n v="0"/>
    <n v="0"/>
    <n v="3.7"/>
    <n v="0"/>
    <n v="0"/>
    <n v="0"/>
    <n v="0"/>
    <n v="0"/>
    <n v="0"/>
    <n v="3.7"/>
    <n v="8.5"/>
    <n v="31.450000000000003"/>
    <x v="3"/>
  </r>
  <r>
    <s v="APERUCAUD"/>
    <s v="MTERRADE"/>
    <x v="5"/>
    <s v="D517"/>
    <x v="5"/>
    <x v="5"/>
    <n v="0"/>
    <n v="0"/>
    <n v="33"/>
    <n v="0"/>
    <n v="0"/>
    <n v="0"/>
    <n v="0"/>
    <n v="33"/>
    <n v="0"/>
    <n v="0"/>
    <n v="3.3"/>
    <n v="108.89999999999999"/>
    <x v="4"/>
  </r>
  <r>
    <s v="APERUCAUD"/>
    <s v="MTERRADE"/>
    <x v="6"/>
    <s v="D517"/>
    <x v="5"/>
    <x v="6"/>
    <n v="0"/>
    <n v="0"/>
    <n v="0"/>
    <n v="0"/>
    <n v="0"/>
    <n v="0"/>
    <n v="0"/>
    <n v="0"/>
    <n v="0"/>
    <n v="0"/>
    <n v="2.5"/>
    <n v="0"/>
    <x v="5"/>
  </r>
  <r>
    <s v="APERUCAUD"/>
    <s v="MTERRADE"/>
    <x v="7"/>
    <s v="D517"/>
    <x v="5"/>
    <x v="7"/>
    <n v="0"/>
    <n v="0"/>
    <n v="30"/>
    <n v="0"/>
    <n v="0"/>
    <n v="0"/>
    <n v="0"/>
    <n v="9"/>
    <n v="0"/>
    <n v="21"/>
    <n v="2.5"/>
    <n v="75"/>
    <x v="5"/>
  </r>
  <r>
    <s v="APERUCAUD"/>
    <s v="MTERRADE"/>
    <x v="7"/>
    <s v="D519"/>
    <x v="6"/>
    <x v="7"/>
    <n v="0"/>
    <n v="0"/>
    <n v="12.5"/>
    <n v="0"/>
    <n v="0"/>
    <n v="0"/>
    <n v="0"/>
    <n v="0"/>
    <n v="0"/>
    <n v="12.5"/>
    <n v="2.5"/>
    <n v="31.25"/>
    <x v="5"/>
  </r>
  <r>
    <s v="APERUCAUD"/>
    <s v="MTERRADE"/>
    <x v="8"/>
    <s v="D517"/>
    <x v="5"/>
    <x v="8"/>
    <n v="0"/>
    <n v="0"/>
    <n v="54"/>
    <n v="0"/>
    <n v="0"/>
    <n v="0"/>
    <n v="0"/>
    <n v="54"/>
    <n v="0"/>
    <n v="0"/>
    <n v="2.5"/>
    <n v="135"/>
    <x v="4"/>
  </r>
  <r>
    <s v="APERUCAUD"/>
    <s v="MTERRADE"/>
    <x v="10"/>
    <s v="D517"/>
    <x v="5"/>
    <x v="10"/>
    <n v="0"/>
    <n v="0"/>
    <n v="3"/>
    <n v="0"/>
    <n v="0"/>
    <n v="0"/>
    <n v="0"/>
    <n v="0"/>
    <n v="0"/>
    <n v="3"/>
    <n v="6"/>
    <n v="18"/>
    <x v="4"/>
  </r>
  <r>
    <s v="APERUCAUD"/>
    <s v="MTERRADE"/>
    <x v="20"/>
    <s v="D517"/>
    <x v="5"/>
    <x v="20"/>
    <n v="0"/>
    <n v="0"/>
    <n v="1"/>
    <n v="0"/>
    <n v="0"/>
    <n v="0"/>
    <n v="0"/>
    <n v="0"/>
    <n v="0"/>
    <n v="1"/>
    <n v="0"/>
    <n v="0"/>
    <x v="10"/>
  </r>
  <r>
    <s v="APERUCAUD"/>
    <s v="MTERRADE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MTERRADE"/>
    <x v="14"/>
    <s v="D517"/>
    <x v="5"/>
    <x v="14"/>
    <n v="0"/>
    <n v="0"/>
    <n v="0"/>
    <n v="0"/>
    <n v="0"/>
    <n v="0"/>
    <n v="0"/>
    <n v="0"/>
    <n v="0"/>
    <n v="0"/>
    <n v="0"/>
    <n v="0"/>
    <x v="8"/>
  </r>
  <r>
    <s v="APERUCAUD"/>
    <s v="MTERRADE"/>
    <x v="15"/>
    <m/>
    <x v="0"/>
    <x v="15"/>
    <n v="0"/>
    <n v="0"/>
    <n v="0"/>
    <n v="0"/>
    <n v="0"/>
    <n v="0"/>
    <n v="0"/>
    <n v="0"/>
    <n v="0"/>
    <n v="0"/>
    <n v="0"/>
    <n v="0"/>
    <x v="8"/>
  </r>
  <r>
    <s v="APERUCAUD"/>
    <s v="MTERRADE"/>
    <x v="15"/>
    <s v="D517"/>
    <x v="5"/>
    <x v="15"/>
    <n v="0"/>
    <n v="0"/>
    <n v="0"/>
    <n v="0"/>
    <n v="0"/>
    <n v="0"/>
    <n v="0"/>
    <n v="0"/>
    <n v="0"/>
    <n v="0"/>
    <n v="0"/>
    <n v="0"/>
    <x v="8"/>
  </r>
  <r>
    <s v="APERUCAUD"/>
    <s v="PBONNIN"/>
    <x v="0"/>
    <s v="D517"/>
    <x v="5"/>
    <x v="0"/>
    <n v="0"/>
    <n v="0"/>
    <n v="22"/>
    <n v="0"/>
    <n v="0"/>
    <n v="0"/>
    <n v="0"/>
    <n v="14"/>
    <n v="0"/>
    <n v="8"/>
    <n v="6.5"/>
    <n v="143"/>
    <x v="0"/>
  </r>
  <r>
    <s v="APERUCAUD"/>
    <s v="PBONNIN"/>
    <x v="0"/>
    <s v="D520"/>
    <x v="8"/>
    <x v="0"/>
    <n v="0"/>
    <n v="0"/>
    <n v="0"/>
    <n v="0"/>
    <n v="0"/>
    <n v="0"/>
    <n v="0"/>
    <n v="0"/>
    <n v="0"/>
    <n v="0"/>
    <n v="6.5"/>
    <n v="0"/>
    <x v="0"/>
  </r>
  <r>
    <s v="APERUCAUD"/>
    <s v="PBONNIN"/>
    <x v="1"/>
    <s v="D517"/>
    <x v="5"/>
    <x v="1"/>
    <n v="0"/>
    <n v="0"/>
    <n v="15"/>
    <n v="0"/>
    <n v="0"/>
    <n v="0"/>
    <n v="0"/>
    <n v="15"/>
    <n v="0"/>
    <n v="0"/>
    <n v="6.3"/>
    <n v="94.5"/>
    <x v="1"/>
  </r>
  <r>
    <s v="APERUCAUD"/>
    <s v="PBONNIN"/>
    <x v="3"/>
    <s v="D520"/>
    <x v="8"/>
    <x v="3"/>
    <n v="0"/>
    <n v="0"/>
    <n v="0"/>
    <n v="0"/>
    <n v="0"/>
    <n v="0"/>
    <n v="0"/>
    <n v="0"/>
    <n v="0"/>
    <n v="0"/>
    <n v="4"/>
    <n v="0"/>
    <x v="2"/>
  </r>
  <r>
    <s v="APERUCAUD"/>
    <s v="PBONNIN"/>
    <x v="4"/>
    <s v="D517"/>
    <x v="5"/>
    <x v="4"/>
    <n v="0"/>
    <n v="0"/>
    <n v="12"/>
    <n v="0"/>
    <n v="0"/>
    <n v="0"/>
    <n v="0"/>
    <n v="7"/>
    <n v="5"/>
    <n v="0"/>
    <n v="8.5"/>
    <n v="102"/>
    <x v="3"/>
  </r>
  <r>
    <s v="APERUCAUD"/>
    <s v="PBONNIN"/>
    <x v="4"/>
    <s v="D520"/>
    <x v="8"/>
    <x v="4"/>
    <n v="0"/>
    <n v="0"/>
    <n v="45"/>
    <n v="0"/>
    <n v="0"/>
    <n v="0"/>
    <n v="0"/>
    <n v="0"/>
    <n v="15"/>
    <n v="30"/>
    <n v="8.5"/>
    <n v="382.5"/>
    <x v="3"/>
  </r>
  <r>
    <s v="APERUCAUD"/>
    <s v="PBONNIN"/>
    <x v="7"/>
    <s v="D517"/>
    <x v="5"/>
    <x v="7"/>
    <n v="0"/>
    <n v="0"/>
    <n v="6"/>
    <n v="0"/>
    <n v="0"/>
    <n v="0"/>
    <n v="0"/>
    <n v="6"/>
    <n v="0"/>
    <n v="0"/>
    <n v="2.5"/>
    <n v="15"/>
    <x v="5"/>
  </r>
  <r>
    <s v="APERUCAUD"/>
    <s v="PBONNIN"/>
    <x v="10"/>
    <s v="D517"/>
    <x v="5"/>
    <x v="10"/>
    <n v="0"/>
    <n v="0"/>
    <n v="10"/>
    <n v="0"/>
    <n v="0"/>
    <n v="0"/>
    <n v="0"/>
    <n v="0"/>
    <n v="10"/>
    <n v="0"/>
    <n v="6"/>
    <n v="60"/>
    <x v="4"/>
  </r>
  <r>
    <s v="APERUCAUD"/>
    <s v="PBONNIN"/>
    <x v="10"/>
    <s v="D520"/>
    <x v="8"/>
    <x v="10"/>
    <n v="0"/>
    <n v="0"/>
    <n v="39"/>
    <n v="0"/>
    <n v="0"/>
    <n v="0"/>
    <n v="0"/>
    <n v="0"/>
    <n v="9"/>
    <n v="30"/>
    <n v="6"/>
    <n v="234"/>
    <x v="4"/>
  </r>
  <r>
    <s v="APERUCAUD"/>
    <s v="PBONNIN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PBONNIN"/>
    <x v="14"/>
    <s v="D517"/>
    <x v="5"/>
    <x v="14"/>
    <n v="0"/>
    <n v="0"/>
    <n v="0"/>
    <n v="0"/>
    <n v="0"/>
    <n v="0"/>
    <n v="0"/>
    <n v="0"/>
    <n v="0"/>
    <n v="0"/>
    <n v="0"/>
    <n v="0"/>
    <x v="8"/>
  </r>
  <r>
    <s v="APERUCAUD"/>
    <s v="PBONNIN"/>
    <x v="14"/>
    <s v="D520"/>
    <x v="8"/>
    <x v="14"/>
    <n v="0"/>
    <n v="0"/>
    <n v="0"/>
    <n v="0"/>
    <n v="0"/>
    <n v="0"/>
    <n v="0"/>
    <n v="0"/>
    <n v="0"/>
    <n v="0"/>
    <n v="0"/>
    <n v="0"/>
    <x v="8"/>
  </r>
  <r>
    <s v="APERUCAUD"/>
    <s v="PBONNIN"/>
    <x v="15"/>
    <m/>
    <x v="0"/>
    <x v="15"/>
    <n v="0"/>
    <n v="0"/>
    <n v="0"/>
    <n v="0"/>
    <n v="0"/>
    <n v="0"/>
    <n v="0"/>
    <n v="0"/>
    <n v="0"/>
    <n v="0"/>
    <n v="0"/>
    <n v="0"/>
    <x v="8"/>
  </r>
  <r>
    <s v="APERUCAUD"/>
    <s v="PBONNIN"/>
    <x v="15"/>
    <s v="D520"/>
    <x v="8"/>
    <x v="15"/>
    <n v="0"/>
    <n v="0"/>
    <n v="0"/>
    <n v="0"/>
    <n v="0"/>
    <n v="0"/>
    <n v="0"/>
    <n v="0"/>
    <n v="0"/>
    <n v="0"/>
    <n v="0"/>
    <n v="0"/>
    <x v="8"/>
  </r>
  <r>
    <s v="APERUCAUD"/>
    <s v="PBONNIN"/>
    <x v="19"/>
    <m/>
    <x v="0"/>
    <x v="19"/>
    <n v="0"/>
    <n v="0"/>
    <n v="0"/>
    <n v="0"/>
    <n v="0"/>
    <n v="0"/>
    <n v="0"/>
    <n v="0"/>
    <n v="0"/>
    <n v="0"/>
    <n v="0"/>
    <n v="0"/>
    <x v="4"/>
  </r>
  <r>
    <s v="APERUCAUD"/>
    <s v="PGRANET"/>
    <x v="0"/>
    <s v="D026"/>
    <x v="9"/>
    <x v="0"/>
    <n v="0"/>
    <n v="0"/>
    <n v="40"/>
    <n v="0"/>
    <n v="0"/>
    <n v="0"/>
    <n v="0"/>
    <n v="0"/>
    <n v="0"/>
    <n v="40"/>
    <n v="6.5"/>
    <n v="260"/>
    <x v="0"/>
  </r>
  <r>
    <s v="APERUCAUD"/>
    <s v="PGRANET"/>
    <x v="0"/>
    <s v="D074"/>
    <x v="10"/>
    <x v="0"/>
    <n v="0"/>
    <n v="0"/>
    <n v="24"/>
    <n v="0"/>
    <n v="0"/>
    <n v="0"/>
    <n v="0"/>
    <n v="23"/>
    <n v="1"/>
    <n v="0"/>
    <n v="6.5"/>
    <n v="156"/>
    <x v="0"/>
  </r>
  <r>
    <s v="APERUCAUD"/>
    <s v="PGRANET"/>
    <x v="0"/>
    <s v="D500"/>
    <x v="11"/>
    <x v="0"/>
    <n v="0"/>
    <n v="0"/>
    <n v="24"/>
    <n v="0"/>
    <n v="0"/>
    <n v="0"/>
    <n v="0"/>
    <n v="24"/>
    <n v="0"/>
    <n v="0"/>
    <n v="6.5"/>
    <n v="156"/>
    <x v="0"/>
  </r>
  <r>
    <s v="APERUCAUD"/>
    <s v="PGRANET"/>
    <x v="0"/>
    <s v="D505"/>
    <x v="12"/>
    <x v="0"/>
    <n v="0"/>
    <n v="0"/>
    <n v="25"/>
    <n v="0"/>
    <n v="0"/>
    <n v="0"/>
    <n v="25"/>
    <n v="0"/>
    <n v="0"/>
    <n v="0"/>
    <n v="6.5"/>
    <n v="162.5"/>
    <x v="0"/>
  </r>
  <r>
    <s v="APERUCAUD"/>
    <s v="PGRANET"/>
    <x v="0"/>
    <s v="D513"/>
    <x v="13"/>
    <x v="0"/>
    <n v="0"/>
    <n v="0"/>
    <n v="25"/>
    <n v="0"/>
    <n v="0"/>
    <n v="0"/>
    <n v="0"/>
    <n v="25"/>
    <n v="0"/>
    <n v="0"/>
    <n v="6.5"/>
    <n v="162.5"/>
    <x v="0"/>
  </r>
  <r>
    <s v="APERUCAUD"/>
    <s v="PGRANET"/>
    <x v="0"/>
    <s v="D514"/>
    <x v="14"/>
    <x v="0"/>
    <n v="0"/>
    <n v="0"/>
    <n v="413"/>
    <n v="0"/>
    <n v="0"/>
    <n v="0"/>
    <n v="153"/>
    <n v="260"/>
    <n v="0"/>
    <n v="0"/>
    <n v="6.5"/>
    <n v="2684.5"/>
    <x v="0"/>
  </r>
  <r>
    <s v="APERUCAUD"/>
    <s v="PGRANET"/>
    <x v="0"/>
    <s v="D515"/>
    <x v="15"/>
    <x v="0"/>
    <n v="0"/>
    <n v="0"/>
    <n v="24.85"/>
    <n v="0"/>
    <n v="0"/>
    <n v="0"/>
    <n v="0"/>
    <n v="24.85"/>
    <n v="0"/>
    <n v="0"/>
    <n v="6.5"/>
    <n v="161.52500000000001"/>
    <x v="0"/>
  </r>
  <r>
    <s v="APERUCAUD"/>
    <s v="PGRANET"/>
    <x v="21"/>
    <s v="D514"/>
    <x v="14"/>
    <x v="21"/>
    <n v="0"/>
    <n v="0"/>
    <n v="13.53"/>
    <n v="0"/>
    <n v="0"/>
    <n v="0"/>
    <n v="0"/>
    <n v="13.53"/>
    <n v="0"/>
    <n v="0"/>
    <n v="5.8"/>
    <n v="78.47399999999999"/>
    <x v="0"/>
  </r>
  <r>
    <s v="APERUCAUD"/>
    <s v="PGRANET"/>
    <x v="1"/>
    <s v="D074"/>
    <x v="10"/>
    <x v="1"/>
    <n v="0"/>
    <n v="0"/>
    <n v="1"/>
    <n v="0"/>
    <n v="0"/>
    <n v="0"/>
    <n v="0"/>
    <n v="0"/>
    <n v="1"/>
    <n v="0"/>
    <n v="6.3"/>
    <n v="6.3"/>
    <x v="1"/>
  </r>
  <r>
    <s v="APERUCAUD"/>
    <s v="PGRANET"/>
    <x v="1"/>
    <s v="D500"/>
    <x v="11"/>
    <x v="1"/>
    <n v="0"/>
    <n v="0"/>
    <n v="0"/>
    <n v="0"/>
    <n v="0"/>
    <n v="0"/>
    <n v="0"/>
    <n v="0"/>
    <n v="0"/>
    <n v="0"/>
    <n v="6.3"/>
    <n v="0"/>
    <x v="1"/>
  </r>
  <r>
    <s v="APERUCAUD"/>
    <s v="PGRANET"/>
    <x v="1"/>
    <s v="D505"/>
    <x v="12"/>
    <x v="1"/>
    <n v="0"/>
    <n v="0"/>
    <n v="10"/>
    <n v="0"/>
    <n v="0"/>
    <n v="0"/>
    <n v="10"/>
    <n v="0"/>
    <n v="0"/>
    <n v="0"/>
    <n v="6.3"/>
    <n v="63"/>
    <x v="1"/>
  </r>
  <r>
    <s v="APERUCAUD"/>
    <s v="PGRANET"/>
    <x v="1"/>
    <s v="D506"/>
    <x v="16"/>
    <x v="1"/>
    <n v="0"/>
    <n v="0"/>
    <n v="0"/>
    <n v="0"/>
    <n v="0"/>
    <n v="0"/>
    <n v="0"/>
    <n v="0"/>
    <n v="0"/>
    <n v="0"/>
    <n v="6.3"/>
    <n v="0"/>
    <x v="1"/>
  </r>
  <r>
    <s v="APERUCAUD"/>
    <s v="PGRANET"/>
    <x v="1"/>
    <s v="D513"/>
    <x v="13"/>
    <x v="1"/>
    <n v="0"/>
    <n v="0"/>
    <n v="5"/>
    <n v="0"/>
    <n v="0"/>
    <n v="0"/>
    <n v="0"/>
    <n v="5"/>
    <n v="0"/>
    <n v="0"/>
    <n v="6.3"/>
    <n v="31.5"/>
    <x v="1"/>
  </r>
  <r>
    <s v="APERUCAUD"/>
    <s v="PGRANET"/>
    <x v="1"/>
    <s v="D514"/>
    <x v="14"/>
    <x v="1"/>
    <n v="0"/>
    <n v="0"/>
    <n v="68.23"/>
    <n v="0"/>
    <n v="0"/>
    <n v="0"/>
    <n v="11"/>
    <n v="57.230000000000004"/>
    <n v="0"/>
    <n v="0"/>
    <n v="6.3"/>
    <n v="429.84899999999999"/>
    <x v="1"/>
  </r>
  <r>
    <s v="APERUCAUD"/>
    <s v="PGRANET"/>
    <x v="1"/>
    <s v="D515"/>
    <x v="15"/>
    <x v="1"/>
    <n v="0"/>
    <n v="0"/>
    <n v="9.3000000000000007"/>
    <n v="0"/>
    <n v="0"/>
    <n v="0"/>
    <n v="0"/>
    <n v="9.3000000000000007"/>
    <n v="0"/>
    <n v="0"/>
    <n v="6.3"/>
    <n v="58.59"/>
    <x v="1"/>
  </r>
  <r>
    <s v="APERUCAUD"/>
    <s v="PGRANET"/>
    <x v="22"/>
    <s v="D514"/>
    <x v="14"/>
    <x v="22"/>
    <n v="0"/>
    <n v="0"/>
    <n v="5"/>
    <n v="0"/>
    <n v="0"/>
    <n v="0"/>
    <n v="5"/>
    <n v="0"/>
    <n v="0"/>
    <n v="0"/>
    <n v="0"/>
    <n v="0"/>
    <x v="1"/>
  </r>
  <r>
    <s v="APERUCAUD"/>
    <s v="PGRANET"/>
    <x v="3"/>
    <s v="D074"/>
    <x v="10"/>
    <x v="3"/>
    <n v="0"/>
    <n v="0"/>
    <n v="4.32"/>
    <n v="0"/>
    <n v="0"/>
    <n v="0"/>
    <n v="0"/>
    <n v="4.32"/>
    <n v="0"/>
    <n v="0"/>
    <n v="4"/>
    <n v="17.28"/>
    <x v="2"/>
  </r>
  <r>
    <s v="APERUCAUD"/>
    <s v="PGRANET"/>
    <x v="3"/>
    <s v="D514"/>
    <x v="14"/>
    <x v="3"/>
    <n v="0"/>
    <n v="0"/>
    <n v="7.4"/>
    <n v="0"/>
    <n v="0"/>
    <n v="0"/>
    <n v="0"/>
    <n v="7.4"/>
    <n v="0"/>
    <n v="0"/>
    <n v="4"/>
    <n v="29.6"/>
    <x v="2"/>
  </r>
  <r>
    <s v="APERUCAUD"/>
    <s v="PGRANET"/>
    <x v="3"/>
    <s v="D515"/>
    <x v="15"/>
    <x v="3"/>
    <n v="0"/>
    <n v="0"/>
    <n v="0"/>
    <n v="0"/>
    <n v="0"/>
    <n v="0"/>
    <n v="0"/>
    <n v="0"/>
    <n v="0"/>
    <n v="0"/>
    <n v="4"/>
    <n v="0"/>
    <x v="2"/>
  </r>
  <r>
    <s v="APERUCAUD"/>
    <s v="PGRANET"/>
    <x v="4"/>
    <m/>
    <x v="0"/>
    <x v="4"/>
    <n v="0"/>
    <n v="0"/>
    <n v="0"/>
    <n v="0"/>
    <n v="0"/>
    <n v="0"/>
    <n v="0"/>
    <n v="0"/>
    <n v="0"/>
    <n v="0"/>
    <n v="8.5"/>
    <n v="0"/>
    <x v="3"/>
  </r>
  <r>
    <s v="APERUCAUD"/>
    <s v="PGRANET"/>
    <x v="4"/>
    <s v="D074"/>
    <x v="10"/>
    <x v="4"/>
    <n v="0"/>
    <n v="0"/>
    <n v="12"/>
    <n v="0"/>
    <n v="0"/>
    <n v="0"/>
    <n v="0"/>
    <n v="12"/>
    <n v="0"/>
    <n v="0"/>
    <n v="8.5"/>
    <n v="102"/>
    <x v="3"/>
  </r>
  <r>
    <s v="APERUCAUD"/>
    <s v="PGRANET"/>
    <x v="4"/>
    <s v="D500"/>
    <x v="11"/>
    <x v="4"/>
    <n v="0"/>
    <n v="0"/>
    <n v="5"/>
    <n v="0"/>
    <n v="5"/>
    <n v="0"/>
    <n v="0"/>
    <n v="0"/>
    <n v="0"/>
    <n v="0"/>
    <n v="8.5"/>
    <n v="42.5"/>
    <x v="3"/>
  </r>
  <r>
    <s v="APERUCAUD"/>
    <s v="PGRANET"/>
    <x v="4"/>
    <s v="D505"/>
    <x v="12"/>
    <x v="4"/>
    <n v="0"/>
    <n v="0"/>
    <n v="14"/>
    <n v="0"/>
    <n v="0"/>
    <n v="0"/>
    <n v="14"/>
    <n v="0"/>
    <n v="0"/>
    <n v="0"/>
    <n v="8.5"/>
    <n v="119"/>
    <x v="3"/>
  </r>
  <r>
    <s v="APERUCAUD"/>
    <s v="PGRANET"/>
    <x v="4"/>
    <s v="D506"/>
    <x v="16"/>
    <x v="4"/>
    <n v="0"/>
    <n v="0"/>
    <n v="0"/>
    <n v="0"/>
    <n v="0"/>
    <n v="0"/>
    <n v="0"/>
    <n v="0"/>
    <n v="0"/>
    <n v="0"/>
    <n v="8.5"/>
    <n v="0"/>
    <x v="3"/>
  </r>
  <r>
    <s v="APERUCAUD"/>
    <s v="PGRANET"/>
    <x v="4"/>
    <s v="D513"/>
    <x v="13"/>
    <x v="4"/>
    <n v="0"/>
    <n v="0"/>
    <n v="37"/>
    <n v="0"/>
    <n v="0"/>
    <n v="0"/>
    <n v="0"/>
    <n v="37"/>
    <n v="0"/>
    <n v="0"/>
    <n v="8.5"/>
    <n v="314.5"/>
    <x v="3"/>
  </r>
  <r>
    <s v="APERUCAUD"/>
    <s v="PGRANET"/>
    <x v="4"/>
    <s v="D514"/>
    <x v="14"/>
    <x v="4"/>
    <n v="0"/>
    <n v="0"/>
    <n v="327.64"/>
    <n v="12"/>
    <n v="78"/>
    <n v="0"/>
    <n v="84"/>
    <n v="137.63999999999999"/>
    <n v="0"/>
    <n v="16"/>
    <n v="8.5"/>
    <n v="2784.94"/>
    <x v="3"/>
  </r>
  <r>
    <s v="APERUCAUD"/>
    <s v="PGRANET"/>
    <x v="4"/>
    <s v="D515"/>
    <x v="15"/>
    <x v="4"/>
    <n v="0"/>
    <n v="0"/>
    <n v="0"/>
    <n v="0"/>
    <n v="0"/>
    <n v="0"/>
    <n v="0"/>
    <n v="0"/>
    <n v="0"/>
    <n v="0"/>
    <n v="8.5"/>
    <n v="0"/>
    <x v="3"/>
  </r>
  <r>
    <s v="APERUCAUD"/>
    <s v="PGRANET"/>
    <x v="5"/>
    <s v="D514"/>
    <x v="14"/>
    <x v="5"/>
    <n v="0"/>
    <n v="0"/>
    <n v="16.64"/>
    <n v="0"/>
    <n v="0"/>
    <n v="0"/>
    <n v="6"/>
    <n v="10.64"/>
    <n v="0"/>
    <n v="0"/>
    <n v="3.3"/>
    <n v="54.911999999999999"/>
    <x v="4"/>
  </r>
  <r>
    <s v="APERUCAUD"/>
    <s v="PGRANET"/>
    <x v="5"/>
    <s v="D515"/>
    <x v="15"/>
    <x v="5"/>
    <n v="0"/>
    <n v="0"/>
    <n v="0"/>
    <n v="0"/>
    <n v="0"/>
    <n v="0"/>
    <n v="0"/>
    <n v="0"/>
    <n v="0"/>
    <n v="0"/>
    <n v="3.3"/>
    <n v="0"/>
    <x v="4"/>
  </r>
  <r>
    <s v="APERUCAUD"/>
    <s v="PGRANET"/>
    <x v="7"/>
    <s v="D500"/>
    <x v="11"/>
    <x v="7"/>
    <n v="0"/>
    <n v="0"/>
    <n v="10"/>
    <n v="0"/>
    <n v="0"/>
    <n v="0"/>
    <n v="0"/>
    <n v="10"/>
    <n v="0"/>
    <n v="0"/>
    <n v="2.5"/>
    <n v="25"/>
    <x v="5"/>
  </r>
  <r>
    <s v="APERUCAUD"/>
    <s v="PGRANET"/>
    <x v="7"/>
    <s v="D505"/>
    <x v="12"/>
    <x v="7"/>
    <n v="0"/>
    <n v="0"/>
    <n v="30"/>
    <n v="0"/>
    <n v="0"/>
    <n v="0"/>
    <n v="0"/>
    <n v="30"/>
    <n v="0"/>
    <n v="0"/>
    <n v="2.5"/>
    <n v="75"/>
    <x v="5"/>
  </r>
  <r>
    <s v="APERUCAUD"/>
    <s v="PGRANET"/>
    <x v="7"/>
    <s v="D513"/>
    <x v="13"/>
    <x v="7"/>
    <n v="0"/>
    <n v="0"/>
    <n v="8.6300000000000008"/>
    <n v="0"/>
    <n v="0"/>
    <n v="0"/>
    <n v="0"/>
    <n v="8.6300000000000008"/>
    <n v="0"/>
    <n v="0"/>
    <n v="2.5"/>
    <n v="21.575000000000003"/>
    <x v="5"/>
  </r>
  <r>
    <s v="APERUCAUD"/>
    <s v="PGRANET"/>
    <x v="7"/>
    <s v="D514"/>
    <x v="14"/>
    <x v="7"/>
    <n v="0"/>
    <n v="0"/>
    <n v="155.66"/>
    <n v="0"/>
    <n v="6"/>
    <n v="0"/>
    <n v="57.5"/>
    <n v="78.16"/>
    <n v="0"/>
    <n v="14"/>
    <n v="2.5"/>
    <n v="389.15"/>
    <x v="5"/>
  </r>
  <r>
    <s v="APERUCAUD"/>
    <s v="PGRANET"/>
    <x v="17"/>
    <m/>
    <x v="0"/>
    <x v="17"/>
    <n v="0"/>
    <n v="0"/>
    <n v="0"/>
    <n v="0"/>
    <n v="0"/>
    <n v="0"/>
    <n v="0"/>
    <n v="0"/>
    <n v="0"/>
    <n v="0"/>
    <n v="4.5"/>
    <n v="0"/>
    <x v="6"/>
  </r>
  <r>
    <s v="APERUCAUD"/>
    <s v="PGRANET"/>
    <x v="17"/>
    <s v="D506"/>
    <x v="16"/>
    <x v="17"/>
    <n v="0"/>
    <n v="0"/>
    <n v="0"/>
    <n v="0"/>
    <n v="0"/>
    <n v="0"/>
    <n v="0"/>
    <n v="0"/>
    <n v="0"/>
    <n v="0"/>
    <n v="4.5"/>
    <n v="0"/>
    <x v="6"/>
  </r>
  <r>
    <s v="APERUCAUD"/>
    <s v="PGRANET"/>
    <x v="17"/>
    <s v="D514"/>
    <x v="14"/>
    <x v="17"/>
    <n v="0"/>
    <n v="0"/>
    <n v="0"/>
    <n v="0"/>
    <n v="0"/>
    <n v="0"/>
    <n v="0"/>
    <n v="0"/>
    <n v="0"/>
    <n v="0"/>
    <n v="4.5"/>
    <n v="0"/>
    <x v="6"/>
  </r>
  <r>
    <s v="APERUCAUD"/>
    <s v="PGRANET"/>
    <x v="10"/>
    <m/>
    <x v="0"/>
    <x v="10"/>
    <n v="0"/>
    <n v="0"/>
    <n v="0"/>
    <n v="0"/>
    <n v="0"/>
    <n v="0"/>
    <n v="0"/>
    <n v="0"/>
    <n v="0"/>
    <n v="0"/>
    <n v="6"/>
    <n v="0"/>
    <x v="4"/>
  </r>
  <r>
    <s v="APERUCAUD"/>
    <s v="PGRANET"/>
    <x v="10"/>
    <s v="D074"/>
    <x v="10"/>
    <x v="10"/>
    <n v="0"/>
    <n v="0"/>
    <n v="0"/>
    <n v="0"/>
    <n v="0"/>
    <n v="0"/>
    <n v="0"/>
    <n v="0"/>
    <n v="0"/>
    <n v="0"/>
    <n v="6"/>
    <n v="0"/>
    <x v="4"/>
  </r>
  <r>
    <s v="APERUCAUD"/>
    <s v="PGRANET"/>
    <x v="10"/>
    <s v="D500"/>
    <x v="11"/>
    <x v="10"/>
    <n v="0"/>
    <n v="0"/>
    <n v="20"/>
    <n v="0"/>
    <n v="0"/>
    <n v="0"/>
    <n v="0"/>
    <n v="20"/>
    <n v="0"/>
    <n v="0"/>
    <n v="6"/>
    <n v="120"/>
    <x v="4"/>
  </r>
  <r>
    <s v="APERUCAUD"/>
    <s v="PGRANET"/>
    <x v="10"/>
    <s v="D505"/>
    <x v="12"/>
    <x v="10"/>
    <n v="0"/>
    <n v="0"/>
    <n v="0"/>
    <n v="0"/>
    <n v="0"/>
    <n v="0"/>
    <n v="0"/>
    <n v="0"/>
    <n v="0"/>
    <n v="0"/>
    <n v="6"/>
    <n v="0"/>
    <x v="4"/>
  </r>
  <r>
    <s v="APERUCAUD"/>
    <s v="PGRANET"/>
    <x v="10"/>
    <s v="D513"/>
    <x v="13"/>
    <x v="10"/>
    <n v="0"/>
    <n v="0"/>
    <n v="10"/>
    <n v="0"/>
    <n v="0"/>
    <n v="0"/>
    <n v="0"/>
    <n v="10"/>
    <n v="0"/>
    <n v="0"/>
    <n v="6"/>
    <n v="60"/>
    <x v="4"/>
  </r>
  <r>
    <s v="APERUCAUD"/>
    <s v="PGRANET"/>
    <x v="10"/>
    <s v="D514"/>
    <x v="14"/>
    <x v="10"/>
    <n v="0"/>
    <n v="0"/>
    <n v="91"/>
    <n v="0"/>
    <n v="0"/>
    <n v="0"/>
    <n v="0"/>
    <n v="66"/>
    <n v="0"/>
    <n v="25"/>
    <n v="6"/>
    <n v="546"/>
    <x v="4"/>
  </r>
  <r>
    <s v="APERUCAUD"/>
    <s v="PGRANET"/>
    <x v="10"/>
    <s v="D515"/>
    <x v="15"/>
    <x v="10"/>
    <n v="0"/>
    <n v="0"/>
    <n v="28"/>
    <n v="0"/>
    <n v="0"/>
    <n v="0"/>
    <n v="0"/>
    <n v="18"/>
    <n v="0"/>
    <n v="10"/>
    <n v="6"/>
    <n v="168"/>
    <x v="4"/>
  </r>
  <r>
    <s v="APERUCAUD"/>
    <s v="PGRANET"/>
    <x v="11"/>
    <m/>
    <x v="0"/>
    <x v="11"/>
    <n v="0"/>
    <n v="0"/>
    <n v="0"/>
    <n v="0"/>
    <n v="0"/>
    <n v="0"/>
    <n v="0"/>
    <n v="0"/>
    <n v="0"/>
    <n v="0"/>
    <n v="5"/>
    <n v="0"/>
    <x v="4"/>
  </r>
  <r>
    <s v="APERUCAUD"/>
    <s v="PGRANET"/>
    <x v="11"/>
    <s v="D514"/>
    <x v="14"/>
    <x v="11"/>
    <n v="0"/>
    <n v="0"/>
    <n v="0"/>
    <n v="0"/>
    <n v="0"/>
    <n v="0"/>
    <n v="0"/>
    <n v="0"/>
    <n v="0"/>
    <n v="0"/>
    <n v="5"/>
    <n v="0"/>
    <x v="4"/>
  </r>
  <r>
    <s v="APERUCAUD"/>
    <s v="PGRANET"/>
    <x v="12"/>
    <s v="D514"/>
    <x v="14"/>
    <x v="12"/>
    <n v="0"/>
    <n v="0"/>
    <n v="0"/>
    <n v="0"/>
    <n v="0"/>
    <n v="0"/>
    <n v="0"/>
    <n v="0"/>
    <n v="0"/>
    <n v="0"/>
    <n v="4.5"/>
    <n v="0"/>
    <x v="4"/>
  </r>
  <r>
    <s v="APERUCAUD"/>
    <s v="PGRANET"/>
    <x v="13"/>
    <s v="D505"/>
    <x v="12"/>
    <x v="13"/>
    <n v="0"/>
    <n v="0"/>
    <n v="16"/>
    <n v="0"/>
    <n v="0"/>
    <n v="0"/>
    <n v="0"/>
    <n v="16"/>
    <n v="0"/>
    <n v="0"/>
    <n v="0"/>
    <n v="0"/>
    <x v="7"/>
  </r>
  <r>
    <s v="APERUCAUD"/>
    <s v="PGRANET"/>
    <x v="13"/>
    <s v="D514"/>
    <x v="14"/>
    <x v="13"/>
    <n v="0"/>
    <n v="0"/>
    <n v="9.1999999999999993"/>
    <n v="0"/>
    <n v="0"/>
    <n v="0"/>
    <n v="0"/>
    <n v="9.1999999999999993"/>
    <n v="0"/>
    <n v="0"/>
    <n v="0"/>
    <n v="0"/>
    <x v="7"/>
  </r>
  <r>
    <s v="APERUCAUD"/>
    <s v="PGRANET"/>
    <x v="23"/>
    <s v="D514"/>
    <x v="14"/>
    <x v="23"/>
    <n v="0"/>
    <n v="0"/>
    <n v="0"/>
    <n v="0"/>
    <n v="0"/>
    <n v="0"/>
    <n v="0"/>
    <n v="0"/>
    <n v="0"/>
    <n v="0"/>
    <n v="0"/>
    <n v="0"/>
    <x v="4"/>
  </r>
  <r>
    <s v="APERUCAUD"/>
    <s v="PGRANET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074"/>
    <x v="10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00"/>
    <x v="11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05"/>
    <x v="12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06"/>
    <x v="16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13"/>
    <x v="13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14"/>
    <x v="14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4"/>
    <s v="D515"/>
    <x v="15"/>
    <x v="14"/>
    <n v="0"/>
    <n v="0"/>
    <n v="0"/>
    <n v="0"/>
    <n v="0"/>
    <n v="0"/>
    <n v="0"/>
    <n v="0"/>
    <n v="0"/>
    <n v="0"/>
    <n v="0"/>
    <n v="0"/>
    <x v="8"/>
  </r>
  <r>
    <s v="APERUCAUD"/>
    <s v="PGRANET"/>
    <x v="15"/>
    <m/>
    <x v="0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15"/>
    <s v="D074"/>
    <x v="10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15"/>
    <s v="D500"/>
    <x v="11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15"/>
    <s v="D506"/>
    <x v="16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15"/>
    <s v="D514"/>
    <x v="14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15"/>
    <s v="D515"/>
    <x v="15"/>
    <x v="15"/>
    <n v="0"/>
    <n v="0"/>
    <n v="0"/>
    <n v="0"/>
    <n v="0"/>
    <n v="0"/>
    <n v="0"/>
    <n v="0"/>
    <n v="0"/>
    <n v="0"/>
    <n v="0"/>
    <n v="0"/>
    <x v="8"/>
  </r>
  <r>
    <s v="APERUCAUD"/>
    <s v="PGRANET"/>
    <x v="24"/>
    <m/>
    <x v="0"/>
    <x v="24"/>
    <n v="0"/>
    <n v="0"/>
    <n v="0"/>
    <n v="0"/>
    <n v="0"/>
    <n v="0"/>
    <n v="0"/>
    <n v="0"/>
    <n v="0"/>
    <n v="0"/>
    <n v="0"/>
    <n v="0"/>
    <x v="11"/>
  </r>
  <r>
    <s v="APERUCAUD"/>
    <s v="PGRANET"/>
    <x v="16"/>
    <m/>
    <x v="0"/>
    <x v="16"/>
    <n v="0"/>
    <n v="0"/>
    <n v="0"/>
    <n v="0"/>
    <n v="0"/>
    <n v="0"/>
    <n v="0"/>
    <n v="0"/>
    <n v="0"/>
    <n v="0"/>
    <n v="0"/>
    <n v="0"/>
    <x v="4"/>
  </r>
  <r>
    <s v="APERUCAUD"/>
    <s v="PGRANET"/>
    <x v="16"/>
    <s v="D500"/>
    <x v="11"/>
    <x v="16"/>
    <n v="0"/>
    <n v="0"/>
    <n v="0"/>
    <n v="0"/>
    <n v="0"/>
    <n v="0"/>
    <n v="0"/>
    <n v="0"/>
    <n v="0"/>
    <n v="0"/>
    <n v="0"/>
    <n v="0"/>
    <x v="4"/>
  </r>
  <r>
    <s v="APERUCAUD"/>
    <s v="PGRANET"/>
    <x v="16"/>
    <s v="D514"/>
    <x v="14"/>
    <x v="16"/>
    <n v="0"/>
    <n v="0"/>
    <n v="0"/>
    <n v="0"/>
    <n v="0"/>
    <n v="0"/>
    <n v="0"/>
    <n v="0"/>
    <n v="0"/>
    <n v="0"/>
    <n v="0"/>
    <n v="0"/>
    <x v="4"/>
  </r>
  <r>
    <s v="APERUCAUD"/>
    <s v="PGRANET"/>
    <x v="18"/>
    <s v="D514"/>
    <x v="14"/>
    <x v="18"/>
    <n v="0"/>
    <n v="0"/>
    <n v="0"/>
    <n v="0"/>
    <n v="0"/>
    <n v="0"/>
    <n v="0"/>
    <n v="0"/>
    <n v="0"/>
    <n v="0"/>
    <n v="0"/>
    <n v="0"/>
    <x v="9"/>
  </r>
  <r>
    <s v="APERUCAUD"/>
    <s v="PGRANET"/>
    <x v="19"/>
    <m/>
    <x v="0"/>
    <x v="19"/>
    <n v="0"/>
    <n v="0"/>
    <n v="0"/>
    <n v="0"/>
    <n v="0"/>
    <n v="0"/>
    <n v="0"/>
    <n v="0"/>
    <n v="0"/>
    <n v="0"/>
    <n v="0"/>
    <n v="0"/>
    <x v="4"/>
  </r>
  <r>
    <s v="APERUCAUD"/>
    <s v="RNICOLAS"/>
    <x v="0"/>
    <s v="D045"/>
    <x v="2"/>
    <x v="0"/>
    <n v="0"/>
    <n v="0"/>
    <n v="45"/>
    <n v="0"/>
    <n v="0"/>
    <n v="0"/>
    <n v="0"/>
    <n v="45"/>
    <n v="0"/>
    <n v="0"/>
    <n v="6.5"/>
    <n v="292.5"/>
    <x v="0"/>
  </r>
  <r>
    <s v="APERUCAUD"/>
    <s v="RNICOLAS"/>
    <x v="0"/>
    <s v="D053"/>
    <x v="17"/>
    <x v="0"/>
    <n v="0"/>
    <n v="0"/>
    <n v="12"/>
    <n v="0"/>
    <n v="0"/>
    <n v="0"/>
    <n v="0"/>
    <n v="12"/>
    <n v="0"/>
    <n v="0"/>
    <n v="6.5"/>
    <n v="78"/>
    <x v="0"/>
  </r>
  <r>
    <s v="APERUCAUD"/>
    <s v="RNICOLAS"/>
    <x v="0"/>
    <s v="D520"/>
    <x v="8"/>
    <x v="0"/>
    <n v="0"/>
    <n v="0"/>
    <n v="0"/>
    <n v="0"/>
    <n v="0"/>
    <n v="0"/>
    <n v="0"/>
    <n v="0"/>
    <n v="0"/>
    <n v="0"/>
    <n v="6.5"/>
    <n v="0"/>
    <x v="0"/>
  </r>
  <r>
    <s v="APERUCAUD"/>
    <s v="RNICOLAS"/>
    <x v="1"/>
    <s v="D053"/>
    <x v="17"/>
    <x v="1"/>
    <n v="0"/>
    <n v="0"/>
    <n v="0"/>
    <n v="0"/>
    <n v="0"/>
    <n v="0"/>
    <n v="0"/>
    <n v="0"/>
    <n v="0"/>
    <n v="0"/>
    <n v="6.3"/>
    <n v="0"/>
    <x v="1"/>
  </r>
  <r>
    <s v="APERUCAUD"/>
    <s v="RNICOLAS"/>
    <x v="1"/>
    <s v="D520"/>
    <x v="8"/>
    <x v="1"/>
    <n v="0"/>
    <n v="0"/>
    <n v="0"/>
    <n v="0"/>
    <n v="0"/>
    <n v="0"/>
    <n v="0"/>
    <n v="0"/>
    <n v="0"/>
    <n v="0"/>
    <n v="6.3"/>
    <n v="0"/>
    <x v="1"/>
  </r>
  <r>
    <s v="APERUCAUD"/>
    <s v="RNICOLAS"/>
    <x v="3"/>
    <s v="D053"/>
    <x v="17"/>
    <x v="3"/>
    <n v="0"/>
    <n v="0"/>
    <n v="0"/>
    <n v="0"/>
    <n v="0"/>
    <n v="0"/>
    <n v="0"/>
    <n v="0"/>
    <n v="0"/>
    <n v="0"/>
    <n v="4"/>
    <n v="0"/>
    <x v="2"/>
  </r>
  <r>
    <s v="APERUCAUD"/>
    <s v="RNICOLAS"/>
    <x v="4"/>
    <m/>
    <x v="0"/>
    <x v="4"/>
    <n v="0"/>
    <n v="0"/>
    <n v="0"/>
    <n v="0"/>
    <n v="0"/>
    <n v="0"/>
    <n v="0"/>
    <n v="0"/>
    <n v="0"/>
    <n v="0"/>
    <n v="8.5"/>
    <n v="0"/>
    <x v="3"/>
  </r>
  <r>
    <s v="APERUCAUD"/>
    <s v="RNICOLAS"/>
    <x v="4"/>
    <s v="D045"/>
    <x v="2"/>
    <x v="4"/>
    <n v="0"/>
    <n v="0"/>
    <n v="120"/>
    <n v="0"/>
    <n v="0"/>
    <n v="0"/>
    <n v="0"/>
    <n v="120"/>
    <n v="0"/>
    <n v="0"/>
    <n v="8.5"/>
    <n v="1020"/>
    <x v="3"/>
  </r>
  <r>
    <s v="APERUCAUD"/>
    <s v="RNICOLAS"/>
    <x v="4"/>
    <s v="D053"/>
    <x v="17"/>
    <x v="4"/>
    <n v="0"/>
    <n v="0"/>
    <n v="89.9"/>
    <n v="0"/>
    <n v="0"/>
    <n v="0"/>
    <n v="57"/>
    <n v="25"/>
    <n v="7.9"/>
    <n v="0"/>
    <n v="8.5"/>
    <n v="764.15000000000009"/>
    <x v="3"/>
  </r>
  <r>
    <s v="APERUCAUD"/>
    <s v="RNICOLAS"/>
    <x v="4"/>
    <s v="D518"/>
    <x v="7"/>
    <x v="4"/>
    <n v="0"/>
    <n v="0"/>
    <n v="0"/>
    <n v="0"/>
    <n v="0"/>
    <n v="0"/>
    <n v="0"/>
    <n v="0"/>
    <n v="0"/>
    <n v="0"/>
    <n v="8.5"/>
    <n v="0"/>
    <x v="3"/>
  </r>
  <r>
    <s v="APERUCAUD"/>
    <s v="RNICOLAS"/>
    <x v="4"/>
    <s v="D519"/>
    <x v="6"/>
    <x v="4"/>
    <n v="0"/>
    <n v="0"/>
    <n v="0"/>
    <n v="0"/>
    <n v="0"/>
    <n v="0"/>
    <n v="0"/>
    <n v="0"/>
    <n v="0"/>
    <n v="0"/>
    <n v="8.5"/>
    <n v="0"/>
    <x v="3"/>
  </r>
  <r>
    <s v="APERUCAUD"/>
    <s v="RNICOLAS"/>
    <x v="6"/>
    <s v="D045"/>
    <x v="2"/>
    <x v="6"/>
    <n v="0"/>
    <n v="0"/>
    <n v="50"/>
    <n v="0"/>
    <n v="0"/>
    <n v="0"/>
    <n v="0"/>
    <n v="50"/>
    <n v="0"/>
    <n v="0"/>
    <n v="2.5"/>
    <n v="125"/>
    <x v="5"/>
  </r>
  <r>
    <s v="APERUCAUD"/>
    <s v="RNICOLAS"/>
    <x v="6"/>
    <s v="D053"/>
    <x v="17"/>
    <x v="6"/>
    <n v="0"/>
    <n v="0"/>
    <n v="17"/>
    <n v="0"/>
    <n v="0"/>
    <n v="0"/>
    <n v="0"/>
    <n v="17"/>
    <n v="0"/>
    <n v="0"/>
    <n v="2.5"/>
    <n v="42.5"/>
    <x v="5"/>
  </r>
  <r>
    <s v="APERUCAUD"/>
    <s v="RNICOLAS"/>
    <x v="7"/>
    <s v="D053"/>
    <x v="17"/>
    <x v="7"/>
    <n v="0"/>
    <n v="0"/>
    <n v="17"/>
    <n v="0"/>
    <n v="0"/>
    <n v="0"/>
    <n v="17"/>
    <n v="0"/>
    <n v="0"/>
    <n v="0"/>
    <n v="2.5"/>
    <n v="42.5"/>
    <x v="5"/>
  </r>
  <r>
    <s v="APERUCAUD"/>
    <s v="RNICOLAS"/>
    <x v="8"/>
    <s v="D053"/>
    <x v="17"/>
    <x v="8"/>
    <n v="0"/>
    <n v="0"/>
    <n v="0"/>
    <n v="0"/>
    <n v="0"/>
    <n v="0"/>
    <n v="0"/>
    <n v="0"/>
    <n v="0"/>
    <n v="0"/>
    <n v="2.5"/>
    <n v="0"/>
    <x v="4"/>
  </r>
  <r>
    <s v="APERUCAUD"/>
    <s v="RNICOLAS"/>
    <x v="10"/>
    <m/>
    <x v="0"/>
    <x v="10"/>
    <n v="0"/>
    <n v="0"/>
    <n v="0"/>
    <n v="0"/>
    <n v="0"/>
    <n v="0"/>
    <n v="0"/>
    <n v="0"/>
    <n v="0"/>
    <n v="0"/>
    <n v="6"/>
    <n v="0"/>
    <x v="4"/>
  </r>
  <r>
    <s v="APERUCAUD"/>
    <s v="RNICOLAS"/>
    <x v="10"/>
    <s v="D053"/>
    <x v="17"/>
    <x v="10"/>
    <n v="0"/>
    <n v="0"/>
    <n v="0"/>
    <n v="0"/>
    <n v="0"/>
    <n v="0"/>
    <n v="0"/>
    <n v="0"/>
    <n v="0"/>
    <n v="0"/>
    <n v="6"/>
    <n v="0"/>
    <x v="4"/>
  </r>
  <r>
    <s v="APERUCAUD"/>
    <s v="RNICOLAS"/>
    <x v="10"/>
    <s v="D518"/>
    <x v="7"/>
    <x v="10"/>
    <n v="0"/>
    <n v="0"/>
    <n v="0"/>
    <n v="0"/>
    <n v="0"/>
    <n v="0"/>
    <n v="0"/>
    <n v="0"/>
    <n v="0"/>
    <n v="0"/>
    <n v="6"/>
    <n v="0"/>
    <x v="4"/>
  </r>
  <r>
    <s v="APERUCAUD"/>
    <s v="RNICOLAS"/>
    <x v="10"/>
    <s v="D519"/>
    <x v="6"/>
    <x v="10"/>
    <n v="0"/>
    <n v="0"/>
    <n v="0"/>
    <n v="0"/>
    <n v="0"/>
    <n v="0"/>
    <n v="0"/>
    <n v="0"/>
    <n v="0"/>
    <n v="0"/>
    <n v="6"/>
    <n v="0"/>
    <x v="4"/>
  </r>
  <r>
    <s v="APERUCAUD"/>
    <s v="RNICOLAS"/>
    <x v="10"/>
    <s v="D520"/>
    <x v="8"/>
    <x v="10"/>
    <n v="0"/>
    <n v="0"/>
    <n v="0"/>
    <n v="0"/>
    <n v="0"/>
    <n v="0"/>
    <n v="0"/>
    <n v="0"/>
    <n v="0"/>
    <n v="0"/>
    <n v="6"/>
    <n v="0"/>
    <x v="4"/>
  </r>
  <r>
    <s v="APERUCAUD"/>
    <s v="RNICOLAS"/>
    <x v="23"/>
    <m/>
    <x v="0"/>
    <x v="23"/>
    <n v="0"/>
    <n v="0"/>
    <n v="0"/>
    <n v="0"/>
    <n v="0"/>
    <n v="0"/>
    <n v="0"/>
    <n v="0"/>
    <n v="0"/>
    <n v="0"/>
    <n v="0"/>
    <n v="0"/>
    <x v="4"/>
  </r>
  <r>
    <s v="APERUCAUD"/>
    <s v="RNICOLAS"/>
    <x v="14"/>
    <m/>
    <x v="0"/>
    <x v="14"/>
    <n v="0"/>
    <n v="0"/>
    <n v="0"/>
    <n v="0"/>
    <n v="0"/>
    <n v="0"/>
    <n v="0"/>
    <n v="0"/>
    <n v="0"/>
    <n v="0"/>
    <n v="0"/>
    <n v="0"/>
    <x v="8"/>
  </r>
  <r>
    <s v="APERUCAUD"/>
    <s v="RNICOLAS"/>
    <x v="14"/>
    <s v="D053"/>
    <x v="17"/>
    <x v="14"/>
    <n v="0"/>
    <n v="0"/>
    <n v="0"/>
    <n v="0"/>
    <n v="0"/>
    <n v="0"/>
    <n v="0"/>
    <n v="0"/>
    <n v="0"/>
    <n v="0"/>
    <n v="0"/>
    <n v="0"/>
    <x v="8"/>
  </r>
  <r>
    <s v="APERUCAUD"/>
    <s v="RNICOLAS"/>
    <x v="14"/>
    <s v="D518"/>
    <x v="7"/>
    <x v="14"/>
    <n v="0"/>
    <n v="0"/>
    <n v="0"/>
    <n v="0"/>
    <n v="0"/>
    <n v="0"/>
    <n v="0"/>
    <n v="0"/>
    <n v="0"/>
    <n v="0"/>
    <n v="0"/>
    <n v="0"/>
    <x v="8"/>
  </r>
  <r>
    <s v="APERUCAUD"/>
    <s v="RNICOLAS"/>
    <x v="14"/>
    <s v="D519"/>
    <x v="6"/>
    <x v="14"/>
    <n v="0"/>
    <n v="0"/>
    <n v="0"/>
    <n v="0"/>
    <n v="0"/>
    <n v="0"/>
    <n v="0"/>
    <n v="0"/>
    <n v="0"/>
    <n v="0"/>
    <n v="0"/>
    <n v="0"/>
    <x v="8"/>
  </r>
  <r>
    <s v="APERUCAUD"/>
    <s v="RNICOLAS"/>
    <x v="15"/>
    <m/>
    <x v="0"/>
    <x v="15"/>
    <n v="0"/>
    <n v="0"/>
    <n v="0"/>
    <n v="0"/>
    <n v="0"/>
    <n v="0"/>
    <n v="0"/>
    <n v="0"/>
    <n v="0"/>
    <n v="0"/>
    <n v="0"/>
    <n v="0"/>
    <x v="8"/>
  </r>
  <r>
    <s v="APERUCAUD"/>
    <s v="RNICOLAS"/>
    <x v="15"/>
    <s v="D053"/>
    <x v="17"/>
    <x v="15"/>
    <n v="0"/>
    <n v="0"/>
    <n v="0"/>
    <n v="0"/>
    <n v="0"/>
    <n v="0"/>
    <n v="0"/>
    <n v="0"/>
    <n v="0"/>
    <n v="0"/>
    <n v="0"/>
    <n v="0"/>
    <x v="8"/>
  </r>
  <r>
    <s v="APERUCAUD"/>
    <s v="RNICOLAS"/>
    <x v="15"/>
    <s v="D518"/>
    <x v="7"/>
    <x v="15"/>
    <n v="0"/>
    <n v="0"/>
    <n v="0"/>
    <n v="0"/>
    <n v="0"/>
    <n v="0"/>
    <n v="0"/>
    <n v="0"/>
    <n v="0"/>
    <n v="0"/>
    <n v="0"/>
    <n v="0"/>
    <x v="8"/>
  </r>
  <r>
    <s v="APERUCAUD"/>
    <s v="RNICOLAS"/>
    <x v="16"/>
    <s v="D053"/>
    <x v="17"/>
    <x v="16"/>
    <n v="0"/>
    <n v="0"/>
    <n v="0"/>
    <n v="0"/>
    <n v="0"/>
    <n v="0"/>
    <n v="0"/>
    <n v="0"/>
    <n v="0"/>
    <n v="0"/>
    <n v="0"/>
    <n v="0"/>
    <x v="4"/>
  </r>
  <r>
    <s v="AROCHETEAU"/>
    <s v="BLANDEAU"/>
    <x v="4"/>
    <s v="D056"/>
    <x v="18"/>
    <x v="4"/>
    <n v="0"/>
    <n v="0"/>
    <n v="16"/>
    <n v="0"/>
    <n v="0"/>
    <n v="0"/>
    <n v="0"/>
    <n v="16"/>
    <n v="0"/>
    <n v="0"/>
    <n v="8.5"/>
    <n v="136"/>
    <x v="3"/>
  </r>
  <r>
    <s v="AROCHETEAU"/>
    <s v="BLANDEAU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BLANDE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BLANDE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BLANDEAU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DDOUCET"/>
    <x v="8"/>
    <s v="D052"/>
    <x v="19"/>
    <x v="8"/>
    <n v="0"/>
    <n v="0"/>
    <n v="22"/>
    <n v="0"/>
    <n v="0"/>
    <n v="0"/>
    <n v="0"/>
    <n v="0"/>
    <n v="0"/>
    <n v="22"/>
    <n v="2.5"/>
    <n v="55"/>
    <x v="4"/>
  </r>
  <r>
    <s v="AROCHETEAU"/>
    <s v="DDOUCET"/>
    <x v="8"/>
    <s v="D513"/>
    <x v="13"/>
    <x v="8"/>
    <n v="0"/>
    <n v="0"/>
    <n v="27"/>
    <n v="0"/>
    <n v="0"/>
    <n v="0"/>
    <n v="0"/>
    <n v="0"/>
    <n v="0"/>
    <n v="27"/>
    <n v="2.5"/>
    <n v="67.5"/>
    <x v="4"/>
  </r>
  <r>
    <s v="AROCHETEAU"/>
    <s v="DDOUCET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DDOUCET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DDOUCET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DDOUCET"/>
    <x v="19"/>
    <m/>
    <x v="0"/>
    <x v="19"/>
    <n v="0"/>
    <n v="0"/>
    <n v="0"/>
    <n v="0"/>
    <n v="0"/>
    <n v="0"/>
    <n v="0"/>
    <n v="0"/>
    <n v="0"/>
    <n v="0"/>
    <n v="0"/>
    <n v="0"/>
    <x v="4"/>
  </r>
  <r>
    <s v="AROCHETEAU"/>
    <s v="DMOSSION"/>
    <x v="0"/>
    <s v="D003"/>
    <x v="20"/>
    <x v="0"/>
    <n v="0"/>
    <n v="0"/>
    <n v="6"/>
    <n v="0"/>
    <n v="0"/>
    <n v="0"/>
    <n v="0"/>
    <n v="0"/>
    <n v="6"/>
    <n v="0"/>
    <n v="6.5"/>
    <n v="39"/>
    <x v="0"/>
  </r>
  <r>
    <s v="AROCHETEAU"/>
    <s v="DMOSSION"/>
    <x v="0"/>
    <s v="D017"/>
    <x v="21"/>
    <x v="0"/>
    <n v="0"/>
    <n v="0"/>
    <n v="16"/>
    <n v="0"/>
    <n v="0"/>
    <n v="0"/>
    <n v="0"/>
    <n v="0"/>
    <n v="16"/>
    <n v="0"/>
    <n v="6.5"/>
    <n v="104"/>
    <x v="0"/>
  </r>
  <r>
    <s v="AROCHETEAU"/>
    <s v="DMOSSION"/>
    <x v="0"/>
    <s v="D018"/>
    <x v="22"/>
    <x v="0"/>
    <n v="0"/>
    <n v="0"/>
    <n v="99"/>
    <n v="0"/>
    <n v="0"/>
    <n v="0"/>
    <n v="84"/>
    <n v="15"/>
    <n v="0"/>
    <n v="0"/>
    <n v="6.5"/>
    <n v="643.5"/>
    <x v="0"/>
  </r>
  <r>
    <s v="AROCHETEAU"/>
    <s v="DMOSSION"/>
    <x v="0"/>
    <s v="D026"/>
    <x v="9"/>
    <x v="0"/>
    <n v="0"/>
    <n v="0"/>
    <n v="16"/>
    <n v="0"/>
    <n v="0"/>
    <n v="0"/>
    <n v="0"/>
    <n v="16"/>
    <n v="0"/>
    <n v="0"/>
    <n v="6.5"/>
    <n v="104"/>
    <x v="0"/>
  </r>
  <r>
    <s v="AROCHETEAU"/>
    <s v="DMOSSION"/>
    <x v="0"/>
    <s v="D035"/>
    <x v="23"/>
    <x v="0"/>
    <n v="0"/>
    <n v="0"/>
    <n v="31.5"/>
    <n v="0"/>
    <n v="0"/>
    <n v="0"/>
    <n v="0"/>
    <n v="4"/>
    <n v="27.5"/>
    <n v="0"/>
    <n v="6.5"/>
    <n v="204.75"/>
    <x v="0"/>
  </r>
  <r>
    <s v="AROCHETEAU"/>
    <s v="DMOSSION"/>
    <x v="1"/>
    <s v="D035"/>
    <x v="23"/>
    <x v="1"/>
    <n v="0"/>
    <n v="0"/>
    <n v="25.5"/>
    <n v="0"/>
    <n v="0"/>
    <n v="0"/>
    <n v="0"/>
    <n v="0"/>
    <n v="25.5"/>
    <n v="0"/>
    <n v="6.3"/>
    <n v="160.65"/>
    <x v="1"/>
  </r>
  <r>
    <s v="AROCHETEAU"/>
    <s v="DMOSSION"/>
    <x v="22"/>
    <s v="D035"/>
    <x v="23"/>
    <x v="22"/>
    <n v="0"/>
    <n v="0"/>
    <n v="7.2"/>
    <n v="0"/>
    <n v="0"/>
    <n v="0"/>
    <n v="0"/>
    <n v="5.7"/>
    <n v="1.5"/>
    <n v="0"/>
    <n v="0"/>
    <n v="0"/>
    <x v="1"/>
  </r>
  <r>
    <s v="AROCHETEAU"/>
    <s v="DMOSSION"/>
    <x v="25"/>
    <s v="D018"/>
    <x v="22"/>
    <x v="25"/>
    <n v="0"/>
    <n v="0"/>
    <n v="10.5"/>
    <n v="0"/>
    <n v="0"/>
    <n v="0"/>
    <n v="5.5"/>
    <n v="5"/>
    <n v="0"/>
    <n v="0"/>
    <n v="0"/>
    <n v="0"/>
    <x v="1"/>
  </r>
  <r>
    <s v="AROCHETEAU"/>
    <s v="DMOSSION"/>
    <x v="2"/>
    <s v="D003"/>
    <x v="20"/>
    <x v="2"/>
    <n v="0"/>
    <n v="0"/>
    <n v="4"/>
    <n v="0"/>
    <n v="0"/>
    <n v="0"/>
    <n v="0"/>
    <n v="0"/>
    <n v="4"/>
    <n v="0"/>
    <n v="6.3"/>
    <n v="25.2"/>
    <x v="1"/>
  </r>
  <r>
    <s v="AROCHETEAU"/>
    <s v="DMOSSION"/>
    <x v="2"/>
    <s v="D035"/>
    <x v="23"/>
    <x v="2"/>
    <n v="0"/>
    <n v="0"/>
    <n v="1.5"/>
    <n v="0"/>
    <n v="0"/>
    <n v="0"/>
    <n v="0"/>
    <n v="0"/>
    <n v="1.5"/>
    <n v="0"/>
    <n v="6.3"/>
    <n v="9.4499999999999993"/>
    <x v="1"/>
  </r>
  <r>
    <s v="AROCHETEAU"/>
    <s v="DMOSSION"/>
    <x v="4"/>
    <s v="D003"/>
    <x v="20"/>
    <x v="4"/>
    <n v="0"/>
    <n v="0"/>
    <n v="7.5"/>
    <n v="0"/>
    <n v="0"/>
    <n v="0"/>
    <n v="0"/>
    <n v="0"/>
    <n v="7.5"/>
    <n v="0"/>
    <n v="8.5"/>
    <n v="63.75"/>
    <x v="3"/>
  </r>
  <r>
    <s v="AROCHETEAU"/>
    <s v="DMOSSION"/>
    <x v="4"/>
    <s v="D018"/>
    <x v="22"/>
    <x v="4"/>
    <n v="0"/>
    <n v="0"/>
    <n v="74"/>
    <n v="32"/>
    <n v="0"/>
    <n v="0"/>
    <n v="23"/>
    <n v="19"/>
    <n v="0"/>
    <n v="0"/>
    <n v="8.5"/>
    <n v="629"/>
    <x v="3"/>
  </r>
  <r>
    <s v="AROCHETEAU"/>
    <s v="DMOSSION"/>
    <x v="4"/>
    <s v="D035"/>
    <x v="23"/>
    <x v="4"/>
    <n v="0"/>
    <n v="0"/>
    <n v="50.1"/>
    <n v="0"/>
    <n v="0"/>
    <n v="0"/>
    <n v="0"/>
    <n v="21.3"/>
    <n v="28.8"/>
    <n v="0"/>
    <n v="8.5"/>
    <n v="425.85"/>
    <x v="3"/>
  </r>
  <r>
    <s v="AROCHETEAU"/>
    <s v="DMOSSION"/>
    <x v="4"/>
    <s v="D056"/>
    <x v="18"/>
    <x v="4"/>
    <n v="0"/>
    <n v="0"/>
    <n v="30"/>
    <n v="22"/>
    <n v="0"/>
    <n v="0"/>
    <n v="8"/>
    <n v="0"/>
    <n v="0"/>
    <n v="0"/>
    <n v="8.5"/>
    <n v="255"/>
    <x v="3"/>
  </r>
  <r>
    <s v="AROCHETEAU"/>
    <s v="DMOSSION"/>
    <x v="5"/>
    <s v="D003"/>
    <x v="20"/>
    <x v="5"/>
    <n v="0"/>
    <n v="0"/>
    <n v="3"/>
    <n v="0"/>
    <n v="0"/>
    <n v="0"/>
    <n v="0"/>
    <n v="3"/>
    <n v="0"/>
    <n v="0"/>
    <n v="3.3"/>
    <n v="9.8999999999999986"/>
    <x v="4"/>
  </r>
  <r>
    <s v="AROCHETEAU"/>
    <s v="DMOSSION"/>
    <x v="5"/>
    <s v="D017"/>
    <x v="21"/>
    <x v="5"/>
    <n v="0"/>
    <n v="0"/>
    <n v="19.5"/>
    <n v="0"/>
    <n v="0"/>
    <n v="0"/>
    <n v="7.5"/>
    <n v="12"/>
    <n v="0"/>
    <n v="0"/>
    <n v="3.3"/>
    <n v="64.349999999999994"/>
    <x v="4"/>
  </r>
  <r>
    <s v="AROCHETEAU"/>
    <s v="DMOSSION"/>
    <x v="5"/>
    <s v="D018"/>
    <x v="22"/>
    <x v="5"/>
    <n v="0"/>
    <n v="0"/>
    <n v="33"/>
    <n v="0"/>
    <n v="0"/>
    <n v="0"/>
    <n v="23"/>
    <n v="10"/>
    <n v="0"/>
    <n v="0"/>
    <n v="3.3"/>
    <n v="108.89999999999999"/>
    <x v="4"/>
  </r>
  <r>
    <s v="AROCHETEAU"/>
    <s v="DMOSSION"/>
    <x v="5"/>
    <s v="D035"/>
    <x v="23"/>
    <x v="5"/>
    <n v="0"/>
    <n v="0"/>
    <n v="8"/>
    <n v="0"/>
    <n v="0"/>
    <n v="0"/>
    <n v="0"/>
    <n v="0"/>
    <n v="8"/>
    <n v="0"/>
    <n v="3.3"/>
    <n v="26.4"/>
    <x v="4"/>
  </r>
  <r>
    <s v="AROCHETEAU"/>
    <s v="DMOSSION"/>
    <x v="7"/>
    <s v="D003"/>
    <x v="20"/>
    <x v="7"/>
    <n v="0"/>
    <n v="0"/>
    <n v="4"/>
    <n v="0"/>
    <n v="0"/>
    <n v="0"/>
    <n v="0"/>
    <n v="0"/>
    <n v="4"/>
    <n v="0"/>
    <n v="2.5"/>
    <n v="10"/>
    <x v="5"/>
  </r>
  <r>
    <s v="AROCHETEAU"/>
    <s v="DMOSSION"/>
    <x v="7"/>
    <s v="D018"/>
    <x v="22"/>
    <x v="7"/>
    <n v="0"/>
    <n v="0"/>
    <n v="76"/>
    <n v="0"/>
    <n v="0"/>
    <n v="0"/>
    <n v="64"/>
    <n v="12"/>
    <n v="0"/>
    <n v="0"/>
    <n v="2.5"/>
    <n v="190"/>
    <x v="5"/>
  </r>
  <r>
    <s v="AROCHETEAU"/>
    <s v="DMOSSION"/>
    <x v="7"/>
    <s v="D026"/>
    <x v="9"/>
    <x v="7"/>
    <n v="0"/>
    <n v="0"/>
    <n v="16"/>
    <n v="0"/>
    <n v="0"/>
    <n v="0"/>
    <n v="0"/>
    <n v="16"/>
    <n v="0"/>
    <n v="0"/>
    <n v="2.5"/>
    <n v="40"/>
    <x v="5"/>
  </r>
  <r>
    <s v="AROCHETEAU"/>
    <s v="DMOSSION"/>
    <x v="7"/>
    <s v="D035"/>
    <x v="23"/>
    <x v="7"/>
    <n v="0"/>
    <n v="0"/>
    <n v="15"/>
    <n v="0"/>
    <n v="0"/>
    <n v="7"/>
    <n v="0"/>
    <n v="0"/>
    <n v="8"/>
    <n v="0"/>
    <n v="2.5"/>
    <n v="37.5"/>
    <x v="5"/>
  </r>
  <r>
    <s v="AROCHETEAU"/>
    <s v="DMOSSION"/>
    <x v="7"/>
    <s v="D056"/>
    <x v="18"/>
    <x v="7"/>
    <n v="0"/>
    <n v="0"/>
    <n v="20"/>
    <n v="0"/>
    <n v="0"/>
    <n v="0"/>
    <n v="20"/>
    <n v="0"/>
    <n v="0"/>
    <n v="0"/>
    <n v="2.5"/>
    <n v="50"/>
    <x v="5"/>
  </r>
  <r>
    <s v="AROCHETEAU"/>
    <s v="DMOSSION"/>
    <x v="9"/>
    <s v="D018"/>
    <x v="22"/>
    <x v="9"/>
    <n v="0"/>
    <n v="0"/>
    <n v="12.91"/>
    <n v="0"/>
    <n v="0"/>
    <n v="0"/>
    <n v="12.91"/>
    <n v="0"/>
    <n v="0"/>
    <n v="0"/>
    <n v="4.5"/>
    <n v="58.094999999999999"/>
    <x v="6"/>
  </r>
  <r>
    <s v="AROCHETEAU"/>
    <s v="DMOSSION"/>
    <x v="26"/>
    <s v="D018"/>
    <x v="22"/>
    <x v="26"/>
    <n v="0"/>
    <n v="0"/>
    <n v="9"/>
    <n v="0"/>
    <n v="0"/>
    <n v="0"/>
    <n v="9"/>
    <n v="0"/>
    <n v="0"/>
    <n v="0"/>
    <n v="0"/>
    <n v="0"/>
    <x v="12"/>
  </r>
  <r>
    <s v="AROCHETEAU"/>
    <s v="DMOSSION"/>
    <x v="27"/>
    <s v="D018"/>
    <x v="22"/>
    <x v="27"/>
    <n v="0"/>
    <n v="0"/>
    <n v="8.59"/>
    <n v="0"/>
    <n v="0"/>
    <n v="0"/>
    <n v="8.59"/>
    <n v="0"/>
    <n v="0"/>
    <n v="0"/>
    <n v="0"/>
    <n v="0"/>
    <x v="13"/>
  </r>
  <r>
    <s v="AROCHETEAU"/>
    <s v="DMOSSION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DMOSSION"/>
    <x v="23"/>
    <s v="D018"/>
    <x v="22"/>
    <x v="23"/>
    <n v="0"/>
    <n v="0"/>
    <n v="0"/>
    <n v="0"/>
    <n v="0"/>
    <n v="0"/>
    <n v="0"/>
    <n v="0"/>
    <n v="0"/>
    <n v="0"/>
    <n v="0"/>
    <n v="0"/>
    <x v="4"/>
  </r>
  <r>
    <s v="AROCHETEAU"/>
    <s v="DMOSSION"/>
    <x v="23"/>
    <s v="D035"/>
    <x v="23"/>
    <x v="23"/>
    <n v="0"/>
    <n v="0"/>
    <n v="0"/>
    <n v="0"/>
    <n v="0"/>
    <n v="0"/>
    <n v="0"/>
    <n v="0"/>
    <n v="0"/>
    <n v="0"/>
    <n v="0"/>
    <n v="0"/>
    <x v="4"/>
  </r>
  <r>
    <s v="AROCHETEAU"/>
    <s v="DMOSSION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DMOSSION"/>
    <x v="14"/>
    <s v="D035"/>
    <x v="23"/>
    <x v="14"/>
    <n v="0"/>
    <n v="0"/>
    <n v="0"/>
    <n v="0"/>
    <n v="0"/>
    <n v="0"/>
    <n v="0"/>
    <n v="0"/>
    <n v="0"/>
    <n v="0"/>
    <n v="0"/>
    <n v="0"/>
    <x v="8"/>
  </r>
  <r>
    <s v="AROCHETEAU"/>
    <s v="DMOSSION"/>
    <x v="14"/>
    <s v="D056"/>
    <x v="18"/>
    <x v="14"/>
    <n v="0"/>
    <n v="0"/>
    <n v="0"/>
    <n v="0"/>
    <n v="0"/>
    <n v="0"/>
    <n v="0"/>
    <n v="0"/>
    <n v="0"/>
    <n v="0"/>
    <n v="0"/>
    <n v="0"/>
    <x v="8"/>
  </r>
  <r>
    <s v="AROCHETEAU"/>
    <s v="DMOSSION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DMOSSION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DMOSSION"/>
    <x v="18"/>
    <s v="D035"/>
    <x v="23"/>
    <x v="18"/>
    <n v="0"/>
    <n v="0"/>
    <n v="0"/>
    <n v="0"/>
    <n v="0"/>
    <n v="0"/>
    <n v="0"/>
    <n v="0"/>
    <n v="0"/>
    <n v="0"/>
    <n v="0"/>
    <n v="0"/>
    <x v="9"/>
  </r>
  <r>
    <s v="AROCHETEAU"/>
    <s v="GPINEAU"/>
    <x v="0"/>
    <m/>
    <x v="0"/>
    <x v="0"/>
    <n v="0"/>
    <n v="0"/>
    <n v="0"/>
    <n v="0"/>
    <n v="0"/>
    <n v="0"/>
    <n v="0"/>
    <n v="0"/>
    <n v="0"/>
    <n v="0"/>
    <n v="6.5"/>
    <n v="0"/>
    <x v="0"/>
  </r>
  <r>
    <s v="AROCHETEAU"/>
    <s v="GPINEAU"/>
    <x v="0"/>
    <s v="D044"/>
    <x v="1"/>
    <x v="0"/>
    <n v="0"/>
    <n v="0"/>
    <n v="41"/>
    <n v="0"/>
    <n v="0"/>
    <n v="0"/>
    <n v="0"/>
    <n v="29"/>
    <n v="0"/>
    <n v="12"/>
    <n v="6.5"/>
    <n v="266.5"/>
    <x v="0"/>
  </r>
  <r>
    <s v="AROCHETEAU"/>
    <s v="GPINEAU"/>
    <x v="0"/>
    <s v="D054"/>
    <x v="3"/>
    <x v="0"/>
    <n v="0"/>
    <n v="0"/>
    <n v="145.65"/>
    <n v="0"/>
    <n v="0"/>
    <n v="0"/>
    <n v="40"/>
    <n v="85.65"/>
    <n v="0"/>
    <n v="20"/>
    <n v="6.5"/>
    <n v="946.72500000000002"/>
    <x v="0"/>
  </r>
  <r>
    <s v="AROCHETEAU"/>
    <s v="GPINEAU"/>
    <x v="0"/>
    <s v="D519"/>
    <x v="6"/>
    <x v="0"/>
    <n v="0"/>
    <n v="0"/>
    <n v="14"/>
    <n v="0"/>
    <n v="0"/>
    <n v="0"/>
    <n v="0"/>
    <n v="14"/>
    <n v="0"/>
    <n v="0"/>
    <n v="6.5"/>
    <n v="91"/>
    <x v="0"/>
  </r>
  <r>
    <s v="AROCHETEAU"/>
    <s v="GPINEAU"/>
    <x v="1"/>
    <m/>
    <x v="0"/>
    <x v="1"/>
    <n v="0"/>
    <n v="0"/>
    <n v="0"/>
    <n v="0"/>
    <n v="0"/>
    <n v="0"/>
    <n v="0"/>
    <n v="0"/>
    <n v="0"/>
    <n v="0"/>
    <n v="6.3"/>
    <n v="0"/>
    <x v="1"/>
  </r>
  <r>
    <s v="AROCHETEAU"/>
    <s v="GPINEAU"/>
    <x v="1"/>
    <s v="D044"/>
    <x v="1"/>
    <x v="1"/>
    <n v="0"/>
    <n v="0"/>
    <n v="5"/>
    <n v="0"/>
    <n v="0"/>
    <n v="0"/>
    <n v="0"/>
    <n v="0"/>
    <n v="0"/>
    <n v="5"/>
    <n v="6.3"/>
    <n v="31.5"/>
    <x v="1"/>
  </r>
  <r>
    <s v="AROCHETEAU"/>
    <s v="GPINEAU"/>
    <x v="1"/>
    <s v="D054"/>
    <x v="3"/>
    <x v="1"/>
    <n v="0"/>
    <n v="0"/>
    <n v="60.85"/>
    <n v="0"/>
    <n v="4"/>
    <n v="0"/>
    <n v="20"/>
    <n v="33.85"/>
    <n v="0"/>
    <n v="3"/>
    <n v="6.3"/>
    <n v="383.35500000000002"/>
    <x v="1"/>
  </r>
  <r>
    <s v="AROCHETEAU"/>
    <s v="GPINEAU"/>
    <x v="25"/>
    <s v="D044"/>
    <x v="1"/>
    <x v="25"/>
    <n v="0"/>
    <n v="0"/>
    <n v="14.2"/>
    <n v="0"/>
    <n v="0"/>
    <n v="0"/>
    <n v="0"/>
    <n v="14.2"/>
    <n v="0"/>
    <n v="0"/>
    <n v="0"/>
    <n v="0"/>
    <x v="1"/>
  </r>
  <r>
    <s v="AROCHETEAU"/>
    <s v="GPINEAU"/>
    <x v="2"/>
    <s v="D054"/>
    <x v="3"/>
    <x v="2"/>
    <n v="0"/>
    <n v="0"/>
    <n v="20.86"/>
    <n v="0"/>
    <n v="0"/>
    <n v="0"/>
    <n v="0"/>
    <n v="20.86"/>
    <n v="0"/>
    <n v="0"/>
    <n v="6.3"/>
    <n v="131.41800000000001"/>
    <x v="1"/>
  </r>
  <r>
    <s v="AROCHETEAU"/>
    <s v="GPINEAU"/>
    <x v="2"/>
    <s v="D519"/>
    <x v="6"/>
    <x v="2"/>
    <n v="0"/>
    <n v="0"/>
    <n v="12"/>
    <n v="0"/>
    <n v="0"/>
    <n v="0"/>
    <n v="0"/>
    <n v="12"/>
    <n v="0"/>
    <n v="0"/>
    <n v="6.3"/>
    <n v="75.599999999999994"/>
    <x v="1"/>
  </r>
  <r>
    <s v="AROCHETEAU"/>
    <s v="GPINEAU"/>
    <x v="4"/>
    <m/>
    <x v="0"/>
    <x v="4"/>
    <n v="0"/>
    <n v="0"/>
    <n v="0"/>
    <n v="0"/>
    <n v="0"/>
    <n v="0"/>
    <n v="0"/>
    <n v="0"/>
    <n v="0"/>
    <n v="0"/>
    <n v="8.5"/>
    <n v="0"/>
    <x v="3"/>
  </r>
  <r>
    <s v="AROCHETEAU"/>
    <s v="GPINEAU"/>
    <x v="4"/>
    <s v="D044"/>
    <x v="1"/>
    <x v="4"/>
    <n v="0"/>
    <n v="0"/>
    <n v="11"/>
    <n v="0"/>
    <n v="0"/>
    <n v="0"/>
    <n v="0"/>
    <n v="0"/>
    <n v="0"/>
    <n v="11"/>
    <n v="8.5"/>
    <n v="93.5"/>
    <x v="3"/>
  </r>
  <r>
    <s v="AROCHETEAU"/>
    <s v="GPINEAU"/>
    <x v="4"/>
    <s v="D054"/>
    <x v="3"/>
    <x v="4"/>
    <n v="0"/>
    <n v="0"/>
    <n v="60.5"/>
    <n v="0"/>
    <n v="52"/>
    <n v="0"/>
    <n v="0"/>
    <n v="2"/>
    <n v="0"/>
    <n v="6.5"/>
    <n v="8.5"/>
    <n v="514.25"/>
    <x v="3"/>
  </r>
  <r>
    <s v="AROCHETEAU"/>
    <s v="GPINEAU"/>
    <x v="4"/>
    <s v="D519"/>
    <x v="6"/>
    <x v="4"/>
    <n v="0"/>
    <n v="0"/>
    <n v="2.5"/>
    <n v="0"/>
    <n v="0"/>
    <n v="0"/>
    <n v="0"/>
    <n v="0"/>
    <n v="0"/>
    <n v="2.5"/>
    <n v="8.5"/>
    <n v="21.25"/>
    <x v="3"/>
  </r>
  <r>
    <s v="AROCHETEAU"/>
    <s v="GPINEAU"/>
    <x v="5"/>
    <m/>
    <x v="0"/>
    <x v="5"/>
    <n v="0"/>
    <n v="0"/>
    <n v="0"/>
    <n v="0"/>
    <n v="0"/>
    <n v="0"/>
    <n v="0"/>
    <n v="0"/>
    <n v="0"/>
    <n v="0"/>
    <n v="3.3"/>
    <n v="0"/>
    <x v="4"/>
  </r>
  <r>
    <s v="AROCHETEAU"/>
    <s v="GPINEAU"/>
    <x v="5"/>
    <s v="D044"/>
    <x v="1"/>
    <x v="5"/>
    <n v="0"/>
    <n v="0"/>
    <n v="22.4"/>
    <n v="0"/>
    <n v="0"/>
    <n v="0"/>
    <n v="0"/>
    <n v="17"/>
    <n v="0"/>
    <n v="5.4"/>
    <n v="3.3"/>
    <n v="73.919999999999987"/>
    <x v="4"/>
  </r>
  <r>
    <s v="AROCHETEAU"/>
    <s v="GPINEAU"/>
    <x v="5"/>
    <s v="D054"/>
    <x v="3"/>
    <x v="5"/>
    <n v="0"/>
    <n v="0"/>
    <n v="46.8"/>
    <n v="0"/>
    <n v="0"/>
    <n v="0"/>
    <n v="16"/>
    <n v="16.8"/>
    <n v="0"/>
    <n v="14"/>
    <n v="3.3"/>
    <n v="154.43999999999997"/>
    <x v="4"/>
  </r>
  <r>
    <s v="AROCHETEAU"/>
    <s v="GPINEAU"/>
    <x v="7"/>
    <m/>
    <x v="0"/>
    <x v="7"/>
    <n v="0"/>
    <n v="0"/>
    <n v="0"/>
    <n v="0"/>
    <n v="0"/>
    <n v="0"/>
    <n v="0"/>
    <n v="0"/>
    <n v="0"/>
    <n v="0"/>
    <n v="2.5"/>
    <n v="0"/>
    <x v="5"/>
  </r>
  <r>
    <s v="AROCHETEAU"/>
    <s v="GPINEAU"/>
    <x v="7"/>
    <s v="D044"/>
    <x v="1"/>
    <x v="7"/>
    <n v="0"/>
    <n v="0"/>
    <n v="26"/>
    <n v="0"/>
    <n v="0"/>
    <n v="0"/>
    <n v="0"/>
    <n v="26"/>
    <n v="0"/>
    <n v="0"/>
    <n v="2.5"/>
    <n v="65"/>
    <x v="5"/>
  </r>
  <r>
    <s v="AROCHETEAU"/>
    <s v="GPINEAU"/>
    <x v="7"/>
    <s v="D054"/>
    <x v="3"/>
    <x v="7"/>
    <n v="0"/>
    <n v="0"/>
    <n v="59.120000000000005"/>
    <n v="0"/>
    <n v="0"/>
    <n v="0"/>
    <n v="22"/>
    <n v="37.120000000000005"/>
    <n v="0"/>
    <n v="0"/>
    <n v="2.5"/>
    <n v="147.80000000000001"/>
    <x v="5"/>
  </r>
  <r>
    <s v="AROCHETEAU"/>
    <s v="GPINEAU"/>
    <x v="7"/>
    <s v="D519"/>
    <x v="6"/>
    <x v="7"/>
    <n v="0"/>
    <n v="0"/>
    <n v="4"/>
    <n v="0"/>
    <n v="0"/>
    <n v="0"/>
    <n v="0"/>
    <n v="0"/>
    <n v="0"/>
    <n v="4"/>
    <n v="2.5"/>
    <n v="10"/>
    <x v="5"/>
  </r>
  <r>
    <s v="AROCHETEAU"/>
    <s v="GPINEAU"/>
    <x v="8"/>
    <s v="D054"/>
    <x v="3"/>
    <x v="8"/>
    <n v="0"/>
    <n v="0"/>
    <n v="0"/>
    <n v="0"/>
    <n v="0"/>
    <n v="0"/>
    <n v="0"/>
    <n v="0"/>
    <n v="0"/>
    <n v="0"/>
    <n v="2.5"/>
    <n v="0"/>
    <x v="4"/>
  </r>
  <r>
    <s v="AROCHETEAU"/>
    <s v="GPINEAU"/>
    <x v="10"/>
    <m/>
    <x v="0"/>
    <x v="10"/>
    <n v="0"/>
    <n v="0"/>
    <n v="0"/>
    <n v="0"/>
    <n v="0"/>
    <n v="0"/>
    <n v="0"/>
    <n v="0"/>
    <n v="0"/>
    <n v="0"/>
    <n v="6"/>
    <n v="0"/>
    <x v="4"/>
  </r>
  <r>
    <s v="AROCHETEAU"/>
    <s v="GPINEAU"/>
    <x v="10"/>
    <s v="D044"/>
    <x v="1"/>
    <x v="10"/>
    <n v="0"/>
    <n v="0"/>
    <n v="17.5"/>
    <n v="0"/>
    <n v="0"/>
    <n v="0"/>
    <n v="0"/>
    <n v="0"/>
    <n v="0"/>
    <n v="17.5"/>
    <n v="6"/>
    <n v="105"/>
    <x v="4"/>
  </r>
  <r>
    <s v="AROCHETEAU"/>
    <s v="GPINEAU"/>
    <x v="10"/>
    <s v="D054"/>
    <x v="3"/>
    <x v="10"/>
    <n v="0"/>
    <n v="0"/>
    <n v="10.8"/>
    <n v="0"/>
    <n v="0"/>
    <n v="0"/>
    <n v="0"/>
    <n v="10.8"/>
    <n v="0"/>
    <n v="0"/>
    <n v="6"/>
    <n v="64.800000000000011"/>
    <x v="4"/>
  </r>
  <r>
    <s v="AROCHETEAU"/>
    <s v="GPINEAU"/>
    <x v="10"/>
    <s v="D519"/>
    <x v="6"/>
    <x v="10"/>
    <n v="0"/>
    <n v="0"/>
    <n v="5.7"/>
    <n v="0"/>
    <n v="0"/>
    <n v="0"/>
    <n v="0"/>
    <n v="2"/>
    <n v="0"/>
    <n v="3.7"/>
    <n v="6"/>
    <n v="34.200000000000003"/>
    <x v="4"/>
  </r>
  <r>
    <s v="AROCHETEAU"/>
    <s v="GPINE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GPINE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GPINEAU"/>
    <x v="15"/>
    <s v="D044"/>
    <x v="1"/>
    <x v="15"/>
    <n v="0"/>
    <n v="0"/>
    <n v="0"/>
    <n v="0"/>
    <n v="0"/>
    <n v="0"/>
    <n v="0"/>
    <n v="0"/>
    <n v="0"/>
    <n v="0"/>
    <n v="0"/>
    <n v="0"/>
    <x v="8"/>
  </r>
  <r>
    <s v="AROCHETEAU"/>
    <s v="GPINEAU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PLAFOND"/>
    <x v="0"/>
    <s v="D007"/>
    <x v="24"/>
    <x v="0"/>
    <n v="0"/>
    <n v="0"/>
    <n v="122.99"/>
    <n v="0"/>
    <n v="0"/>
    <n v="0"/>
    <n v="0"/>
    <n v="122.99"/>
    <n v="0"/>
    <n v="0"/>
    <n v="6.5"/>
    <n v="799.43499999999995"/>
    <x v="0"/>
  </r>
  <r>
    <s v="AROCHETEAU"/>
    <s v="PLAFOND"/>
    <x v="1"/>
    <s v="D007"/>
    <x v="24"/>
    <x v="1"/>
    <n v="0"/>
    <n v="0"/>
    <n v="41.14"/>
    <n v="0"/>
    <n v="0"/>
    <n v="0"/>
    <n v="0"/>
    <n v="41.14"/>
    <n v="0"/>
    <n v="0"/>
    <n v="6.3"/>
    <n v="259.18200000000002"/>
    <x v="1"/>
  </r>
  <r>
    <s v="AROCHETEAU"/>
    <s v="PLAFOND"/>
    <x v="4"/>
    <s v="D007"/>
    <x v="24"/>
    <x v="4"/>
    <n v="0"/>
    <n v="0"/>
    <n v="14.16"/>
    <n v="0"/>
    <n v="0"/>
    <n v="0"/>
    <n v="0"/>
    <n v="14.16"/>
    <n v="0"/>
    <n v="0"/>
    <n v="8.5"/>
    <n v="120.36"/>
    <x v="3"/>
  </r>
  <r>
    <s v="AROCHETEAU"/>
    <s v="PLAFOND"/>
    <x v="5"/>
    <m/>
    <x v="0"/>
    <x v="5"/>
    <n v="0"/>
    <n v="0"/>
    <n v="0"/>
    <n v="0"/>
    <n v="0"/>
    <n v="0"/>
    <n v="0"/>
    <n v="0"/>
    <n v="0"/>
    <n v="0"/>
    <n v="3.3"/>
    <n v="0"/>
    <x v="4"/>
  </r>
  <r>
    <s v="AROCHETEAU"/>
    <s v="PLAFOND"/>
    <x v="5"/>
    <s v="D004"/>
    <x v="25"/>
    <x v="5"/>
    <n v="0"/>
    <n v="0"/>
    <n v="4"/>
    <n v="0"/>
    <n v="0"/>
    <n v="0"/>
    <n v="0"/>
    <n v="0"/>
    <n v="0"/>
    <n v="4"/>
    <n v="3.3"/>
    <n v="13.2"/>
    <x v="4"/>
  </r>
  <r>
    <s v="AROCHETEAU"/>
    <s v="PLAFOND"/>
    <x v="5"/>
    <s v="D007"/>
    <x v="24"/>
    <x v="5"/>
    <n v="0"/>
    <n v="0"/>
    <n v="88.56"/>
    <n v="0"/>
    <n v="0"/>
    <n v="0"/>
    <n v="12"/>
    <n v="76.56"/>
    <n v="0"/>
    <n v="0"/>
    <n v="3.3"/>
    <n v="292.24799999999999"/>
    <x v="4"/>
  </r>
  <r>
    <s v="AROCHETEAU"/>
    <s v="PLAFOND"/>
    <x v="5"/>
    <s v="D095"/>
    <x v="26"/>
    <x v="5"/>
    <n v="0"/>
    <n v="0"/>
    <n v="26"/>
    <n v="0"/>
    <n v="0"/>
    <n v="0"/>
    <n v="0"/>
    <n v="26"/>
    <n v="0"/>
    <n v="0"/>
    <n v="3.3"/>
    <n v="85.8"/>
    <x v="4"/>
  </r>
  <r>
    <s v="AROCHETEAU"/>
    <s v="PLAFOND"/>
    <x v="6"/>
    <s v="D007"/>
    <x v="24"/>
    <x v="6"/>
    <n v="0"/>
    <n v="0"/>
    <n v="24.34"/>
    <n v="0"/>
    <n v="0"/>
    <n v="0"/>
    <n v="0"/>
    <n v="24.34"/>
    <n v="0"/>
    <n v="0"/>
    <n v="2.5"/>
    <n v="60.85"/>
    <x v="5"/>
  </r>
  <r>
    <s v="AROCHETEAU"/>
    <s v="PLAFOND"/>
    <x v="7"/>
    <s v="D007"/>
    <x v="24"/>
    <x v="7"/>
    <n v="0"/>
    <n v="0"/>
    <n v="80.550000000000011"/>
    <n v="0"/>
    <n v="0"/>
    <n v="0"/>
    <n v="0"/>
    <n v="80.550000000000011"/>
    <n v="0"/>
    <n v="0"/>
    <n v="2.5"/>
    <n v="201.37500000000003"/>
    <x v="5"/>
  </r>
  <r>
    <s v="AROCHETEAU"/>
    <s v="PLAFOND"/>
    <x v="17"/>
    <s v="D007"/>
    <x v="24"/>
    <x v="17"/>
    <n v="0"/>
    <n v="0"/>
    <n v="13.28"/>
    <n v="0"/>
    <n v="0"/>
    <n v="0"/>
    <n v="0"/>
    <n v="13.28"/>
    <n v="0"/>
    <n v="0"/>
    <n v="4.5"/>
    <n v="59.76"/>
    <x v="6"/>
  </r>
  <r>
    <s v="AROCHETEAU"/>
    <s v="PLAFOND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PLAFOND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PLAFOND"/>
    <x v="14"/>
    <s v="D007"/>
    <x v="24"/>
    <x v="14"/>
    <n v="0"/>
    <n v="0"/>
    <n v="0"/>
    <n v="0"/>
    <n v="0"/>
    <n v="0"/>
    <n v="0"/>
    <n v="0"/>
    <n v="0"/>
    <n v="0"/>
    <n v="0"/>
    <n v="0"/>
    <x v="8"/>
  </r>
  <r>
    <s v="AROCHETEAU"/>
    <s v="PLAFOND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PLAFOND"/>
    <x v="15"/>
    <s v="D007"/>
    <x v="24"/>
    <x v="15"/>
    <n v="0"/>
    <n v="0"/>
    <n v="0"/>
    <n v="0"/>
    <n v="0"/>
    <n v="0"/>
    <n v="0"/>
    <n v="0"/>
    <n v="0"/>
    <n v="0"/>
    <n v="0"/>
    <n v="0"/>
    <x v="8"/>
  </r>
  <r>
    <s v="AROCHETEAU"/>
    <s v="PLAFOND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PLAFOND"/>
    <x v="16"/>
    <s v="D007"/>
    <x v="24"/>
    <x v="16"/>
    <n v="0"/>
    <n v="0"/>
    <n v="0"/>
    <n v="0"/>
    <n v="0"/>
    <n v="0"/>
    <n v="0"/>
    <n v="0"/>
    <n v="0"/>
    <n v="0"/>
    <n v="0"/>
    <n v="0"/>
    <x v="4"/>
  </r>
  <r>
    <s v="AROCHETEAU"/>
    <s v="PLBARRIBAUD"/>
    <x v="0"/>
    <s v="D009"/>
    <x v="27"/>
    <x v="0"/>
    <n v="0"/>
    <n v="0"/>
    <n v="427.40999999999997"/>
    <n v="0"/>
    <n v="0"/>
    <n v="0"/>
    <n v="129"/>
    <n v="171.5"/>
    <n v="86.91"/>
    <n v="40"/>
    <n v="6.5"/>
    <n v="2778.165"/>
    <x v="0"/>
  </r>
  <r>
    <s v="AROCHETEAU"/>
    <s v="PLBARRIBAUD"/>
    <x v="0"/>
    <s v="D022"/>
    <x v="28"/>
    <x v="0"/>
    <n v="0"/>
    <n v="0"/>
    <n v="25"/>
    <n v="0"/>
    <n v="0"/>
    <n v="0"/>
    <n v="0"/>
    <n v="0"/>
    <n v="25"/>
    <n v="0"/>
    <n v="6.5"/>
    <n v="162.5"/>
    <x v="0"/>
  </r>
  <r>
    <s v="AROCHETEAU"/>
    <s v="PLBARRIBAUD"/>
    <x v="0"/>
    <s v="D044"/>
    <x v="1"/>
    <x v="0"/>
    <n v="0"/>
    <n v="0"/>
    <n v="189"/>
    <n v="0"/>
    <n v="0"/>
    <n v="0"/>
    <n v="80"/>
    <n v="81"/>
    <n v="15"/>
    <n v="13"/>
    <n v="6.5"/>
    <n v="1228.5"/>
    <x v="0"/>
  </r>
  <r>
    <s v="AROCHETEAU"/>
    <s v="PLBARRIBAUD"/>
    <x v="0"/>
    <s v="D052"/>
    <x v="19"/>
    <x v="0"/>
    <n v="0"/>
    <n v="0"/>
    <n v="373"/>
    <n v="0"/>
    <n v="0"/>
    <n v="0"/>
    <n v="0"/>
    <n v="259"/>
    <n v="114"/>
    <n v="0"/>
    <n v="6.5"/>
    <n v="2424.5"/>
    <x v="0"/>
  </r>
  <r>
    <s v="AROCHETEAU"/>
    <s v="PLBARRIBAUD"/>
    <x v="0"/>
    <s v="D054"/>
    <x v="3"/>
    <x v="0"/>
    <n v="0"/>
    <n v="0"/>
    <n v="40"/>
    <n v="0"/>
    <n v="0"/>
    <n v="0"/>
    <n v="0"/>
    <n v="0"/>
    <n v="0"/>
    <n v="40"/>
    <n v="6.5"/>
    <n v="260"/>
    <x v="0"/>
  </r>
  <r>
    <s v="AROCHETEAU"/>
    <s v="PLBARRIBAUD"/>
    <x v="0"/>
    <s v="D513"/>
    <x v="13"/>
    <x v="0"/>
    <n v="0"/>
    <n v="0"/>
    <n v="54.36"/>
    <n v="0"/>
    <n v="0"/>
    <n v="0"/>
    <n v="0"/>
    <n v="0"/>
    <n v="54.36"/>
    <n v="0"/>
    <n v="6.5"/>
    <n v="353.34"/>
    <x v="0"/>
  </r>
  <r>
    <s v="AROCHETEAU"/>
    <s v="PLBARRIBAUD"/>
    <x v="21"/>
    <s v="D009"/>
    <x v="27"/>
    <x v="21"/>
    <n v="0"/>
    <n v="0"/>
    <n v="14.5"/>
    <n v="0"/>
    <n v="0"/>
    <n v="0"/>
    <n v="14.5"/>
    <n v="0"/>
    <n v="0"/>
    <n v="0"/>
    <n v="5.8"/>
    <n v="84.1"/>
    <x v="0"/>
  </r>
  <r>
    <s v="AROCHETEAU"/>
    <s v="PLBARRIBAUD"/>
    <x v="1"/>
    <m/>
    <x v="0"/>
    <x v="1"/>
    <n v="0"/>
    <n v="0"/>
    <n v="0"/>
    <n v="0"/>
    <n v="0"/>
    <n v="0"/>
    <n v="0"/>
    <n v="0"/>
    <n v="0"/>
    <n v="0"/>
    <n v="6.3"/>
    <n v="0"/>
    <x v="1"/>
  </r>
  <r>
    <s v="AROCHETEAU"/>
    <s v="PLBARRIBAUD"/>
    <x v="1"/>
    <s v="D009"/>
    <x v="27"/>
    <x v="1"/>
    <n v="0"/>
    <n v="0"/>
    <n v="154.68"/>
    <n v="0"/>
    <n v="0"/>
    <n v="0"/>
    <n v="23"/>
    <n v="78"/>
    <n v="29.68"/>
    <n v="24"/>
    <n v="6.3"/>
    <n v="974.48400000000004"/>
    <x v="1"/>
  </r>
  <r>
    <s v="AROCHETEAU"/>
    <s v="PLBARRIBAUD"/>
    <x v="1"/>
    <s v="D022"/>
    <x v="28"/>
    <x v="1"/>
    <n v="0"/>
    <n v="0"/>
    <n v="10"/>
    <n v="0"/>
    <n v="0"/>
    <n v="0"/>
    <n v="0"/>
    <n v="0"/>
    <n v="10"/>
    <n v="0"/>
    <n v="6.3"/>
    <n v="63"/>
    <x v="1"/>
  </r>
  <r>
    <s v="AROCHETEAU"/>
    <s v="PLBARRIBAUD"/>
    <x v="1"/>
    <s v="D044"/>
    <x v="1"/>
    <x v="1"/>
    <n v="0"/>
    <n v="0"/>
    <n v="36"/>
    <n v="0"/>
    <n v="0"/>
    <n v="0"/>
    <n v="20"/>
    <n v="0"/>
    <n v="0"/>
    <n v="16"/>
    <n v="6.3"/>
    <n v="226.79999999999998"/>
    <x v="1"/>
  </r>
  <r>
    <s v="AROCHETEAU"/>
    <s v="PLBARRIBAUD"/>
    <x v="1"/>
    <s v="D052"/>
    <x v="19"/>
    <x v="1"/>
    <n v="0"/>
    <n v="0"/>
    <n v="129.4"/>
    <n v="0"/>
    <n v="0"/>
    <n v="0"/>
    <n v="0"/>
    <n v="84"/>
    <n v="45.4"/>
    <n v="0"/>
    <n v="6.3"/>
    <n v="815.22"/>
    <x v="1"/>
  </r>
  <r>
    <s v="AROCHETEAU"/>
    <s v="PLBARRIBAUD"/>
    <x v="1"/>
    <s v="D054"/>
    <x v="3"/>
    <x v="1"/>
    <n v="0"/>
    <n v="0"/>
    <n v="43"/>
    <n v="0"/>
    <n v="0"/>
    <n v="0"/>
    <n v="15"/>
    <n v="0"/>
    <n v="0"/>
    <n v="28"/>
    <n v="6.3"/>
    <n v="270.89999999999998"/>
    <x v="1"/>
  </r>
  <r>
    <s v="AROCHETEAU"/>
    <s v="PLBARRIBAUD"/>
    <x v="1"/>
    <s v="D513"/>
    <x v="13"/>
    <x v="1"/>
    <n v="0"/>
    <n v="0"/>
    <n v="15"/>
    <n v="0"/>
    <n v="0"/>
    <n v="0"/>
    <n v="0"/>
    <n v="0"/>
    <n v="15"/>
    <n v="0"/>
    <n v="6.3"/>
    <n v="94.5"/>
    <x v="1"/>
  </r>
  <r>
    <s v="AROCHETEAU"/>
    <s v="PLBARRIBAUD"/>
    <x v="2"/>
    <s v="D044"/>
    <x v="1"/>
    <x v="2"/>
    <n v="0"/>
    <n v="0"/>
    <n v="20"/>
    <n v="0"/>
    <n v="0"/>
    <n v="0"/>
    <n v="0"/>
    <n v="11"/>
    <n v="9"/>
    <n v="0"/>
    <n v="6.3"/>
    <n v="126"/>
    <x v="1"/>
  </r>
  <r>
    <s v="AROCHETEAU"/>
    <s v="PLBARRIBAUD"/>
    <x v="2"/>
    <s v="D513"/>
    <x v="13"/>
    <x v="2"/>
    <n v="0"/>
    <n v="0"/>
    <n v="11.71"/>
    <n v="0"/>
    <n v="0"/>
    <n v="0"/>
    <n v="0"/>
    <n v="0"/>
    <n v="11.71"/>
    <n v="0"/>
    <n v="6.3"/>
    <n v="73.77300000000001"/>
    <x v="1"/>
  </r>
  <r>
    <s v="AROCHETEAU"/>
    <s v="PLBARRIBAUD"/>
    <x v="3"/>
    <s v="D009"/>
    <x v="27"/>
    <x v="3"/>
    <n v="0"/>
    <n v="0"/>
    <n v="16"/>
    <n v="0"/>
    <n v="0"/>
    <n v="0"/>
    <n v="0"/>
    <n v="0"/>
    <n v="16"/>
    <n v="0"/>
    <n v="4"/>
    <n v="64"/>
    <x v="2"/>
  </r>
  <r>
    <s v="AROCHETEAU"/>
    <s v="PLBARRIBAUD"/>
    <x v="3"/>
    <s v="D052"/>
    <x v="19"/>
    <x v="3"/>
    <n v="0"/>
    <n v="0"/>
    <n v="0"/>
    <n v="0"/>
    <n v="0"/>
    <n v="0"/>
    <n v="0"/>
    <n v="0"/>
    <n v="0"/>
    <n v="0"/>
    <n v="4"/>
    <n v="0"/>
    <x v="2"/>
  </r>
  <r>
    <s v="AROCHETEAU"/>
    <s v="PLBARRIBAUD"/>
    <x v="4"/>
    <s v="D009"/>
    <x v="27"/>
    <x v="4"/>
    <n v="0"/>
    <n v="0"/>
    <n v="43.120000000000005"/>
    <n v="0"/>
    <n v="0"/>
    <n v="0"/>
    <n v="9"/>
    <n v="7.5"/>
    <n v="19.62"/>
    <n v="7"/>
    <n v="8.5"/>
    <n v="366.52000000000004"/>
    <x v="3"/>
  </r>
  <r>
    <s v="AROCHETEAU"/>
    <s v="PLBARRIBAUD"/>
    <x v="4"/>
    <s v="D022"/>
    <x v="28"/>
    <x v="4"/>
    <n v="0"/>
    <n v="0"/>
    <n v="10"/>
    <n v="0"/>
    <n v="0"/>
    <n v="0"/>
    <n v="0"/>
    <n v="0"/>
    <n v="10"/>
    <n v="0"/>
    <n v="8.5"/>
    <n v="85"/>
    <x v="3"/>
  </r>
  <r>
    <s v="AROCHETEAU"/>
    <s v="PLBARRIBAUD"/>
    <x v="4"/>
    <s v="D044"/>
    <x v="1"/>
    <x v="4"/>
    <n v="0"/>
    <n v="0"/>
    <n v="193"/>
    <n v="91"/>
    <n v="0"/>
    <n v="0"/>
    <n v="0"/>
    <n v="102"/>
    <n v="0"/>
    <n v="0"/>
    <n v="8.5"/>
    <n v="1640.5"/>
    <x v="3"/>
  </r>
  <r>
    <s v="AROCHETEAU"/>
    <s v="PLBARRIBAUD"/>
    <x v="4"/>
    <s v="D052"/>
    <x v="19"/>
    <x v="4"/>
    <n v="0"/>
    <n v="0"/>
    <n v="143"/>
    <n v="0"/>
    <n v="127"/>
    <n v="0"/>
    <n v="0"/>
    <n v="16"/>
    <n v="0"/>
    <n v="0"/>
    <n v="8.5"/>
    <n v="1215.5"/>
    <x v="3"/>
  </r>
  <r>
    <s v="AROCHETEAU"/>
    <s v="PLBARRIBAUD"/>
    <x v="4"/>
    <s v="D054"/>
    <x v="3"/>
    <x v="4"/>
    <n v="0"/>
    <n v="0"/>
    <n v="4"/>
    <n v="0"/>
    <n v="0"/>
    <n v="0"/>
    <n v="0"/>
    <n v="0"/>
    <n v="0"/>
    <n v="4"/>
    <n v="8.5"/>
    <n v="34"/>
    <x v="3"/>
  </r>
  <r>
    <s v="AROCHETEAU"/>
    <s v="PLBARRIBAUD"/>
    <x v="4"/>
    <s v="D513"/>
    <x v="13"/>
    <x v="4"/>
    <n v="0"/>
    <n v="0"/>
    <n v="9.25"/>
    <n v="0"/>
    <n v="0"/>
    <n v="0"/>
    <n v="0"/>
    <n v="0"/>
    <n v="9.25"/>
    <n v="0"/>
    <n v="8.5"/>
    <n v="78.625"/>
    <x v="3"/>
  </r>
  <r>
    <s v="AROCHETEAU"/>
    <s v="PLBARRIBAUD"/>
    <x v="5"/>
    <m/>
    <x v="0"/>
    <x v="5"/>
    <n v="0"/>
    <n v="0"/>
    <n v="0"/>
    <n v="0"/>
    <n v="0"/>
    <n v="0"/>
    <n v="0"/>
    <n v="0"/>
    <n v="0"/>
    <n v="0"/>
    <n v="3.3"/>
    <n v="0"/>
    <x v="4"/>
  </r>
  <r>
    <s v="AROCHETEAU"/>
    <s v="PLBARRIBAUD"/>
    <x v="5"/>
    <s v="D009"/>
    <x v="27"/>
    <x v="5"/>
    <n v="0"/>
    <n v="0"/>
    <n v="212"/>
    <n v="0"/>
    <n v="0"/>
    <n v="0"/>
    <n v="55"/>
    <n v="99"/>
    <n v="26"/>
    <n v="32"/>
    <n v="3.3"/>
    <n v="699.59999999999991"/>
    <x v="4"/>
  </r>
  <r>
    <s v="AROCHETEAU"/>
    <s v="PLBARRIBAUD"/>
    <x v="5"/>
    <s v="D022"/>
    <x v="28"/>
    <x v="5"/>
    <n v="0"/>
    <n v="0"/>
    <n v="12"/>
    <n v="0"/>
    <n v="0"/>
    <n v="0"/>
    <n v="0"/>
    <n v="0"/>
    <n v="12"/>
    <n v="0"/>
    <n v="3.3"/>
    <n v="39.599999999999994"/>
    <x v="4"/>
  </r>
  <r>
    <s v="AROCHETEAU"/>
    <s v="PLBARRIBAUD"/>
    <x v="5"/>
    <s v="D044"/>
    <x v="1"/>
    <x v="5"/>
    <n v="0"/>
    <n v="0"/>
    <n v="46.5"/>
    <n v="0"/>
    <n v="0"/>
    <n v="0"/>
    <n v="20"/>
    <n v="9.5"/>
    <n v="0"/>
    <n v="17"/>
    <n v="3.3"/>
    <n v="153.44999999999999"/>
    <x v="4"/>
  </r>
  <r>
    <s v="AROCHETEAU"/>
    <s v="PLBARRIBAUD"/>
    <x v="5"/>
    <s v="D052"/>
    <x v="19"/>
    <x v="5"/>
    <n v="0"/>
    <n v="0"/>
    <n v="151"/>
    <n v="0"/>
    <n v="0"/>
    <n v="0"/>
    <n v="80"/>
    <n v="20"/>
    <n v="51"/>
    <n v="0"/>
    <n v="3.3"/>
    <n v="498.29999999999995"/>
    <x v="4"/>
  </r>
  <r>
    <s v="AROCHETEAU"/>
    <s v="PLBARRIBAUD"/>
    <x v="5"/>
    <s v="D054"/>
    <x v="3"/>
    <x v="5"/>
    <n v="0"/>
    <n v="0"/>
    <n v="55"/>
    <n v="0"/>
    <n v="0"/>
    <n v="0"/>
    <n v="20"/>
    <n v="15"/>
    <n v="0"/>
    <n v="20"/>
    <n v="3.3"/>
    <n v="181.5"/>
    <x v="4"/>
  </r>
  <r>
    <s v="AROCHETEAU"/>
    <s v="PLBARRIBAUD"/>
    <x v="5"/>
    <s v="D513"/>
    <x v="13"/>
    <x v="5"/>
    <n v="0"/>
    <n v="0"/>
    <n v="17"/>
    <n v="0"/>
    <n v="0"/>
    <n v="0"/>
    <n v="0"/>
    <n v="0"/>
    <n v="17"/>
    <n v="0"/>
    <n v="3.3"/>
    <n v="56.099999999999994"/>
    <x v="4"/>
  </r>
  <r>
    <s v="AROCHETEAU"/>
    <s v="PLBARRIBAUD"/>
    <x v="7"/>
    <s v="D009"/>
    <x v="27"/>
    <x v="7"/>
    <n v="0"/>
    <n v="0"/>
    <n v="202.95000000000002"/>
    <n v="0"/>
    <n v="0"/>
    <n v="0"/>
    <n v="47.4"/>
    <n v="82"/>
    <n v="51.55"/>
    <n v="22"/>
    <n v="2.5"/>
    <n v="507.37500000000006"/>
    <x v="5"/>
  </r>
  <r>
    <s v="AROCHETEAU"/>
    <s v="PLBARRIBAUD"/>
    <x v="7"/>
    <s v="D022"/>
    <x v="28"/>
    <x v="7"/>
    <n v="0"/>
    <n v="0"/>
    <n v="10"/>
    <n v="0"/>
    <n v="0"/>
    <n v="0"/>
    <n v="0"/>
    <n v="0"/>
    <n v="10"/>
    <n v="0"/>
    <n v="2.5"/>
    <n v="25"/>
    <x v="5"/>
  </r>
  <r>
    <s v="AROCHETEAU"/>
    <s v="PLBARRIBAUD"/>
    <x v="7"/>
    <s v="D044"/>
    <x v="1"/>
    <x v="7"/>
    <n v="0"/>
    <n v="0"/>
    <n v="58.4"/>
    <n v="0"/>
    <n v="0"/>
    <n v="0"/>
    <n v="20"/>
    <n v="8.4"/>
    <n v="13"/>
    <n v="17"/>
    <n v="2.5"/>
    <n v="146"/>
    <x v="5"/>
  </r>
  <r>
    <s v="AROCHETEAU"/>
    <s v="PLBARRIBAUD"/>
    <x v="7"/>
    <s v="D052"/>
    <x v="19"/>
    <x v="7"/>
    <n v="0"/>
    <n v="0"/>
    <n v="75"/>
    <n v="0"/>
    <n v="0"/>
    <n v="0"/>
    <n v="0"/>
    <n v="50"/>
    <n v="25"/>
    <n v="0"/>
    <n v="2.5"/>
    <n v="187.5"/>
    <x v="5"/>
  </r>
  <r>
    <s v="AROCHETEAU"/>
    <s v="PLBARRIBAUD"/>
    <x v="7"/>
    <s v="D054"/>
    <x v="3"/>
    <x v="7"/>
    <n v="0"/>
    <n v="0"/>
    <n v="12"/>
    <n v="0"/>
    <n v="0"/>
    <n v="0"/>
    <n v="0"/>
    <n v="0"/>
    <n v="0"/>
    <n v="12"/>
    <n v="2.5"/>
    <n v="30"/>
    <x v="5"/>
  </r>
  <r>
    <s v="AROCHETEAU"/>
    <s v="PLBARRIBAUD"/>
    <x v="7"/>
    <s v="D513"/>
    <x v="13"/>
    <x v="7"/>
    <n v="0"/>
    <n v="0"/>
    <n v="30.7"/>
    <n v="0"/>
    <n v="0"/>
    <n v="0"/>
    <n v="0"/>
    <n v="0"/>
    <n v="30.7"/>
    <n v="0"/>
    <n v="2.5"/>
    <n v="76.75"/>
    <x v="5"/>
  </r>
  <r>
    <s v="AROCHETEAU"/>
    <s v="PLBARRIBAUD"/>
    <x v="9"/>
    <s v="D009"/>
    <x v="27"/>
    <x v="9"/>
    <n v="0"/>
    <n v="0"/>
    <n v="0"/>
    <n v="0"/>
    <n v="0"/>
    <n v="0"/>
    <n v="0"/>
    <n v="0"/>
    <n v="0"/>
    <n v="0"/>
    <n v="4.5"/>
    <n v="0"/>
    <x v="6"/>
  </r>
  <r>
    <s v="AROCHETEAU"/>
    <s v="PLBARRIBAUD"/>
    <x v="10"/>
    <s v="D052"/>
    <x v="19"/>
    <x v="10"/>
    <n v="0"/>
    <n v="0"/>
    <n v="13"/>
    <n v="0"/>
    <n v="0"/>
    <n v="0"/>
    <n v="0"/>
    <n v="8"/>
    <n v="5"/>
    <n v="0"/>
    <n v="6"/>
    <n v="78"/>
    <x v="4"/>
  </r>
  <r>
    <s v="AROCHETEAU"/>
    <s v="PLBARRIBAUD"/>
    <x v="28"/>
    <s v="D044"/>
    <x v="1"/>
    <x v="28"/>
    <n v="0"/>
    <n v="0"/>
    <n v="12"/>
    <n v="0"/>
    <n v="0"/>
    <n v="0"/>
    <n v="0"/>
    <n v="12"/>
    <n v="0"/>
    <n v="0"/>
    <n v="0"/>
    <n v="0"/>
    <x v="14"/>
  </r>
  <r>
    <s v="AROCHETEAU"/>
    <s v="PLBARRIBAUD"/>
    <x v="29"/>
    <s v="D009"/>
    <x v="27"/>
    <x v="29"/>
    <n v="0"/>
    <n v="0"/>
    <n v="12.6"/>
    <n v="0"/>
    <n v="0"/>
    <n v="0"/>
    <n v="0"/>
    <n v="12.6"/>
    <n v="0"/>
    <n v="0"/>
    <n v="0"/>
    <n v="0"/>
    <x v="14"/>
  </r>
  <r>
    <s v="AROCHETEAU"/>
    <s v="PLBARRIBAUD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PLBARRIBAUD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PLBARRIBAUD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PLBARRIBAUD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0"/>
    <m/>
    <x v="0"/>
    <x v="0"/>
    <n v="0"/>
    <n v="0"/>
    <n v="0"/>
    <n v="0"/>
    <n v="0"/>
    <n v="0"/>
    <n v="0"/>
    <n v="0"/>
    <n v="0"/>
    <n v="0"/>
    <n v="6.5"/>
    <n v="0"/>
    <x v="0"/>
  </r>
  <r>
    <s v="AROCHETEAU"/>
    <s v="PMOURIER"/>
    <x v="0"/>
    <s v="D004"/>
    <x v="25"/>
    <x v="0"/>
    <n v="0"/>
    <n v="0"/>
    <n v="376.54"/>
    <n v="0"/>
    <n v="0"/>
    <n v="0"/>
    <n v="59.56"/>
    <n v="262.98"/>
    <n v="34"/>
    <n v="20"/>
    <n v="6.5"/>
    <n v="2447.5100000000002"/>
    <x v="0"/>
  </r>
  <r>
    <s v="AROCHETEAU"/>
    <s v="PMOURIER"/>
    <x v="0"/>
    <s v="D019"/>
    <x v="29"/>
    <x v="0"/>
    <n v="0"/>
    <n v="0"/>
    <n v="414.5"/>
    <n v="0"/>
    <n v="0"/>
    <n v="0"/>
    <n v="50"/>
    <n v="364.5"/>
    <n v="0"/>
    <n v="0"/>
    <n v="6.5"/>
    <n v="2694.25"/>
    <x v="0"/>
  </r>
  <r>
    <s v="AROCHETEAU"/>
    <s v="PMOURIER"/>
    <x v="0"/>
    <s v="D021"/>
    <x v="30"/>
    <x v="0"/>
    <n v="0"/>
    <n v="0"/>
    <n v="367.98"/>
    <n v="0"/>
    <n v="0"/>
    <n v="0"/>
    <n v="37.130000000000003"/>
    <n v="288.35000000000002"/>
    <n v="42.5"/>
    <n v="0"/>
    <n v="6.5"/>
    <n v="2391.87"/>
    <x v="0"/>
  </r>
  <r>
    <s v="AROCHETEAU"/>
    <s v="PMOURIER"/>
    <x v="0"/>
    <s v="D029"/>
    <x v="31"/>
    <x v="0"/>
    <n v="0"/>
    <n v="0"/>
    <n v="87"/>
    <n v="0"/>
    <n v="0"/>
    <n v="0"/>
    <n v="0"/>
    <n v="87"/>
    <n v="0"/>
    <n v="0"/>
    <n v="6.5"/>
    <n v="565.5"/>
    <x v="0"/>
  </r>
  <r>
    <s v="AROCHETEAU"/>
    <s v="PMOURIER"/>
    <x v="0"/>
    <s v="D051"/>
    <x v="32"/>
    <x v="0"/>
    <n v="0"/>
    <n v="0"/>
    <n v="50"/>
    <n v="0"/>
    <n v="0"/>
    <n v="0"/>
    <n v="0"/>
    <n v="50"/>
    <n v="0"/>
    <n v="0"/>
    <n v="6.5"/>
    <n v="325"/>
    <x v="0"/>
  </r>
  <r>
    <s v="AROCHETEAU"/>
    <s v="PMOURIER"/>
    <x v="0"/>
    <s v="D067"/>
    <x v="33"/>
    <x v="0"/>
    <n v="0"/>
    <n v="0"/>
    <n v="30"/>
    <n v="0"/>
    <n v="0"/>
    <n v="0"/>
    <n v="0"/>
    <n v="30"/>
    <n v="0"/>
    <n v="0"/>
    <n v="6.5"/>
    <n v="195"/>
    <x v="0"/>
  </r>
  <r>
    <s v="AROCHETEAU"/>
    <s v="PMOURIER"/>
    <x v="0"/>
    <s v="D095"/>
    <x v="26"/>
    <x v="0"/>
    <n v="0"/>
    <n v="0"/>
    <n v="81.75"/>
    <n v="0"/>
    <n v="0"/>
    <n v="0"/>
    <n v="0"/>
    <n v="81.75"/>
    <n v="0"/>
    <n v="0"/>
    <n v="6.5"/>
    <n v="531.375"/>
    <x v="0"/>
  </r>
  <r>
    <s v="AROCHETEAU"/>
    <s v="PMOURIER"/>
    <x v="0"/>
    <s v="D502"/>
    <x v="4"/>
    <x v="0"/>
    <n v="0"/>
    <n v="0"/>
    <n v="27.930000000000003"/>
    <n v="0"/>
    <n v="0"/>
    <n v="0"/>
    <n v="0"/>
    <n v="27.930000000000003"/>
    <n v="0"/>
    <n v="0"/>
    <n v="6.5"/>
    <n v="181.54500000000002"/>
    <x v="0"/>
  </r>
  <r>
    <s v="AROCHETEAU"/>
    <s v="PMOURIER"/>
    <x v="21"/>
    <s v="D029"/>
    <x v="31"/>
    <x v="21"/>
    <n v="0"/>
    <n v="0"/>
    <n v="13"/>
    <n v="0"/>
    <n v="0"/>
    <n v="0"/>
    <n v="0"/>
    <n v="13"/>
    <n v="0"/>
    <n v="0"/>
    <n v="5.8"/>
    <n v="75.399999999999991"/>
    <x v="0"/>
  </r>
  <r>
    <s v="AROCHETEAU"/>
    <s v="PMOURIER"/>
    <x v="1"/>
    <m/>
    <x v="0"/>
    <x v="1"/>
    <n v="0"/>
    <n v="0"/>
    <n v="0"/>
    <n v="0"/>
    <n v="0"/>
    <n v="0"/>
    <n v="0"/>
    <n v="0"/>
    <n v="0"/>
    <n v="0"/>
    <n v="6.3"/>
    <n v="0"/>
    <x v="1"/>
  </r>
  <r>
    <s v="AROCHETEAU"/>
    <s v="PMOURIER"/>
    <x v="1"/>
    <s v="D004"/>
    <x v="25"/>
    <x v="1"/>
    <n v="0"/>
    <n v="0"/>
    <n v="39.5"/>
    <n v="0"/>
    <n v="0"/>
    <n v="0"/>
    <n v="0"/>
    <n v="39.5"/>
    <n v="0"/>
    <n v="0"/>
    <n v="6.3"/>
    <n v="248.85"/>
    <x v="1"/>
  </r>
  <r>
    <s v="AROCHETEAU"/>
    <s v="PMOURIER"/>
    <x v="1"/>
    <s v="D019"/>
    <x v="29"/>
    <x v="1"/>
    <n v="0"/>
    <n v="0"/>
    <n v="44"/>
    <n v="0"/>
    <n v="0"/>
    <n v="0"/>
    <n v="7"/>
    <n v="37"/>
    <n v="0"/>
    <n v="0"/>
    <n v="6.3"/>
    <n v="277.2"/>
    <x v="1"/>
  </r>
  <r>
    <s v="AROCHETEAU"/>
    <s v="PMOURIER"/>
    <x v="1"/>
    <s v="D021"/>
    <x v="30"/>
    <x v="1"/>
    <n v="0"/>
    <n v="0"/>
    <n v="41"/>
    <n v="0"/>
    <n v="0"/>
    <n v="0"/>
    <n v="2"/>
    <n v="39"/>
    <n v="0"/>
    <n v="0"/>
    <n v="6.3"/>
    <n v="258.3"/>
    <x v="1"/>
  </r>
  <r>
    <s v="AROCHETEAU"/>
    <s v="PMOURIER"/>
    <x v="1"/>
    <s v="D067"/>
    <x v="33"/>
    <x v="1"/>
    <n v="0"/>
    <n v="0"/>
    <n v="0"/>
    <n v="0"/>
    <n v="0"/>
    <n v="0"/>
    <n v="0"/>
    <n v="0"/>
    <n v="0"/>
    <n v="0"/>
    <n v="6.3"/>
    <n v="0"/>
    <x v="1"/>
  </r>
  <r>
    <s v="AROCHETEAU"/>
    <s v="PMOURIER"/>
    <x v="1"/>
    <s v="D095"/>
    <x v="26"/>
    <x v="1"/>
    <n v="0"/>
    <n v="0"/>
    <n v="15.65"/>
    <n v="0"/>
    <n v="0"/>
    <n v="0"/>
    <n v="0"/>
    <n v="15.65"/>
    <n v="0"/>
    <n v="0"/>
    <n v="6.3"/>
    <n v="98.594999999999999"/>
    <x v="1"/>
  </r>
  <r>
    <s v="AROCHETEAU"/>
    <s v="PMOURIER"/>
    <x v="1"/>
    <s v="D502"/>
    <x v="4"/>
    <x v="1"/>
    <n v="0"/>
    <n v="0"/>
    <n v="6.88"/>
    <n v="0"/>
    <n v="0"/>
    <n v="0"/>
    <n v="0"/>
    <n v="6.88"/>
    <n v="0"/>
    <n v="0"/>
    <n v="6.3"/>
    <n v="43.344000000000001"/>
    <x v="1"/>
  </r>
  <r>
    <s v="AROCHETEAU"/>
    <s v="PMOURIER"/>
    <x v="25"/>
    <s v="D004"/>
    <x v="25"/>
    <x v="25"/>
    <n v="0"/>
    <n v="0"/>
    <n v="4"/>
    <n v="0"/>
    <n v="0"/>
    <n v="0"/>
    <n v="0"/>
    <n v="0"/>
    <n v="4"/>
    <n v="0"/>
    <n v="0"/>
    <n v="0"/>
    <x v="1"/>
  </r>
  <r>
    <s v="AROCHETEAU"/>
    <s v="PMOURIER"/>
    <x v="2"/>
    <s v="D004"/>
    <x v="25"/>
    <x v="2"/>
    <n v="0"/>
    <n v="0"/>
    <n v="19.399999999999999"/>
    <n v="0"/>
    <n v="0"/>
    <n v="0"/>
    <n v="0"/>
    <n v="13"/>
    <n v="6.4"/>
    <n v="0"/>
    <n v="6.3"/>
    <n v="122.21999999999998"/>
    <x v="1"/>
  </r>
  <r>
    <s v="AROCHETEAU"/>
    <s v="PMOURIER"/>
    <x v="2"/>
    <s v="D019"/>
    <x v="29"/>
    <x v="2"/>
    <n v="0"/>
    <n v="0"/>
    <n v="3.4"/>
    <n v="0"/>
    <n v="0"/>
    <n v="0"/>
    <n v="0"/>
    <n v="3.4"/>
    <n v="0"/>
    <n v="0"/>
    <n v="6.3"/>
    <n v="21.419999999999998"/>
    <x v="1"/>
  </r>
  <r>
    <s v="AROCHETEAU"/>
    <s v="PMOURIER"/>
    <x v="2"/>
    <s v="D021"/>
    <x v="30"/>
    <x v="2"/>
    <n v="0"/>
    <n v="0"/>
    <n v="18.8"/>
    <n v="0"/>
    <n v="0"/>
    <n v="0"/>
    <n v="0"/>
    <n v="18.8"/>
    <n v="0"/>
    <n v="0"/>
    <n v="6.3"/>
    <n v="118.44"/>
    <x v="1"/>
  </r>
  <r>
    <s v="AROCHETEAU"/>
    <s v="PMOURIER"/>
    <x v="2"/>
    <s v="D029"/>
    <x v="31"/>
    <x v="2"/>
    <n v="0"/>
    <n v="0"/>
    <n v="14"/>
    <n v="0"/>
    <n v="0"/>
    <n v="0"/>
    <n v="0"/>
    <n v="14"/>
    <n v="0"/>
    <n v="0"/>
    <n v="6.3"/>
    <n v="88.2"/>
    <x v="1"/>
  </r>
  <r>
    <s v="AROCHETEAU"/>
    <s v="PMOURIER"/>
    <x v="2"/>
    <s v="D067"/>
    <x v="33"/>
    <x v="2"/>
    <n v="0"/>
    <n v="0"/>
    <n v="4"/>
    <n v="0"/>
    <n v="0"/>
    <n v="0"/>
    <n v="0"/>
    <n v="4"/>
    <n v="0"/>
    <n v="0"/>
    <n v="6.3"/>
    <n v="25.2"/>
    <x v="1"/>
  </r>
  <r>
    <s v="AROCHETEAU"/>
    <s v="PMOURIER"/>
    <x v="2"/>
    <s v="D502"/>
    <x v="4"/>
    <x v="2"/>
    <n v="0"/>
    <n v="0"/>
    <n v="11.34"/>
    <n v="0"/>
    <n v="0"/>
    <n v="0"/>
    <n v="0"/>
    <n v="11.34"/>
    <n v="0"/>
    <n v="0"/>
    <n v="6.3"/>
    <n v="71.441999999999993"/>
    <x v="1"/>
  </r>
  <r>
    <s v="AROCHETEAU"/>
    <s v="PMOURIER"/>
    <x v="3"/>
    <s v="D004"/>
    <x v="25"/>
    <x v="3"/>
    <n v="0"/>
    <n v="0"/>
    <n v="0"/>
    <n v="0"/>
    <n v="0"/>
    <n v="0"/>
    <n v="0"/>
    <n v="0"/>
    <n v="0"/>
    <n v="0"/>
    <n v="4"/>
    <n v="0"/>
    <x v="2"/>
  </r>
  <r>
    <s v="AROCHETEAU"/>
    <s v="PMOURIER"/>
    <x v="4"/>
    <m/>
    <x v="0"/>
    <x v="4"/>
    <n v="0"/>
    <n v="0"/>
    <n v="0"/>
    <n v="0"/>
    <n v="0"/>
    <n v="0"/>
    <n v="0"/>
    <n v="0"/>
    <n v="0"/>
    <n v="0"/>
    <n v="8.5"/>
    <n v="0"/>
    <x v="3"/>
  </r>
  <r>
    <s v="AROCHETEAU"/>
    <s v="PMOURIER"/>
    <x v="4"/>
    <s v="D004"/>
    <x v="25"/>
    <x v="4"/>
    <n v="0"/>
    <n v="0"/>
    <n v="85.3"/>
    <n v="10"/>
    <n v="0"/>
    <n v="0"/>
    <n v="11.7"/>
    <n v="47.1"/>
    <n v="6.5"/>
    <n v="10"/>
    <n v="8.5"/>
    <n v="725.05"/>
    <x v="3"/>
  </r>
  <r>
    <s v="AROCHETEAU"/>
    <s v="PMOURIER"/>
    <x v="4"/>
    <s v="D019"/>
    <x v="29"/>
    <x v="4"/>
    <n v="0"/>
    <n v="0"/>
    <n v="260.5"/>
    <n v="30"/>
    <n v="206.5"/>
    <n v="0"/>
    <n v="0"/>
    <n v="24"/>
    <n v="0"/>
    <n v="0"/>
    <n v="8.5"/>
    <n v="2214.25"/>
    <x v="3"/>
  </r>
  <r>
    <s v="AROCHETEAU"/>
    <s v="PMOURIER"/>
    <x v="4"/>
    <s v="D021"/>
    <x v="30"/>
    <x v="4"/>
    <n v="0"/>
    <n v="0"/>
    <n v="63.37"/>
    <n v="0"/>
    <n v="25"/>
    <n v="0"/>
    <n v="7.37"/>
    <n v="31"/>
    <n v="0"/>
    <n v="0"/>
    <n v="8.5"/>
    <n v="538.64499999999998"/>
    <x v="3"/>
  </r>
  <r>
    <s v="AROCHETEAU"/>
    <s v="PMOURIER"/>
    <x v="4"/>
    <s v="D029"/>
    <x v="31"/>
    <x v="4"/>
    <n v="0"/>
    <n v="0"/>
    <n v="0"/>
    <n v="0"/>
    <n v="0"/>
    <n v="0"/>
    <n v="0"/>
    <n v="0"/>
    <n v="0"/>
    <n v="0"/>
    <n v="8.5"/>
    <n v="0"/>
    <x v="3"/>
  </r>
  <r>
    <s v="AROCHETEAU"/>
    <s v="PMOURIER"/>
    <x v="4"/>
    <s v="D067"/>
    <x v="33"/>
    <x v="4"/>
    <n v="0"/>
    <n v="0"/>
    <n v="30"/>
    <n v="0"/>
    <n v="30"/>
    <n v="0"/>
    <n v="0"/>
    <n v="0"/>
    <n v="0"/>
    <n v="0"/>
    <n v="8.5"/>
    <n v="255"/>
    <x v="3"/>
  </r>
  <r>
    <s v="AROCHETEAU"/>
    <s v="PMOURIER"/>
    <x v="4"/>
    <s v="D095"/>
    <x v="26"/>
    <x v="4"/>
    <n v="0"/>
    <n v="0"/>
    <n v="15"/>
    <n v="0"/>
    <n v="15"/>
    <n v="0"/>
    <n v="0"/>
    <n v="0"/>
    <n v="0"/>
    <n v="0"/>
    <n v="8.5"/>
    <n v="127.5"/>
    <x v="3"/>
  </r>
  <r>
    <s v="AROCHETEAU"/>
    <s v="PMOURIER"/>
    <x v="4"/>
    <s v="D502"/>
    <x v="4"/>
    <x v="4"/>
    <n v="0"/>
    <n v="0"/>
    <n v="50.04"/>
    <n v="0"/>
    <n v="43"/>
    <n v="0"/>
    <n v="0"/>
    <n v="7.04"/>
    <n v="0"/>
    <n v="0"/>
    <n v="8.5"/>
    <n v="425.34"/>
    <x v="3"/>
  </r>
  <r>
    <s v="AROCHETEAU"/>
    <s v="PMOURIER"/>
    <x v="30"/>
    <s v="D019"/>
    <x v="29"/>
    <x v="30"/>
    <n v="0"/>
    <n v="0"/>
    <n v="7.14"/>
    <n v="0"/>
    <n v="7.14"/>
    <n v="0"/>
    <n v="0"/>
    <n v="0"/>
    <n v="0"/>
    <n v="0"/>
    <n v="0"/>
    <n v="0"/>
    <x v="3"/>
  </r>
  <r>
    <s v="AROCHETEAU"/>
    <s v="PMOURIER"/>
    <x v="5"/>
    <s v="D004"/>
    <x v="25"/>
    <x v="5"/>
    <n v="0"/>
    <n v="0"/>
    <n v="75.48"/>
    <n v="0"/>
    <n v="0"/>
    <n v="0"/>
    <n v="34.700000000000003"/>
    <n v="30.78"/>
    <n v="0"/>
    <n v="10"/>
    <n v="3.3"/>
    <n v="249.084"/>
    <x v="4"/>
  </r>
  <r>
    <s v="AROCHETEAU"/>
    <s v="PMOURIER"/>
    <x v="5"/>
    <s v="D019"/>
    <x v="29"/>
    <x v="5"/>
    <n v="0"/>
    <n v="0"/>
    <n v="118"/>
    <n v="0"/>
    <n v="0"/>
    <n v="0"/>
    <n v="15"/>
    <n v="103"/>
    <n v="0"/>
    <n v="0"/>
    <n v="3.3"/>
    <n v="389.4"/>
    <x v="4"/>
  </r>
  <r>
    <s v="AROCHETEAU"/>
    <s v="PMOURIER"/>
    <x v="5"/>
    <s v="D021"/>
    <x v="30"/>
    <x v="5"/>
    <n v="0"/>
    <n v="0"/>
    <n v="131.15"/>
    <n v="0"/>
    <n v="0"/>
    <n v="0"/>
    <n v="16.399999999999999"/>
    <n v="114.75"/>
    <n v="0"/>
    <n v="0"/>
    <n v="3.3"/>
    <n v="432.79500000000002"/>
    <x v="4"/>
  </r>
  <r>
    <s v="AROCHETEAU"/>
    <s v="PMOURIER"/>
    <x v="5"/>
    <s v="D029"/>
    <x v="31"/>
    <x v="5"/>
    <n v="0"/>
    <n v="0"/>
    <n v="21"/>
    <n v="0"/>
    <n v="0"/>
    <n v="0"/>
    <n v="0"/>
    <n v="21"/>
    <n v="0"/>
    <n v="0"/>
    <n v="3.3"/>
    <n v="69.3"/>
    <x v="4"/>
  </r>
  <r>
    <s v="AROCHETEAU"/>
    <s v="PMOURIER"/>
    <x v="5"/>
    <s v="D051"/>
    <x v="32"/>
    <x v="5"/>
    <n v="0"/>
    <n v="0"/>
    <n v="6"/>
    <n v="0"/>
    <n v="0"/>
    <n v="0"/>
    <n v="0"/>
    <n v="6"/>
    <n v="0"/>
    <n v="0"/>
    <n v="3.3"/>
    <n v="19.799999999999997"/>
    <x v="4"/>
  </r>
  <r>
    <s v="AROCHETEAU"/>
    <s v="PMOURIER"/>
    <x v="5"/>
    <s v="D067"/>
    <x v="33"/>
    <x v="5"/>
    <n v="0"/>
    <n v="0"/>
    <n v="11.55"/>
    <n v="0"/>
    <n v="0"/>
    <n v="0"/>
    <n v="0"/>
    <n v="11.55"/>
    <n v="0"/>
    <n v="0"/>
    <n v="3.3"/>
    <n v="38.115000000000002"/>
    <x v="4"/>
  </r>
  <r>
    <s v="AROCHETEAU"/>
    <s v="PMOURIER"/>
    <x v="5"/>
    <s v="D095"/>
    <x v="26"/>
    <x v="5"/>
    <n v="0"/>
    <n v="0"/>
    <n v="45.55"/>
    <n v="0"/>
    <n v="0"/>
    <n v="0"/>
    <n v="0"/>
    <n v="45.55"/>
    <n v="0"/>
    <n v="0"/>
    <n v="3.3"/>
    <n v="150.31499999999997"/>
    <x v="4"/>
  </r>
  <r>
    <s v="AROCHETEAU"/>
    <s v="PMOURIER"/>
    <x v="5"/>
    <s v="D502"/>
    <x v="4"/>
    <x v="5"/>
    <n v="0"/>
    <n v="0"/>
    <n v="22.46"/>
    <n v="0"/>
    <n v="0"/>
    <n v="0"/>
    <n v="0"/>
    <n v="22.46"/>
    <n v="0"/>
    <n v="0"/>
    <n v="3.3"/>
    <n v="74.117999999999995"/>
    <x v="4"/>
  </r>
  <r>
    <s v="AROCHETEAU"/>
    <s v="PMOURIER"/>
    <x v="6"/>
    <s v="D004"/>
    <x v="25"/>
    <x v="6"/>
    <n v="0"/>
    <n v="0"/>
    <n v="0"/>
    <n v="0"/>
    <n v="0"/>
    <n v="0"/>
    <n v="0"/>
    <n v="0"/>
    <n v="0"/>
    <n v="0"/>
    <n v="2.5"/>
    <n v="0"/>
    <x v="5"/>
  </r>
  <r>
    <s v="AROCHETEAU"/>
    <s v="PMOURIER"/>
    <x v="7"/>
    <s v="D004"/>
    <x v="25"/>
    <x v="7"/>
    <n v="0"/>
    <n v="0"/>
    <n v="132.56"/>
    <n v="0"/>
    <n v="0"/>
    <n v="0"/>
    <n v="33"/>
    <n v="64.56"/>
    <n v="25"/>
    <n v="10"/>
    <n v="2.5"/>
    <n v="331.4"/>
    <x v="5"/>
  </r>
  <r>
    <s v="AROCHETEAU"/>
    <s v="PMOURIER"/>
    <x v="7"/>
    <s v="D019"/>
    <x v="29"/>
    <x v="7"/>
    <n v="0"/>
    <n v="0"/>
    <n v="141.1"/>
    <n v="0"/>
    <n v="0"/>
    <n v="0"/>
    <n v="6"/>
    <n v="135.1"/>
    <n v="0"/>
    <n v="0"/>
    <n v="2.5"/>
    <n v="352.75"/>
    <x v="5"/>
  </r>
  <r>
    <s v="AROCHETEAU"/>
    <s v="PMOURIER"/>
    <x v="7"/>
    <s v="D021"/>
    <x v="30"/>
    <x v="7"/>
    <n v="0"/>
    <n v="0"/>
    <n v="101.53999999999999"/>
    <n v="0"/>
    <n v="0"/>
    <n v="0"/>
    <n v="24.06"/>
    <n v="38.239999999999995"/>
    <n v="39.24"/>
    <n v="0"/>
    <n v="2.5"/>
    <n v="253.84999999999997"/>
    <x v="5"/>
  </r>
  <r>
    <s v="AROCHETEAU"/>
    <s v="PMOURIER"/>
    <x v="7"/>
    <s v="D029"/>
    <x v="31"/>
    <x v="7"/>
    <n v="0"/>
    <n v="0"/>
    <n v="17.5"/>
    <n v="0"/>
    <n v="0"/>
    <n v="0"/>
    <n v="0"/>
    <n v="17.5"/>
    <n v="0"/>
    <n v="0"/>
    <n v="2.5"/>
    <n v="43.75"/>
    <x v="5"/>
  </r>
  <r>
    <s v="AROCHETEAU"/>
    <s v="PMOURIER"/>
    <x v="7"/>
    <s v="D051"/>
    <x v="32"/>
    <x v="7"/>
    <n v="0"/>
    <n v="0"/>
    <n v="20"/>
    <n v="0"/>
    <n v="0"/>
    <n v="0"/>
    <n v="0"/>
    <n v="20"/>
    <n v="0"/>
    <n v="0"/>
    <n v="2.5"/>
    <n v="50"/>
    <x v="5"/>
  </r>
  <r>
    <s v="AROCHETEAU"/>
    <s v="PMOURIER"/>
    <x v="7"/>
    <s v="D067"/>
    <x v="33"/>
    <x v="7"/>
    <n v="0"/>
    <n v="0"/>
    <n v="23.8"/>
    <n v="0"/>
    <n v="0"/>
    <n v="0"/>
    <n v="0"/>
    <n v="23.8"/>
    <n v="0"/>
    <n v="0"/>
    <n v="2.5"/>
    <n v="59.5"/>
    <x v="5"/>
  </r>
  <r>
    <s v="AROCHETEAU"/>
    <s v="PMOURIER"/>
    <x v="7"/>
    <s v="D095"/>
    <x v="26"/>
    <x v="7"/>
    <n v="0"/>
    <n v="0"/>
    <n v="0"/>
    <n v="0"/>
    <n v="0"/>
    <n v="0"/>
    <n v="0"/>
    <n v="0"/>
    <n v="0"/>
    <n v="0"/>
    <n v="2.5"/>
    <n v="0"/>
    <x v="5"/>
  </r>
  <r>
    <s v="AROCHETEAU"/>
    <s v="PMOURIER"/>
    <x v="7"/>
    <s v="D502"/>
    <x v="4"/>
    <x v="7"/>
    <n v="0"/>
    <n v="0"/>
    <n v="28.240000000000002"/>
    <n v="0"/>
    <n v="0"/>
    <n v="0"/>
    <n v="0"/>
    <n v="28.240000000000002"/>
    <n v="0"/>
    <n v="0"/>
    <n v="2.5"/>
    <n v="70.600000000000009"/>
    <x v="5"/>
  </r>
  <r>
    <s v="AROCHETEAU"/>
    <s v="PMOURIER"/>
    <x v="8"/>
    <s v="D502"/>
    <x v="4"/>
    <x v="8"/>
    <n v="0"/>
    <n v="0"/>
    <n v="0"/>
    <n v="0"/>
    <n v="0"/>
    <n v="0"/>
    <n v="0"/>
    <n v="0"/>
    <n v="0"/>
    <n v="0"/>
    <n v="2.5"/>
    <n v="0"/>
    <x v="4"/>
  </r>
  <r>
    <s v="AROCHETEAU"/>
    <s v="PMOURIER"/>
    <x v="9"/>
    <s v="D004"/>
    <x v="25"/>
    <x v="9"/>
    <n v="0"/>
    <n v="0"/>
    <n v="4"/>
    <n v="0"/>
    <n v="0"/>
    <n v="0"/>
    <n v="0"/>
    <n v="4"/>
    <n v="0"/>
    <n v="0"/>
    <n v="4.5"/>
    <n v="18"/>
    <x v="6"/>
  </r>
  <r>
    <s v="AROCHETEAU"/>
    <s v="PMOURIER"/>
    <x v="9"/>
    <s v="D019"/>
    <x v="29"/>
    <x v="9"/>
    <n v="0"/>
    <n v="0"/>
    <n v="16"/>
    <n v="0"/>
    <n v="16"/>
    <n v="0"/>
    <n v="0"/>
    <n v="0"/>
    <n v="0"/>
    <n v="0"/>
    <n v="4.5"/>
    <n v="72"/>
    <x v="6"/>
  </r>
  <r>
    <s v="AROCHETEAU"/>
    <s v="PMOURIER"/>
    <x v="9"/>
    <s v="D095"/>
    <x v="26"/>
    <x v="9"/>
    <n v="0"/>
    <n v="0"/>
    <n v="12"/>
    <n v="0"/>
    <n v="12"/>
    <n v="0"/>
    <n v="0"/>
    <n v="0"/>
    <n v="0"/>
    <n v="0"/>
    <n v="4.5"/>
    <n v="54"/>
    <x v="6"/>
  </r>
  <r>
    <s v="AROCHETEAU"/>
    <s v="PMOURIER"/>
    <x v="9"/>
    <s v="D502"/>
    <x v="4"/>
    <x v="9"/>
    <n v="0"/>
    <n v="0"/>
    <n v="5"/>
    <n v="0"/>
    <n v="5"/>
    <n v="0"/>
    <n v="0"/>
    <n v="0"/>
    <n v="0"/>
    <n v="0"/>
    <n v="4.5"/>
    <n v="22.5"/>
    <x v="6"/>
  </r>
  <r>
    <s v="AROCHETEAU"/>
    <s v="PMOURIER"/>
    <x v="10"/>
    <s v="D004"/>
    <x v="25"/>
    <x v="10"/>
    <n v="0"/>
    <n v="0"/>
    <n v="6"/>
    <n v="0"/>
    <n v="0"/>
    <n v="0"/>
    <n v="0"/>
    <n v="6"/>
    <n v="0"/>
    <n v="0"/>
    <n v="6"/>
    <n v="36"/>
    <x v="4"/>
  </r>
  <r>
    <s v="AROCHETEAU"/>
    <s v="PMOURIER"/>
    <x v="31"/>
    <s v="D019"/>
    <x v="29"/>
    <x v="31"/>
    <n v="0"/>
    <n v="0"/>
    <n v="10"/>
    <n v="0"/>
    <n v="0"/>
    <n v="0"/>
    <n v="0"/>
    <n v="10"/>
    <n v="0"/>
    <n v="0"/>
    <n v="0"/>
    <n v="0"/>
    <x v="14"/>
  </r>
  <r>
    <s v="AROCHETEAU"/>
    <s v="PMOURIER"/>
    <x v="32"/>
    <s v="D019"/>
    <x v="29"/>
    <x v="32"/>
    <n v="0"/>
    <n v="0"/>
    <n v="10"/>
    <n v="0"/>
    <n v="0"/>
    <n v="0"/>
    <n v="0"/>
    <n v="10"/>
    <n v="0"/>
    <n v="0"/>
    <n v="0"/>
    <n v="0"/>
    <x v="14"/>
  </r>
  <r>
    <s v="AROCHETEAU"/>
    <s v="PMOURIER"/>
    <x v="32"/>
    <s v="D029"/>
    <x v="31"/>
    <x v="32"/>
    <n v="0"/>
    <n v="0"/>
    <n v="27"/>
    <n v="0"/>
    <n v="0"/>
    <n v="0"/>
    <n v="0"/>
    <n v="27"/>
    <n v="0"/>
    <n v="0"/>
    <n v="0"/>
    <n v="0"/>
    <x v="14"/>
  </r>
  <r>
    <s v="AROCHETEAU"/>
    <s v="PMOURIER"/>
    <x v="33"/>
    <s v="D019"/>
    <x v="29"/>
    <x v="33"/>
    <n v="0"/>
    <n v="0"/>
    <n v="15"/>
    <n v="0"/>
    <n v="0"/>
    <n v="0"/>
    <n v="0"/>
    <n v="15"/>
    <n v="0"/>
    <n v="0"/>
    <n v="0"/>
    <n v="0"/>
    <x v="14"/>
  </r>
  <r>
    <s v="AROCHETEAU"/>
    <s v="PMOURIER"/>
    <x v="34"/>
    <s v="D019"/>
    <x v="29"/>
    <x v="34"/>
    <n v="0"/>
    <n v="0"/>
    <n v="12.5"/>
    <n v="0"/>
    <n v="0"/>
    <n v="0"/>
    <n v="0"/>
    <n v="12.5"/>
    <n v="0"/>
    <n v="0"/>
    <n v="0"/>
    <n v="0"/>
    <x v="15"/>
  </r>
  <r>
    <s v="AROCHETEAU"/>
    <s v="PMOURIER"/>
    <x v="35"/>
    <s v="D019"/>
    <x v="29"/>
    <x v="35"/>
    <n v="0"/>
    <n v="0"/>
    <n v="10"/>
    <n v="0"/>
    <n v="0"/>
    <n v="0"/>
    <n v="0"/>
    <n v="10"/>
    <n v="0"/>
    <n v="0"/>
    <n v="0"/>
    <n v="0"/>
    <x v="7"/>
  </r>
  <r>
    <s v="AROCHETEAU"/>
    <s v="PMOURIER"/>
    <x v="36"/>
    <s v="D019"/>
    <x v="29"/>
    <x v="36"/>
    <n v="0"/>
    <n v="0"/>
    <n v="55.56"/>
    <n v="0"/>
    <n v="55.56"/>
    <n v="0"/>
    <n v="0"/>
    <n v="0"/>
    <n v="0"/>
    <n v="0"/>
    <n v="0"/>
    <n v="0"/>
    <x v="14"/>
  </r>
  <r>
    <s v="AROCHETEAU"/>
    <s v="PMOURIER"/>
    <x v="36"/>
    <s v="D067"/>
    <x v="33"/>
    <x v="36"/>
    <n v="0"/>
    <n v="0"/>
    <n v="18.3"/>
    <n v="0"/>
    <n v="18.3"/>
    <n v="0"/>
    <n v="0"/>
    <n v="0"/>
    <n v="0"/>
    <n v="0"/>
    <n v="0"/>
    <n v="0"/>
    <x v="14"/>
  </r>
  <r>
    <s v="AROCHETEAU"/>
    <s v="PMOURIER"/>
    <x v="28"/>
    <s v="D004"/>
    <x v="25"/>
    <x v="28"/>
    <n v="0"/>
    <n v="0"/>
    <n v="24.16"/>
    <n v="0"/>
    <n v="0"/>
    <n v="0"/>
    <n v="8.5"/>
    <n v="15.66"/>
    <n v="0"/>
    <n v="0"/>
    <n v="0"/>
    <n v="0"/>
    <x v="14"/>
  </r>
  <r>
    <s v="AROCHETEAU"/>
    <s v="PMOURIER"/>
    <x v="26"/>
    <s v="D019"/>
    <x v="29"/>
    <x v="26"/>
    <n v="0"/>
    <n v="0"/>
    <n v="56"/>
    <n v="0"/>
    <n v="0"/>
    <n v="0"/>
    <n v="0"/>
    <n v="56"/>
    <n v="0"/>
    <n v="0"/>
    <n v="0"/>
    <n v="0"/>
    <x v="12"/>
  </r>
  <r>
    <s v="AROCHETEAU"/>
    <s v="PMOURIER"/>
    <x v="29"/>
    <s v="D019"/>
    <x v="29"/>
    <x v="29"/>
    <n v="0"/>
    <n v="0"/>
    <n v="18"/>
    <n v="0"/>
    <n v="0"/>
    <n v="0"/>
    <n v="0"/>
    <n v="18"/>
    <n v="0"/>
    <n v="0"/>
    <n v="0"/>
    <n v="0"/>
    <x v="14"/>
  </r>
  <r>
    <s v="AROCHETEAU"/>
    <s v="PMOURIER"/>
    <x v="37"/>
    <s v="D019"/>
    <x v="29"/>
    <x v="37"/>
    <n v="0"/>
    <n v="0"/>
    <n v="56"/>
    <n v="0"/>
    <n v="0"/>
    <n v="0"/>
    <n v="0"/>
    <n v="56"/>
    <n v="0"/>
    <n v="0"/>
    <n v="0"/>
    <n v="0"/>
    <x v="15"/>
  </r>
  <r>
    <s v="AROCHETEAU"/>
    <s v="PMOURIER"/>
    <x v="23"/>
    <s v="D021"/>
    <x v="30"/>
    <x v="23"/>
    <n v="0"/>
    <n v="0"/>
    <n v="0"/>
    <n v="0"/>
    <n v="0"/>
    <n v="0"/>
    <n v="0"/>
    <n v="0"/>
    <n v="0"/>
    <n v="0"/>
    <n v="0"/>
    <n v="0"/>
    <x v="4"/>
  </r>
  <r>
    <s v="AROCHETEAU"/>
    <s v="PMOURIER"/>
    <x v="38"/>
    <s v="D021"/>
    <x v="30"/>
    <x v="38"/>
    <n v="0"/>
    <n v="0"/>
    <n v="0"/>
    <n v="0"/>
    <n v="0"/>
    <n v="0"/>
    <n v="0"/>
    <n v="0"/>
    <n v="0"/>
    <n v="0"/>
    <n v="0"/>
    <n v="0"/>
    <x v="4"/>
  </r>
  <r>
    <s v="AROCHETEAU"/>
    <s v="PMOURIER"/>
    <x v="38"/>
    <s v="D067"/>
    <x v="33"/>
    <x v="38"/>
    <n v="0"/>
    <n v="0"/>
    <n v="0"/>
    <n v="0"/>
    <n v="0"/>
    <n v="0"/>
    <n v="0"/>
    <n v="0"/>
    <n v="0"/>
    <n v="0"/>
    <n v="0"/>
    <n v="0"/>
    <x v="4"/>
  </r>
  <r>
    <s v="AROCHETEAU"/>
    <s v="PMOURIER"/>
    <x v="38"/>
    <s v="D095"/>
    <x v="26"/>
    <x v="38"/>
    <n v="0"/>
    <n v="0"/>
    <n v="0"/>
    <n v="0"/>
    <n v="0"/>
    <n v="0"/>
    <n v="0"/>
    <n v="0"/>
    <n v="0"/>
    <n v="0"/>
    <n v="0"/>
    <n v="0"/>
    <x v="4"/>
  </r>
  <r>
    <s v="AROCHETEAU"/>
    <s v="PMOURIER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4"/>
    <s v="D004"/>
    <x v="25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4"/>
    <s v="D021"/>
    <x v="30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4"/>
    <s v="D067"/>
    <x v="33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4"/>
    <s v="D095"/>
    <x v="26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4"/>
    <s v="D502"/>
    <x v="4"/>
    <x v="14"/>
    <n v="0"/>
    <n v="0"/>
    <n v="0"/>
    <n v="0"/>
    <n v="0"/>
    <n v="0"/>
    <n v="0"/>
    <n v="0"/>
    <n v="0"/>
    <n v="0"/>
    <n v="0"/>
    <n v="0"/>
    <x v="8"/>
  </r>
  <r>
    <s v="AROCHETEAU"/>
    <s v="PMOURIER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PMOURIER"/>
    <x v="15"/>
    <s v="D004"/>
    <x v="25"/>
    <x v="15"/>
    <n v="0"/>
    <n v="0"/>
    <n v="0"/>
    <n v="0"/>
    <n v="0"/>
    <n v="0"/>
    <n v="0"/>
    <n v="0"/>
    <n v="0"/>
    <n v="0"/>
    <n v="0"/>
    <n v="0"/>
    <x v="8"/>
  </r>
  <r>
    <s v="AROCHETEAU"/>
    <s v="PMOURIER"/>
    <x v="15"/>
    <s v="D021"/>
    <x v="30"/>
    <x v="15"/>
    <n v="0"/>
    <n v="0"/>
    <n v="0"/>
    <n v="0"/>
    <n v="0"/>
    <n v="0"/>
    <n v="0"/>
    <n v="0"/>
    <n v="0"/>
    <n v="0"/>
    <n v="0"/>
    <n v="0"/>
    <x v="8"/>
  </r>
  <r>
    <s v="AROCHETEAU"/>
    <s v="PMOURIER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6"/>
    <s v="D004"/>
    <x v="25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6"/>
    <s v="D021"/>
    <x v="30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6"/>
    <s v="D067"/>
    <x v="33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6"/>
    <s v="D095"/>
    <x v="26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6"/>
    <s v="D502"/>
    <x v="4"/>
    <x v="16"/>
    <n v="0"/>
    <n v="0"/>
    <n v="0"/>
    <n v="0"/>
    <n v="0"/>
    <n v="0"/>
    <n v="0"/>
    <n v="0"/>
    <n v="0"/>
    <n v="0"/>
    <n v="0"/>
    <n v="0"/>
    <x v="4"/>
  </r>
  <r>
    <s v="AROCHETEAU"/>
    <s v="PMOURIER"/>
    <x v="18"/>
    <m/>
    <x v="0"/>
    <x v="18"/>
    <n v="0"/>
    <n v="0"/>
    <n v="0"/>
    <n v="0"/>
    <n v="0"/>
    <n v="0"/>
    <n v="0"/>
    <n v="0"/>
    <n v="0"/>
    <n v="0"/>
    <n v="0"/>
    <n v="0"/>
    <x v="9"/>
  </r>
  <r>
    <s v="AROCHETEAU"/>
    <s v="PMOURIER"/>
    <x v="19"/>
    <m/>
    <x v="0"/>
    <x v="19"/>
    <n v="0"/>
    <n v="0"/>
    <n v="0"/>
    <n v="0"/>
    <n v="0"/>
    <n v="0"/>
    <n v="0"/>
    <n v="0"/>
    <n v="0"/>
    <n v="0"/>
    <n v="0"/>
    <n v="0"/>
    <x v="4"/>
  </r>
  <r>
    <s v="AROCHETEAU"/>
    <s v="TANGERRAND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TANGERRAND"/>
    <x v="23"/>
    <s v="D003"/>
    <x v="20"/>
    <x v="23"/>
    <n v="0"/>
    <n v="0"/>
    <n v="0"/>
    <n v="0"/>
    <n v="0"/>
    <n v="0"/>
    <n v="0"/>
    <n v="0"/>
    <n v="0"/>
    <n v="0"/>
    <n v="0"/>
    <n v="0"/>
    <x v="4"/>
  </r>
  <r>
    <s v="AROCHETEAU"/>
    <s v="TANGERRAND"/>
    <x v="24"/>
    <m/>
    <x v="0"/>
    <x v="24"/>
    <n v="0"/>
    <n v="0"/>
    <n v="0"/>
    <n v="0"/>
    <n v="0"/>
    <n v="0"/>
    <n v="0"/>
    <n v="0"/>
    <n v="0"/>
    <n v="0"/>
    <n v="0"/>
    <n v="0"/>
    <x v="11"/>
  </r>
  <r>
    <s v="AROCHETEAU"/>
    <s v="TANGERRAND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TANGERRAND"/>
    <x v="19"/>
    <s v="D003"/>
    <x v="20"/>
    <x v="19"/>
    <n v="0"/>
    <n v="0"/>
    <n v="0"/>
    <n v="0"/>
    <n v="0"/>
    <n v="0"/>
    <n v="0"/>
    <n v="0"/>
    <n v="0"/>
    <n v="0"/>
    <n v="0"/>
    <n v="0"/>
    <x v="4"/>
  </r>
  <r>
    <s v="AROCHETEAU"/>
    <s v="TSUREAU"/>
    <x v="0"/>
    <s v="D017"/>
    <x v="21"/>
    <x v="0"/>
    <n v="0"/>
    <n v="0"/>
    <n v="130.82999999999998"/>
    <n v="0"/>
    <n v="0"/>
    <n v="0"/>
    <n v="0"/>
    <n v="92.53"/>
    <n v="38.299999999999997"/>
    <n v="0"/>
    <n v="6.5"/>
    <n v="850.39499999999987"/>
    <x v="0"/>
  </r>
  <r>
    <s v="AROCHETEAU"/>
    <s v="TSUREAU"/>
    <x v="0"/>
    <s v="D214"/>
    <x v="34"/>
    <x v="0"/>
    <n v="0"/>
    <n v="0"/>
    <n v="0"/>
    <n v="0"/>
    <n v="0"/>
    <n v="0"/>
    <n v="0"/>
    <n v="0"/>
    <n v="0"/>
    <n v="0"/>
    <n v="6.5"/>
    <n v="0"/>
    <x v="0"/>
  </r>
  <r>
    <s v="AROCHETEAU"/>
    <s v="TSUREAU"/>
    <x v="21"/>
    <s v="D017"/>
    <x v="21"/>
    <x v="21"/>
    <n v="0"/>
    <n v="0"/>
    <n v="54.78"/>
    <n v="0"/>
    <n v="0"/>
    <n v="0"/>
    <n v="0"/>
    <n v="34.86"/>
    <n v="19.920000000000002"/>
    <n v="0"/>
    <n v="5.8"/>
    <n v="317.72399999999999"/>
    <x v="0"/>
  </r>
  <r>
    <s v="AROCHETEAU"/>
    <s v="TSUREAU"/>
    <x v="21"/>
    <s v="D210"/>
    <x v="35"/>
    <x v="21"/>
    <n v="0"/>
    <n v="0"/>
    <n v="4.0999999999999996"/>
    <n v="0"/>
    <n v="0"/>
    <n v="0"/>
    <n v="0"/>
    <n v="4.0999999999999996"/>
    <n v="0"/>
    <n v="0"/>
    <n v="5.8"/>
    <n v="23.779999999999998"/>
    <x v="0"/>
  </r>
  <r>
    <s v="AROCHETEAU"/>
    <s v="TSUREAU"/>
    <x v="22"/>
    <s v="D017"/>
    <x v="21"/>
    <x v="22"/>
    <n v="0"/>
    <n v="0"/>
    <n v="60.899999999999991"/>
    <n v="0"/>
    <n v="0"/>
    <n v="0"/>
    <n v="0"/>
    <n v="52.199999999999996"/>
    <n v="8.6999999999999993"/>
    <n v="0"/>
    <n v="0"/>
    <n v="0"/>
    <x v="1"/>
  </r>
  <r>
    <s v="AROCHETEAU"/>
    <s v="TSUREAU"/>
    <x v="2"/>
    <s v="D017"/>
    <x v="21"/>
    <x v="2"/>
    <n v="0"/>
    <n v="0"/>
    <n v="9.9699999999999989"/>
    <n v="0"/>
    <n v="0"/>
    <n v="0"/>
    <n v="0"/>
    <n v="5.5"/>
    <n v="4.47"/>
    <n v="0"/>
    <n v="6.3"/>
    <n v="62.810999999999993"/>
    <x v="1"/>
  </r>
  <r>
    <s v="AROCHETEAU"/>
    <s v="TSUREAU"/>
    <x v="2"/>
    <s v="D214"/>
    <x v="34"/>
    <x v="2"/>
    <n v="0"/>
    <n v="0"/>
    <n v="0"/>
    <n v="0"/>
    <n v="0"/>
    <n v="0"/>
    <n v="0"/>
    <n v="0"/>
    <n v="0"/>
    <n v="0"/>
    <n v="6.3"/>
    <n v="0"/>
    <x v="1"/>
  </r>
  <r>
    <s v="AROCHETEAU"/>
    <s v="TSUREAU"/>
    <x v="4"/>
    <s v="D017"/>
    <x v="21"/>
    <x v="4"/>
    <n v="0"/>
    <n v="0"/>
    <n v="6.76"/>
    <n v="0"/>
    <n v="0"/>
    <n v="0"/>
    <n v="0"/>
    <n v="6.76"/>
    <n v="0"/>
    <n v="0"/>
    <n v="8.5"/>
    <n v="57.46"/>
    <x v="3"/>
  </r>
  <r>
    <s v="AROCHETEAU"/>
    <s v="TSUREAU"/>
    <x v="5"/>
    <s v="D017"/>
    <x v="21"/>
    <x v="5"/>
    <n v="0"/>
    <n v="0"/>
    <n v="5.5"/>
    <n v="0"/>
    <n v="0"/>
    <n v="0"/>
    <n v="0"/>
    <n v="5.5"/>
    <n v="0"/>
    <n v="0"/>
    <n v="3.3"/>
    <n v="18.149999999999999"/>
    <x v="4"/>
  </r>
  <r>
    <s v="AROCHETEAU"/>
    <s v="TSUREAU"/>
    <x v="7"/>
    <s v="D017"/>
    <x v="21"/>
    <x v="7"/>
    <n v="0"/>
    <n v="0"/>
    <n v="25.93"/>
    <n v="0"/>
    <n v="0"/>
    <n v="0"/>
    <n v="0"/>
    <n v="25.93"/>
    <n v="0"/>
    <n v="0"/>
    <n v="2.5"/>
    <n v="64.825000000000003"/>
    <x v="5"/>
  </r>
  <r>
    <s v="AROCHETEAU"/>
    <s v="TSUREAU"/>
    <x v="9"/>
    <s v="D017"/>
    <x v="21"/>
    <x v="9"/>
    <n v="0"/>
    <n v="0"/>
    <n v="7.5"/>
    <n v="0"/>
    <n v="0"/>
    <n v="0"/>
    <n v="0"/>
    <n v="7.5"/>
    <n v="0"/>
    <n v="0"/>
    <n v="4.5"/>
    <n v="33.75"/>
    <x v="6"/>
  </r>
  <r>
    <s v="AROCHETEAU"/>
    <s v="TSUREAU"/>
    <x v="39"/>
    <s v="D017"/>
    <x v="21"/>
    <x v="39"/>
    <n v="0"/>
    <n v="0"/>
    <n v="28.01"/>
    <n v="0"/>
    <n v="0"/>
    <n v="0"/>
    <n v="0"/>
    <n v="28.01"/>
    <n v="0"/>
    <n v="0"/>
    <n v="0"/>
    <n v="0"/>
    <x v="13"/>
  </r>
  <r>
    <s v="AROCHETEAU"/>
    <s v="TSUREAU"/>
    <x v="23"/>
    <m/>
    <x v="0"/>
    <x v="23"/>
    <n v="0"/>
    <n v="0"/>
    <n v="0"/>
    <n v="0"/>
    <n v="0"/>
    <n v="0"/>
    <n v="0"/>
    <n v="0"/>
    <n v="0"/>
    <n v="0"/>
    <n v="0"/>
    <n v="0"/>
    <x v="4"/>
  </r>
  <r>
    <s v="AROCHETEAU"/>
    <s v="TSUREAU"/>
    <x v="23"/>
    <s v="D017"/>
    <x v="21"/>
    <x v="23"/>
    <n v="0"/>
    <n v="0"/>
    <n v="0"/>
    <n v="0"/>
    <n v="0"/>
    <n v="0"/>
    <n v="0"/>
    <n v="0"/>
    <n v="0"/>
    <n v="0"/>
    <n v="0"/>
    <n v="0"/>
    <x v="4"/>
  </r>
  <r>
    <s v="AROCHETEAU"/>
    <s v="TSURE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AROCHETEAU"/>
    <s v="TSURE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AROCHETEAU"/>
    <s v="TSUREAU"/>
    <x v="16"/>
    <m/>
    <x v="0"/>
    <x v="16"/>
    <n v="0"/>
    <n v="0"/>
    <n v="0"/>
    <n v="0"/>
    <n v="0"/>
    <n v="0"/>
    <n v="0"/>
    <n v="0"/>
    <n v="0"/>
    <n v="0"/>
    <n v="0"/>
    <n v="0"/>
    <x v="4"/>
  </r>
  <r>
    <s v="AROCHETEAU"/>
    <s v="TSUREAU"/>
    <x v="16"/>
    <s v="D017"/>
    <x v="21"/>
    <x v="16"/>
    <n v="0"/>
    <n v="0"/>
    <n v="0"/>
    <n v="0"/>
    <n v="0"/>
    <n v="0"/>
    <n v="0"/>
    <n v="0"/>
    <n v="0"/>
    <n v="0"/>
    <n v="0"/>
    <n v="0"/>
    <x v="4"/>
  </r>
  <r>
    <s v="EBETHUYS"/>
    <s v="GCOMBAUD"/>
    <x v="0"/>
    <s v="D008"/>
    <x v="36"/>
    <x v="0"/>
    <n v="0"/>
    <n v="0"/>
    <n v="7"/>
    <n v="0"/>
    <n v="0"/>
    <n v="0"/>
    <n v="0"/>
    <n v="7"/>
    <n v="0"/>
    <n v="0"/>
    <n v="6.5"/>
    <n v="45.5"/>
    <x v="0"/>
  </r>
  <r>
    <s v="EBETHUYS"/>
    <s v="GCOMBAUD"/>
    <x v="0"/>
    <s v="D046"/>
    <x v="37"/>
    <x v="0"/>
    <n v="0"/>
    <n v="0"/>
    <n v="38.68"/>
    <n v="0"/>
    <n v="0"/>
    <n v="0"/>
    <n v="18.100000000000001"/>
    <n v="0"/>
    <n v="20.58"/>
    <n v="0"/>
    <n v="6.5"/>
    <n v="251.42"/>
    <x v="0"/>
  </r>
  <r>
    <s v="EBETHUYS"/>
    <s v="GCOMBAUD"/>
    <x v="0"/>
    <s v="D100"/>
    <x v="38"/>
    <x v="0"/>
    <n v="0"/>
    <n v="0"/>
    <n v="19"/>
    <n v="0"/>
    <n v="0"/>
    <n v="0"/>
    <n v="0"/>
    <n v="19"/>
    <n v="0"/>
    <n v="0"/>
    <n v="6.5"/>
    <n v="123.5"/>
    <x v="0"/>
  </r>
  <r>
    <s v="EBETHUYS"/>
    <s v="GCOMBAUD"/>
    <x v="0"/>
    <s v="D110"/>
    <x v="39"/>
    <x v="0"/>
    <n v="0"/>
    <n v="0"/>
    <n v="224.46"/>
    <n v="0"/>
    <n v="0"/>
    <n v="0"/>
    <n v="83.87"/>
    <n v="125.42999999999999"/>
    <n v="15.16"/>
    <n v="0"/>
    <n v="6.5"/>
    <n v="1458.99"/>
    <x v="0"/>
  </r>
  <r>
    <s v="EBETHUYS"/>
    <s v="GCOMBAUD"/>
    <x v="0"/>
    <s v="D111"/>
    <x v="40"/>
    <x v="0"/>
    <n v="0"/>
    <n v="0"/>
    <n v="240.59000000000003"/>
    <n v="0"/>
    <n v="0"/>
    <n v="0"/>
    <n v="64.739999999999995"/>
    <n v="165.85000000000002"/>
    <n v="10"/>
    <n v="0"/>
    <n v="6.5"/>
    <n v="1563.8350000000003"/>
    <x v="0"/>
  </r>
  <r>
    <s v="EBETHUYS"/>
    <s v="GCOMBAUD"/>
    <x v="0"/>
    <s v="D120"/>
    <x v="41"/>
    <x v="0"/>
    <n v="0"/>
    <n v="0"/>
    <n v="30.9"/>
    <n v="0"/>
    <n v="0"/>
    <n v="0"/>
    <n v="0"/>
    <n v="10.199999999999999"/>
    <n v="20.7"/>
    <n v="0"/>
    <n v="6.5"/>
    <n v="200.85"/>
    <x v="0"/>
  </r>
  <r>
    <s v="EBETHUYS"/>
    <s v="GCOMBAUD"/>
    <x v="0"/>
    <s v="D410"/>
    <x v="42"/>
    <x v="0"/>
    <n v="0"/>
    <n v="0"/>
    <n v="15.370000000000001"/>
    <n v="0"/>
    <n v="0"/>
    <n v="0"/>
    <n v="8.4700000000000006"/>
    <n v="1.3"/>
    <n v="5.6"/>
    <n v="0"/>
    <n v="6.5"/>
    <n v="99.905000000000001"/>
    <x v="0"/>
  </r>
  <r>
    <s v="EBETHUYS"/>
    <s v="GCOMBAUD"/>
    <x v="0"/>
    <s v="D411"/>
    <x v="43"/>
    <x v="0"/>
    <n v="0"/>
    <n v="0"/>
    <n v="6.7"/>
    <n v="0"/>
    <n v="0"/>
    <n v="0"/>
    <n v="6.7"/>
    <n v="0"/>
    <n v="0"/>
    <n v="0"/>
    <n v="6.5"/>
    <n v="43.550000000000004"/>
    <x v="0"/>
  </r>
  <r>
    <s v="EBETHUYS"/>
    <s v="GCOMBAUD"/>
    <x v="0"/>
    <s v="D424"/>
    <x v="44"/>
    <x v="0"/>
    <n v="0"/>
    <n v="0"/>
    <n v="6.68"/>
    <n v="0"/>
    <n v="0"/>
    <n v="0"/>
    <n v="0"/>
    <n v="0"/>
    <n v="6.68"/>
    <n v="0"/>
    <n v="6.5"/>
    <n v="43.42"/>
    <x v="0"/>
  </r>
  <r>
    <s v="EBETHUYS"/>
    <s v="GCOMBAUD"/>
    <x v="40"/>
    <s v="D410"/>
    <x v="42"/>
    <x v="40"/>
    <n v="0"/>
    <n v="0"/>
    <n v="13.97"/>
    <n v="0"/>
    <n v="0"/>
    <n v="0"/>
    <n v="13.97"/>
    <n v="0"/>
    <n v="0"/>
    <n v="0"/>
    <n v="0"/>
    <n v="0"/>
    <x v="0"/>
  </r>
  <r>
    <s v="EBETHUYS"/>
    <s v="GCOMBAUD"/>
    <x v="41"/>
    <s v="D111"/>
    <x v="40"/>
    <x v="41"/>
    <n v="0"/>
    <n v="0"/>
    <n v="364.53"/>
    <n v="0"/>
    <n v="0"/>
    <n v="0"/>
    <n v="180.42999999999998"/>
    <n v="147.87999999999997"/>
    <n v="36.22"/>
    <n v="0"/>
    <n v="0"/>
    <n v="0"/>
    <x v="0"/>
  </r>
  <r>
    <s v="EBETHUYS"/>
    <s v="GCOMBAUD"/>
    <x v="41"/>
    <s v="D410"/>
    <x v="42"/>
    <x v="41"/>
    <n v="0"/>
    <n v="0"/>
    <n v="16.420000000000002"/>
    <n v="0"/>
    <n v="0"/>
    <n v="0"/>
    <n v="16.420000000000002"/>
    <n v="0"/>
    <n v="0"/>
    <n v="0"/>
    <n v="0"/>
    <n v="0"/>
    <x v="0"/>
  </r>
  <r>
    <s v="EBETHUYS"/>
    <s v="GCOMBAUD"/>
    <x v="21"/>
    <s v="D046"/>
    <x v="37"/>
    <x v="21"/>
    <n v="0"/>
    <n v="0"/>
    <n v="9.42"/>
    <n v="0"/>
    <n v="0"/>
    <n v="0"/>
    <n v="0"/>
    <n v="0"/>
    <n v="9.42"/>
    <n v="0"/>
    <n v="5.8"/>
    <n v="54.635999999999996"/>
    <x v="0"/>
  </r>
  <r>
    <s v="EBETHUYS"/>
    <s v="GCOMBAUD"/>
    <x v="21"/>
    <s v="D110"/>
    <x v="39"/>
    <x v="21"/>
    <n v="0"/>
    <n v="0"/>
    <n v="42.19"/>
    <n v="0"/>
    <n v="0"/>
    <n v="0"/>
    <n v="8.19"/>
    <n v="29.229999999999997"/>
    <n v="4.7699999999999996"/>
    <n v="0"/>
    <n v="5.8"/>
    <n v="244.70199999999997"/>
    <x v="0"/>
  </r>
  <r>
    <s v="EBETHUYS"/>
    <s v="GCOMBAUD"/>
    <x v="21"/>
    <s v="D111"/>
    <x v="40"/>
    <x v="21"/>
    <n v="0"/>
    <n v="0"/>
    <n v="189.5"/>
    <n v="0"/>
    <n v="0"/>
    <n v="0"/>
    <n v="96.72999999999999"/>
    <n v="79.77000000000001"/>
    <n v="13"/>
    <n v="0"/>
    <n v="5.8"/>
    <n v="1099.0999999999999"/>
    <x v="0"/>
  </r>
  <r>
    <s v="EBETHUYS"/>
    <s v="GCOMBAUD"/>
    <x v="21"/>
    <s v="D410"/>
    <x v="42"/>
    <x v="21"/>
    <n v="0"/>
    <n v="0"/>
    <n v="7.5"/>
    <n v="0"/>
    <n v="0"/>
    <n v="0"/>
    <n v="0"/>
    <n v="0"/>
    <n v="7.5"/>
    <n v="0"/>
    <n v="5.8"/>
    <n v="43.5"/>
    <x v="0"/>
  </r>
  <r>
    <s v="EBETHUYS"/>
    <s v="GCOMBAUD"/>
    <x v="21"/>
    <s v="D411"/>
    <x v="43"/>
    <x v="21"/>
    <n v="0"/>
    <n v="0"/>
    <n v="6.89"/>
    <n v="0"/>
    <n v="0"/>
    <n v="0"/>
    <n v="6.89"/>
    <n v="0"/>
    <n v="0"/>
    <n v="0"/>
    <n v="5.8"/>
    <n v="39.961999999999996"/>
    <x v="0"/>
  </r>
  <r>
    <s v="EBETHUYS"/>
    <s v="GCOMBAUD"/>
    <x v="21"/>
    <s v="D424"/>
    <x v="44"/>
    <x v="21"/>
    <n v="0"/>
    <n v="0"/>
    <n v="13.9"/>
    <n v="0"/>
    <n v="0"/>
    <n v="0"/>
    <n v="0"/>
    <n v="0"/>
    <n v="13.9"/>
    <n v="0"/>
    <n v="5.8"/>
    <n v="80.62"/>
    <x v="0"/>
  </r>
  <r>
    <s v="EBETHUYS"/>
    <s v="GCOMBAUD"/>
    <x v="1"/>
    <s v="D110"/>
    <x v="39"/>
    <x v="1"/>
    <n v="0"/>
    <n v="0"/>
    <n v="0"/>
    <n v="0"/>
    <n v="0"/>
    <n v="0"/>
    <n v="0"/>
    <n v="0"/>
    <n v="0"/>
    <n v="0"/>
    <n v="6.3"/>
    <n v="0"/>
    <x v="1"/>
  </r>
  <r>
    <s v="EBETHUYS"/>
    <s v="GCOMBAUD"/>
    <x v="1"/>
    <s v="D111"/>
    <x v="40"/>
    <x v="1"/>
    <n v="0"/>
    <n v="0"/>
    <n v="13.3"/>
    <n v="0"/>
    <n v="0"/>
    <n v="0"/>
    <n v="0"/>
    <n v="13.3"/>
    <n v="0"/>
    <n v="0"/>
    <n v="6.3"/>
    <n v="83.79"/>
    <x v="1"/>
  </r>
  <r>
    <s v="EBETHUYS"/>
    <s v="GCOMBAUD"/>
    <x v="25"/>
    <s v="D008"/>
    <x v="36"/>
    <x v="25"/>
    <n v="0"/>
    <n v="0"/>
    <n v="13.7"/>
    <n v="0"/>
    <n v="0"/>
    <n v="0"/>
    <n v="0"/>
    <n v="13.7"/>
    <n v="0"/>
    <n v="0"/>
    <n v="0"/>
    <n v="0"/>
    <x v="1"/>
  </r>
  <r>
    <s v="EBETHUYS"/>
    <s v="GCOMBAUD"/>
    <x v="25"/>
    <s v="D046"/>
    <x v="37"/>
    <x v="25"/>
    <n v="0"/>
    <n v="0"/>
    <n v="8.4600000000000009"/>
    <n v="0"/>
    <n v="0"/>
    <n v="0"/>
    <n v="8.4600000000000009"/>
    <n v="0"/>
    <n v="0"/>
    <n v="0"/>
    <n v="0"/>
    <n v="0"/>
    <x v="1"/>
  </r>
  <r>
    <s v="EBETHUYS"/>
    <s v="GCOMBAUD"/>
    <x v="25"/>
    <s v="D110"/>
    <x v="39"/>
    <x v="25"/>
    <n v="0"/>
    <n v="0"/>
    <n v="122.16"/>
    <n v="0"/>
    <n v="0"/>
    <n v="0"/>
    <n v="19.189999999999998"/>
    <n v="76.070000000000007"/>
    <n v="26.9"/>
    <n v="0"/>
    <n v="0"/>
    <n v="0"/>
    <x v="1"/>
  </r>
  <r>
    <s v="EBETHUYS"/>
    <s v="GCOMBAUD"/>
    <x v="25"/>
    <s v="D111"/>
    <x v="40"/>
    <x v="25"/>
    <n v="0"/>
    <n v="0"/>
    <n v="337.98"/>
    <n v="0"/>
    <n v="0"/>
    <n v="0"/>
    <n v="133.28"/>
    <n v="171.64000000000001"/>
    <n v="33.06"/>
    <n v="0"/>
    <n v="0"/>
    <n v="0"/>
    <x v="1"/>
  </r>
  <r>
    <s v="EBETHUYS"/>
    <s v="GCOMBAUD"/>
    <x v="25"/>
    <s v="D120"/>
    <x v="41"/>
    <x v="25"/>
    <n v="0"/>
    <n v="0"/>
    <n v="15.5"/>
    <n v="0"/>
    <n v="0"/>
    <n v="0"/>
    <n v="0"/>
    <n v="10"/>
    <n v="5.5"/>
    <n v="0"/>
    <n v="0"/>
    <n v="0"/>
    <x v="1"/>
  </r>
  <r>
    <s v="EBETHUYS"/>
    <s v="GCOMBAUD"/>
    <x v="25"/>
    <s v="D410"/>
    <x v="42"/>
    <x v="25"/>
    <n v="0"/>
    <n v="0"/>
    <n v="30.91"/>
    <n v="0"/>
    <n v="0"/>
    <n v="0"/>
    <n v="18.61"/>
    <n v="4.4000000000000004"/>
    <n v="7.9"/>
    <n v="0"/>
    <n v="0"/>
    <n v="0"/>
    <x v="1"/>
  </r>
  <r>
    <s v="EBETHUYS"/>
    <s v="GCOMBAUD"/>
    <x v="25"/>
    <s v="D424"/>
    <x v="44"/>
    <x v="25"/>
    <n v="0"/>
    <n v="0"/>
    <n v="15.77"/>
    <n v="0"/>
    <n v="0"/>
    <n v="0"/>
    <n v="0"/>
    <n v="0"/>
    <n v="15.77"/>
    <n v="0"/>
    <n v="0"/>
    <n v="0"/>
    <x v="1"/>
  </r>
  <r>
    <s v="EBETHUYS"/>
    <s v="GCOMBAUD"/>
    <x v="2"/>
    <s v="D110"/>
    <x v="39"/>
    <x v="2"/>
    <n v="0"/>
    <n v="0"/>
    <n v="46.32"/>
    <n v="0"/>
    <n v="0"/>
    <n v="0"/>
    <n v="23.82"/>
    <n v="22.5"/>
    <n v="0"/>
    <n v="0"/>
    <n v="6.3"/>
    <n v="291.81599999999997"/>
    <x v="1"/>
  </r>
  <r>
    <s v="EBETHUYS"/>
    <s v="GCOMBAUD"/>
    <x v="2"/>
    <s v="D111"/>
    <x v="40"/>
    <x v="2"/>
    <n v="0"/>
    <n v="0"/>
    <n v="91.199999999999989"/>
    <n v="0"/>
    <n v="0"/>
    <n v="0"/>
    <n v="32.799999999999997"/>
    <n v="48.4"/>
    <n v="10"/>
    <n v="0"/>
    <n v="6.3"/>
    <n v="574.55999999999995"/>
    <x v="1"/>
  </r>
  <r>
    <s v="EBETHUYS"/>
    <s v="GCOMBAUD"/>
    <x v="2"/>
    <s v="D125"/>
    <x v="45"/>
    <x v="2"/>
    <n v="0"/>
    <n v="0"/>
    <n v="1.5"/>
    <n v="0"/>
    <n v="0"/>
    <n v="0"/>
    <n v="0"/>
    <n v="0"/>
    <n v="1.5"/>
    <n v="0"/>
    <n v="6.3"/>
    <n v="9.4499999999999993"/>
    <x v="1"/>
  </r>
  <r>
    <s v="EBETHUYS"/>
    <s v="GCOMBAUD"/>
    <x v="3"/>
    <s v="D110"/>
    <x v="39"/>
    <x v="3"/>
    <n v="0"/>
    <n v="0"/>
    <n v="6.5"/>
    <n v="0"/>
    <n v="0"/>
    <n v="0"/>
    <n v="0"/>
    <n v="0"/>
    <n v="6.5"/>
    <n v="0"/>
    <n v="4"/>
    <n v="26"/>
    <x v="2"/>
  </r>
  <r>
    <s v="EBETHUYS"/>
    <s v="GCOMBAUD"/>
    <x v="3"/>
    <s v="D111"/>
    <x v="40"/>
    <x v="3"/>
    <n v="0"/>
    <n v="0"/>
    <n v="0"/>
    <n v="0"/>
    <n v="0"/>
    <n v="0"/>
    <n v="0"/>
    <n v="0"/>
    <n v="0"/>
    <n v="0"/>
    <n v="4"/>
    <n v="0"/>
    <x v="2"/>
  </r>
  <r>
    <s v="EBETHUYS"/>
    <s v="GCOMBAUD"/>
    <x v="4"/>
    <s v="D008"/>
    <x v="36"/>
    <x v="4"/>
    <n v="0"/>
    <n v="0"/>
    <n v="5.64"/>
    <n v="0"/>
    <n v="0"/>
    <n v="0"/>
    <n v="0"/>
    <n v="5.64"/>
    <n v="0"/>
    <n v="0"/>
    <n v="8.5"/>
    <n v="47.94"/>
    <x v="3"/>
  </r>
  <r>
    <s v="EBETHUYS"/>
    <s v="GCOMBAUD"/>
    <x v="4"/>
    <s v="D046"/>
    <x v="37"/>
    <x v="4"/>
    <n v="0"/>
    <n v="0"/>
    <n v="4.68"/>
    <n v="0"/>
    <n v="0"/>
    <n v="0"/>
    <n v="4.68"/>
    <n v="0"/>
    <n v="0"/>
    <n v="0"/>
    <n v="8.5"/>
    <n v="39.78"/>
    <x v="3"/>
  </r>
  <r>
    <s v="EBETHUYS"/>
    <s v="GCOMBAUD"/>
    <x v="4"/>
    <s v="D100"/>
    <x v="38"/>
    <x v="4"/>
    <n v="0"/>
    <n v="0"/>
    <n v="3.2"/>
    <n v="0"/>
    <n v="0"/>
    <n v="0"/>
    <n v="0"/>
    <n v="3.2"/>
    <n v="0"/>
    <n v="0"/>
    <n v="8.5"/>
    <n v="27.200000000000003"/>
    <x v="3"/>
  </r>
  <r>
    <s v="EBETHUYS"/>
    <s v="GCOMBAUD"/>
    <x v="4"/>
    <s v="D110"/>
    <x v="39"/>
    <x v="4"/>
    <n v="0"/>
    <n v="0"/>
    <n v="42.900000000000006"/>
    <n v="0"/>
    <n v="0"/>
    <n v="0"/>
    <n v="0.5"/>
    <n v="25.1"/>
    <n v="17.3"/>
    <n v="0"/>
    <n v="8.5"/>
    <n v="364.65000000000003"/>
    <x v="3"/>
  </r>
  <r>
    <s v="EBETHUYS"/>
    <s v="GCOMBAUD"/>
    <x v="4"/>
    <s v="D111"/>
    <x v="40"/>
    <x v="4"/>
    <n v="0"/>
    <n v="0"/>
    <n v="350.79999999999995"/>
    <n v="0"/>
    <n v="37"/>
    <n v="0"/>
    <n v="72.66"/>
    <n v="223.07999999999998"/>
    <n v="18.059999999999999"/>
    <n v="0"/>
    <n v="8.5"/>
    <n v="2981.7999999999997"/>
    <x v="3"/>
  </r>
  <r>
    <s v="EBETHUYS"/>
    <s v="GCOMBAUD"/>
    <x v="4"/>
    <s v="D120"/>
    <x v="41"/>
    <x v="4"/>
    <n v="0"/>
    <n v="0"/>
    <n v="1"/>
    <n v="0"/>
    <n v="0"/>
    <n v="0"/>
    <n v="0"/>
    <n v="0"/>
    <n v="1"/>
    <n v="0"/>
    <n v="8.5"/>
    <n v="8.5"/>
    <x v="3"/>
  </r>
  <r>
    <s v="EBETHUYS"/>
    <s v="GCOMBAUD"/>
    <x v="4"/>
    <s v="D410"/>
    <x v="42"/>
    <x v="4"/>
    <n v="0"/>
    <n v="0"/>
    <n v="8.1"/>
    <n v="0"/>
    <n v="0"/>
    <n v="0"/>
    <n v="3.6"/>
    <n v="0"/>
    <n v="4.5"/>
    <n v="0"/>
    <n v="8.5"/>
    <n v="68.849999999999994"/>
    <x v="3"/>
  </r>
  <r>
    <s v="EBETHUYS"/>
    <s v="GCOMBAUD"/>
    <x v="4"/>
    <s v="D411"/>
    <x v="43"/>
    <x v="4"/>
    <n v="0"/>
    <n v="0"/>
    <n v="11.6"/>
    <n v="0"/>
    <n v="0"/>
    <n v="0"/>
    <n v="11.6"/>
    <n v="0"/>
    <n v="0"/>
    <n v="0"/>
    <n v="8.5"/>
    <n v="98.6"/>
    <x v="3"/>
  </r>
  <r>
    <s v="EBETHUYS"/>
    <s v="GCOMBAUD"/>
    <x v="4"/>
    <s v="D424"/>
    <x v="44"/>
    <x v="4"/>
    <n v="0"/>
    <n v="0"/>
    <n v="1.73"/>
    <n v="0"/>
    <n v="0"/>
    <n v="0"/>
    <n v="0"/>
    <n v="0"/>
    <n v="1.73"/>
    <n v="0"/>
    <n v="8.5"/>
    <n v="14.705"/>
    <x v="3"/>
  </r>
  <r>
    <s v="EBETHUYS"/>
    <s v="GCOMBAUD"/>
    <x v="42"/>
    <s v="D111"/>
    <x v="40"/>
    <x v="42"/>
    <n v="0"/>
    <n v="0"/>
    <n v="60.86"/>
    <n v="0"/>
    <n v="16.36"/>
    <n v="0"/>
    <n v="26.75"/>
    <n v="17.75"/>
    <n v="0"/>
    <n v="0"/>
    <n v="0"/>
    <n v="0"/>
    <x v="3"/>
  </r>
  <r>
    <s v="EBETHUYS"/>
    <s v="GCOMBAUD"/>
    <x v="42"/>
    <s v="D410"/>
    <x v="42"/>
    <x v="42"/>
    <n v="0"/>
    <n v="0"/>
    <n v="32.369999999999997"/>
    <n v="0"/>
    <n v="0"/>
    <n v="0"/>
    <n v="32.369999999999997"/>
    <n v="0"/>
    <n v="0"/>
    <n v="0"/>
    <n v="0"/>
    <n v="0"/>
    <x v="3"/>
  </r>
  <r>
    <s v="EBETHUYS"/>
    <s v="GCOMBAUD"/>
    <x v="43"/>
    <s v="D226"/>
    <x v="46"/>
    <x v="43"/>
    <n v="0"/>
    <n v="0"/>
    <n v="15.9"/>
    <n v="0"/>
    <n v="0"/>
    <n v="0"/>
    <n v="15.9"/>
    <n v="0"/>
    <n v="0"/>
    <n v="0"/>
    <n v="0"/>
    <n v="0"/>
    <x v="3"/>
  </r>
  <r>
    <s v="EBETHUYS"/>
    <s v="GCOMBAUD"/>
    <x v="5"/>
    <s v="D110"/>
    <x v="39"/>
    <x v="5"/>
    <n v="0"/>
    <n v="0"/>
    <n v="55.11"/>
    <n v="0"/>
    <n v="0"/>
    <n v="0"/>
    <n v="18.61"/>
    <n v="36.5"/>
    <n v="0"/>
    <n v="0"/>
    <n v="3.3"/>
    <n v="181.863"/>
    <x v="4"/>
  </r>
  <r>
    <s v="EBETHUYS"/>
    <s v="GCOMBAUD"/>
    <x v="5"/>
    <s v="D111"/>
    <x v="40"/>
    <x v="5"/>
    <n v="0"/>
    <n v="0"/>
    <n v="69.039999999999992"/>
    <n v="0"/>
    <n v="0"/>
    <n v="0"/>
    <n v="36.93"/>
    <n v="32.11"/>
    <n v="0"/>
    <n v="0"/>
    <n v="3.3"/>
    <n v="227.83199999999997"/>
    <x v="4"/>
  </r>
  <r>
    <s v="EBETHUYS"/>
    <s v="GCOMBAUD"/>
    <x v="5"/>
    <s v="D410"/>
    <x v="42"/>
    <x v="5"/>
    <n v="0"/>
    <n v="0"/>
    <n v="9.68"/>
    <n v="0"/>
    <n v="0"/>
    <n v="0"/>
    <n v="9.68"/>
    <n v="0"/>
    <n v="0"/>
    <n v="0"/>
    <n v="3.3"/>
    <n v="31.943999999999999"/>
    <x v="4"/>
  </r>
  <r>
    <s v="EBETHUYS"/>
    <s v="GCOMBAUD"/>
    <x v="5"/>
    <s v="D411"/>
    <x v="43"/>
    <x v="5"/>
    <n v="0"/>
    <n v="0"/>
    <n v="8.2200000000000006"/>
    <n v="0"/>
    <n v="0"/>
    <n v="0"/>
    <n v="8.2200000000000006"/>
    <n v="0"/>
    <n v="0"/>
    <n v="0"/>
    <n v="3.3"/>
    <n v="27.126000000000001"/>
    <x v="4"/>
  </r>
  <r>
    <s v="EBETHUYS"/>
    <s v="GCOMBAUD"/>
    <x v="6"/>
    <s v="D111"/>
    <x v="40"/>
    <x v="6"/>
    <n v="0"/>
    <n v="0"/>
    <n v="15"/>
    <n v="0"/>
    <n v="0"/>
    <n v="0"/>
    <n v="15"/>
    <n v="0"/>
    <n v="0"/>
    <n v="0"/>
    <n v="2.5"/>
    <n v="37.5"/>
    <x v="5"/>
  </r>
  <r>
    <s v="EBETHUYS"/>
    <s v="GCOMBAUD"/>
    <x v="7"/>
    <s v="D046"/>
    <x v="37"/>
    <x v="7"/>
    <n v="0"/>
    <n v="0"/>
    <n v="36.370000000000005"/>
    <n v="0"/>
    <n v="0"/>
    <n v="0"/>
    <n v="16"/>
    <n v="0"/>
    <n v="20.37"/>
    <n v="0"/>
    <n v="2.5"/>
    <n v="90.925000000000011"/>
    <x v="5"/>
  </r>
  <r>
    <s v="EBETHUYS"/>
    <s v="GCOMBAUD"/>
    <x v="7"/>
    <s v="D110"/>
    <x v="39"/>
    <x v="7"/>
    <n v="0"/>
    <n v="0"/>
    <n v="103.67"/>
    <n v="0"/>
    <n v="0"/>
    <n v="0"/>
    <n v="47.230000000000004"/>
    <n v="39.36"/>
    <n v="17.079999999999998"/>
    <n v="0"/>
    <n v="2.5"/>
    <n v="259.17500000000001"/>
    <x v="5"/>
  </r>
  <r>
    <s v="EBETHUYS"/>
    <s v="GCOMBAUD"/>
    <x v="7"/>
    <s v="D111"/>
    <x v="40"/>
    <x v="7"/>
    <n v="0"/>
    <n v="0"/>
    <n v="287.89999999999998"/>
    <n v="0"/>
    <n v="0"/>
    <n v="0"/>
    <n v="112.16"/>
    <n v="146.23999999999998"/>
    <n v="29.5"/>
    <n v="0"/>
    <n v="2.5"/>
    <n v="719.75"/>
    <x v="5"/>
  </r>
  <r>
    <s v="EBETHUYS"/>
    <s v="GCOMBAUD"/>
    <x v="7"/>
    <s v="D112"/>
    <x v="47"/>
    <x v="7"/>
    <n v="0"/>
    <n v="0"/>
    <n v="37"/>
    <n v="0"/>
    <n v="0"/>
    <n v="0"/>
    <n v="0"/>
    <n v="37"/>
    <n v="0"/>
    <n v="0"/>
    <n v="2.5"/>
    <n v="92.5"/>
    <x v="5"/>
  </r>
  <r>
    <s v="EBETHUYS"/>
    <s v="GCOMBAUD"/>
    <x v="7"/>
    <s v="D120"/>
    <x v="41"/>
    <x v="7"/>
    <n v="0"/>
    <n v="0"/>
    <n v="16.2"/>
    <n v="0"/>
    <n v="0"/>
    <n v="0"/>
    <n v="0"/>
    <n v="9.6999999999999993"/>
    <n v="6.5"/>
    <n v="0"/>
    <n v="2.5"/>
    <n v="40.5"/>
    <x v="5"/>
  </r>
  <r>
    <s v="EBETHUYS"/>
    <s v="GCOMBAUD"/>
    <x v="7"/>
    <s v="D125"/>
    <x v="45"/>
    <x v="7"/>
    <n v="0"/>
    <n v="0"/>
    <n v="8"/>
    <n v="0"/>
    <n v="0"/>
    <n v="0"/>
    <n v="0"/>
    <n v="0"/>
    <n v="8"/>
    <n v="0"/>
    <n v="2.5"/>
    <n v="20"/>
    <x v="5"/>
  </r>
  <r>
    <s v="EBETHUYS"/>
    <s v="GCOMBAUD"/>
    <x v="7"/>
    <s v="D410"/>
    <x v="42"/>
    <x v="7"/>
    <n v="0"/>
    <n v="0"/>
    <n v="29.45"/>
    <n v="0"/>
    <n v="0"/>
    <n v="0"/>
    <n v="8.5500000000000007"/>
    <n v="16.899999999999999"/>
    <n v="4"/>
    <n v="0"/>
    <n v="2.5"/>
    <n v="73.625"/>
    <x v="5"/>
  </r>
  <r>
    <s v="EBETHUYS"/>
    <s v="GCOMBAUD"/>
    <x v="7"/>
    <s v="D411"/>
    <x v="43"/>
    <x v="7"/>
    <n v="0"/>
    <n v="0"/>
    <n v="14.63"/>
    <n v="0"/>
    <n v="0"/>
    <n v="0"/>
    <n v="14.63"/>
    <n v="0"/>
    <n v="0"/>
    <n v="0"/>
    <n v="2.5"/>
    <n v="36.575000000000003"/>
    <x v="5"/>
  </r>
  <r>
    <s v="EBETHUYS"/>
    <s v="GCOMBAUD"/>
    <x v="7"/>
    <s v="D424"/>
    <x v="44"/>
    <x v="7"/>
    <n v="0"/>
    <n v="0"/>
    <n v="16.54"/>
    <n v="0"/>
    <n v="0"/>
    <n v="0"/>
    <n v="0"/>
    <n v="0"/>
    <n v="16.54"/>
    <n v="0"/>
    <n v="2.5"/>
    <n v="41.349999999999994"/>
    <x v="5"/>
  </r>
  <r>
    <s v="EBETHUYS"/>
    <s v="GCOMBAUD"/>
    <x v="44"/>
    <s v="D111"/>
    <x v="40"/>
    <x v="44"/>
    <n v="0"/>
    <n v="0"/>
    <n v="0"/>
    <n v="0"/>
    <n v="0"/>
    <n v="0"/>
    <n v="0"/>
    <n v="0"/>
    <n v="0"/>
    <n v="0"/>
    <n v="0"/>
    <n v="0"/>
    <x v="4"/>
  </r>
  <r>
    <s v="EBETHUYS"/>
    <s v="GCOMBAUD"/>
    <x v="9"/>
    <s v="D111"/>
    <x v="40"/>
    <x v="9"/>
    <n v="0"/>
    <n v="0"/>
    <n v="0"/>
    <n v="0"/>
    <n v="0"/>
    <n v="0"/>
    <n v="0"/>
    <n v="0"/>
    <n v="0"/>
    <n v="0"/>
    <n v="4.5"/>
    <n v="0"/>
    <x v="6"/>
  </r>
  <r>
    <s v="EBETHUYS"/>
    <s v="GCOMBAUD"/>
    <x v="10"/>
    <s v="D111"/>
    <x v="40"/>
    <x v="10"/>
    <n v="0"/>
    <n v="0"/>
    <n v="57.75"/>
    <n v="0"/>
    <n v="0"/>
    <n v="0"/>
    <n v="0"/>
    <n v="57.75"/>
    <n v="0"/>
    <n v="0"/>
    <n v="6"/>
    <n v="346.5"/>
    <x v="4"/>
  </r>
  <r>
    <s v="EBETHUYS"/>
    <s v="GCOMBAUD"/>
    <x v="12"/>
    <s v="D046"/>
    <x v="37"/>
    <x v="12"/>
    <n v="0"/>
    <n v="0"/>
    <n v="7.55"/>
    <n v="0"/>
    <n v="0"/>
    <n v="0"/>
    <n v="0"/>
    <n v="0"/>
    <n v="7.55"/>
    <n v="0"/>
    <n v="4.5"/>
    <n v="33.975000000000001"/>
    <x v="4"/>
  </r>
  <r>
    <s v="EBETHUYS"/>
    <s v="GCOMBAUD"/>
    <x v="45"/>
    <s v="D111"/>
    <x v="40"/>
    <x v="45"/>
    <n v="0"/>
    <n v="0"/>
    <n v="0"/>
    <n v="0"/>
    <n v="0"/>
    <n v="0"/>
    <n v="0"/>
    <n v="0"/>
    <n v="0"/>
    <n v="0"/>
    <n v="0"/>
    <n v="0"/>
    <x v="4"/>
  </r>
  <r>
    <s v="EBETHUYS"/>
    <s v="GCOMBAUD"/>
    <x v="39"/>
    <m/>
    <x v="0"/>
    <x v="39"/>
    <n v="0"/>
    <n v="0"/>
    <n v="0"/>
    <n v="0"/>
    <n v="0"/>
    <n v="0"/>
    <n v="0"/>
    <n v="0"/>
    <n v="0"/>
    <n v="0"/>
    <n v="0"/>
    <n v="0"/>
    <x v="13"/>
  </r>
  <r>
    <s v="EBETHUYS"/>
    <s v="GCOMBAUD"/>
    <x v="35"/>
    <s v="D412"/>
    <x v="48"/>
    <x v="35"/>
    <n v="0"/>
    <n v="0"/>
    <n v="11.04"/>
    <n v="0"/>
    <n v="0"/>
    <n v="0"/>
    <n v="11.04"/>
    <n v="0"/>
    <n v="0"/>
    <n v="0"/>
    <n v="0"/>
    <n v="0"/>
    <x v="7"/>
  </r>
  <r>
    <s v="EBETHUYS"/>
    <s v="GCOMBAUD"/>
    <x v="29"/>
    <s v="D110"/>
    <x v="39"/>
    <x v="29"/>
    <n v="0"/>
    <n v="0"/>
    <n v="9.2100000000000009"/>
    <n v="0"/>
    <n v="0"/>
    <n v="0"/>
    <n v="0"/>
    <n v="9.2100000000000009"/>
    <n v="0"/>
    <n v="0"/>
    <n v="0"/>
    <n v="0"/>
    <x v="14"/>
  </r>
  <r>
    <s v="EBETHUYS"/>
    <s v="GCOMBAUD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008"/>
    <x v="36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110"/>
    <x v="39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111"/>
    <x v="40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120"/>
    <x v="41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410"/>
    <x v="42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23"/>
    <s v="D411"/>
    <x v="43"/>
    <x v="23"/>
    <n v="0"/>
    <n v="0"/>
    <n v="0"/>
    <n v="0"/>
    <n v="0"/>
    <n v="0"/>
    <n v="0"/>
    <n v="0"/>
    <n v="0"/>
    <n v="0"/>
    <n v="0"/>
    <n v="0"/>
    <x v="4"/>
  </r>
  <r>
    <s v="EBETHUYS"/>
    <s v="GCOMBAUD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GCOMBAUD"/>
    <x v="14"/>
    <s v="D111"/>
    <x v="40"/>
    <x v="14"/>
    <n v="0"/>
    <n v="0"/>
    <n v="0"/>
    <n v="0"/>
    <n v="0"/>
    <n v="0"/>
    <n v="0"/>
    <n v="0"/>
    <n v="0"/>
    <n v="0"/>
    <n v="0"/>
    <n v="0"/>
    <x v="8"/>
  </r>
  <r>
    <s v="EBETHUYS"/>
    <s v="GCOMBAUD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GCOMBAUD"/>
    <x v="15"/>
    <s v="D410"/>
    <x v="42"/>
    <x v="15"/>
    <n v="0"/>
    <n v="0"/>
    <n v="0"/>
    <n v="0"/>
    <n v="0"/>
    <n v="0"/>
    <n v="0"/>
    <n v="0"/>
    <n v="0"/>
    <n v="0"/>
    <n v="0"/>
    <n v="0"/>
    <x v="8"/>
  </r>
  <r>
    <s v="EBETHUYS"/>
    <s v="GCOMBAUD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GCOMBAUD"/>
    <x v="16"/>
    <s v="D110"/>
    <x v="39"/>
    <x v="16"/>
    <n v="0"/>
    <n v="0"/>
    <n v="0"/>
    <n v="0"/>
    <n v="0"/>
    <n v="0"/>
    <n v="0"/>
    <n v="0"/>
    <n v="0"/>
    <n v="0"/>
    <n v="0"/>
    <n v="0"/>
    <x v="4"/>
  </r>
  <r>
    <s v="EBETHUYS"/>
    <s v="GCOMBAUD"/>
    <x v="16"/>
    <s v="D111"/>
    <x v="40"/>
    <x v="16"/>
    <n v="0"/>
    <n v="0"/>
    <n v="0.1"/>
    <n v="0"/>
    <n v="0"/>
    <n v="0"/>
    <n v="0"/>
    <n v="0"/>
    <n v="0.1"/>
    <n v="0"/>
    <n v="0"/>
    <n v="0"/>
    <x v="4"/>
  </r>
  <r>
    <s v="EBETHUYS"/>
    <s v="GCOMBAUD"/>
    <x v="16"/>
    <s v="D120"/>
    <x v="41"/>
    <x v="16"/>
    <n v="0"/>
    <n v="0"/>
    <n v="0"/>
    <n v="0"/>
    <n v="0"/>
    <n v="0"/>
    <n v="0"/>
    <n v="0"/>
    <n v="0"/>
    <n v="0"/>
    <n v="0"/>
    <n v="0"/>
    <x v="4"/>
  </r>
  <r>
    <s v="EBETHUYS"/>
    <s v="GCOMBAUD"/>
    <x v="18"/>
    <s v="D111"/>
    <x v="40"/>
    <x v="18"/>
    <n v="0"/>
    <n v="0"/>
    <n v="18.5"/>
    <n v="0"/>
    <n v="0"/>
    <n v="0"/>
    <n v="17.5"/>
    <n v="1"/>
    <n v="0"/>
    <n v="0"/>
    <n v="0"/>
    <n v="0"/>
    <x v="9"/>
  </r>
  <r>
    <s v="EBETHUYS"/>
    <s v="GCOMBAUD"/>
    <x v="18"/>
    <s v="D410"/>
    <x v="42"/>
    <x v="18"/>
    <n v="0"/>
    <n v="0"/>
    <n v="10"/>
    <n v="0"/>
    <n v="0"/>
    <n v="0"/>
    <n v="0"/>
    <n v="10"/>
    <n v="0"/>
    <n v="0"/>
    <n v="0"/>
    <n v="0"/>
    <x v="9"/>
  </r>
  <r>
    <s v="EBETHUYS"/>
    <s v="GCOMBAUD"/>
    <x v="18"/>
    <s v="D411"/>
    <x v="43"/>
    <x v="18"/>
    <n v="0"/>
    <n v="0"/>
    <n v="0"/>
    <n v="0"/>
    <n v="0"/>
    <n v="0"/>
    <n v="0"/>
    <n v="0"/>
    <n v="0"/>
    <n v="0"/>
    <n v="0"/>
    <n v="0"/>
    <x v="9"/>
  </r>
  <r>
    <s v="EBETHUYS"/>
    <s v="GCOMBAUD"/>
    <x v="19"/>
    <m/>
    <x v="0"/>
    <x v="19"/>
    <n v="0"/>
    <n v="0"/>
    <n v="0"/>
    <n v="0"/>
    <n v="0"/>
    <n v="0"/>
    <n v="0"/>
    <n v="0"/>
    <n v="0"/>
    <n v="0"/>
    <n v="0"/>
    <n v="0"/>
    <x v="4"/>
  </r>
  <r>
    <s v="EBETHUYS"/>
    <s v="GMERY"/>
    <x v="0"/>
    <s v="D008"/>
    <x v="36"/>
    <x v="0"/>
    <n v="0"/>
    <n v="0"/>
    <n v="28.08"/>
    <n v="0"/>
    <n v="0"/>
    <n v="0"/>
    <n v="0"/>
    <n v="28.08"/>
    <n v="0"/>
    <n v="0"/>
    <n v="6.5"/>
    <n v="182.51999999999998"/>
    <x v="0"/>
  </r>
  <r>
    <s v="EBETHUYS"/>
    <s v="GMERY"/>
    <x v="0"/>
    <s v="D105"/>
    <x v="49"/>
    <x v="0"/>
    <n v="0"/>
    <n v="0"/>
    <n v="539.03"/>
    <n v="0"/>
    <n v="0"/>
    <n v="0"/>
    <n v="366.03000000000003"/>
    <n v="173"/>
    <n v="0"/>
    <n v="0"/>
    <n v="6.5"/>
    <n v="3503.6949999999997"/>
    <x v="0"/>
  </r>
  <r>
    <s v="EBETHUYS"/>
    <s v="GMERY"/>
    <x v="0"/>
    <s v="D112"/>
    <x v="47"/>
    <x v="0"/>
    <n v="0"/>
    <n v="0"/>
    <n v="592.20000000000005"/>
    <n v="0"/>
    <n v="0"/>
    <n v="0"/>
    <n v="315.29000000000002"/>
    <n v="276.90999999999997"/>
    <n v="0"/>
    <n v="0"/>
    <n v="6.5"/>
    <n v="3849.3"/>
    <x v="0"/>
  </r>
  <r>
    <s v="EBETHUYS"/>
    <s v="GMERY"/>
    <x v="0"/>
    <s v="D114"/>
    <x v="50"/>
    <x v="0"/>
    <n v="0"/>
    <n v="0"/>
    <n v="402.15000000000003"/>
    <n v="0"/>
    <n v="0"/>
    <n v="0"/>
    <n v="191.04000000000002"/>
    <n v="211.11"/>
    <n v="0"/>
    <n v="0"/>
    <n v="6.5"/>
    <n v="2613.9750000000004"/>
    <x v="0"/>
  </r>
  <r>
    <s v="EBETHUYS"/>
    <s v="GMERY"/>
    <x v="0"/>
    <s v="D120"/>
    <x v="41"/>
    <x v="0"/>
    <n v="0"/>
    <n v="0"/>
    <n v="220.35000000000002"/>
    <n v="0"/>
    <n v="0"/>
    <n v="0"/>
    <n v="89.210000000000008"/>
    <n v="131.14000000000001"/>
    <n v="0"/>
    <n v="0"/>
    <n v="6.5"/>
    <n v="1432.2750000000001"/>
    <x v="0"/>
  </r>
  <r>
    <s v="EBETHUYS"/>
    <s v="GMERY"/>
    <x v="0"/>
    <s v="D125"/>
    <x v="45"/>
    <x v="0"/>
    <n v="0"/>
    <n v="0"/>
    <n v="66.81"/>
    <n v="0"/>
    <n v="0"/>
    <n v="0"/>
    <n v="46.93"/>
    <n v="18.880000000000003"/>
    <n v="1"/>
    <n v="0"/>
    <n v="6.5"/>
    <n v="434.26499999999999"/>
    <x v="0"/>
  </r>
  <r>
    <s v="EBETHUYS"/>
    <s v="GMERY"/>
    <x v="0"/>
    <s v="D128"/>
    <x v="51"/>
    <x v="0"/>
    <n v="0"/>
    <n v="0"/>
    <n v="11"/>
    <n v="0"/>
    <n v="0"/>
    <n v="0"/>
    <n v="11"/>
    <n v="0"/>
    <n v="0"/>
    <n v="0"/>
    <n v="6.5"/>
    <n v="71.5"/>
    <x v="0"/>
  </r>
  <r>
    <s v="EBETHUYS"/>
    <s v="GMERY"/>
    <x v="0"/>
    <s v="D143"/>
    <x v="52"/>
    <x v="0"/>
    <n v="0"/>
    <n v="0"/>
    <n v="269.72000000000003"/>
    <n v="0"/>
    <n v="0"/>
    <n v="0"/>
    <n v="224.84"/>
    <n v="44.879999999999995"/>
    <n v="0"/>
    <n v="0"/>
    <n v="6.5"/>
    <n v="1753.1800000000003"/>
    <x v="0"/>
  </r>
  <r>
    <s v="EBETHUYS"/>
    <s v="GMERY"/>
    <x v="0"/>
    <s v="D226"/>
    <x v="46"/>
    <x v="0"/>
    <n v="0"/>
    <n v="0"/>
    <n v="10"/>
    <n v="0"/>
    <n v="0"/>
    <n v="0"/>
    <n v="0"/>
    <n v="10"/>
    <n v="0"/>
    <n v="0"/>
    <n v="6.5"/>
    <n v="65"/>
    <x v="0"/>
  </r>
  <r>
    <s v="EBETHUYS"/>
    <s v="GMERY"/>
    <x v="0"/>
    <s v="D270"/>
    <x v="53"/>
    <x v="0"/>
    <n v="0"/>
    <n v="0"/>
    <n v="19.600000000000001"/>
    <n v="0"/>
    <n v="0"/>
    <n v="0"/>
    <n v="5.6"/>
    <n v="14"/>
    <n v="0"/>
    <n v="0"/>
    <n v="6.5"/>
    <n v="127.4"/>
    <x v="0"/>
  </r>
  <r>
    <s v="EBETHUYS"/>
    <s v="GMERY"/>
    <x v="21"/>
    <s v="D105"/>
    <x v="49"/>
    <x v="21"/>
    <n v="0"/>
    <n v="0"/>
    <n v="104.11999999999999"/>
    <n v="0"/>
    <n v="0"/>
    <n v="0"/>
    <n v="74.63"/>
    <n v="29.49"/>
    <n v="0"/>
    <n v="0"/>
    <n v="5.8"/>
    <n v="603.89599999999996"/>
    <x v="0"/>
  </r>
  <r>
    <s v="EBETHUYS"/>
    <s v="GMERY"/>
    <x v="21"/>
    <s v="D112"/>
    <x v="47"/>
    <x v="21"/>
    <n v="0"/>
    <n v="0"/>
    <n v="92.279999999999987"/>
    <n v="0"/>
    <n v="0"/>
    <n v="0"/>
    <n v="65.699999999999989"/>
    <n v="26.58"/>
    <n v="0"/>
    <n v="0"/>
    <n v="5.8"/>
    <n v="535.22399999999993"/>
    <x v="0"/>
  </r>
  <r>
    <s v="EBETHUYS"/>
    <s v="GMERY"/>
    <x v="21"/>
    <s v="D114"/>
    <x v="50"/>
    <x v="21"/>
    <n v="0"/>
    <n v="0"/>
    <n v="77.47999999999999"/>
    <n v="0"/>
    <n v="0"/>
    <n v="0"/>
    <n v="36.299999999999997"/>
    <n v="41.18"/>
    <n v="0"/>
    <n v="0"/>
    <n v="5.8"/>
    <n v="449.3839999999999"/>
    <x v="0"/>
  </r>
  <r>
    <s v="EBETHUYS"/>
    <s v="GMERY"/>
    <x v="21"/>
    <s v="D120"/>
    <x v="41"/>
    <x v="21"/>
    <n v="0"/>
    <n v="0"/>
    <n v="44.3"/>
    <n v="0"/>
    <n v="0"/>
    <n v="0"/>
    <n v="36.4"/>
    <n v="7.9"/>
    <n v="0"/>
    <n v="0"/>
    <n v="5.8"/>
    <n v="256.94"/>
    <x v="0"/>
  </r>
  <r>
    <s v="EBETHUYS"/>
    <s v="GMERY"/>
    <x v="21"/>
    <s v="D125"/>
    <x v="45"/>
    <x v="21"/>
    <n v="0"/>
    <n v="0"/>
    <n v="19.310000000000002"/>
    <n v="0"/>
    <n v="0"/>
    <n v="0"/>
    <n v="0"/>
    <n v="19.310000000000002"/>
    <n v="0"/>
    <n v="0"/>
    <n v="5.8"/>
    <n v="111.998"/>
    <x v="0"/>
  </r>
  <r>
    <s v="EBETHUYS"/>
    <s v="GMERY"/>
    <x v="21"/>
    <s v="D143"/>
    <x v="52"/>
    <x v="21"/>
    <n v="0"/>
    <n v="0"/>
    <n v="30.05"/>
    <n v="0"/>
    <n v="0"/>
    <n v="0"/>
    <n v="0"/>
    <n v="30.05"/>
    <n v="0"/>
    <n v="0"/>
    <n v="5.8"/>
    <n v="174.29"/>
    <x v="0"/>
  </r>
  <r>
    <s v="EBETHUYS"/>
    <s v="GMERY"/>
    <x v="1"/>
    <s v="D114"/>
    <x v="50"/>
    <x v="1"/>
    <n v="0"/>
    <n v="0"/>
    <n v="20"/>
    <n v="0"/>
    <n v="0"/>
    <n v="0"/>
    <n v="20"/>
    <n v="0"/>
    <n v="0"/>
    <n v="0"/>
    <n v="6.3"/>
    <n v="126"/>
    <x v="1"/>
  </r>
  <r>
    <s v="EBETHUYS"/>
    <s v="GMERY"/>
    <x v="22"/>
    <s v="D105"/>
    <x v="49"/>
    <x v="22"/>
    <n v="0"/>
    <n v="0"/>
    <n v="241.67999999999995"/>
    <n v="0"/>
    <n v="0"/>
    <n v="0"/>
    <n v="135.26999999999998"/>
    <n v="106.40999999999998"/>
    <n v="0"/>
    <n v="0"/>
    <n v="0"/>
    <n v="0"/>
    <x v="1"/>
  </r>
  <r>
    <s v="EBETHUYS"/>
    <s v="GMERY"/>
    <x v="22"/>
    <s v="D112"/>
    <x v="47"/>
    <x v="22"/>
    <n v="0"/>
    <n v="0"/>
    <n v="190.41"/>
    <n v="0"/>
    <n v="0"/>
    <n v="0"/>
    <n v="86.2"/>
    <n v="104.21"/>
    <n v="0"/>
    <n v="0"/>
    <n v="0"/>
    <n v="0"/>
    <x v="1"/>
  </r>
  <r>
    <s v="EBETHUYS"/>
    <s v="GMERY"/>
    <x v="22"/>
    <s v="D114"/>
    <x v="50"/>
    <x v="22"/>
    <n v="0"/>
    <n v="0"/>
    <n v="294.73"/>
    <n v="0"/>
    <n v="0"/>
    <n v="0"/>
    <n v="118.53"/>
    <n v="176.2"/>
    <n v="0"/>
    <n v="0"/>
    <n v="0"/>
    <n v="0"/>
    <x v="1"/>
  </r>
  <r>
    <s v="EBETHUYS"/>
    <s v="GMERY"/>
    <x v="22"/>
    <s v="D120"/>
    <x v="41"/>
    <x v="22"/>
    <n v="0"/>
    <n v="0"/>
    <n v="104.85"/>
    <n v="0"/>
    <n v="0"/>
    <n v="0"/>
    <n v="50.84"/>
    <n v="54.01"/>
    <n v="0"/>
    <n v="0"/>
    <n v="0"/>
    <n v="0"/>
    <x v="1"/>
  </r>
  <r>
    <s v="EBETHUYS"/>
    <s v="GMERY"/>
    <x v="22"/>
    <s v="D125"/>
    <x v="45"/>
    <x v="22"/>
    <n v="0"/>
    <n v="0"/>
    <n v="36.4"/>
    <n v="0"/>
    <n v="0"/>
    <n v="0"/>
    <n v="14.9"/>
    <n v="20"/>
    <n v="1.5"/>
    <n v="0"/>
    <n v="0"/>
    <n v="0"/>
    <x v="1"/>
  </r>
  <r>
    <s v="EBETHUYS"/>
    <s v="GMERY"/>
    <x v="22"/>
    <s v="D143"/>
    <x v="52"/>
    <x v="22"/>
    <n v="0"/>
    <n v="0"/>
    <n v="35.57"/>
    <n v="0"/>
    <n v="0"/>
    <n v="0"/>
    <n v="20"/>
    <n v="15.57"/>
    <n v="0"/>
    <n v="0"/>
    <n v="0"/>
    <n v="0"/>
    <x v="1"/>
  </r>
  <r>
    <s v="EBETHUYS"/>
    <s v="GMERY"/>
    <x v="22"/>
    <s v="D226"/>
    <x v="46"/>
    <x v="22"/>
    <n v="0"/>
    <n v="0"/>
    <n v="10"/>
    <n v="0"/>
    <n v="0"/>
    <n v="0"/>
    <n v="0"/>
    <n v="10"/>
    <n v="0"/>
    <n v="0"/>
    <n v="0"/>
    <n v="0"/>
    <x v="1"/>
  </r>
  <r>
    <s v="EBETHUYS"/>
    <s v="GMERY"/>
    <x v="22"/>
    <s v="D270"/>
    <x v="53"/>
    <x v="22"/>
    <n v="0"/>
    <n v="0"/>
    <n v="10"/>
    <n v="0"/>
    <n v="0"/>
    <n v="0"/>
    <n v="10"/>
    <n v="0"/>
    <n v="0"/>
    <n v="0"/>
    <n v="0"/>
    <n v="0"/>
    <x v="1"/>
  </r>
  <r>
    <s v="EBETHUYS"/>
    <s v="GMERY"/>
    <x v="46"/>
    <s v="D112"/>
    <x v="47"/>
    <x v="46"/>
    <n v="0"/>
    <n v="0"/>
    <n v="10"/>
    <n v="0"/>
    <n v="0"/>
    <n v="0"/>
    <n v="0"/>
    <n v="10"/>
    <n v="0"/>
    <n v="0"/>
    <n v="0"/>
    <n v="0"/>
    <x v="1"/>
  </r>
  <r>
    <s v="EBETHUYS"/>
    <s v="GMERY"/>
    <x v="25"/>
    <s v="D112"/>
    <x v="47"/>
    <x v="25"/>
    <n v="0"/>
    <n v="0"/>
    <n v="60"/>
    <n v="0"/>
    <n v="0"/>
    <n v="0"/>
    <n v="60"/>
    <n v="0"/>
    <n v="0"/>
    <n v="0"/>
    <n v="0"/>
    <n v="0"/>
    <x v="1"/>
  </r>
  <r>
    <s v="EBETHUYS"/>
    <s v="GMERY"/>
    <x v="25"/>
    <s v="D128"/>
    <x v="51"/>
    <x v="25"/>
    <n v="0"/>
    <n v="0"/>
    <n v="6"/>
    <n v="0"/>
    <n v="0"/>
    <n v="0"/>
    <n v="6"/>
    <n v="0"/>
    <n v="0"/>
    <n v="0"/>
    <n v="0"/>
    <n v="0"/>
    <x v="1"/>
  </r>
  <r>
    <s v="EBETHUYS"/>
    <s v="GMERY"/>
    <x v="25"/>
    <s v="D143"/>
    <x v="52"/>
    <x v="25"/>
    <n v="0"/>
    <n v="0"/>
    <n v="19.079999999999998"/>
    <n v="0"/>
    <n v="0"/>
    <n v="0"/>
    <n v="0"/>
    <n v="19.079999999999998"/>
    <n v="0"/>
    <n v="0"/>
    <n v="0"/>
    <n v="0"/>
    <x v="1"/>
  </r>
  <r>
    <s v="EBETHUYS"/>
    <s v="GMERY"/>
    <x v="2"/>
    <s v="D105"/>
    <x v="49"/>
    <x v="2"/>
    <n v="0"/>
    <n v="0"/>
    <n v="85.94"/>
    <n v="0"/>
    <n v="0"/>
    <n v="0"/>
    <n v="57.629999999999995"/>
    <n v="28.310000000000002"/>
    <n v="0"/>
    <n v="0"/>
    <n v="6.3"/>
    <n v="541.42200000000003"/>
    <x v="1"/>
  </r>
  <r>
    <s v="EBETHUYS"/>
    <s v="GMERY"/>
    <x v="2"/>
    <s v="D112"/>
    <x v="47"/>
    <x v="2"/>
    <n v="0"/>
    <n v="0"/>
    <n v="112.72"/>
    <n v="0"/>
    <n v="0"/>
    <n v="0"/>
    <n v="69.680000000000007"/>
    <n v="43.04"/>
    <n v="0"/>
    <n v="0"/>
    <n v="6.3"/>
    <n v="710.13599999999997"/>
    <x v="1"/>
  </r>
  <r>
    <s v="EBETHUYS"/>
    <s v="GMERY"/>
    <x v="2"/>
    <s v="D114"/>
    <x v="50"/>
    <x v="2"/>
    <n v="0"/>
    <n v="0"/>
    <n v="66.5"/>
    <n v="0"/>
    <n v="0"/>
    <n v="0"/>
    <n v="13"/>
    <n v="53.5"/>
    <n v="0"/>
    <n v="0"/>
    <n v="6.3"/>
    <n v="418.95"/>
    <x v="1"/>
  </r>
  <r>
    <s v="EBETHUYS"/>
    <s v="GMERY"/>
    <x v="2"/>
    <s v="D120"/>
    <x v="41"/>
    <x v="2"/>
    <n v="0"/>
    <n v="0"/>
    <n v="89.8"/>
    <n v="0"/>
    <n v="0"/>
    <n v="0"/>
    <n v="33.82"/>
    <n v="55.98"/>
    <n v="0"/>
    <n v="0"/>
    <n v="6.3"/>
    <n v="565.74"/>
    <x v="1"/>
  </r>
  <r>
    <s v="EBETHUYS"/>
    <s v="GMERY"/>
    <x v="2"/>
    <s v="D143"/>
    <x v="52"/>
    <x v="2"/>
    <n v="0"/>
    <n v="0"/>
    <n v="15.75"/>
    <n v="0"/>
    <n v="0"/>
    <n v="0"/>
    <n v="7.8"/>
    <n v="7.95"/>
    <n v="0"/>
    <n v="0"/>
    <n v="6.3"/>
    <n v="99.224999999999994"/>
    <x v="1"/>
  </r>
  <r>
    <s v="EBETHUYS"/>
    <s v="GMERY"/>
    <x v="4"/>
    <m/>
    <x v="0"/>
    <x v="4"/>
    <n v="0"/>
    <n v="0"/>
    <n v="0"/>
    <n v="0"/>
    <n v="0"/>
    <n v="0"/>
    <n v="0"/>
    <n v="0"/>
    <n v="0"/>
    <n v="0"/>
    <n v="8.5"/>
    <n v="0"/>
    <x v="3"/>
  </r>
  <r>
    <s v="EBETHUYS"/>
    <s v="GMERY"/>
    <x v="4"/>
    <s v="D105"/>
    <x v="49"/>
    <x v="4"/>
    <n v="0"/>
    <n v="0"/>
    <n v="75.890000000000015"/>
    <n v="0"/>
    <n v="0"/>
    <n v="0"/>
    <n v="54.250000000000007"/>
    <n v="21.64"/>
    <n v="0"/>
    <n v="0"/>
    <n v="8.5"/>
    <n v="645.06500000000017"/>
    <x v="3"/>
  </r>
  <r>
    <s v="EBETHUYS"/>
    <s v="GMERY"/>
    <x v="4"/>
    <s v="D112"/>
    <x v="47"/>
    <x v="4"/>
    <n v="0"/>
    <n v="0"/>
    <n v="246.27"/>
    <n v="0"/>
    <n v="0"/>
    <n v="0"/>
    <n v="165.58"/>
    <n v="80.69"/>
    <n v="0"/>
    <n v="0"/>
    <n v="8.5"/>
    <n v="2093.2950000000001"/>
    <x v="3"/>
  </r>
  <r>
    <s v="EBETHUYS"/>
    <s v="GMERY"/>
    <x v="4"/>
    <s v="D114"/>
    <x v="50"/>
    <x v="4"/>
    <n v="0"/>
    <n v="0"/>
    <n v="189.52"/>
    <n v="8.58"/>
    <n v="4"/>
    <n v="0"/>
    <n v="69.98"/>
    <n v="106.95999999999998"/>
    <n v="0"/>
    <n v="0"/>
    <n v="8.5"/>
    <n v="1610.92"/>
    <x v="3"/>
  </r>
  <r>
    <s v="EBETHUYS"/>
    <s v="GMERY"/>
    <x v="4"/>
    <s v="D120"/>
    <x v="41"/>
    <x v="4"/>
    <n v="0"/>
    <n v="0"/>
    <n v="142.83999999999997"/>
    <n v="11.94"/>
    <n v="0"/>
    <n v="0"/>
    <n v="87.759999999999991"/>
    <n v="43.14"/>
    <n v="0"/>
    <n v="0"/>
    <n v="8.5"/>
    <n v="1214.1399999999999"/>
    <x v="3"/>
  </r>
  <r>
    <s v="EBETHUYS"/>
    <s v="GMERY"/>
    <x v="4"/>
    <s v="D125"/>
    <x v="45"/>
    <x v="4"/>
    <n v="0"/>
    <n v="0"/>
    <n v="4"/>
    <n v="0"/>
    <n v="0"/>
    <n v="0"/>
    <n v="4"/>
    <n v="0"/>
    <n v="0"/>
    <n v="0"/>
    <n v="8.5"/>
    <n v="34"/>
    <x v="3"/>
  </r>
  <r>
    <s v="EBETHUYS"/>
    <s v="GMERY"/>
    <x v="4"/>
    <s v="D143"/>
    <x v="52"/>
    <x v="4"/>
    <n v="0"/>
    <n v="0"/>
    <n v="396.2"/>
    <n v="224"/>
    <n v="15.25"/>
    <n v="0"/>
    <n v="130"/>
    <n v="26.95"/>
    <n v="0"/>
    <n v="0"/>
    <n v="8.5"/>
    <n v="3367.7"/>
    <x v="3"/>
  </r>
  <r>
    <s v="EBETHUYS"/>
    <s v="GMERY"/>
    <x v="4"/>
    <s v="D270"/>
    <x v="53"/>
    <x v="4"/>
    <n v="0"/>
    <n v="0"/>
    <n v="110.72"/>
    <n v="33.72"/>
    <n v="0"/>
    <n v="0"/>
    <n v="62"/>
    <n v="15"/>
    <n v="0"/>
    <n v="0"/>
    <n v="8.5"/>
    <n v="941.12"/>
    <x v="3"/>
  </r>
  <r>
    <s v="EBETHUYS"/>
    <s v="GMERY"/>
    <x v="42"/>
    <s v="D114"/>
    <x v="50"/>
    <x v="42"/>
    <n v="0"/>
    <n v="0"/>
    <n v="12.309999999999999"/>
    <n v="6.21"/>
    <n v="0"/>
    <n v="0"/>
    <n v="0"/>
    <n v="6.1"/>
    <n v="0"/>
    <n v="0"/>
    <n v="0"/>
    <n v="0"/>
    <x v="3"/>
  </r>
  <r>
    <s v="EBETHUYS"/>
    <s v="GMERY"/>
    <x v="42"/>
    <s v="D120"/>
    <x v="41"/>
    <x v="42"/>
    <n v="0"/>
    <n v="0"/>
    <n v="12"/>
    <n v="12"/>
    <n v="0"/>
    <n v="0"/>
    <n v="0"/>
    <n v="0"/>
    <n v="0"/>
    <n v="0"/>
    <n v="0"/>
    <n v="0"/>
    <x v="3"/>
  </r>
  <r>
    <s v="EBETHUYS"/>
    <s v="GMERY"/>
    <x v="47"/>
    <s v="D143"/>
    <x v="52"/>
    <x v="47"/>
    <n v="0"/>
    <n v="0"/>
    <n v="70"/>
    <n v="70"/>
    <n v="0"/>
    <n v="0"/>
    <n v="0"/>
    <n v="0"/>
    <n v="0"/>
    <n v="0"/>
    <n v="0"/>
    <n v="0"/>
    <x v="3"/>
  </r>
  <r>
    <s v="EBETHUYS"/>
    <s v="GMERY"/>
    <x v="5"/>
    <s v="D105"/>
    <x v="49"/>
    <x v="5"/>
    <n v="0"/>
    <n v="0"/>
    <n v="30.439999999999998"/>
    <n v="0"/>
    <n v="0"/>
    <n v="0"/>
    <n v="0"/>
    <n v="30.439999999999998"/>
    <n v="0"/>
    <n v="0"/>
    <n v="3.3"/>
    <n v="100.45199999999998"/>
    <x v="4"/>
  </r>
  <r>
    <s v="EBETHUYS"/>
    <s v="GMERY"/>
    <x v="5"/>
    <s v="D112"/>
    <x v="47"/>
    <x v="5"/>
    <n v="0"/>
    <n v="0"/>
    <n v="38.1"/>
    <n v="0"/>
    <n v="0"/>
    <n v="0"/>
    <n v="12"/>
    <n v="26.1"/>
    <n v="0"/>
    <n v="0"/>
    <n v="3.3"/>
    <n v="125.73"/>
    <x v="4"/>
  </r>
  <r>
    <s v="EBETHUYS"/>
    <s v="GMERY"/>
    <x v="5"/>
    <s v="D114"/>
    <x v="50"/>
    <x v="5"/>
    <n v="0"/>
    <n v="0"/>
    <n v="56.26"/>
    <n v="0"/>
    <n v="0"/>
    <n v="0"/>
    <n v="41.26"/>
    <n v="15"/>
    <n v="0"/>
    <n v="0"/>
    <n v="3.3"/>
    <n v="185.65799999999999"/>
    <x v="4"/>
  </r>
  <r>
    <s v="EBETHUYS"/>
    <s v="GMERY"/>
    <x v="5"/>
    <s v="D120"/>
    <x v="41"/>
    <x v="5"/>
    <n v="0"/>
    <n v="0"/>
    <n v="9.1300000000000008"/>
    <n v="0"/>
    <n v="0"/>
    <n v="0"/>
    <n v="9.1300000000000008"/>
    <n v="0"/>
    <n v="0"/>
    <n v="0"/>
    <n v="3.3"/>
    <n v="30.129000000000001"/>
    <x v="4"/>
  </r>
  <r>
    <s v="EBETHUYS"/>
    <s v="GMERY"/>
    <x v="5"/>
    <s v="D143"/>
    <x v="52"/>
    <x v="5"/>
    <n v="0"/>
    <n v="0"/>
    <n v="65.759999999999991"/>
    <n v="0"/>
    <n v="0"/>
    <n v="0"/>
    <n v="50.76"/>
    <n v="15"/>
    <n v="0"/>
    <n v="0"/>
    <n v="3.3"/>
    <n v="217.00799999999995"/>
    <x v="4"/>
  </r>
  <r>
    <s v="EBETHUYS"/>
    <s v="GMERY"/>
    <x v="7"/>
    <m/>
    <x v="0"/>
    <x v="7"/>
    <n v="0"/>
    <n v="0"/>
    <n v="0"/>
    <n v="0"/>
    <n v="0"/>
    <n v="0"/>
    <n v="0"/>
    <n v="0"/>
    <n v="0"/>
    <n v="0"/>
    <n v="2.5"/>
    <n v="0"/>
    <x v="5"/>
  </r>
  <r>
    <s v="EBETHUYS"/>
    <s v="GMERY"/>
    <x v="7"/>
    <s v="D105"/>
    <x v="49"/>
    <x v="7"/>
    <n v="0"/>
    <n v="0"/>
    <n v="428.99"/>
    <n v="0"/>
    <n v="0"/>
    <n v="0"/>
    <n v="277.10000000000002"/>
    <n v="151.88999999999999"/>
    <n v="0"/>
    <n v="0"/>
    <n v="2.5"/>
    <n v="1072.4749999999999"/>
    <x v="5"/>
  </r>
  <r>
    <s v="EBETHUYS"/>
    <s v="GMERY"/>
    <x v="7"/>
    <s v="D112"/>
    <x v="47"/>
    <x v="7"/>
    <n v="0"/>
    <n v="0"/>
    <n v="523.96"/>
    <n v="0"/>
    <n v="0"/>
    <n v="0"/>
    <n v="343.25"/>
    <n v="180.70999999999998"/>
    <n v="0"/>
    <n v="0"/>
    <n v="2.5"/>
    <n v="1309.9000000000001"/>
    <x v="5"/>
  </r>
  <r>
    <s v="EBETHUYS"/>
    <s v="GMERY"/>
    <x v="7"/>
    <s v="D114"/>
    <x v="50"/>
    <x v="7"/>
    <n v="0"/>
    <n v="0"/>
    <n v="334.61"/>
    <n v="0"/>
    <n v="0"/>
    <n v="0"/>
    <n v="137.5"/>
    <n v="197.10999999999999"/>
    <n v="0"/>
    <n v="0"/>
    <n v="2.5"/>
    <n v="836.52500000000009"/>
    <x v="5"/>
  </r>
  <r>
    <s v="EBETHUYS"/>
    <s v="GMERY"/>
    <x v="7"/>
    <s v="D120"/>
    <x v="41"/>
    <x v="7"/>
    <n v="0"/>
    <n v="0"/>
    <n v="181.5"/>
    <n v="0"/>
    <n v="0"/>
    <n v="0"/>
    <n v="81.95"/>
    <n v="99.55"/>
    <n v="0"/>
    <n v="0"/>
    <n v="2.5"/>
    <n v="453.75"/>
    <x v="5"/>
  </r>
  <r>
    <s v="EBETHUYS"/>
    <s v="GMERY"/>
    <x v="7"/>
    <s v="D125"/>
    <x v="45"/>
    <x v="7"/>
    <n v="0"/>
    <n v="0"/>
    <n v="43.4"/>
    <n v="0"/>
    <n v="0"/>
    <n v="0"/>
    <n v="20.399999999999999"/>
    <n v="23"/>
    <n v="0"/>
    <n v="0"/>
    <n v="2.5"/>
    <n v="108.5"/>
    <x v="5"/>
  </r>
  <r>
    <s v="EBETHUYS"/>
    <s v="GMERY"/>
    <x v="7"/>
    <s v="D143"/>
    <x v="52"/>
    <x v="7"/>
    <n v="0"/>
    <n v="0"/>
    <n v="100.67999999999999"/>
    <n v="0"/>
    <n v="0"/>
    <n v="0"/>
    <n v="60.519999999999996"/>
    <n v="40.159999999999997"/>
    <n v="0"/>
    <n v="0"/>
    <n v="2.5"/>
    <n v="251.7"/>
    <x v="5"/>
  </r>
  <r>
    <s v="EBETHUYS"/>
    <s v="GMERY"/>
    <x v="7"/>
    <s v="D226"/>
    <x v="46"/>
    <x v="7"/>
    <n v="0"/>
    <n v="0"/>
    <n v="10"/>
    <n v="0"/>
    <n v="0"/>
    <n v="0"/>
    <n v="0"/>
    <n v="10"/>
    <n v="0"/>
    <n v="0"/>
    <n v="2.5"/>
    <n v="25"/>
    <x v="5"/>
  </r>
  <r>
    <s v="EBETHUYS"/>
    <s v="GMERY"/>
    <x v="7"/>
    <s v="D270"/>
    <x v="53"/>
    <x v="7"/>
    <n v="0"/>
    <n v="0"/>
    <n v="17.299999999999997"/>
    <n v="0"/>
    <n v="0"/>
    <n v="0"/>
    <n v="8.6"/>
    <n v="8.6999999999999993"/>
    <n v="0"/>
    <n v="0"/>
    <n v="2.5"/>
    <n v="43.249999999999993"/>
    <x v="5"/>
  </r>
  <r>
    <s v="EBETHUYS"/>
    <s v="GMERY"/>
    <x v="39"/>
    <s v="D143"/>
    <x v="52"/>
    <x v="39"/>
    <n v="0"/>
    <n v="0"/>
    <n v="19.64"/>
    <n v="0"/>
    <n v="0"/>
    <n v="0"/>
    <n v="19.64"/>
    <n v="0"/>
    <n v="0"/>
    <n v="0"/>
    <n v="0"/>
    <n v="0"/>
    <x v="13"/>
  </r>
  <r>
    <s v="EBETHUYS"/>
    <s v="GMERY"/>
    <x v="48"/>
    <s v="D114"/>
    <x v="50"/>
    <x v="48"/>
    <n v="0"/>
    <n v="0"/>
    <n v="0"/>
    <n v="0"/>
    <n v="0"/>
    <n v="0"/>
    <n v="0"/>
    <n v="0"/>
    <n v="0"/>
    <n v="0"/>
    <n v="0"/>
    <n v="0"/>
    <x v="15"/>
  </r>
  <r>
    <s v="EBETHUYS"/>
    <s v="GMERY"/>
    <x v="49"/>
    <s v="D105"/>
    <x v="49"/>
    <x v="49"/>
    <n v="0"/>
    <n v="0"/>
    <n v="17"/>
    <n v="0"/>
    <n v="0"/>
    <n v="0"/>
    <n v="17"/>
    <n v="0"/>
    <n v="0"/>
    <n v="0"/>
    <n v="0"/>
    <n v="0"/>
    <x v="12"/>
  </r>
  <r>
    <s v="EBETHUYS"/>
    <s v="GMERY"/>
    <x v="28"/>
    <s v="D143"/>
    <x v="52"/>
    <x v="28"/>
    <n v="0"/>
    <n v="0"/>
    <n v="27.28"/>
    <n v="0"/>
    <n v="0"/>
    <n v="0"/>
    <n v="27.28"/>
    <n v="0"/>
    <n v="0"/>
    <n v="0"/>
    <n v="0"/>
    <n v="0"/>
    <x v="14"/>
  </r>
  <r>
    <s v="EBETHUYS"/>
    <s v="GMERY"/>
    <x v="26"/>
    <s v="D143"/>
    <x v="52"/>
    <x v="26"/>
    <n v="0"/>
    <n v="0"/>
    <n v="6.3"/>
    <n v="0"/>
    <n v="0"/>
    <n v="0"/>
    <n v="0"/>
    <n v="6.3"/>
    <n v="0"/>
    <n v="0"/>
    <n v="0"/>
    <n v="0"/>
    <x v="12"/>
  </r>
  <r>
    <s v="EBETHUYS"/>
    <s v="GMERY"/>
    <x v="37"/>
    <s v="D105"/>
    <x v="49"/>
    <x v="37"/>
    <n v="0"/>
    <n v="0"/>
    <n v="8"/>
    <n v="0"/>
    <n v="0"/>
    <n v="0"/>
    <n v="0"/>
    <n v="8"/>
    <n v="0"/>
    <n v="0"/>
    <n v="0"/>
    <n v="0"/>
    <x v="15"/>
  </r>
  <r>
    <s v="EBETHUYS"/>
    <s v="GMERY"/>
    <x v="37"/>
    <s v="D112"/>
    <x v="47"/>
    <x v="37"/>
    <n v="0"/>
    <n v="0"/>
    <n v="14"/>
    <n v="0"/>
    <n v="0"/>
    <n v="0"/>
    <n v="0"/>
    <n v="14"/>
    <n v="0"/>
    <n v="0"/>
    <n v="0"/>
    <n v="0"/>
    <x v="15"/>
  </r>
  <r>
    <s v="EBETHUYS"/>
    <s v="GMERY"/>
    <x v="37"/>
    <s v="D143"/>
    <x v="52"/>
    <x v="37"/>
    <n v="0"/>
    <n v="0"/>
    <n v="43.620000000000005"/>
    <n v="0"/>
    <n v="0"/>
    <n v="0"/>
    <n v="43.620000000000005"/>
    <n v="0"/>
    <n v="0"/>
    <n v="0"/>
    <n v="0"/>
    <n v="0"/>
    <x v="15"/>
  </r>
  <r>
    <s v="EBETHUYS"/>
    <s v="GMERY"/>
    <x v="37"/>
    <s v="D201"/>
    <x v="54"/>
    <x v="37"/>
    <n v="0"/>
    <n v="0"/>
    <n v="7"/>
    <n v="0"/>
    <n v="0"/>
    <n v="0"/>
    <n v="7"/>
    <n v="0"/>
    <n v="0"/>
    <n v="0"/>
    <n v="0"/>
    <n v="0"/>
    <x v="15"/>
  </r>
  <r>
    <s v="EBETHUYS"/>
    <s v="GMERY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GMERY"/>
    <x v="23"/>
    <s v="D105"/>
    <x v="49"/>
    <x v="23"/>
    <n v="0"/>
    <n v="0"/>
    <n v="0"/>
    <n v="0"/>
    <n v="0"/>
    <n v="0"/>
    <n v="0"/>
    <n v="0"/>
    <n v="0"/>
    <n v="0"/>
    <n v="0"/>
    <n v="0"/>
    <x v="4"/>
  </r>
  <r>
    <s v="EBETHUYS"/>
    <s v="GMERY"/>
    <x v="23"/>
    <s v="D112"/>
    <x v="47"/>
    <x v="23"/>
    <n v="0"/>
    <n v="0"/>
    <n v="0"/>
    <n v="0"/>
    <n v="0"/>
    <n v="0"/>
    <n v="0"/>
    <n v="0"/>
    <n v="0"/>
    <n v="0"/>
    <n v="0"/>
    <n v="0"/>
    <x v="4"/>
  </r>
  <r>
    <s v="EBETHUYS"/>
    <s v="GMERY"/>
    <x v="23"/>
    <s v="D114"/>
    <x v="50"/>
    <x v="23"/>
    <n v="0"/>
    <n v="0"/>
    <n v="0"/>
    <n v="0"/>
    <n v="0"/>
    <n v="0"/>
    <n v="0"/>
    <n v="0"/>
    <n v="0"/>
    <n v="0"/>
    <n v="0"/>
    <n v="0"/>
    <x v="4"/>
  </r>
  <r>
    <s v="EBETHUYS"/>
    <s v="GMERY"/>
    <x v="23"/>
    <s v="D120"/>
    <x v="41"/>
    <x v="23"/>
    <n v="0"/>
    <n v="0"/>
    <n v="0"/>
    <n v="0"/>
    <n v="0"/>
    <n v="0"/>
    <n v="0"/>
    <n v="0"/>
    <n v="0"/>
    <n v="0"/>
    <n v="0"/>
    <n v="0"/>
    <x v="4"/>
  </r>
  <r>
    <s v="EBETHUYS"/>
    <s v="GMERY"/>
    <x v="23"/>
    <s v="D143"/>
    <x v="52"/>
    <x v="23"/>
    <n v="0"/>
    <n v="0"/>
    <n v="0"/>
    <n v="0"/>
    <n v="0"/>
    <n v="0"/>
    <n v="0"/>
    <n v="0"/>
    <n v="0"/>
    <n v="0"/>
    <n v="0"/>
    <n v="0"/>
    <x v="4"/>
  </r>
  <r>
    <s v="EBETHUYS"/>
    <s v="GMERY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GMERY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GMERY"/>
    <x v="15"/>
    <s v="D143"/>
    <x v="52"/>
    <x v="15"/>
    <n v="0"/>
    <n v="0"/>
    <n v="0"/>
    <n v="0"/>
    <n v="0"/>
    <n v="0"/>
    <n v="0"/>
    <n v="0"/>
    <n v="0"/>
    <n v="0"/>
    <n v="0"/>
    <n v="0"/>
    <x v="8"/>
  </r>
  <r>
    <s v="EBETHUYS"/>
    <s v="GMERY"/>
    <x v="24"/>
    <s v="D105"/>
    <x v="49"/>
    <x v="24"/>
    <n v="0"/>
    <n v="0"/>
    <n v="0"/>
    <n v="0"/>
    <n v="0"/>
    <n v="0"/>
    <n v="0"/>
    <n v="0"/>
    <n v="0"/>
    <n v="0"/>
    <n v="0"/>
    <n v="0"/>
    <x v="11"/>
  </r>
  <r>
    <s v="EBETHUYS"/>
    <s v="GMERY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GMERY"/>
    <x v="16"/>
    <s v="D105"/>
    <x v="49"/>
    <x v="16"/>
    <n v="0"/>
    <n v="0"/>
    <n v="0"/>
    <n v="0"/>
    <n v="0"/>
    <n v="0"/>
    <n v="0"/>
    <n v="0"/>
    <n v="0"/>
    <n v="0"/>
    <n v="0"/>
    <n v="0"/>
    <x v="4"/>
  </r>
  <r>
    <s v="EBETHUYS"/>
    <s v="GMERY"/>
    <x v="16"/>
    <s v="D112"/>
    <x v="47"/>
    <x v="16"/>
    <n v="0"/>
    <n v="0"/>
    <n v="0"/>
    <n v="0"/>
    <n v="0"/>
    <n v="0"/>
    <n v="0"/>
    <n v="0"/>
    <n v="0"/>
    <n v="0"/>
    <n v="0"/>
    <n v="0"/>
    <x v="4"/>
  </r>
  <r>
    <s v="EBETHUYS"/>
    <s v="GMERY"/>
    <x v="16"/>
    <s v="D120"/>
    <x v="41"/>
    <x v="16"/>
    <n v="0"/>
    <n v="0"/>
    <n v="0"/>
    <n v="0"/>
    <n v="0"/>
    <n v="0"/>
    <n v="0"/>
    <n v="0"/>
    <n v="0"/>
    <n v="0"/>
    <n v="0"/>
    <n v="0"/>
    <x v="4"/>
  </r>
  <r>
    <s v="EBETHUYS"/>
    <s v="GMERY"/>
    <x v="16"/>
    <s v="D270"/>
    <x v="53"/>
    <x v="16"/>
    <n v="0"/>
    <n v="0"/>
    <n v="0"/>
    <n v="0"/>
    <n v="0"/>
    <n v="0"/>
    <n v="0"/>
    <n v="0"/>
    <n v="0"/>
    <n v="0"/>
    <n v="0"/>
    <n v="0"/>
    <x v="4"/>
  </r>
  <r>
    <s v="EBETHUYS"/>
    <s v="JDUBOIS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JDUBOIS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JMVEYSSIERE"/>
    <x v="0"/>
    <m/>
    <x v="0"/>
    <x v="0"/>
    <n v="0"/>
    <n v="0"/>
    <n v="0"/>
    <n v="0"/>
    <n v="0"/>
    <n v="0"/>
    <n v="0"/>
    <n v="0"/>
    <n v="0"/>
    <n v="0"/>
    <n v="6.5"/>
    <n v="0"/>
    <x v="0"/>
  </r>
  <r>
    <s v="EBETHUYS"/>
    <s v="JMVEYSSIERE"/>
    <x v="0"/>
    <s v="D102"/>
    <x v="55"/>
    <x v="0"/>
    <n v="0"/>
    <n v="0"/>
    <n v="26"/>
    <n v="0"/>
    <n v="0"/>
    <n v="0"/>
    <n v="0"/>
    <n v="26"/>
    <n v="0"/>
    <n v="0"/>
    <n v="6.5"/>
    <n v="169"/>
    <x v="0"/>
  </r>
  <r>
    <s v="EBETHUYS"/>
    <s v="JMVEYSSIERE"/>
    <x v="0"/>
    <s v="D106"/>
    <x v="56"/>
    <x v="0"/>
    <n v="0"/>
    <n v="0"/>
    <n v="330.2"/>
    <n v="0"/>
    <n v="0"/>
    <n v="0"/>
    <n v="0"/>
    <n v="315.2"/>
    <n v="15"/>
    <n v="0"/>
    <n v="6.5"/>
    <n v="2146.2999999999997"/>
    <x v="0"/>
  </r>
  <r>
    <s v="EBETHUYS"/>
    <s v="JMVEYSSIERE"/>
    <x v="0"/>
    <s v="D107"/>
    <x v="57"/>
    <x v="0"/>
    <n v="0"/>
    <n v="0"/>
    <n v="4"/>
    <n v="0"/>
    <n v="0"/>
    <n v="0"/>
    <n v="0"/>
    <n v="4"/>
    <n v="0"/>
    <n v="0"/>
    <n v="6.5"/>
    <n v="26"/>
    <x v="0"/>
  </r>
  <r>
    <s v="EBETHUYS"/>
    <s v="JMVEYSSIERE"/>
    <x v="0"/>
    <s v="D202"/>
    <x v="58"/>
    <x v="0"/>
    <n v="0"/>
    <n v="0"/>
    <n v="563.45000000000005"/>
    <n v="0"/>
    <n v="0"/>
    <n v="0"/>
    <n v="0"/>
    <n v="563.45000000000005"/>
    <n v="0"/>
    <n v="0"/>
    <n v="6.5"/>
    <n v="3662.4250000000002"/>
    <x v="0"/>
  </r>
  <r>
    <s v="EBETHUYS"/>
    <s v="JMVEYSSIERE"/>
    <x v="0"/>
    <s v="D210"/>
    <x v="35"/>
    <x v="0"/>
    <n v="0"/>
    <n v="0"/>
    <n v="6"/>
    <n v="0"/>
    <n v="0"/>
    <n v="0"/>
    <n v="0"/>
    <n v="6"/>
    <n v="0"/>
    <n v="0"/>
    <n v="6.5"/>
    <n v="39"/>
    <x v="0"/>
  </r>
  <r>
    <s v="EBETHUYS"/>
    <s v="JMVEYSSIERE"/>
    <x v="0"/>
    <s v="D212"/>
    <x v="59"/>
    <x v="0"/>
    <n v="0"/>
    <n v="0"/>
    <n v="61"/>
    <n v="0"/>
    <n v="0"/>
    <n v="0"/>
    <n v="0"/>
    <n v="61"/>
    <n v="0"/>
    <n v="0"/>
    <n v="6.5"/>
    <n v="396.5"/>
    <x v="0"/>
  </r>
  <r>
    <s v="EBETHUYS"/>
    <s v="JMVEYSSIERE"/>
    <x v="0"/>
    <s v="D416"/>
    <x v="60"/>
    <x v="0"/>
    <n v="0"/>
    <n v="0"/>
    <n v="224.5"/>
    <n v="0"/>
    <n v="0"/>
    <n v="0"/>
    <n v="0"/>
    <n v="224.5"/>
    <n v="0"/>
    <n v="0"/>
    <n v="6.5"/>
    <n v="1459.25"/>
    <x v="0"/>
  </r>
  <r>
    <s v="EBETHUYS"/>
    <s v="JMVEYSSIERE"/>
    <x v="0"/>
    <s v="D464"/>
    <x v="61"/>
    <x v="0"/>
    <n v="0"/>
    <n v="0"/>
    <n v="580.04"/>
    <n v="0"/>
    <n v="0"/>
    <n v="0"/>
    <n v="38"/>
    <n v="538.04"/>
    <n v="4"/>
    <n v="0"/>
    <n v="6.5"/>
    <n v="3770.2599999999998"/>
    <x v="0"/>
  </r>
  <r>
    <s v="EBETHUYS"/>
    <s v="JMVEYSSIERE"/>
    <x v="21"/>
    <s v="D202"/>
    <x v="58"/>
    <x v="21"/>
    <n v="0"/>
    <n v="0"/>
    <n v="128.64000000000001"/>
    <n v="0"/>
    <n v="0"/>
    <n v="0"/>
    <n v="0"/>
    <n v="128.64000000000001"/>
    <n v="0"/>
    <n v="0"/>
    <n v="5.8"/>
    <n v="746.11200000000008"/>
    <x v="0"/>
  </r>
  <r>
    <s v="EBETHUYS"/>
    <s v="JMVEYSSIERE"/>
    <x v="21"/>
    <s v="D416"/>
    <x v="60"/>
    <x v="21"/>
    <n v="0"/>
    <n v="0"/>
    <n v="11"/>
    <n v="0"/>
    <n v="0"/>
    <n v="0"/>
    <n v="0"/>
    <n v="11"/>
    <n v="0"/>
    <n v="0"/>
    <n v="5.8"/>
    <n v="63.8"/>
    <x v="0"/>
  </r>
  <r>
    <s v="EBETHUYS"/>
    <s v="JMVEYSSIERE"/>
    <x v="1"/>
    <s v="D106"/>
    <x v="56"/>
    <x v="1"/>
    <n v="0"/>
    <n v="0"/>
    <n v="24"/>
    <n v="0"/>
    <n v="0"/>
    <n v="0"/>
    <n v="0"/>
    <n v="24"/>
    <n v="0"/>
    <n v="0"/>
    <n v="6.3"/>
    <n v="151.19999999999999"/>
    <x v="1"/>
  </r>
  <r>
    <s v="EBETHUYS"/>
    <s v="JMVEYSSIERE"/>
    <x v="1"/>
    <s v="D202"/>
    <x v="58"/>
    <x v="1"/>
    <n v="0"/>
    <n v="0"/>
    <n v="16"/>
    <n v="0"/>
    <n v="0"/>
    <n v="0"/>
    <n v="0"/>
    <n v="16"/>
    <n v="0"/>
    <n v="0"/>
    <n v="6.3"/>
    <n v="100.8"/>
    <x v="1"/>
  </r>
  <r>
    <s v="EBETHUYS"/>
    <s v="JMVEYSSIERE"/>
    <x v="1"/>
    <s v="D464"/>
    <x v="61"/>
    <x v="1"/>
    <n v="0"/>
    <n v="0"/>
    <n v="43"/>
    <n v="0"/>
    <n v="0"/>
    <n v="0"/>
    <n v="22"/>
    <n v="21"/>
    <n v="0"/>
    <n v="0"/>
    <n v="6.3"/>
    <n v="270.89999999999998"/>
    <x v="1"/>
  </r>
  <r>
    <s v="EBETHUYS"/>
    <s v="JMVEYSSIERE"/>
    <x v="22"/>
    <s v="D102"/>
    <x v="55"/>
    <x v="22"/>
    <n v="0"/>
    <n v="0"/>
    <n v="6"/>
    <n v="0"/>
    <n v="0"/>
    <n v="0"/>
    <n v="0"/>
    <n v="6"/>
    <n v="0"/>
    <n v="0"/>
    <n v="0"/>
    <n v="0"/>
    <x v="1"/>
  </r>
  <r>
    <s v="EBETHUYS"/>
    <s v="JMVEYSSIERE"/>
    <x v="22"/>
    <s v="D106"/>
    <x v="56"/>
    <x v="22"/>
    <n v="0"/>
    <n v="0"/>
    <n v="57.5"/>
    <n v="0"/>
    <n v="0"/>
    <n v="0"/>
    <n v="0"/>
    <n v="47.5"/>
    <n v="10"/>
    <n v="0"/>
    <n v="0"/>
    <n v="0"/>
    <x v="1"/>
  </r>
  <r>
    <s v="EBETHUYS"/>
    <s v="JMVEYSSIERE"/>
    <x v="22"/>
    <s v="D202"/>
    <x v="58"/>
    <x v="22"/>
    <n v="0"/>
    <n v="0"/>
    <n v="102.39"/>
    <n v="0"/>
    <n v="0"/>
    <n v="0"/>
    <n v="0"/>
    <n v="102.39"/>
    <n v="0"/>
    <n v="0"/>
    <n v="0"/>
    <n v="0"/>
    <x v="1"/>
  </r>
  <r>
    <s v="EBETHUYS"/>
    <s v="JMVEYSSIERE"/>
    <x v="22"/>
    <s v="D416"/>
    <x v="60"/>
    <x v="22"/>
    <n v="0"/>
    <n v="0"/>
    <n v="80"/>
    <n v="0"/>
    <n v="0"/>
    <n v="0"/>
    <n v="0"/>
    <n v="80"/>
    <n v="0"/>
    <n v="0"/>
    <n v="0"/>
    <n v="0"/>
    <x v="1"/>
  </r>
  <r>
    <s v="EBETHUYS"/>
    <s v="JMVEYSSIERE"/>
    <x v="46"/>
    <s v="D106"/>
    <x v="56"/>
    <x v="46"/>
    <n v="0"/>
    <n v="0"/>
    <n v="72"/>
    <n v="0"/>
    <n v="0"/>
    <n v="0"/>
    <n v="0"/>
    <n v="67"/>
    <n v="5"/>
    <n v="0"/>
    <n v="0"/>
    <n v="0"/>
    <x v="1"/>
  </r>
  <r>
    <s v="EBETHUYS"/>
    <s v="JMVEYSSIERE"/>
    <x v="46"/>
    <s v="D202"/>
    <x v="58"/>
    <x v="46"/>
    <n v="0"/>
    <n v="0"/>
    <n v="108.3"/>
    <n v="0"/>
    <n v="0"/>
    <n v="0"/>
    <n v="0"/>
    <n v="108.3"/>
    <n v="0"/>
    <n v="0"/>
    <n v="0"/>
    <n v="0"/>
    <x v="1"/>
  </r>
  <r>
    <s v="EBETHUYS"/>
    <s v="JMVEYSSIERE"/>
    <x v="46"/>
    <s v="D416"/>
    <x v="60"/>
    <x v="46"/>
    <n v="0"/>
    <n v="0"/>
    <n v="5"/>
    <n v="0"/>
    <n v="0"/>
    <n v="0"/>
    <n v="0"/>
    <n v="5"/>
    <n v="0"/>
    <n v="0"/>
    <n v="0"/>
    <n v="0"/>
    <x v="1"/>
  </r>
  <r>
    <s v="EBETHUYS"/>
    <s v="JMVEYSSIERE"/>
    <x v="25"/>
    <s v="D212"/>
    <x v="59"/>
    <x v="25"/>
    <n v="0"/>
    <n v="0"/>
    <n v="15"/>
    <n v="0"/>
    <n v="0"/>
    <n v="0"/>
    <n v="0"/>
    <n v="15"/>
    <n v="0"/>
    <n v="0"/>
    <n v="0"/>
    <n v="0"/>
    <x v="1"/>
  </r>
  <r>
    <s v="EBETHUYS"/>
    <s v="JMVEYSSIERE"/>
    <x v="2"/>
    <s v="D202"/>
    <x v="58"/>
    <x v="2"/>
    <n v="0"/>
    <n v="0"/>
    <n v="6"/>
    <n v="0"/>
    <n v="0"/>
    <n v="0"/>
    <n v="0"/>
    <n v="6"/>
    <n v="0"/>
    <n v="0"/>
    <n v="6.3"/>
    <n v="37.799999999999997"/>
    <x v="1"/>
  </r>
  <r>
    <s v="EBETHUYS"/>
    <s v="JMVEYSSIERE"/>
    <x v="2"/>
    <s v="D212"/>
    <x v="59"/>
    <x v="2"/>
    <n v="0"/>
    <n v="0"/>
    <n v="4"/>
    <n v="0"/>
    <n v="0"/>
    <n v="0"/>
    <n v="0"/>
    <n v="4"/>
    <n v="0"/>
    <n v="0"/>
    <n v="6.3"/>
    <n v="25.2"/>
    <x v="1"/>
  </r>
  <r>
    <s v="EBETHUYS"/>
    <s v="JMVEYSSIERE"/>
    <x v="2"/>
    <s v="D464"/>
    <x v="61"/>
    <x v="2"/>
    <n v="0"/>
    <n v="0"/>
    <n v="96"/>
    <n v="0"/>
    <n v="0"/>
    <n v="0"/>
    <n v="0"/>
    <n v="96"/>
    <n v="0"/>
    <n v="0"/>
    <n v="6.3"/>
    <n v="604.79999999999995"/>
    <x v="1"/>
  </r>
  <r>
    <s v="EBETHUYS"/>
    <s v="JMVEYSSIERE"/>
    <x v="4"/>
    <m/>
    <x v="0"/>
    <x v="4"/>
    <n v="0"/>
    <n v="0"/>
    <n v="0"/>
    <n v="0"/>
    <n v="0"/>
    <n v="0"/>
    <n v="0"/>
    <n v="0"/>
    <n v="0"/>
    <n v="0"/>
    <n v="8.5"/>
    <n v="0"/>
    <x v="3"/>
  </r>
  <r>
    <s v="EBETHUYS"/>
    <s v="JMVEYSSIERE"/>
    <x v="4"/>
    <s v="D102"/>
    <x v="55"/>
    <x v="4"/>
    <n v="0"/>
    <n v="0"/>
    <n v="5"/>
    <n v="0"/>
    <n v="0"/>
    <n v="0"/>
    <n v="0"/>
    <n v="5"/>
    <n v="0"/>
    <n v="0"/>
    <n v="8.5"/>
    <n v="42.5"/>
    <x v="3"/>
  </r>
  <r>
    <s v="EBETHUYS"/>
    <s v="JMVEYSSIERE"/>
    <x v="4"/>
    <s v="D106"/>
    <x v="56"/>
    <x v="4"/>
    <n v="0"/>
    <n v="0"/>
    <n v="116"/>
    <n v="0"/>
    <n v="0"/>
    <n v="0"/>
    <n v="0"/>
    <n v="116"/>
    <n v="0"/>
    <n v="0"/>
    <n v="8.5"/>
    <n v="986"/>
    <x v="3"/>
  </r>
  <r>
    <s v="EBETHUYS"/>
    <s v="JMVEYSSIERE"/>
    <x v="4"/>
    <s v="D202"/>
    <x v="58"/>
    <x v="4"/>
    <n v="0"/>
    <n v="0"/>
    <n v="219.4"/>
    <n v="0"/>
    <n v="0"/>
    <n v="0"/>
    <n v="0"/>
    <n v="219.4"/>
    <n v="0"/>
    <n v="0"/>
    <n v="8.5"/>
    <n v="1864.9"/>
    <x v="3"/>
  </r>
  <r>
    <s v="EBETHUYS"/>
    <s v="JMVEYSSIERE"/>
    <x v="4"/>
    <s v="D210"/>
    <x v="35"/>
    <x v="4"/>
    <n v="0"/>
    <n v="0"/>
    <n v="4"/>
    <n v="0"/>
    <n v="0"/>
    <n v="0"/>
    <n v="0"/>
    <n v="4"/>
    <n v="0"/>
    <n v="0"/>
    <n v="8.5"/>
    <n v="34"/>
    <x v="3"/>
  </r>
  <r>
    <s v="EBETHUYS"/>
    <s v="JMVEYSSIERE"/>
    <x v="4"/>
    <s v="D212"/>
    <x v="59"/>
    <x v="4"/>
    <n v="0"/>
    <n v="0"/>
    <n v="2"/>
    <n v="0"/>
    <n v="0"/>
    <n v="0"/>
    <n v="0"/>
    <n v="2"/>
    <n v="0"/>
    <n v="0"/>
    <n v="8.5"/>
    <n v="17"/>
    <x v="3"/>
  </r>
  <r>
    <s v="EBETHUYS"/>
    <s v="JMVEYSSIERE"/>
    <x v="4"/>
    <s v="D416"/>
    <x v="60"/>
    <x v="4"/>
    <n v="0"/>
    <n v="0"/>
    <n v="7"/>
    <n v="0"/>
    <n v="0"/>
    <n v="0"/>
    <n v="0"/>
    <n v="7"/>
    <n v="0"/>
    <n v="0"/>
    <n v="8.5"/>
    <n v="59.5"/>
    <x v="3"/>
  </r>
  <r>
    <s v="EBETHUYS"/>
    <s v="JMVEYSSIERE"/>
    <x v="4"/>
    <s v="D464"/>
    <x v="61"/>
    <x v="4"/>
    <n v="0"/>
    <n v="0"/>
    <n v="277.27999999999997"/>
    <n v="0"/>
    <n v="0"/>
    <n v="0"/>
    <n v="0"/>
    <n v="273.27999999999997"/>
    <n v="4"/>
    <n v="0"/>
    <n v="8.5"/>
    <n v="2356.8799999999997"/>
    <x v="3"/>
  </r>
  <r>
    <s v="EBETHUYS"/>
    <s v="JMVEYSSIERE"/>
    <x v="42"/>
    <s v="D102"/>
    <x v="55"/>
    <x v="42"/>
    <n v="0"/>
    <n v="0"/>
    <n v="8"/>
    <n v="0"/>
    <n v="0"/>
    <n v="0"/>
    <n v="0"/>
    <n v="8"/>
    <n v="0"/>
    <n v="0"/>
    <n v="0"/>
    <n v="0"/>
    <x v="3"/>
  </r>
  <r>
    <s v="EBETHUYS"/>
    <s v="JMVEYSSIERE"/>
    <x v="42"/>
    <s v="D106"/>
    <x v="56"/>
    <x v="42"/>
    <n v="0"/>
    <n v="0"/>
    <n v="10"/>
    <n v="0"/>
    <n v="0"/>
    <n v="0"/>
    <n v="0"/>
    <n v="10"/>
    <n v="0"/>
    <n v="0"/>
    <n v="0"/>
    <n v="0"/>
    <x v="3"/>
  </r>
  <r>
    <s v="EBETHUYS"/>
    <s v="JMVEYSSIERE"/>
    <x v="5"/>
    <s v="D106"/>
    <x v="56"/>
    <x v="5"/>
    <n v="0"/>
    <n v="0"/>
    <n v="3"/>
    <n v="0"/>
    <n v="0"/>
    <n v="0"/>
    <n v="0"/>
    <n v="3"/>
    <n v="0"/>
    <n v="0"/>
    <n v="3.3"/>
    <n v="9.8999999999999986"/>
    <x v="4"/>
  </r>
  <r>
    <s v="EBETHUYS"/>
    <s v="JMVEYSSIERE"/>
    <x v="5"/>
    <s v="D202"/>
    <x v="58"/>
    <x v="5"/>
    <n v="0"/>
    <n v="0"/>
    <n v="74.8"/>
    <n v="0"/>
    <n v="0"/>
    <n v="0"/>
    <n v="0"/>
    <n v="74.8"/>
    <n v="0"/>
    <n v="0"/>
    <n v="3.3"/>
    <n v="246.83999999999997"/>
    <x v="4"/>
  </r>
  <r>
    <s v="EBETHUYS"/>
    <s v="JMVEYSSIERE"/>
    <x v="5"/>
    <s v="D416"/>
    <x v="60"/>
    <x v="5"/>
    <n v="0"/>
    <n v="0"/>
    <n v="15"/>
    <n v="0"/>
    <n v="0"/>
    <n v="0"/>
    <n v="0"/>
    <n v="15"/>
    <n v="0"/>
    <n v="0"/>
    <n v="3.3"/>
    <n v="49.5"/>
    <x v="4"/>
  </r>
  <r>
    <s v="EBETHUYS"/>
    <s v="JMVEYSSIERE"/>
    <x v="5"/>
    <s v="D464"/>
    <x v="61"/>
    <x v="5"/>
    <n v="0"/>
    <n v="0"/>
    <n v="54"/>
    <n v="0"/>
    <n v="0"/>
    <n v="0"/>
    <n v="12"/>
    <n v="42"/>
    <n v="0"/>
    <n v="0"/>
    <n v="3.3"/>
    <n v="178.2"/>
    <x v="4"/>
  </r>
  <r>
    <s v="EBETHUYS"/>
    <s v="JMVEYSSIERE"/>
    <x v="6"/>
    <m/>
    <x v="0"/>
    <x v="6"/>
    <n v="0"/>
    <n v="0"/>
    <n v="0"/>
    <n v="0"/>
    <n v="0"/>
    <n v="0"/>
    <n v="0"/>
    <n v="0"/>
    <n v="0"/>
    <n v="0"/>
    <n v="2.5"/>
    <n v="0"/>
    <x v="5"/>
  </r>
  <r>
    <s v="EBETHUYS"/>
    <s v="JMVEYSSIERE"/>
    <x v="6"/>
    <s v="D001"/>
    <x v="62"/>
    <x v="6"/>
    <n v="0"/>
    <n v="0"/>
    <n v="10"/>
    <n v="0"/>
    <n v="0"/>
    <n v="0"/>
    <n v="0"/>
    <n v="10"/>
    <n v="0"/>
    <n v="0"/>
    <n v="2.5"/>
    <n v="25"/>
    <x v="5"/>
  </r>
  <r>
    <s v="EBETHUYS"/>
    <s v="JMVEYSSIERE"/>
    <x v="6"/>
    <s v="D106"/>
    <x v="56"/>
    <x v="6"/>
    <n v="0"/>
    <n v="0"/>
    <n v="118"/>
    <n v="0"/>
    <n v="0"/>
    <n v="0"/>
    <n v="0"/>
    <n v="108"/>
    <n v="10"/>
    <n v="0"/>
    <n v="2.5"/>
    <n v="295"/>
    <x v="5"/>
  </r>
  <r>
    <s v="EBETHUYS"/>
    <s v="JMVEYSSIERE"/>
    <x v="6"/>
    <s v="D202"/>
    <x v="58"/>
    <x v="6"/>
    <n v="0"/>
    <n v="0"/>
    <n v="20"/>
    <n v="0"/>
    <n v="0"/>
    <n v="0"/>
    <n v="0"/>
    <n v="20"/>
    <n v="0"/>
    <n v="0"/>
    <n v="2.5"/>
    <n v="50"/>
    <x v="5"/>
  </r>
  <r>
    <s v="EBETHUYS"/>
    <s v="JMVEYSSIERE"/>
    <x v="6"/>
    <s v="D416"/>
    <x v="60"/>
    <x v="6"/>
    <n v="0"/>
    <n v="0"/>
    <n v="35"/>
    <n v="0"/>
    <n v="0"/>
    <n v="0"/>
    <n v="0"/>
    <n v="35"/>
    <n v="0"/>
    <n v="0"/>
    <n v="2.5"/>
    <n v="87.5"/>
    <x v="5"/>
  </r>
  <r>
    <s v="EBETHUYS"/>
    <s v="JMVEYSSIERE"/>
    <x v="6"/>
    <s v="D464"/>
    <x v="61"/>
    <x v="6"/>
    <n v="0"/>
    <n v="0"/>
    <n v="171"/>
    <n v="0"/>
    <n v="0"/>
    <n v="0"/>
    <n v="0"/>
    <n v="171"/>
    <n v="0"/>
    <n v="0"/>
    <n v="2.5"/>
    <n v="427.5"/>
    <x v="5"/>
  </r>
  <r>
    <s v="EBETHUYS"/>
    <s v="JMVEYSSIERE"/>
    <x v="7"/>
    <m/>
    <x v="0"/>
    <x v="7"/>
    <n v="0"/>
    <n v="0"/>
    <n v="0"/>
    <n v="0"/>
    <n v="0"/>
    <n v="0"/>
    <n v="0"/>
    <n v="0"/>
    <n v="0"/>
    <n v="0"/>
    <n v="2.5"/>
    <n v="0"/>
    <x v="5"/>
  </r>
  <r>
    <s v="EBETHUYS"/>
    <s v="JMVEYSSIERE"/>
    <x v="7"/>
    <s v="D102"/>
    <x v="55"/>
    <x v="7"/>
    <n v="0"/>
    <n v="0"/>
    <n v="4"/>
    <n v="0"/>
    <n v="0"/>
    <n v="0"/>
    <n v="0"/>
    <n v="4"/>
    <n v="0"/>
    <n v="0"/>
    <n v="2.5"/>
    <n v="10"/>
    <x v="5"/>
  </r>
  <r>
    <s v="EBETHUYS"/>
    <s v="JMVEYSSIERE"/>
    <x v="7"/>
    <s v="D106"/>
    <x v="56"/>
    <x v="7"/>
    <n v="0"/>
    <n v="0"/>
    <n v="183.5"/>
    <n v="0"/>
    <n v="0"/>
    <n v="0"/>
    <n v="0"/>
    <n v="183.5"/>
    <n v="0"/>
    <n v="0"/>
    <n v="2.5"/>
    <n v="458.75"/>
    <x v="5"/>
  </r>
  <r>
    <s v="EBETHUYS"/>
    <s v="JMVEYSSIERE"/>
    <x v="7"/>
    <s v="D107"/>
    <x v="57"/>
    <x v="7"/>
    <n v="0"/>
    <n v="0"/>
    <n v="15"/>
    <n v="0"/>
    <n v="0"/>
    <n v="0"/>
    <n v="0"/>
    <n v="15"/>
    <n v="0"/>
    <n v="0"/>
    <n v="2.5"/>
    <n v="37.5"/>
    <x v="5"/>
  </r>
  <r>
    <s v="EBETHUYS"/>
    <s v="JMVEYSSIERE"/>
    <x v="7"/>
    <s v="D202"/>
    <x v="58"/>
    <x v="7"/>
    <n v="0"/>
    <n v="0"/>
    <n v="473.61"/>
    <n v="0"/>
    <n v="0"/>
    <n v="0"/>
    <n v="0"/>
    <n v="473.61"/>
    <n v="0"/>
    <n v="0"/>
    <n v="2.5"/>
    <n v="1184.0250000000001"/>
    <x v="5"/>
  </r>
  <r>
    <s v="EBETHUYS"/>
    <s v="JMVEYSSIERE"/>
    <x v="7"/>
    <s v="D210"/>
    <x v="35"/>
    <x v="7"/>
    <n v="0"/>
    <n v="0"/>
    <n v="5"/>
    <n v="0"/>
    <n v="0"/>
    <n v="0"/>
    <n v="0"/>
    <n v="5"/>
    <n v="0"/>
    <n v="0"/>
    <n v="2.5"/>
    <n v="12.5"/>
    <x v="5"/>
  </r>
  <r>
    <s v="EBETHUYS"/>
    <s v="JMVEYSSIERE"/>
    <x v="7"/>
    <s v="D212"/>
    <x v="59"/>
    <x v="7"/>
    <n v="0"/>
    <n v="0"/>
    <n v="33"/>
    <n v="0"/>
    <n v="0"/>
    <n v="0"/>
    <n v="0"/>
    <n v="33"/>
    <n v="0"/>
    <n v="0"/>
    <n v="2.5"/>
    <n v="82.5"/>
    <x v="5"/>
  </r>
  <r>
    <s v="EBETHUYS"/>
    <s v="JMVEYSSIERE"/>
    <x v="7"/>
    <s v="D214"/>
    <x v="34"/>
    <x v="7"/>
    <n v="0"/>
    <n v="0"/>
    <n v="36"/>
    <n v="0"/>
    <n v="0"/>
    <n v="0"/>
    <n v="0"/>
    <n v="36"/>
    <n v="0"/>
    <n v="0"/>
    <n v="2.5"/>
    <n v="90"/>
    <x v="5"/>
  </r>
  <r>
    <s v="EBETHUYS"/>
    <s v="JMVEYSSIERE"/>
    <x v="7"/>
    <s v="D416"/>
    <x v="60"/>
    <x v="7"/>
    <n v="0"/>
    <n v="0"/>
    <n v="137"/>
    <n v="0"/>
    <n v="0"/>
    <n v="0"/>
    <n v="0"/>
    <n v="137"/>
    <n v="0"/>
    <n v="0"/>
    <n v="2.5"/>
    <n v="342.5"/>
    <x v="5"/>
  </r>
  <r>
    <s v="EBETHUYS"/>
    <s v="JMVEYSSIERE"/>
    <x v="7"/>
    <s v="D464"/>
    <x v="61"/>
    <x v="7"/>
    <n v="0"/>
    <n v="0"/>
    <n v="264.19"/>
    <n v="0"/>
    <n v="0"/>
    <n v="0"/>
    <n v="0"/>
    <n v="247.19"/>
    <n v="6"/>
    <n v="11"/>
    <n v="2.5"/>
    <n v="660.47500000000002"/>
    <x v="5"/>
  </r>
  <r>
    <s v="EBETHUYS"/>
    <s v="JMVEYSSIERE"/>
    <x v="10"/>
    <s v="D106"/>
    <x v="56"/>
    <x v="10"/>
    <n v="0"/>
    <n v="0"/>
    <n v="3"/>
    <n v="0"/>
    <n v="0"/>
    <n v="0"/>
    <n v="0"/>
    <n v="3"/>
    <n v="0"/>
    <n v="0"/>
    <n v="6"/>
    <n v="18"/>
    <x v="4"/>
  </r>
  <r>
    <s v="EBETHUYS"/>
    <s v="JMVEYSSIERE"/>
    <x v="10"/>
    <s v="D202"/>
    <x v="58"/>
    <x v="10"/>
    <n v="0"/>
    <n v="0"/>
    <n v="2"/>
    <n v="0"/>
    <n v="0"/>
    <n v="0"/>
    <n v="0"/>
    <n v="2"/>
    <n v="0"/>
    <n v="0"/>
    <n v="6"/>
    <n v="12"/>
    <x v="4"/>
  </r>
  <r>
    <s v="EBETHUYS"/>
    <s v="JMVEYSSIERE"/>
    <x v="10"/>
    <s v="D464"/>
    <x v="61"/>
    <x v="10"/>
    <n v="0"/>
    <n v="0"/>
    <n v="18"/>
    <n v="0"/>
    <n v="0"/>
    <n v="0"/>
    <n v="10"/>
    <n v="8"/>
    <n v="0"/>
    <n v="0"/>
    <n v="6"/>
    <n v="108"/>
    <x v="4"/>
  </r>
  <r>
    <s v="EBETHUYS"/>
    <s v="JMVEYSSIERE"/>
    <x v="20"/>
    <s v="D106"/>
    <x v="56"/>
    <x v="20"/>
    <n v="0"/>
    <n v="0"/>
    <n v="0"/>
    <n v="0"/>
    <n v="0"/>
    <n v="0"/>
    <n v="0"/>
    <n v="0"/>
    <n v="0"/>
    <n v="0"/>
    <n v="0"/>
    <n v="0"/>
    <x v="10"/>
  </r>
  <r>
    <s v="EBETHUYS"/>
    <s v="JMVEYSSIERE"/>
    <x v="50"/>
    <s v="D106"/>
    <x v="56"/>
    <x v="50"/>
    <n v="0"/>
    <n v="0"/>
    <n v="14.4"/>
    <n v="0"/>
    <n v="0"/>
    <n v="0"/>
    <n v="0"/>
    <n v="14.4"/>
    <n v="0"/>
    <n v="0"/>
    <n v="0"/>
    <n v="0"/>
    <x v="14"/>
  </r>
  <r>
    <s v="EBETHUYS"/>
    <s v="JMVEYSSIERE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23"/>
    <s v="D106"/>
    <x v="56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23"/>
    <s v="D202"/>
    <x v="58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23"/>
    <s v="D214"/>
    <x v="34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23"/>
    <s v="D416"/>
    <x v="60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23"/>
    <s v="D464"/>
    <x v="61"/>
    <x v="23"/>
    <n v="0"/>
    <n v="0"/>
    <n v="0"/>
    <n v="0"/>
    <n v="0"/>
    <n v="0"/>
    <n v="0"/>
    <n v="0"/>
    <n v="0"/>
    <n v="0"/>
    <n v="0"/>
    <n v="0"/>
    <x v="4"/>
  </r>
  <r>
    <s v="EBETHUYS"/>
    <s v="JMVEYSSIERE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JMVEYSSIERE"/>
    <x v="14"/>
    <s v="D464"/>
    <x v="61"/>
    <x v="14"/>
    <n v="0"/>
    <n v="0"/>
    <n v="0"/>
    <n v="0"/>
    <n v="0"/>
    <n v="0"/>
    <n v="0"/>
    <n v="0"/>
    <n v="0"/>
    <n v="0"/>
    <n v="0"/>
    <n v="0"/>
    <x v="8"/>
  </r>
  <r>
    <s v="EBETHUYS"/>
    <s v="JMVEYSSIERE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JMVEYSSIERE"/>
    <x v="15"/>
    <s v="D202"/>
    <x v="58"/>
    <x v="15"/>
    <n v="0"/>
    <n v="0"/>
    <n v="0"/>
    <n v="0"/>
    <n v="0"/>
    <n v="0"/>
    <n v="0"/>
    <n v="0"/>
    <n v="0"/>
    <n v="0"/>
    <n v="0"/>
    <n v="0"/>
    <x v="8"/>
  </r>
  <r>
    <s v="EBETHUYS"/>
    <s v="JMVEYSSIERE"/>
    <x v="15"/>
    <s v="D464"/>
    <x v="61"/>
    <x v="15"/>
    <n v="0"/>
    <n v="0"/>
    <n v="0"/>
    <n v="0"/>
    <n v="0"/>
    <n v="0"/>
    <n v="0"/>
    <n v="0"/>
    <n v="0"/>
    <n v="0"/>
    <n v="0"/>
    <n v="0"/>
    <x v="8"/>
  </r>
  <r>
    <s v="EBETHUYS"/>
    <s v="JMVEYSSIERE"/>
    <x v="19"/>
    <m/>
    <x v="0"/>
    <x v="19"/>
    <n v="0"/>
    <n v="0"/>
    <n v="0"/>
    <n v="0"/>
    <n v="0"/>
    <n v="0"/>
    <n v="0"/>
    <n v="0"/>
    <n v="0"/>
    <n v="0"/>
    <n v="0"/>
    <n v="0"/>
    <x v="4"/>
  </r>
  <r>
    <s v="EBETHUYS"/>
    <s v="MRENAUD"/>
    <x v="0"/>
    <s v="D100"/>
    <x v="38"/>
    <x v="0"/>
    <n v="0"/>
    <n v="0"/>
    <n v="27"/>
    <n v="0"/>
    <n v="0"/>
    <n v="0"/>
    <n v="0"/>
    <n v="0"/>
    <n v="0"/>
    <n v="27"/>
    <n v="6.5"/>
    <n v="175.5"/>
    <x v="0"/>
  </r>
  <r>
    <s v="EBETHUYS"/>
    <s v="MRENAUD"/>
    <x v="0"/>
    <s v="D102"/>
    <x v="55"/>
    <x v="0"/>
    <n v="0"/>
    <n v="0"/>
    <n v="20"/>
    <n v="0"/>
    <n v="0"/>
    <n v="0"/>
    <n v="0"/>
    <n v="0"/>
    <n v="0"/>
    <n v="20"/>
    <n v="6.5"/>
    <n v="130"/>
    <x v="0"/>
  </r>
  <r>
    <s v="EBETHUYS"/>
    <s v="MRENAUD"/>
    <x v="0"/>
    <s v="D109"/>
    <x v="63"/>
    <x v="0"/>
    <n v="0"/>
    <n v="0"/>
    <n v="7"/>
    <n v="0"/>
    <n v="0"/>
    <n v="0"/>
    <n v="0"/>
    <n v="0"/>
    <n v="0"/>
    <n v="7"/>
    <n v="6.5"/>
    <n v="45.5"/>
    <x v="0"/>
  </r>
  <r>
    <s v="EBETHUYS"/>
    <s v="MRENAUD"/>
    <x v="0"/>
    <s v="D200"/>
    <x v="64"/>
    <x v="0"/>
    <n v="0"/>
    <n v="0"/>
    <n v="40"/>
    <n v="0"/>
    <n v="0"/>
    <n v="0"/>
    <n v="0"/>
    <n v="0"/>
    <n v="0"/>
    <n v="40"/>
    <n v="6.5"/>
    <n v="260"/>
    <x v="0"/>
  </r>
  <r>
    <s v="EBETHUYS"/>
    <s v="MRENAUD"/>
    <x v="0"/>
    <s v="D205"/>
    <x v="65"/>
    <x v="0"/>
    <n v="0"/>
    <n v="0"/>
    <n v="8"/>
    <n v="0"/>
    <n v="0"/>
    <n v="0"/>
    <n v="0"/>
    <n v="0"/>
    <n v="0"/>
    <n v="8"/>
    <n v="6.5"/>
    <n v="52"/>
    <x v="0"/>
  </r>
  <r>
    <s v="EBETHUYS"/>
    <s v="MRENAUD"/>
    <x v="0"/>
    <s v="D212"/>
    <x v="59"/>
    <x v="0"/>
    <n v="0"/>
    <n v="0"/>
    <n v="114"/>
    <n v="0"/>
    <n v="0"/>
    <n v="0"/>
    <n v="0"/>
    <n v="0"/>
    <n v="0"/>
    <n v="114"/>
    <n v="6.5"/>
    <n v="741"/>
    <x v="0"/>
  </r>
  <r>
    <s v="EBETHUYS"/>
    <s v="MRENAUD"/>
    <x v="0"/>
    <s v="D411"/>
    <x v="43"/>
    <x v="0"/>
    <n v="0"/>
    <n v="0"/>
    <n v="588"/>
    <n v="0"/>
    <n v="0"/>
    <n v="0"/>
    <n v="0"/>
    <n v="0"/>
    <n v="0"/>
    <n v="588"/>
    <n v="6.5"/>
    <n v="3822"/>
    <x v="0"/>
  </r>
  <r>
    <s v="EBETHUYS"/>
    <s v="MRENAUD"/>
    <x v="0"/>
    <s v="D445"/>
    <x v="66"/>
    <x v="0"/>
    <n v="0"/>
    <n v="0"/>
    <n v="15"/>
    <n v="0"/>
    <n v="0"/>
    <n v="0"/>
    <n v="0"/>
    <n v="0"/>
    <n v="0"/>
    <n v="15"/>
    <n v="6.5"/>
    <n v="97.5"/>
    <x v="0"/>
  </r>
  <r>
    <s v="EBETHUYS"/>
    <s v="MRENAUD"/>
    <x v="21"/>
    <s v="D100"/>
    <x v="38"/>
    <x v="21"/>
    <n v="0"/>
    <n v="0"/>
    <n v="7"/>
    <n v="0"/>
    <n v="0"/>
    <n v="0"/>
    <n v="0"/>
    <n v="0"/>
    <n v="0"/>
    <n v="7"/>
    <n v="5.8"/>
    <n v="40.6"/>
    <x v="0"/>
  </r>
  <r>
    <s v="EBETHUYS"/>
    <s v="MRENAUD"/>
    <x v="21"/>
    <s v="D109"/>
    <x v="63"/>
    <x v="21"/>
    <n v="0"/>
    <n v="0"/>
    <n v="11"/>
    <n v="0"/>
    <n v="0"/>
    <n v="0"/>
    <n v="0"/>
    <n v="0"/>
    <n v="0"/>
    <n v="11"/>
    <n v="5.8"/>
    <n v="63.8"/>
    <x v="0"/>
  </r>
  <r>
    <s v="EBETHUYS"/>
    <s v="MRENAUD"/>
    <x v="21"/>
    <s v="D205"/>
    <x v="65"/>
    <x v="21"/>
    <n v="0"/>
    <n v="0"/>
    <n v="6"/>
    <n v="0"/>
    <n v="0"/>
    <n v="0"/>
    <n v="0"/>
    <n v="0"/>
    <n v="0"/>
    <n v="6"/>
    <n v="5.8"/>
    <n v="34.799999999999997"/>
    <x v="0"/>
  </r>
  <r>
    <s v="EBETHUYS"/>
    <s v="MRENAUD"/>
    <x v="21"/>
    <s v="D212"/>
    <x v="59"/>
    <x v="21"/>
    <n v="0"/>
    <n v="0"/>
    <n v="14"/>
    <n v="0"/>
    <n v="0"/>
    <n v="0"/>
    <n v="0"/>
    <n v="0"/>
    <n v="0"/>
    <n v="14"/>
    <n v="5.8"/>
    <n v="81.2"/>
    <x v="0"/>
  </r>
  <r>
    <s v="EBETHUYS"/>
    <s v="MRENAUD"/>
    <x v="21"/>
    <s v="D411"/>
    <x v="43"/>
    <x v="21"/>
    <n v="0"/>
    <n v="0"/>
    <n v="59"/>
    <n v="0"/>
    <n v="0"/>
    <n v="0"/>
    <n v="0"/>
    <n v="0"/>
    <n v="0"/>
    <n v="59"/>
    <n v="5.8"/>
    <n v="342.2"/>
    <x v="0"/>
  </r>
  <r>
    <s v="EBETHUYS"/>
    <s v="MRENAUD"/>
    <x v="1"/>
    <s v="D411"/>
    <x v="43"/>
    <x v="1"/>
    <n v="0"/>
    <n v="0"/>
    <n v="26"/>
    <n v="0"/>
    <n v="0"/>
    <n v="0"/>
    <n v="0"/>
    <n v="0"/>
    <n v="0"/>
    <n v="26"/>
    <n v="6.3"/>
    <n v="163.79999999999998"/>
    <x v="1"/>
  </r>
  <r>
    <s v="EBETHUYS"/>
    <s v="MRENAUD"/>
    <x v="46"/>
    <s v="D212"/>
    <x v="59"/>
    <x v="46"/>
    <n v="0"/>
    <n v="0"/>
    <n v="9"/>
    <n v="0"/>
    <n v="0"/>
    <n v="0"/>
    <n v="0"/>
    <n v="0"/>
    <n v="0"/>
    <n v="9"/>
    <n v="0"/>
    <n v="0"/>
    <x v="1"/>
  </r>
  <r>
    <s v="EBETHUYS"/>
    <s v="MRENAUD"/>
    <x v="46"/>
    <s v="D411"/>
    <x v="43"/>
    <x v="46"/>
    <n v="0"/>
    <n v="0"/>
    <n v="9"/>
    <n v="0"/>
    <n v="0"/>
    <n v="0"/>
    <n v="0"/>
    <n v="0"/>
    <n v="0"/>
    <n v="9"/>
    <n v="0"/>
    <n v="0"/>
    <x v="1"/>
  </r>
  <r>
    <s v="EBETHUYS"/>
    <s v="MRENAUD"/>
    <x v="25"/>
    <s v="D102"/>
    <x v="55"/>
    <x v="25"/>
    <n v="0"/>
    <n v="0"/>
    <n v="11"/>
    <n v="0"/>
    <n v="0"/>
    <n v="0"/>
    <n v="0"/>
    <n v="0"/>
    <n v="0"/>
    <n v="11"/>
    <n v="0"/>
    <n v="0"/>
    <x v="1"/>
  </r>
  <r>
    <s v="EBETHUYS"/>
    <s v="MRENAUD"/>
    <x v="25"/>
    <s v="D109"/>
    <x v="63"/>
    <x v="25"/>
    <n v="0"/>
    <n v="0"/>
    <n v="23"/>
    <n v="0"/>
    <n v="0"/>
    <n v="0"/>
    <n v="0"/>
    <n v="0"/>
    <n v="0"/>
    <n v="23"/>
    <n v="0"/>
    <n v="0"/>
    <x v="1"/>
  </r>
  <r>
    <s v="EBETHUYS"/>
    <s v="MRENAUD"/>
    <x v="25"/>
    <s v="D205"/>
    <x v="65"/>
    <x v="25"/>
    <n v="0"/>
    <n v="0"/>
    <n v="8"/>
    <n v="0"/>
    <n v="0"/>
    <n v="0"/>
    <n v="0"/>
    <n v="0"/>
    <n v="0"/>
    <n v="8"/>
    <n v="0"/>
    <n v="0"/>
    <x v="1"/>
  </r>
  <r>
    <s v="EBETHUYS"/>
    <s v="MRENAUD"/>
    <x v="25"/>
    <s v="D212"/>
    <x v="59"/>
    <x v="25"/>
    <n v="0"/>
    <n v="0"/>
    <n v="15"/>
    <n v="0"/>
    <n v="0"/>
    <n v="0"/>
    <n v="0"/>
    <n v="0"/>
    <n v="0"/>
    <n v="15"/>
    <n v="0"/>
    <n v="0"/>
    <x v="1"/>
  </r>
  <r>
    <s v="EBETHUYS"/>
    <s v="MRENAUD"/>
    <x v="25"/>
    <s v="D411"/>
    <x v="43"/>
    <x v="25"/>
    <n v="0"/>
    <n v="0"/>
    <n v="169"/>
    <n v="0"/>
    <n v="0"/>
    <n v="0"/>
    <n v="0"/>
    <n v="0"/>
    <n v="0"/>
    <n v="169"/>
    <n v="0"/>
    <n v="0"/>
    <x v="1"/>
  </r>
  <r>
    <s v="EBETHUYS"/>
    <s v="MRENAUD"/>
    <x v="25"/>
    <s v="D445"/>
    <x v="66"/>
    <x v="25"/>
    <n v="0"/>
    <n v="0"/>
    <n v="0"/>
    <n v="0"/>
    <n v="0"/>
    <n v="0"/>
    <n v="0"/>
    <n v="0"/>
    <n v="0"/>
    <n v="0"/>
    <n v="0"/>
    <n v="0"/>
    <x v="1"/>
  </r>
  <r>
    <s v="EBETHUYS"/>
    <s v="MRENAUD"/>
    <x v="2"/>
    <s v="D100"/>
    <x v="38"/>
    <x v="2"/>
    <n v="0"/>
    <n v="0"/>
    <n v="7"/>
    <n v="0"/>
    <n v="0"/>
    <n v="0"/>
    <n v="0"/>
    <n v="0"/>
    <n v="0"/>
    <n v="7"/>
    <n v="6.3"/>
    <n v="44.1"/>
    <x v="1"/>
  </r>
  <r>
    <s v="EBETHUYS"/>
    <s v="MRENAUD"/>
    <x v="2"/>
    <s v="D102"/>
    <x v="55"/>
    <x v="2"/>
    <n v="0"/>
    <n v="0"/>
    <n v="8"/>
    <n v="0"/>
    <n v="0"/>
    <n v="0"/>
    <n v="0"/>
    <n v="0"/>
    <n v="0"/>
    <n v="8"/>
    <n v="6.3"/>
    <n v="50.4"/>
    <x v="1"/>
  </r>
  <r>
    <s v="EBETHUYS"/>
    <s v="MRENAUD"/>
    <x v="2"/>
    <s v="D109"/>
    <x v="63"/>
    <x v="2"/>
    <n v="0"/>
    <n v="0"/>
    <n v="9"/>
    <n v="0"/>
    <n v="0"/>
    <n v="0"/>
    <n v="0"/>
    <n v="0"/>
    <n v="0"/>
    <n v="9"/>
    <n v="6.3"/>
    <n v="56.699999999999996"/>
    <x v="1"/>
  </r>
  <r>
    <s v="EBETHUYS"/>
    <s v="MRENAUD"/>
    <x v="2"/>
    <s v="D212"/>
    <x v="59"/>
    <x v="2"/>
    <n v="0"/>
    <n v="0"/>
    <n v="47"/>
    <n v="0"/>
    <n v="0"/>
    <n v="0"/>
    <n v="0"/>
    <n v="0"/>
    <n v="0"/>
    <n v="47"/>
    <n v="6.3"/>
    <n v="296.09999999999997"/>
    <x v="1"/>
  </r>
  <r>
    <s v="EBETHUYS"/>
    <s v="MRENAUD"/>
    <x v="2"/>
    <s v="D411"/>
    <x v="43"/>
    <x v="2"/>
    <n v="0"/>
    <n v="0"/>
    <n v="171"/>
    <n v="0"/>
    <n v="0"/>
    <n v="0"/>
    <n v="0"/>
    <n v="0"/>
    <n v="0"/>
    <n v="171"/>
    <n v="6.3"/>
    <n v="1077.3"/>
    <x v="1"/>
  </r>
  <r>
    <s v="EBETHUYS"/>
    <s v="MRENAUD"/>
    <x v="3"/>
    <s v="D411"/>
    <x v="43"/>
    <x v="3"/>
    <n v="0"/>
    <n v="0"/>
    <n v="5"/>
    <n v="0"/>
    <n v="0"/>
    <n v="0"/>
    <n v="0"/>
    <n v="0"/>
    <n v="0"/>
    <n v="5"/>
    <n v="4"/>
    <n v="20"/>
    <x v="2"/>
  </r>
  <r>
    <s v="EBETHUYS"/>
    <s v="MRENAUD"/>
    <x v="4"/>
    <s v="D100"/>
    <x v="38"/>
    <x v="4"/>
    <n v="0"/>
    <n v="0"/>
    <n v="13"/>
    <n v="0"/>
    <n v="0"/>
    <n v="0"/>
    <n v="0"/>
    <n v="0"/>
    <n v="0"/>
    <n v="13"/>
    <n v="8.5"/>
    <n v="110.5"/>
    <x v="3"/>
  </r>
  <r>
    <s v="EBETHUYS"/>
    <s v="MRENAUD"/>
    <x v="4"/>
    <s v="D102"/>
    <x v="55"/>
    <x v="4"/>
    <n v="0"/>
    <n v="0"/>
    <n v="21"/>
    <n v="0"/>
    <n v="0"/>
    <n v="0"/>
    <n v="0"/>
    <n v="0"/>
    <n v="0"/>
    <n v="21"/>
    <n v="8.5"/>
    <n v="178.5"/>
    <x v="3"/>
  </r>
  <r>
    <s v="EBETHUYS"/>
    <s v="MRENAUD"/>
    <x v="4"/>
    <s v="D109"/>
    <x v="63"/>
    <x v="4"/>
    <n v="0"/>
    <n v="0"/>
    <n v="3"/>
    <n v="0"/>
    <n v="0"/>
    <n v="0"/>
    <n v="0"/>
    <n v="0"/>
    <n v="0"/>
    <n v="3"/>
    <n v="8.5"/>
    <n v="25.5"/>
    <x v="3"/>
  </r>
  <r>
    <s v="EBETHUYS"/>
    <s v="MRENAUD"/>
    <x v="4"/>
    <s v="D200"/>
    <x v="64"/>
    <x v="4"/>
    <n v="0"/>
    <n v="0"/>
    <n v="11"/>
    <n v="0"/>
    <n v="0"/>
    <n v="0"/>
    <n v="0"/>
    <n v="0"/>
    <n v="0"/>
    <n v="11"/>
    <n v="8.5"/>
    <n v="93.5"/>
    <x v="3"/>
  </r>
  <r>
    <s v="EBETHUYS"/>
    <s v="MRENAUD"/>
    <x v="4"/>
    <s v="D205"/>
    <x v="65"/>
    <x v="4"/>
    <n v="0"/>
    <n v="0"/>
    <n v="16"/>
    <n v="0"/>
    <n v="0"/>
    <n v="0"/>
    <n v="0"/>
    <n v="0"/>
    <n v="0"/>
    <n v="16"/>
    <n v="8.5"/>
    <n v="136"/>
    <x v="3"/>
  </r>
  <r>
    <s v="EBETHUYS"/>
    <s v="MRENAUD"/>
    <x v="4"/>
    <s v="D212"/>
    <x v="59"/>
    <x v="4"/>
    <n v="0"/>
    <n v="0"/>
    <n v="42"/>
    <n v="0"/>
    <n v="0"/>
    <n v="0"/>
    <n v="0"/>
    <n v="0"/>
    <n v="0"/>
    <n v="42"/>
    <n v="8.5"/>
    <n v="357"/>
    <x v="3"/>
  </r>
  <r>
    <s v="EBETHUYS"/>
    <s v="MRENAUD"/>
    <x v="4"/>
    <s v="D411"/>
    <x v="43"/>
    <x v="4"/>
    <n v="0"/>
    <n v="0"/>
    <n v="496"/>
    <n v="0"/>
    <n v="0"/>
    <n v="0"/>
    <n v="0"/>
    <n v="0"/>
    <n v="0"/>
    <n v="496"/>
    <n v="8.5"/>
    <n v="4216"/>
    <x v="3"/>
  </r>
  <r>
    <s v="EBETHUYS"/>
    <s v="MRENAUD"/>
    <x v="4"/>
    <s v="D445"/>
    <x v="66"/>
    <x v="4"/>
    <n v="0"/>
    <n v="0"/>
    <n v="7"/>
    <n v="0"/>
    <n v="0"/>
    <n v="0"/>
    <n v="0"/>
    <n v="0"/>
    <n v="0"/>
    <n v="7"/>
    <n v="8.5"/>
    <n v="59.5"/>
    <x v="3"/>
  </r>
  <r>
    <s v="EBETHUYS"/>
    <s v="MRENAUD"/>
    <x v="51"/>
    <s v="D411"/>
    <x v="43"/>
    <x v="51"/>
    <n v="0"/>
    <n v="0"/>
    <n v="55"/>
    <n v="0"/>
    <n v="0"/>
    <n v="0"/>
    <n v="0"/>
    <n v="0"/>
    <n v="0"/>
    <n v="55"/>
    <n v="8.5"/>
    <n v="467.5"/>
    <x v="3"/>
  </r>
  <r>
    <s v="EBETHUYS"/>
    <s v="MRENAUD"/>
    <x v="42"/>
    <s v="D100"/>
    <x v="38"/>
    <x v="42"/>
    <n v="0"/>
    <n v="0"/>
    <n v="14"/>
    <n v="0"/>
    <n v="0"/>
    <n v="0"/>
    <n v="0"/>
    <n v="0"/>
    <n v="0"/>
    <n v="14"/>
    <n v="0"/>
    <n v="0"/>
    <x v="3"/>
  </r>
  <r>
    <s v="EBETHUYS"/>
    <s v="MRENAUD"/>
    <x v="42"/>
    <s v="D102"/>
    <x v="55"/>
    <x v="42"/>
    <n v="0"/>
    <n v="0"/>
    <n v="8"/>
    <n v="0"/>
    <n v="0"/>
    <n v="0"/>
    <n v="0"/>
    <n v="0"/>
    <n v="0"/>
    <n v="8"/>
    <n v="0"/>
    <n v="0"/>
    <x v="3"/>
  </r>
  <r>
    <s v="EBETHUYS"/>
    <s v="MRENAUD"/>
    <x v="42"/>
    <s v="D200"/>
    <x v="64"/>
    <x v="42"/>
    <n v="0"/>
    <n v="0"/>
    <n v="29"/>
    <n v="0"/>
    <n v="0"/>
    <n v="0"/>
    <n v="0"/>
    <n v="0"/>
    <n v="0"/>
    <n v="29"/>
    <n v="0"/>
    <n v="0"/>
    <x v="3"/>
  </r>
  <r>
    <s v="EBETHUYS"/>
    <s v="MRENAUD"/>
    <x v="42"/>
    <s v="D205"/>
    <x v="65"/>
    <x v="42"/>
    <n v="0"/>
    <n v="0"/>
    <n v="12"/>
    <n v="0"/>
    <n v="0"/>
    <n v="0"/>
    <n v="0"/>
    <n v="0"/>
    <n v="0"/>
    <n v="12"/>
    <n v="0"/>
    <n v="0"/>
    <x v="3"/>
  </r>
  <r>
    <s v="EBETHUYS"/>
    <s v="MRENAUD"/>
    <x v="42"/>
    <s v="D411"/>
    <x v="43"/>
    <x v="42"/>
    <n v="0"/>
    <n v="0"/>
    <n v="68"/>
    <n v="0"/>
    <n v="0"/>
    <n v="0"/>
    <n v="0"/>
    <n v="0"/>
    <n v="0"/>
    <n v="68"/>
    <n v="0"/>
    <n v="0"/>
    <x v="3"/>
  </r>
  <r>
    <s v="EBETHUYS"/>
    <s v="MRENAUD"/>
    <x v="5"/>
    <s v="D109"/>
    <x v="63"/>
    <x v="5"/>
    <n v="0"/>
    <n v="0"/>
    <n v="9"/>
    <n v="0"/>
    <n v="0"/>
    <n v="0"/>
    <n v="0"/>
    <n v="0"/>
    <n v="0"/>
    <n v="9"/>
    <n v="3.3"/>
    <n v="29.7"/>
    <x v="4"/>
  </r>
  <r>
    <s v="EBETHUYS"/>
    <s v="MRENAUD"/>
    <x v="5"/>
    <s v="D200"/>
    <x v="64"/>
    <x v="5"/>
    <n v="0"/>
    <n v="0"/>
    <n v="10"/>
    <n v="0"/>
    <n v="0"/>
    <n v="0"/>
    <n v="0"/>
    <n v="0"/>
    <n v="0"/>
    <n v="10"/>
    <n v="3.3"/>
    <n v="33"/>
    <x v="4"/>
  </r>
  <r>
    <s v="EBETHUYS"/>
    <s v="MRENAUD"/>
    <x v="5"/>
    <s v="D212"/>
    <x v="59"/>
    <x v="5"/>
    <n v="0"/>
    <n v="0"/>
    <n v="8"/>
    <n v="0"/>
    <n v="0"/>
    <n v="0"/>
    <n v="0"/>
    <n v="0"/>
    <n v="0"/>
    <n v="8"/>
    <n v="3.3"/>
    <n v="26.4"/>
    <x v="4"/>
  </r>
  <r>
    <s v="EBETHUYS"/>
    <s v="MRENAUD"/>
    <x v="5"/>
    <s v="D411"/>
    <x v="43"/>
    <x v="5"/>
    <n v="0"/>
    <n v="0"/>
    <n v="95"/>
    <n v="0"/>
    <n v="0"/>
    <n v="0"/>
    <n v="0"/>
    <n v="0"/>
    <n v="0"/>
    <n v="95"/>
    <n v="3.3"/>
    <n v="313.5"/>
    <x v="4"/>
  </r>
  <r>
    <s v="EBETHUYS"/>
    <s v="MRENAUD"/>
    <x v="6"/>
    <s v="D212"/>
    <x v="59"/>
    <x v="6"/>
    <n v="0"/>
    <n v="0"/>
    <n v="0"/>
    <n v="0"/>
    <n v="0"/>
    <n v="0"/>
    <n v="0"/>
    <n v="0"/>
    <n v="0"/>
    <n v="0"/>
    <n v="2.5"/>
    <n v="0"/>
    <x v="5"/>
  </r>
  <r>
    <s v="EBETHUYS"/>
    <s v="MRENAUD"/>
    <x v="7"/>
    <s v="D100"/>
    <x v="38"/>
    <x v="7"/>
    <n v="0"/>
    <n v="0"/>
    <n v="26"/>
    <n v="0"/>
    <n v="0"/>
    <n v="0"/>
    <n v="0"/>
    <n v="0"/>
    <n v="0"/>
    <n v="26"/>
    <n v="2.5"/>
    <n v="65"/>
    <x v="5"/>
  </r>
  <r>
    <s v="EBETHUYS"/>
    <s v="MRENAUD"/>
    <x v="7"/>
    <s v="D102"/>
    <x v="55"/>
    <x v="7"/>
    <n v="0"/>
    <n v="0"/>
    <n v="31"/>
    <n v="0"/>
    <n v="0"/>
    <n v="0"/>
    <n v="0"/>
    <n v="0"/>
    <n v="0"/>
    <n v="31"/>
    <n v="2.5"/>
    <n v="77.5"/>
    <x v="5"/>
  </r>
  <r>
    <s v="EBETHUYS"/>
    <s v="MRENAUD"/>
    <x v="7"/>
    <s v="D109"/>
    <x v="63"/>
    <x v="7"/>
    <n v="0"/>
    <n v="0"/>
    <n v="9"/>
    <n v="0"/>
    <n v="0"/>
    <n v="0"/>
    <n v="0"/>
    <n v="0"/>
    <n v="0"/>
    <n v="9"/>
    <n v="2.5"/>
    <n v="22.5"/>
    <x v="5"/>
  </r>
  <r>
    <s v="EBETHUYS"/>
    <s v="MRENAUD"/>
    <x v="7"/>
    <s v="D205"/>
    <x v="65"/>
    <x v="7"/>
    <n v="0"/>
    <n v="0"/>
    <n v="12"/>
    <n v="0"/>
    <n v="0"/>
    <n v="0"/>
    <n v="0"/>
    <n v="0"/>
    <n v="0"/>
    <n v="12"/>
    <n v="2.5"/>
    <n v="30"/>
    <x v="5"/>
  </r>
  <r>
    <s v="EBETHUYS"/>
    <s v="MRENAUD"/>
    <x v="7"/>
    <s v="D212"/>
    <x v="59"/>
    <x v="7"/>
    <n v="0"/>
    <n v="0"/>
    <n v="75"/>
    <n v="0"/>
    <n v="0"/>
    <n v="0"/>
    <n v="0"/>
    <n v="0"/>
    <n v="0"/>
    <n v="75"/>
    <n v="2.5"/>
    <n v="187.5"/>
    <x v="5"/>
  </r>
  <r>
    <s v="EBETHUYS"/>
    <s v="MRENAUD"/>
    <x v="7"/>
    <s v="D411"/>
    <x v="43"/>
    <x v="7"/>
    <n v="0"/>
    <n v="0"/>
    <n v="504"/>
    <n v="0"/>
    <n v="0"/>
    <n v="0"/>
    <n v="0"/>
    <n v="0"/>
    <n v="0"/>
    <n v="504"/>
    <n v="2.5"/>
    <n v="1260"/>
    <x v="5"/>
  </r>
  <r>
    <s v="EBETHUYS"/>
    <s v="MRENAUD"/>
    <x v="7"/>
    <s v="D445"/>
    <x v="66"/>
    <x v="7"/>
    <n v="0"/>
    <n v="0"/>
    <n v="20"/>
    <n v="0"/>
    <n v="0"/>
    <n v="0"/>
    <n v="0"/>
    <n v="0"/>
    <n v="0"/>
    <n v="20"/>
    <n v="2.5"/>
    <n v="50"/>
    <x v="5"/>
  </r>
  <r>
    <s v="EBETHUYS"/>
    <s v="MRENAUD"/>
    <x v="17"/>
    <s v="D411"/>
    <x v="43"/>
    <x v="17"/>
    <n v="0"/>
    <n v="0"/>
    <n v="1"/>
    <n v="0"/>
    <n v="0"/>
    <n v="0"/>
    <n v="0"/>
    <n v="0"/>
    <n v="0"/>
    <n v="1"/>
    <n v="4.5"/>
    <n v="4.5"/>
    <x v="6"/>
  </r>
  <r>
    <s v="EBETHUYS"/>
    <s v="MRENAUD"/>
    <x v="26"/>
    <s v="D212"/>
    <x v="59"/>
    <x v="26"/>
    <n v="0"/>
    <n v="0"/>
    <n v="8"/>
    <n v="0"/>
    <n v="0"/>
    <n v="0"/>
    <n v="0"/>
    <n v="0"/>
    <n v="0"/>
    <n v="8"/>
    <n v="0"/>
    <n v="0"/>
    <x v="12"/>
  </r>
  <r>
    <s v="EBETHUYS"/>
    <s v="MRENAUD"/>
    <x v="37"/>
    <s v="D411"/>
    <x v="43"/>
    <x v="37"/>
    <n v="0"/>
    <n v="0"/>
    <n v="14"/>
    <n v="0"/>
    <n v="0"/>
    <n v="0"/>
    <n v="0"/>
    <n v="0"/>
    <n v="0"/>
    <n v="14"/>
    <n v="0"/>
    <n v="0"/>
    <x v="15"/>
  </r>
  <r>
    <s v="EBETHUYS"/>
    <s v="MRENAUD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MRENAUD"/>
    <x v="23"/>
    <s v="D212"/>
    <x v="59"/>
    <x v="23"/>
    <n v="0"/>
    <n v="0"/>
    <n v="0"/>
    <n v="0"/>
    <n v="0"/>
    <n v="0"/>
    <n v="0"/>
    <n v="0"/>
    <n v="0"/>
    <n v="0"/>
    <n v="0"/>
    <n v="0"/>
    <x v="4"/>
  </r>
  <r>
    <s v="EBETHUYS"/>
    <s v="MRENAUD"/>
    <x v="23"/>
    <s v="D411"/>
    <x v="43"/>
    <x v="23"/>
    <n v="0"/>
    <n v="0"/>
    <n v="19"/>
    <n v="0"/>
    <n v="0"/>
    <n v="0"/>
    <n v="0"/>
    <n v="0"/>
    <n v="0"/>
    <n v="19"/>
    <n v="0"/>
    <n v="0"/>
    <x v="4"/>
  </r>
  <r>
    <s v="EBETHUYS"/>
    <s v="MRENAUD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MRENAUD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ORABATEAU"/>
    <x v="0"/>
    <s v="D013"/>
    <x v="67"/>
    <x v="0"/>
    <n v="0"/>
    <n v="0"/>
    <n v="23"/>
    <n v="0"/>
    <n v="0"/>
    <n v="0"/>
    <n v="0"/>
    <n v="0"/>
    <n v="0"/>
    <n v="23"/>
    <n v="6.5"/>
    <n v="149.5"/>
    <x v="0"/>
  </r>
  <r>
    <s v="EBETHUYS"/>
    <s v="ORABATEAU"/>
    <x v="0"/>
    <s v="D044"/>
    <x v="1"/>
    <x v="0"/>
    <n v="0"/>
    <n v="0"/>
    <n v="20"/>
    <n v="0"/>
    <n v="0"/>
    <n v="0"/>
    <n v="0"/>
    <n v="20"/>
    <n v="0"/>
    <n v="0"/>
    <n v="6.5"/>
    <n v="130"/>
    <x v="0"/>
  </r>
  <r>
    <s v="EBETHUYS"/>
    <s v="ORABATEAU"/>
    <x v="0"/>
    <s v="D063"/>
    <x v="68"/>
    <x v="0"/>
    <n v="0"/>
    <n v="0"/>
    <n v="196.54"/>
    <n v="0"/>
    <n v="0"/>
    <n v="0"/>
    <n v="0"/>
    <n v="0"/>
    <n v="0"/>
    <n v="196.54"/>
    <n v="6.5"/>
    <n v="1277.51"/>
    <x v="0"/>
  </r>
  <r>
    <s v="EBETHUYS"/>
    <s v="ORABATEAU"/>
    <x v="0"/>
    <s v="D065"/>
    <x v="69"/>
    <x v="0"/>
    <n v="0"/>
    <n v="0"/>
    <n v="92.1"/>
    <n v="0"/>
    <n v="0"/>
    <n v="0"/>
    <n v="0"/>
    <n v="0"/>
    <n v="0"/>
    <n v="92.1"/>
    <n v="6.5"/>
    <n v="598.65"/>
    <x v="0"/>
  </r>
  <r>
    <s v="EBETHUYS"/>
    <s v="ORABATEAU"/>
    <x v="0"/>
    <s v="D100"/>
    <x v="38"/>
    <x v="0"/>
    <n v="0"/>
    <n v="0"/>
    <n v="16"/>
    <n v="0"/>
    <n v="0"/>
    <n v="0"/>
    <n v="0"/>
    <n v="0"/>
    <n v="0"/>
    <n v="16"/>
    <n v="6.5"/>
    <n v="104"/>
    <x v="0"/>
  </r>
  <r>
    <s v="EBETHUYS"/>
    <s v="ORABATEAU"/>
    <x v="0"/>
    <s v="D107"/>
    <x v="57"/>
    <x v="0"/>
    <n v="0"/>
    <n v="0"/>
    <n v="29.5"/>
    <n v="0"/>
    <n v="0"/>
    <n v="0"/>
    <n v="0"/>
    <n v="22"/>
    <n v="0"/>
    <n v="7.5"/>
    <n v="6.5"/>
    <n v="191.75"/>
    <x v="0"/>
  </r>
  <r>
    <s v="EBETHUYS"/>
    <s v="ORABATEAU"/>
    <x v="0"/>
    <s v="D210"/>
    <x v="35"/>
    <x v="0"/>
    <n v="0"/>
    <n v="0"/>
    <n v="374.39"/>
    <n v="0"/>
    <n v="0"/>
    <n v="0"/>
    <n v="0"/>
    <n v="14.6"/>
    <n v="0"/>
    <n v="359.78999999999996"/>
    <n v="6.5"/>
    <n v="2433.5349999999999"/>
    <x v="0"/>
  </r>
  <r>
    <s v="EBETHUYS"/>
    <s v="ORABATEAU"/>
    <x v="0"/>
    <s v="D212"/>
    <x v="59"/>
    <x v="0"/>
    <n v="0"/>
    <n v="0"/>
    <n v="57.15"/>
    <n v="0"/>
    <n v="0"/>
    <n v="0"/>
    <n v="0"/>
    <n v="15.4"/>
    <n v="0"/>
    <n v="41.75"/>
    <n v="6.5"/>
    <n v="371.47499999999997"/>
    <x v="0"/>
  </r>
  <r>
    <s v="EBETHUYS"/>
    <s v="ORABATEAU"/>
    <x v="0"/>
    <s v="D214"/>
    <x v="34"/>
    <x v="0"/>
    <n v="0"/>
    <n v="0"/>
    <n v="366.07"/>
    <n v="0"/>
    <n v="0"/>
    <n v="0"/>
    <n v="0"/>
    <n v="45"/>
    <n v="0"/>
    <n v="321.07"/>
    <n v="6.5"/>
    <n v="2379.4549999999999"/>
    <x v="0"/>
  </r>
  <r>
    <s v="EBETHUYS"/>
    <s v="ORABATEAU"/>
    <x v="0"/>
    <s v="D225"/>
    <x v="70"/>
    <x v="0"/>
    <n v="0"/>
    <n v="0"/>
    <n v="20"/>
    <n v="0"/>
    <n v="0"/>
    <n v="0"/>
    <n v="0"/>
    <n v="0"/>
    <n v="0"/>
    <n v="20"/>
    <n v="6.5"/>
    <n v="130"/>
    <x v="0"/>
  </r>
  <r>
    <s v="EBETHUYS"/>
    <s v="ORABATEAU"/>
    <x v="21"/>
    <s v="D063"/>
    <x v="68"/>
    <x v="21"/>
    <n v="0"/>
    <n v="0"/>
    <n v="4.7300000000000004"/>
    <n v="0"/>
    <n v="0"/>
    <n v="0"/>
    <n v="0"/>
    <n v="0"/>
    <n v="0"/>
    <n v="4.7300000000000004"/>
    <n v="5.8"/>
    <n v="27.434000000000001"/>
    <x v="0"/>
  </r>
  <r>
    <s v="EBETHUYS"/>
    <s v="ORABATEAU"/>
    <x v="21"/>
    <s v="D210"/>
    <x v="35"/>
    <x v="21"/>
    <n v="0"/>
    <n v="0"/>
    <n v="7"/>
    <n v="0"/>
    <n v="0"/>
    <n v="0"/>
    <n v="0"/>
    <n v="0"/>
    <n v="0"/>
    <n v="7"/>
    <n v="5.8"/>
    <n v="40.6"/>
    <x v="0"/>
  </r>
  <r>
    <s v="EBETHUYS"/>
    <s v="ORABATEAU"/>
    <x v="21"/>
    <s v="D214"/>
    <x v="34"/>
    <x v="21"/>
    <n v="0"/>
    <n v="0"/>
    <n v="22.2"/>
    <n v="0"/>
    <n v="0"/>
    <n v="0"/>
    <n v="0"/>
    <n v="0"/>
    <n v="0"/>
    <n v="22.2"/>
    <n v="5.8"/>
    <n v="128.76"/>
    <x v="0"/>
  </r>
  <r>
    <s v="EBETHUYS"/>
    <s v="ORABATEAU"/>
    <x v="1"/>
    <s v="D063"/>
    <x v="68"/>
    <x v="1"/>
    <n v="0"/>
    <n v="0"/>
    <n v="0"/>
    <n v="0"/>
    <n v="0"/>
    <n v="0"/>
    <n v="0"/>
    <n v="0"/>
    <n v="0"/>
    <n v="0"/>
    <n v="6.3"/>
    <n v="0"/>
    <x v="1"/>
  </r>
  <r>
    <s v="EBETHUYS"/>
    <s v="ORABATEAU"/>
    <x v="1"/>
    <s v="D210"/>
    <x v="35"/>
    <x v="1"/>
    <n v="0"/>
    <n v="0"/>
    <n v="9"/>
    <n v="0"/>
    <n v="0"/>
    <n v="0"/>
    <n v="0"/>
    <n v="0"/>
    <n v="0"/>
    <n v="9"/>
    <n v="6.3"/>
    <n v="56.699999999999996"/>
    <x v="1"/>
  </r>
  <r>
    <s v="EBETHUYS"/>
    <s v="ORABATEAU"/>
    <x v="1"/>
    <s v="D214"/>
    <x v="34"/>
    <x v="1"/>
    <n v="0"/>
    <n v="0"/>
    <n v="0"/>
    <n v="0"/>
    <n v="0"/>
    <n v="0"/>
    <n v="0"/>
    <n v="0"/>
    <n v="0"/>
    <n v="0"/>
    <n v="6.3"/>
    <n v="0"/>
    <x v="1"/>
  </r>
  <r>
    <s v="EBETHUYS"/>
    <s v="ORABATEAU"/>
    <x v="25"/>
    <s v="D063"/>
    <x v="68"/>
    <x v="25"/>
    <n v="0"/>
    <n v="0"/>
    <n v="15.39"/>
    <n v="0"/>
    <n v="0"/>
    <n v="0"/>
    <n v="0"/>
    <n v="0"/>
    <n v="0"/>
    <n v="15.39"/>
    <n v="0"/>
    <n v="0"/>
    <x v="1"/>
  </r>
  <r>
    <s v="EBETHUYS"/>
    <s v="ORABATEAU"/>
    <x v="25"/>
    <s v="D210"/>
    <x v="35"/>
    <x v="25"/>
    <n v="0"/>
    <n v="0"/>
    <n v="77.89"/>
    <n v="0"/>
    <n v="0"/>
    <n v="0"/>
    <n v="0"/>
    <n v="0"/>
    <n v="0"/>
    <n v="77.89"/>
    <n v="0"/>
    <n v="0"/>
    <x v="1"/>
  </r>
  <r>
    <s v="EBETHUYS"/>
    <s v="ORABATEAU"/>
    <x v="25"/>
    <s v="D212"/>
    <x v="59"/>
    <x v="25"/>
    <n v="0"/>
    <n v="0"/>
    <n v="30.34"/>
    <n v="0"/>
    <n v="0"/>
    <n v="0"/>
    <n v="0"/>
    <n v="0"/>
    <n v="0"/>
    <n v="30.34"/>
    <n v="0"/>
    <n v="0"/>
    <x v="1"/>
  </r>
  <r>
    <s v="EBETHUYS"/>
    <s v="ORABATEAU"/>
    <x v="25"/>
    <s v="D214"/>
    <x v="34"/>
    <x v="25"/>
    <n v="0"/>
    <n v="0"/>
    <n v="39.58"/>
    <n v="0"/>
    <n v="0"/>
    <n v="0"/>
    <n v="0"/>
    <n v="0"/>
    <n v="0"/>
    <n v="39.58"/>
    <n v="0"/>
    <n v="0"/>
    <x v="1"/>
  </r>
  <r>
    <s v="EBETHUYS"/>
    <s v="ORABATEAU"/>
    <x v="2"/>
    <s v="D013"/>
    <x v="67"/>
    <x v="2"/>
    <n v="0"/>
    <n v="0"/>
    <n v="15.91"/>
    <n v="0"/>
    <n v="0"/>
    <n v="0"/>
    <n v="0"/>
    <n v="0"/>
    <n v="0"/>
    <n v="15.91"/>
    <n v="6.3"/>
    <n v="100.233"/>
    <x v="1"/>
  </r>
  <r>
    <s v="EBETHUYS"/>
    <s v="ORABATEAU"/>
    <x v="2"/>
    <s v="D044"/>
    <x v="1"/>
    <x v="2"/>
    <n v="0"/>
    <n v="0"/>
    <n v="13"/>
    <n v="0"/>
    <n v="0"/>
    <n v="0"/>
    <n v="0"/>
    <n v="13"/>
    <n v="0"/>
    <n v="0"/>
    <n v="6.3"/>
    <n v="81.899999999999991"/>
    <x v="1"/>
  </r>
  <r>
    <s v="EBETHUYS"/>
    <s v="ORABATEAU"/>
    <x v="2"/>
    <s v="D063"/>
    <x v="68"/>
    <x v="2"/>
    <n v="0"/>
    <n v="0"/>
    <n v="13.7"/>
    <n v="0"/>
    <n v="0"/>
    <n v="0"/>
    <n v="0"/>
    <n v="0"/>
    <n v="0"/>
    <n v="13.7"/>
    <n v="6.3"/>
    <n v="86.309999999999988"/>
    <x v="1"/>
  </r>
  <r>
    <s v="EBETHUYS"/>
    <s v="ORABATEAU"/>
    <x v="2"/>
    <s v="D100"/>
    <x v="38"/>
    <x v="2"/>
    <n v="0"/>
    <n v="0"/>
    <n v="9"/>
    <n v="0"/>
    <n v="0"/>
    <n v="0"/>
    <n v="0"/>
    <n v="0"/>
    <n v="0"/>
    <n v="9"/>
    <n v="6.3"/>
    <n v="56.699999999999996"/>
    <x v="1"/>
  </r>
  <r>
    <s v="EBETHUYS"/>
    <s v="ORABATEAU"/>
    <x v="2"/>
    <s v="D210"/>
    <x v="35"/>
    <x v="2"/>
    <n v="0"/>
    <n v="0"/>
    <n v="87.01"/>
    <n v="0"/>
    <n v="0"/>
    <n v="0"/>
    <n v="0"/>
    <n v="0"/>
    <n v="0"/>
    <n v="87.01"/>
    <n v="6.3"/>
    <n v="548.16300000000001"/>
    <x v="1"/>
  </r>
  <r>
    <s v="EBETHUYS"/>
    <s v="ORABATEAU"/>
    <x v="2"/>
    <s v="D212"/>
    <x v="59"/>
    <x v="2"/>
    <n v="0"/>
    <n v="0"/>
    <n v="32.36"/>
    <n v="0"/>
    <n v="0"/>
    <n v="0"/>
    <n v="0"/>
    <n v="0"/>
    <n v="0"/>
    <n v="32.36"/>
    <n v="6.3"/>
    <n v="203.86799999999999"/>
    <x v="1"/>
  </r>
  <r>
    <s v="EBETHUYS"/>
    <s v="ORABATEAU"/>
    <x v="2"/>
    <s v="D214"/>
    <x v="34"/>
    <x v="2"/>
    <n v="0"/>
    <n v="0"/>
    <n v="39.4"/>
    <n v="0"/>
    <n v="0"/>
    <n v="0"/>
    <n v="0"/>
    <n v="0"/>
    <n v="0"/>
    <n v="39.4"/>
    <n v="6.3"/>
    <n v="248.21999999999997"/>
    <x v="1"/>
  </r>
  <r>
    <s v="EBETHUYS"/>
    <s v="ORABATEAU"/>
    <x v="2"/>
    <s v="D225"/>
    <x v="70"/>
    <x v="2"/>
    <n v="0"/>
    <n v="0"/>
    <n v="13"/>
    <n v="0"/>
    <n v="0"/>
    <n v="0"/>
    <n v="0"/>
    <n v="0"/>
    <n v="0"/>
    <n v="13"/>
    <n v="6.3"/>
    <n v="81.899999999999991"/>
    <x v="1"/>
  </r>
  <r>
    <s v="EBETHUYS"/>
    <s v="ORABATEAU"/>
    <x v="3"/>
    <s v="D210"/>
    <x v="35"/>
    <x v="3"/>
    <n v="0"/>
    <n v="0"/>
    <n v="1"/>
    <n v="0"/>
    <n v="0"/>
    <n v="0"/>
    <n v="0"/>
    <n v="0"/>
    <n v="0"/>
    <n v="1"/>
    <n v="4"/>
    <n v="4"/>
    <x v="2"/>
  </r>
  <r>
    <s v="EBETHUYS"/>
    <s v="ORABATEAU"/>
    <x v="3"/>
    <s v="D212"/>
    <x v="59"/>
    <x v="3"/>
    <n v="0"/>
    <n v="0"/>
    <n v="5"/>
    <n v="0"/>
    <n v="5"/>
    <n v="0"/>
    <n v="0"/>
    <n v="0"/>
    <n v="0"/>
    <n v="0"/>
    <n v="4"/>
    <n v="20"/>
    <x v="2"/>
  </r>
  <r>
    <s v="EBETHUYS"/>
    <s v="ORABATEAU"/>
    <x v="4"/>
    <s v="D044"/>
    <x v="1"/>
    <x v="4"/>
    <n v="0"/>
    <n v="0"/>
    <n v="70"/>
    <n v="0"/>
    <n v="0"/>
    <n v="0"/>
    <n v="0"/>
    <n v="70"/>
    <n v="0"/>
    <n v="0"/>
    <n v="8.5"/>
    <n v="595"/>
    <x v="3"/>
  </r>
  <r>
    <s v="EBETHUYS"/>
    <s v="ORABATEAU"/>
    <x v="4"/>
    <s v="D063"/>
    <x v="68"/>
    <x v="4"/>
    <n v="0"/>
    <n v="0"/>
    <n v="148.54"/>
    <n v="0"/>
    <n v="0"/>
    <n v="0"/>
    <n v="0"/>
    <n v="0"/>
    <n v="0"/>
    <n v="148.54"/>
    <n v="8.5"/>
    <n v="1262.5899999999999"/>
    <x v="3"/>
  </r>
  <r>
    <s v="EBETHUYS"/>
    <s v="ORABATEAU"/>
    <x v="4"/>
    <s v="D065"/>
    <x v="69"/>
    <x v="4"/>
    <n v="0"/>
    <n v="0"/>
    <n v="71"/>
    <n v="0"/>
    <n v="0"/>
    <n v="0"/>
    <n v="0"/>
    <n v="0"/>
    <n v="0"/>
    <n v="71"/>
    <n v="8.5"/>
    <n v="603.5"/>
    <x v="3"/>
  </r>
  <r>
    <s v="EBETHUYS"/>
    <s v="ORABATEAU"/>
    <x v="4"/>
    <s v="D100"/>
    <x v="38"/>
    <x v="4"/>
    <n v="0"/>
    <n v="0"/>
    <n v="18"/>
    <n v="0"/>
    <n v="0"/>
    <n v="0"/>
    <n v="0"/>
    <n v="0"/>
    <n v="0"/>
    <n v="18"/>
    <n v="8.5"/>
    <n v="153"/>
    <x v="3"/>
  </r>
  <r>
    <s v="EBETHUYS"/>
    <s v="ORABATEAU"/>
    <x v="4"/>
    <s v="D210"/>
    <x v="35"/>
    <x v="4"/>
    <n v="0"/>
    <n v="0"/>
    <n v="188.59999999999997"/>
    <n v="0"/>
    <n v="0"/>
    <n v="0"/>
    <n v="0"/>
    <n v="0"/>
    <n v="0"/>
    <n v="188.59999999999997"/>
    <n v="8.5"/>
    <n v="1603.0999999999997"/>
    <x v="3"/>
  </r>
  <r>
    <s v="EBETHUYS"/>
    <s v="ORABATEAU"/>
    <x v="4"/>
    <s v="D212"/>
    <x v="59"/>
    <x v="4"/>
    <n v="0"/>
    <n v="0"/>
    <n v="1.8"/>
    <n v="0"/>
    <n v="0"/>
    <n v="0"/>
    <n v="0"/>
    <n v="0"/>
    <n v="0"/>
    <n v="1.8"/>
    <n v="8.5"/>
    <n v="15.3"/>
    <x v="3"/>
  </r>
  <r>
    <s v="EBETHUYS"/>
    <s v="ORABATEAU"/>
    <x v="4"/>
    <s v="D214"/>
    <x v="34"/>
    <x v="4"/>
    <n v="0"/>
    <n v="0"/>
    <n v="247.83999999999997"/>
    <n v="0"/>
    <n v="0"/>
    <n v="0"/>
    <n v="0"/>
    <n v="37"/>
    <n v="0"/>
    <n v="210.83999999999997"/>
    <n v="8.5"/>
    <n v="2106.64"/>
    <x v="3"/>
  </r>
  <r>
    <s v="EBETHUYS"/>
    <s v="ORABATEAU"/>
    <x v="42"/>
    <s v="D210"/>
    <x v="35"/>
    <x v="42"/>
    <n v="0"/>
    <n v="0"/>
    <n v="5.8"/>
    <n v="0"/>
    <n v="0"/>
    <n v="0"/>
    <n v="0"/>
    <n v="0"/>
    <n v="0"/>
    <n v="5.8"/>
    <n v="0"/>
    <n v="0"/>
    <x v="3"/>
  </r>
  <r>
    <s v="EBETHUYS"/>
    <s v="ORABATEAU"/>
    <x v="42"/>
    <s v="D212"/>
    <x v="59"/>
    <x v="42"/>
    <n v="0"/>
    <n v="0"/>
    <n v="19.62"/>
    <n v="0"/>
    <n v="0"/>
    <n v="0"/>
    <n v="0"/>
    <n v="0"/>
    <n v="0"/>
    <n v="19.62"/>
    <n v="0"/>
    <n v="0"/>
    <x v="3"/>
  </r>
  <r>
    <s v="EBETHUYS"/>
    <s v="ORABATEAU"/>
    <x v="42"/>
    <s v="D214"/>
    <x v="34"/>
    <x v="42"/>
    <n v="0"/>
    <n v="0"/>
    <n v="22.240000000000002"/>
    <n v="0"/>
    <n v="0"/>
    <n v="0"/>
    <n v="0"/>
    <n v="0"/>
    <n v="0"/>
    <n v="22.240000000000002"/>
    <n v="0"/>
    <n v="0"/>
    <x v="3"/>
  </r>
  <r>
    <s v="EBETHUYS"/>
    <s v="ORABATEAU"/>
    <x v="52"/>
    <s v="D210"/>
    <x v="35"/>
    <x v="52"/>
    <n v="0"/>
    <n v="0"/>
    <n v="30"/>
    <n v="0"/>
    <n v="0"/>
    <n v="0"/>
    <n v="0"/>
    <n v="0"/>
    <n v="0"/>
    <n v="30"/>
    <n v="0"/>
    <n v="0"/>
    <x v="3"/>
  </r>
  <r>
    <s v="EBETHUYS"/>
    <s v="ORABATEAU"/>
    <x v="5"/>
    <s v="D210"/>
    <x v="35"/>
    <x v="5"/>
    <n v="0"/>
    <n v="0"/>
    <n v="23.5"/>
    <n v="0"/>
    <n v="0"/>
    <n v="0"/>
    <n v="0"/>
    <n v="0"/>
    <n v="0"/>
    <n v="23.5"/>
    <n v="3.3"/>
    <n v="77.55"/>
    <x v="4"/>
  </r>
  <r>
    <s v="EBETHUYS"/>
    <s v="ORABATEAU"/>
    <x v="5"/>
    <s v="D212"/>
    <x v="59"/>
    <x v="5"/>
    <n v="0"/>
    <n v="0"/>
    <n v="6.5"/>
    <n v="0"/>
    <n v="0"/>
    <n v="0"/>
    <n v="0"/>
    <n v="0"/>
    <n v="0"/>
    <n v="6.5"/>
    <n v="3.3"/>
    <n v="21.45"/>
    <x v="4"/>
  </r>
  <r>
    <s v="EBETHUYS"/>
    <s v="ORABATEAU"/>
    <x v="5"/>
    <s v="D214"/>
    <x v="34"/>
    <x v="5"/>
    <n v="0"/>
    <n v="0"/>
    <n v="0"/>
    <n v="0"/>
    <n v="0"/>
    <n v="0"/>
    <n v="0"/>
    <n v="0"/>
    <n v="0"/>
    <n v="0"/>
    <n v="3.3"/>
    <n v="0"/>
    <x v="4"/>
  </r>
  <r>
    <s v="EBETHUYS"/>
    <s v="ORABATEAU"/>
    <x v="6"/>
    <s v="D044"/>
    <x v="1"/>
    <x v="6"/>
    <n v="0"/>
    <n v="0"/>
    <n v="18"/>
    <n v="0"/>
    <n v="0"/>
    <n v="0"/>
    <n v="0"/>
    <n v="18"/>
    <n v="0"/>
    <n v="0"/>
    <n v="2.5"/>
    <n v="45"/>
    <x v="5"/>
  </r>
  <r>
    <s v="EBETHUYS"/>
    <s v="ORABATEAU"/>
    <x v="6"/>
    <s v="D063"/>
    <x v="68"/>
    <x v="6"/>
    <n v="0"/>
    <n v="0"/>
    <n v="74.36"/>
    <n v="0"/>
    <n v="0"/>
    <n v="0"/>
    <n v="0"/>
    <n v="0"/>
    <n v="0"/>
    <n v="74.36"/>
    <n v="2.5"/>
    <n v="185.9"/>
    <x v="5"/>
  </r>
  <r>
    <s v="EBETHUYS"/>
    <s v="ORABATEAU"/>
    <x v="6"/>
    <s v="D065"/>
    <x v="69"/>
    <x v="6"/>
    <n v="0"/>
    <n v="0"/>
    <n v="30.2"/>
    <n v="0"/>
    <n v="0"/>
    <n v="0"/>
    <n v="0"/>
    <n v="0"/>
    <n v="0"/>
    <n v="30.2"/>
    <n v="2.5"/>
    <n v="75.5"/>
    <x v="5"/>
  </r>
  <r>
    <s v="EBETHUYS"/>
    <s v="ORABATEAU"/>
    <x v="6"/>
    <s v="D210"/>
    <x v="35"/>
    <x v="6"/>
    <n v="0"/>
    <n v="0"/>
    <n v="25.85"/>
    <n v="0"/>
    <n v="0"/>
    <n v="0"/>
    <n v="0"/>
    <n v="0"/>
    <n v="0"/>
    <n v="25.85"/>
    <n v="2.5"/>
    <n v="64.625"/>
    <x v="5"/>
  </r>
  <r>
    <s v="EBETHUYS"/>
    <s v="ORABATEAU"/>
    <x v="6"/>
    <s v="D214"/>
    <x v="34"/>
    <x v="6"/>
    <n v="0"/>
    <n v="0"/>
    <n v="93.07"/>
    <n v="0"/>
    <n v="0"/>
    <n v="0"/>
    <n v="0"/>
    <n v="44"/>
    <n v="0"/>
    <n v="49.07"/>
    <n v="2.5"/>
    <n v="232.67499999999998"/>
    <x v="5"/>
  </r>
  <r>
    <s v="EBETHUYS"/>
    <s v="ORABATEAU"/>
    <x v="7"/>
    <s v="D013"/>
    <x v="67"/>
    <x v="7"/>
    <n v="0"/>
    <n v="0"/>
    <n v="20.65"/>
    <n v="0"/>
    <n v="0"/>
    <n v="0"/>
    <n v="0"/>
    <n v="0"/>
    <n v="0"/>
    <n v="20.65"/>
    <n v="2.5"/>
    <n v="51.625"/>
    <x v="5"/>
  </r>
  <r>
    <s v="EBETHUYS"/>
    <s v="ORABATEAU"/>
    <x v="7"/>
    <s v="D063"/>
    <x v="68"/>
    <x v="7"/>
    <n v="0"/>
    <n v="0"/>
    <n v="26.450000000000003"/>
    <n v="0"/>
    <n v="0"/>
    <n v="0"/>
    <n v="0"/>
    <n v="0"/>
    <n v="0"/>
    <n v="26.450000000000003"/>
    <n v="2.5"/>
    <n v="66.125"/>
    <x v="5"/>
  </r>
  <r>
    <s v="EBETHUYS"/>
    <s v="ORABATEAU"/>
    <x v="7"/>
    <s v="D065"/>
    <x v="69"/>
    <x v="7"/>
    <n v="0"/>
    <n v="0"/>
    <n v="31"/>
    <n v="0"/>
    <n v="0"/>
    <n v="0"/>
    <n v="0"/>
    <n v="0"/>
    <n v="0"/>
    <n v="31"/>
    <n v="2.5"/>
    <n v="77.5"/>
    <x v="5"/>
  </r>
  <r>
    <s v="EBETHUYS"/>
    <s v="ORABATEAU"/>
    <x v="7"/>
    <s v="D107"/>
    <x v="57"/>
    <x v="7"/>
    <n v="0"/>
    <n v="0"/>
    <n v="4.95"/>
    <n v="0"/>
    <n v="0"/>
    <n v="0"/>
    <n v="0"/>
    <n v="0"/>
    <n v="0"/>
    <n v="4.95"/>
    <n v="2.5"/>
    <n v="12.375"/>
    <x v="5"/>
  </r>
  <r>
    <s v="EBETHUYS"/>
    <s v="ORABATEAU"/>
    <x v="7"/>
    <s v="D210"/>
    <x v="35"/>
    <x v="7"/>
    <n v="0"/>
    <n v="0"/>
    <n v="130.67000000000002"/>
    <n v="0"/>
    <n v="0"/>
    <n v="0"/>
    <n v="0"/>
    <n v="0"/>
    <n v="0"/>
    <n v="130.67000000000002"/>
    <n v="2.5"/>
    <n v="326.67500000000007"/>
    <x v="5"/>
  </r>
  <r>
    <s v="EBETHUYS"/>
    <s v="ORABATEAU"/>
    <x v="7"/>
    <s v="D212"/>
    <x v="59"/>
    <x v="7"/>
    <n v="0"/>
    <n v="0"/>
    <n v="10.9"/>
    <n v="0"/>
    <n v="0"/>
    <n v="0"/>
    <n v="0"/>
    <n v="10.9"/>
    <n v="0"/>
    <n v="0"/>
    <n v="2.5"/>
    <n v="27.25"/>
    <x v="5"/>
  </r>
  <r>
    <s v="EBETHUYS"/>
    <s v="ORABATEAU"/>
    <x v="7"/>
    <s v="D214"/>
    <x v="34"/>
    <x v="7"/>
    <n v="0"/>
    <n v="0"/>
    <n v="132.32"/>
    <n v="0"/>
    <n v="0"/>
    <n v="0"/>
    <n v="0"/>
    <n v="0"/>
    <n v="0"/>
    <n v="132.32"/>
    <n v="2.5"/>
    <n v="330.79999999999995"/>
    <x v="5"/>
  </r>
  <r>
    <s v="EBETHUYS"/>
    <s v="ORABATEAU"/>
    <x v="7"/>
    <s v="D225"/>
    <x v="70"/>
    <x v="7"/>
    <n v="0"/>
    <n v="0"/>
    <n v="8.5"/>
    <n v="0"/>
    <n v="0"/>
    <n v="0"/>
    <n v="0"/>
    <n v="0"/>
    <n v="0"/>
    <n v="8.5"/>
    <n v="2.5"/>
    <n v="21.25"/>
    <x v="5"/>
  </r>
  <r>
    <s v="EBETHUYS"/>
    <s v="ORABATEAU"/>
    <x v="10"/>
    <s v="D063"/>
    <x v="68"/>
    <x v="10"/>
    <n v="0"/>
    <n v="0"/>
    <n v="3.5"/>
    <n v="0"/>
    <n v="0"/>
    <n v="0"/>
    <n v="0"/>
    <n v="0"/>
    <n v="0"/>
    <n v="3.5"/>
    <n v="6"/>
    <n v="21"/>
    <x v="4"/>
  </r>
  <r>
    <s v="EBETHUYS"/>
    <s v="ORABATEAU"/>
    <x v="10"/>
    <s v="D210"/>
    <x v="35"/>
    <x v="10"/>
    <n v="0"/>
    <n v="0"/>
    <n v="12"/>
    <n v="0"/>
    <n v="0"/>
    <n v="0"/>
    <n v="0"/>
    <n v="0"/>
    <n v="0"/>
    <n v="12"/>
    <n v="6"/>
    <n v="72"/>
    <x v="4"/>
  </r>
  <r>
    <s v="EBETHUYS"/>
    <s v="ORABATEAU"/>
    <x v="12"/>
    <s v="D013"/>
    <x v="67"/>
    <x v="12"/>
    <n v="0"/>
    <n v="0"/>
    <n v="22.57"/>
    <n v="0"/>
    <n v="0"/>
    <n v="0"/>
    <n v="0"/>
    <n v="0"/>
    <n v="0"/>
    <n v="22.57"/>
    <n v="4.5"/>
    <n v="101.565"/>
    <x v="4"/>
  </r>
  <r>
    <s v="EBETHUYS"/>
    <s v="ORABATEAU"/>
    <x v="53"/>
    <s v="D214"/>
    <x v="34"/>
    <x v="53"/>
    <n v="0"/>
    <n v="0"/>
    <n v="10"/>
    <n v="0"/>
    <n v="0"/>
    <n v="0"/>
    <n v="0"/>
    <n v="0"/>
    <n v="0"/>
    <n v="10"/>
    <n v="0"/>
    <n v="0"/>
    <x v="14"/>
  </r>
  <r>
    <s v="EBETHUYS"/>
    <s v="ORABATEAU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ORABATEAU"/>
    <x v="23"/>
    <s v="D063"/>
    <x v="68"/>
    <x v="23"/>
    <n v="0"/>
    <n v="0"/>
    <n v="0"/>
    <n v="0"/>
    <n v="0"/>
    <n v="0"/>
    <n v="0"/>
    <n v="0"/>
    <n v="0"/>
    <n v="0"/>
    <n v="0"/>
    <n v="0"/>
    <x v="4"/>
  </r>
  <r>
    <s v="EBETHUYS"/>
    <s v="ORABATEAU"/>
    <x v="23"/>
    <s v="D210"/>
    <x v="35"/>
    <x v="23"/>
    <n v="0"/>
    <n v="0"/>
    <n v="0"/>
    <n v="0"/>
    <n v="0"/>
    <n v="0"/>
    <n v="0"/>
    <n v="0"/>
    <n v="0"/>
    <n v="0"/>
    <n v="0"/>
    <n v="0"/>
    <x v="4"/>
  </r>
  <r>
    <s v="EBETHUYS"/>
    <s v="ORABATEAU"/>
    <x v="23"/>
    <s v="D212"/>
    <x v="59"/>
    <x v="23"/>
    <n v="0"/>
    <n v="0"/>
    <n v="0"/>
    <n v="0"/>
    <n v="0"/>
    <n v="0"/>
    <n v="0"/>
    <n v="0"/>
    <n v="0"/>
    <n v="0"/>
    <n v="0"/>
    <n v="0"/>
    <x v="4"/>
  </r>
  <r>
    <s v="EBETHUYS"/>
    <s v="ORABATEAU"/>
    <x v="23"/>
    <s v="D214"/>
    <x v="34"/>
    <x v="23"/>
    <n v="0"/>
    <n v="0"/>
    <n v="0"/>
    <n v="0"/>
    <n v="0"/>
    <n v="0"/>
    <n v="0"/>
    <n v="0"/>
    <n v="0"/>
    <n v="0"/>
    <n v="0"/>
    <n v="0"/>
    <x v="4"/>
  </r>
  <r>
    <s v="EBETHUYS"/>
    <s v="ORABATE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ORABATEAU"/>
    <x v="14"/>
    <s v="D214"/>
    <x v="34"/>
    <x v="14"/>
    <n v="0"/>
    <n v="0"/>
    <n v="0"/>
    <n v="0"/>
    <n v="0"/>
    <n v="0"/>
    <n v="0"/>
    <n v="0"/>
    <n v="0"/>
    <n v="0"/>
    <n v="0"/>
    <n v="0"/>
    <x v="8"/>
  </r>
  <r>
    <s v="EBETHUYS"/>
    <s v="ORABATE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ORABATEAU"/>
    <x v="15"/>
    <s v="D214"/>
    <x v="34"/>
    <x v="15"/>
    <n v="0"/>
    <n v="0"/>
    <n v="0"/>
    <n v="0"/>
    <n v="0"/>
    <n v="0"/>
    <n v="0"/>
    <n v="0"/>
    <n v="0"/>
    <n v="0"/>
    <n v="0"/>
    <n v="0"/>
    <x v="8"/>
  </r>
  <r>
    <s v="EBETHUYS"/>
    <s v="ORABATEAU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ORABATEAU"/>
    <x v="16"/>
    <s v="D210"/>
    <x v="35"/>
    <x v="16"/>
    <n v="0"/>
    <n v="0"/>
    <n v="0"/>
    <n v="0"/>
    <n v="0"/>
    <n v="0"/>
    <n v="0"/>
    <n v="0"/>
    <n v="0"/>
    <n v="0"/>
    <n v="0"/>
    <n v="0"/>
    <x v="4"/>
  </r>
  <r>
    <s v="EBETHUYS"/>
    <s v="ORABATEAU"/>
    <x v="16"/>
    <s v="D214"/>
    <x v="34"/>
    <x v="16"/>
    <n v="0"/>
    <n v="0"/>
    <n v="0"/>
    <n v="0"/>
    <n v="0"/>
    <n v="0"/>
    <n v="0"/>
    <n v="0"/>
    <n v="0"/>
    <n v="0"/>
    <n v="0"/>
    <n v="0"/>
    <x v="4"/>
  </r>
  <r>
    <s v="EBETHUYS"/>
    <s v="ORABATEAU"/>
    <x v="19"/>
    <m/>
    <x v="0"/>
    <x v="19"/>
    <n v="0"/>
    <n v="0"/>
    <n v="0"/>
    <n v="0"/>
    <n v="0"/>
    <n v="0"/>
    <n v="0"/>
    <n v="0"/>
    <n v="0"/>
    <n v="0"/>
    <n v="0"/>
    <n v="0"/>
    <x v="4"/>
  </r>
  <r>
    <s v="EBETHUYS"/>
    <s v="ORABATEAU"/>
    <x v="19"/>
    <s v="D214"/>
    <x v="34"/>
    <x v="19"/>
    <n v="0"/>
    <n v="0"/>
    <n v="15"/>
    <n v="0"/>
    <n v="0"/>
    <n v="0"/>
    <n v="0"/>
    <n v="0"/>
    <n v="0"/>
    <n v="15"/>
    <n v="0"/>
    <n v="0"/>
    <x v="4"/>
  </r>
  <r>
    <s v="EBETHUYS"/>
    <s v="PYTREGUER"/>
    <x v="0"/>
    <s v="D109"/>
    <x v="63"/>
    <x v="0"/>
    <n v="0"/>
    <n v="0"/>
    <n v="16"/>
    <n v="0"/>
    <n v="0"/>
    <n v="0"/>
    <n v="0"/>
    <n v="0"/>
    <n v="0"/>
    <n v="16"/>
    <n v="6.5"/>
    <n v="104"/>
    <x v="0"/>
  </r>
  <r>
    <s v="EBETHUYS"/>
    <s v="PYTREGUER"/>
    <x v="0"/>
    <s v="D200"/>
    <x v="64"/>
    <x v="0"/>
    <n v="0"/>
    <n v="0"/>
    <n v="54.26"/>
    <n v="0"/>
    <n v="0"/>
    <n v="0"/>
    <n v="16"/>
    <n v="38.26"/>
    <n v="0"/>
    <n v="0"/>
    <n v="6.5"/>
    <n v="352.69"/>
    <x v="0"/>
  </r>
  <r>
    <s v="EBETHUYS"/>
    <s v="PYTREGUER"/>
    <x v="0"/>
    <s v="D202"/>
    <x v="58"/>
    <x v="0"/>
    <n v="0"/>
    <n v="0"/>
    <n v="8.3000000000000007"/>
    <n v="0"/>
    <n v="0"/>
    <n v="0"/>
    <n v="0"/>
    <n v="0"/>
    <n v="0"/>
    <n v="8.3000000000000007"/>
    <n v="6.5"/>
    <n v="53.95"/>
    <x v="0"/>
  </r>
  <r>
    <s v="EBETHUYS"/>
    <s v="PYTREGUER"/>
    <x v="0"/>
    <s v="D213"/>
    <x v="71"/>
    <x v="0"/>
    <n v="0"/>
    <n v="0"/>
    <n v="30.83"/>
    <n v="0"/>
    <n v="0"/>
    <n v="0"/>
    <n v="0"/>
    <n v="0"/>
    <n v="0"/>
    <n v="30.83"/>
    <n v="6.5"/>
    <n v="200.39499999999998"/>
    <x v="0"/>
  </r>
  <r>
    <s v="EBETHUYS"/>
    <s v="PYTREGUER"/>
    <x v="0"/>
    <s v="D218"/>
    <x v="72"/>
    <x v="0"/>
    <n v="0"/>
    <n v="0"/>
    <n v="68.5"/>
    <n v="0"/>
    <n v="0"/>
    <n v="0"/>
    <n v="4"/>
    <n v="46.5"/>
    <n v="0"/>
    <n v="18"/>
    <n v="6.5"/>
    <n v="445.25"/>
    <x v="0"/>
  </r>
  <r>
    <s v="EBETHUYS"/>
    <s v="PYTREGUER"/>
    <x v="0"/>
    <s v="D220"/>
    <x v="73"/>
    <x v="0"/>
    <n v="0"/>
    <n v="0"/>
    <n v="162"/>
    <n v="0"/>
    <n v="0"/>
    <n v="0"/>
    <n v="0"/>
    <n v="54"/>
    <n v="0"/>
    <n v="108"/>
    <n v="6.5"/>
    <n v="1053"/>
    <x v="0"/>
  </r>
  <r>
    <s v="EBETHUYS"/>
    <s v="PYTREGUER"/>
    <x v="21"/>
    <s v="D213"/>
    <x v="71"/>
    <x v="21"/>
    <n v="0"/>
    <n v="0"/>
    <n v="2.31"/>
    <n v="0"/>
    <n v="0"/>
    <n v="0"/>
    <n v="0"/>
    <n v="0"/>
    <n v="0"/>
    <n v="2.31"/>
    <n v="5.8"/>
    <n v="13.398"/>
    <x v="0"/>
  </r>
  <r>
    <s v="EBETHUYS"/>
    <s v="PYTREGUER"/>
    <x v="1"/>
    <s v="D220"/>
    <x v="73"/>
    <x v="1"/>
    <n v="0"/>
    <n v="0"/>
    <n v="4.8"/>
    <n v="0"/>
    <n v="0"/>
    <n v="0"/>
    <n v="0"/>
    <n v="0"/>
    <n v="0"/>
    <n v="4.8"/>
    <n v="6.3"/>
    <n v="30.24"/>
    <x v="1"/>
  </r>
  <r>
    <s v="EBETHUYS"/>
    <s v="PYTREGUER"/>
    <x v="25"/>
    <s v="D200"/>
    <x v="64"/>
    <x v="25"/>
    <n v="0"/>
    <n v="0"/>
    <n v="10"/>
    <n v="10"/>
    <n v="0"/>
    <n v="0"/>
    <n v="0"/>
    <n v="0"/>
    <n v="0"/>
    <n v="0"/>
    <n v="0"/>
    <n v="0"/>
    <x v="1"/>
  </r>
  <r>
    <s v="EBETHUYS"/>
    <s v="PYTREGUER"/>
    <x v="25"/>
    <s v="D213"/>
    <x v="71"/>
    <x v="25"/>
    <n v="0"/>
    <n v="0"/>
    <n v="15"/>
    <n v="0"/>
    <n v="0"/>
    <n v="0"/>
    <n v="0"/>
    <n v="0"/>
    <n v="0"/>
    <n v="15"/>
    <n v="0"/>
    <n v="0"/>
    <x v="1"/>
  </r>
  <r>
    <s v="EBETHUYS"/>
    <s v="PYTREGUER"/>
    <x v="25"/>
    <s v="D218"/>
    <x v="72"/>
    <x v="25"/>
    <n v="0"/>
    <n v="0"/>
    <n v="3"/>
    <n v="0"/>
    <n v="0"/>
    <n v="0"/>
    <n v="0"/>
    <n v="3"/>
    <n v="0"/>
    <n v="0"/>
    <n v="0"/>
    <n v="0"/>
    <x v="1"/>
  </r>
  <r>
    <s v="EBETHUYS"/>
    <s v="PYTREGUER"/>
    <x v="2"/>
    <s v="D200"/>
    <x v="64"/>
    <x v="2"/>
    <n v="0"/>
    <n v="0"/>
    <n v="13.6"/>
    <n v="0"/>
    <n v="0"/>
    <n v="0"/>
    <n v="10.5"/>
    <n v="3.1"/>
    <n v="0"/>
    <n v="0"/>
    <n v="6.3"/>
    <n v="85.679999999999993"/>
    <x v="1"/>
  </r>
  <r>
    <s v="EBETHUYS"/>
    <s v="PYTREGUER"/>
    <x v="2"/>
    <s v="D218"/>
    <x v="72"/>
    <x v="2"/>
    <n v="0"/>
    <n v="0"/>
    <n v="7.5"/>
    <n v="0"/>
    <n v="0"/>
    <n v="0"/>
    <n v="0"/>
    <n v="7.5"/>
    <n v="0"/>
    <n v="0"/>
    <n v="6.3"/>
    <n v="47.25"/>
    <x v="1"/>
  </r>
  <r>
    <s v="EBETHUYS"/>
    <s v="PYTREGUER"/>
    <x v="2"/>
    <s v="D220"/>
    <x v="73"/>
    <x v="2"/>
    <n v="0"/>
    <n v="0"/>
    <n v="38.700000000000003"/>
    <n v="0"/>
    <n v="0"/>
    <n v="0"/>
    <n v="0"/>
    <n v="13.5"/>
    <n v="0"/>
    <n v="25.2"/>
    <n v="6.3"/>
    <n v="243.81"/>
    <x v="1"/>
  </r>
  <r>
    <s v="EBETHUYS"/>
    <s v="PYTREGUER"/>
    <x v="4"/>
    <m/>
    <x v="0"/>
    <x v="4"/>
    <n v="0"/>
    <n v="0"/>
    <n v="0"/>
    <n v="0"/>
    <n v="0"/>
    <n v="0"/>
    <n v="0"/>
    <n v="0"/>
    <n v="0"/>
    <n v="0"/>
    <n v="8.5"/>
    <n v="0"/>
    <x v="3"/>
  </r>
  <r>
    <s v="EBETHUYS"/>
    <s v="PYTREGUER"/>
    <x v="4"/>
    <s v="D109"/>
    <x v="63"/>
    <x v="4"/>
    <n v="0"/>
    <n v="0"/>
    <n v="32"/>
    <n v="0"/>
    <n v="0"/>
    <n v="0"/>
    <n v="0"/>
    <n v="0"/>
    <n v="0"/>
    <n v="32"/>
    <n v="8.5"/>
    <n v="272"/>
    <x v="3"/>
  </r>
  <r>
    <s v="EBETHUYS"/>
    <s v="PYTREGUER"/>
    <x v="4"/>
    <s v="D200"/>
    <x v="64"/>
    <x v="4"/>
    <n v="0"/>
    <n v="0"/>
    <n v="53.57"/>
    <n v="0"/>
    <n v="0"/>
    <n v="0"/>
    <n v="14"/>
    <n v="39.57"/>
    <n v="0"/>
    <n v="0"/>
    <n v="8.5"/>
    <n v="455.34500000000003"/>
    <x v="3"/>
  </r>
  <r>
    <s v="EBETHUYS"/>
    <s v="PYTREGUER"/>
    <x v="4"/>
    <s v="D204"/>
    <x v="74"/>
    <x v="4"/>
    <n v="0"/>
    <n v="0"/>
    <n v="48.18"/>
    <n v="0"/>
    <n v="0"/>
    <n v="0"/>
    <n v="0"/>
    <n v="0"/>
    <n v="0"/>
    <n v="48.18"/>
    <n v="8.5"/>
    <n v="409.53"/>
    <x v="3"/>
  </r>
  <r>
    <s v="EBETHUYS"/>
    <s v="PYTREGUER"/>
    <x v="4"/>
    <s v="D213"/>
    <x v="71"/>
    <x v="4"/>
    <n v="0"/>
    <n v="0"/>
    <n v="14.299999999999999"/>
    <n v="0"/>
    <n v="0"/>
    <n v="0"/>
    <n v="0"/>
    <n v="0"/>
    <n v="0"/>
    <n v="14.299999999999999"/>
    <n v="8.5"/>
    <n v="121.55"/>
    <x v="3"/>
  </r>
  <r>
    <s v="EBETHUYS"/>
    <s v="PYTREGUER"/>
    <x v="4"/>
    <s v="D218"/>
    <x v="72"/>
    <x v="4"/>
    <n v="0"/>
    <n v="0"/>
    <n v="72"/>
    <n v="0"/>
    <n v="0"/>
    <n v="0"/>
    <n v="41"/>
    <n v="31"/>
    <n v="0"/>
    <n v="0"/>
    <n v="8.5"/>
    <n v="612"/>
    <x v="3"/>
  </r>
  <r>
    <s v="EBETHUYS"/>
    <s v="PYTREGUER"/>
    <x v="4"/>
    <s v="D220"/>
    <x v="73"/>
    <x v="4"/>
    <n v="0"/>
    <n v="0"/>
    <n v="174.9"/>
    <n v="0"/>
    <n v="0"/>
    <n v="0"/>
    <n v="0"/>
    <n v="27.5"/>
    <n v="0"/>
    <n v="147.4"/>
    <n v="8.5"/>
    <n v="1486.65"/>
    <x v="3"/>
  </r>
  <r>
    <s v="EBETHUYS"/>
    <s v="PYTREGUER"/>
    <x v="42"/>
    <s v="D109"/>
    <x v="63"/>
    <x v="42"/>
    <n v="0"/>
    <n v="0"/>
    <n v="12"/>
    <n v="0"/>
    <n v="0"/>
    <n v="0"/>
    <n v="0"/>
    <n v="0"/>
    <n v="0"/>
    <n v="12"/>
    <n v="0"/>
    <n v="0"/>
    <x v="3"/>
  </r>
  <r>
    <s v="EBETHUYS"/>
    <s v="PYTREGUER"/>
    <x v="42"/>
    <s v="D213"/>
    <x v="71"/>
    <x v="42"/>
    <n v="0"/>
    <n v="0"/>
    <n v="4"/>
    <n v="0"/>
    <n v="0"/>
    <n v="0"/>
    <n v="0"/>
    <n v="0"/>
    <n v="0"/>
    <n v="4"/>
    <n v="0"/>
    <n v="0"/>
    <x v="3"/>
  </r>
  <r>
    <s v="EBETHUYS"/>
    <s v="PYTREGUER"/>
    <x v="42"/>
    <s v="D220"/>
    <x v="73"/>
    <x v="42"/>
    <n v="0"/>
    <n v="0"/>
    <n v="20"/>
    <n v="0"/>
    <n v="0"/>
    <n v="0"/>
    <n v="0"/>
    <n v="0"/>
    <n v="0"/>
    <n v="20"/>
    <n v="0"/>
    <n v="0"/>
    <x v="3"/>
  </r>
  <r>
    <s v="EBETHUYS"/>
    <s v="PYTREGUER"/>
    <x v="52"/>
    <s v="D218"/>
    <x v="72"/>
    <x v="52"/>
    <n v="0"/>
    <n v="0"/>
    <n v="4"/>
    <n v="0"/>
    <n v="0"/>
    <n v="0"/>
    <n v="4"/>
    <n v="0"/>
    <n v="0"/>
    <n v="0"/>
    <n v="0"/>
    <n v="0"/>
    <x v="3"/>
  </r>
  <r>
    <s v="EBETHUYS"/>
    <s v="PYTREGUER"/>
    <x v="5"/>
    <s v="D220"/>
    <x v="73"/>
    <x v="5"/>
    <n v="0"/>
    <n v="0"/>
    <n v="10"/>
    <n v="0"/>
    <n v="0"/>
    <n v="0"/>
    <n v="0"/>
    <n v="0"/>
    <n v="0"/>
    <n v="10"/>
    <n v="3.3"/>
    <n v="33"/>
    <x v="4"/>
  </r>
  <r>
    <s v="EBETHUYS"/>
    <s v="PYTREGUER"/>
    <x v="7"/>
    <s v="D109"/>
    <x v="63"/>
    <x v="7"/>
    <n v="0"/>
    <n v="0"/>
    <n v="17"/>
    <n v="0"/>
    <n v="0"/>
    <n v="0"/>
    <n v="0"/>
    <n v="0"/>
    <n v="0"/>
    <n v="17"/>
    <n v="2.5"/>
    <n v="42.5"/>
    <x v="5"/>
  </r>
  <r>
    <s v="EBETHUYS"/>
    <s v="PYTREGUER"/>
    <x v="7"/>
    <s v="D200"/>
    <x v="64"/>
    <x v="7"/>
    <n v="0"/>
    <n v="0"/>
    <n v="38.78"/>
    <n v="0"/>
    <n v="0"/>
    <n v="0"/>
    <n v="0"/>
    <n v="38.78"/>
    <n v="0"/>
    <n v="0"/>
    <n v="2.5"/>
    <n v="96.95"/>
    <x v="5"/>
  </r>
  <r>
    <s v="EBETHUYS"/>
    <s v="PYTREGUER"/>
    <x v="7"/>
    <s v="D204"/>
    <x v="74"/>
    <x v="7"/>
    <n v="0"/>
    <n v="0"/>
    <n v="35.72"/>
    <n v="0"/>
    <n v="0"/>
    <n v="0"/>
    <n v="0"/>
    <n v="0"/>
    <n v="0"/>
    <n v="35.72"/>
    <n v="2.5"/>
    <n v="89.3"/>
    <x v="5"/>
  </r>
  <r>
    <s v="EBETHUYS"/>
    <s v="PYTREGUER"/>
    <x v="7"/>
    <s v="D213"/>
    <x v="71"/>
    <x v="7"/>
    <n v="0"/>
    <n v="0"/>
    <n v="26.64"/>
    <n v="0"/>
    <n v="0"/>
    <n v="0"/>
    <n v="0"/>
    <n v="4"/>
    <n v="0"/>
    <n v="22.64"/>
    <n v="2.5"/>
    <n v="66.599999999999994"/>
    <x v="5"/>
  </r>
  <r>
    <s v="EBETHUYS"/>
    <s v="PYTREGUER"/>
    <x v="7"/>
    <s v="D218"/>
    <x v="72"/>
    <x v="7"/>
    <n v="0"/>
    <n v="0"/>
    <n v="64"/>
    <n v="0"/>
    <n v="0"/>
    <n v="0"/>
    <n v="2"/>
    <n v="44"/>
    <n v="0"/>
    <n v="18"/>
    <n v="2.5"/>
    <n v="160"/>
    <x v="5"/>
  </r>
  <r>
    <s v="EBETHUYS"/>
    <s v="PYTREGUER"/>
    <x v="7"/>
    <s v="D220"/>
    <x v="73"/>
    <x v="7"/>
    <n v="0"/>
    <n v="0"/>
    <n v="120.5"/>
    <n v="0"/>
    <n v="0"/>
    <n v="0"/>
    <n v="0"/>
    <n v="28.5"/>
    <n v="0"/>
    <n v="92"/>
    <n v="2.5"/>
    <n v="301.25"/>
    <x v="5"/>
  </r>
  <r>
    <s v="EBETHUYS"/>
    <s v="PYTREGUER"/>
    <x v="17"/>
    <s v="D220"/>
    <x v="73"/>
    <x v="17"/>
    <n v="0"/>
    <n v="0"/>
    <n v="0"/>
    <n v="0"/>
    <n v="0"/>
    <n v="0"/>
    <n v="0"/>
    <n v="0"/>
    <n v="0"/>
    <n v="0"/>
    <n v="4.5"/>
    <n v="0"/>
    <x v="6"/>
  </r>
  <r>
    <s v="EBETHUYS"/>
    <s v="PYTREGUER"/>
    <x v="10"/>
    <s v="D220"/>
    <x v="73"/>
    <x v="10"/>
    <n v="0"/>
    <n v="0"/>
    <n v="0"/>
    <n v="0"/>
    <n v="0"/>
    <n v="0"/>
    <n v="0"/>
    <n v="0"/>
    <n v="0"/>
    <n v="0"/>
    <n v="6"/>
    <n v="0"/>
    <x v="4"/>
  </r>
  <r>
    <s v="EBETHUYS"/>
    <s v="PYTREGUER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PYTREGUER"/>
    <x v="23"/>
    <s v="D218"/>
    <x v="72"/>
    <x v="23"/>
    <n v="0"/>
    <n v="0"/>
    <n v="0"/>
    <n v="0"/>
    <n v="0"/>
    <n v="0"/>
    <n v="0"/>
    <n v="0"/>
    <n v="0"/>
    <n v="0"/>
    <n v="0"/>
    <n v="0"/>
    <x v="4"/>
  </r>
  <r>
    <s v="EBETHUYS"/>
    <s v="PYTREGUER"/>
    <x v="38"/>
    <s v="D200"/>
    <x v="64"/>
    <x v="38"/>
    <n v="0"/>
    <n v="0"/>
    <n v="0"/>
    <n v="0"/>
    <n v="0"/>
    <n v="0"/>
    <n v="0"/>
    <n v="0"/>
    <n v="0"/>
    <n v="0"/>
    <n v="0"/>
    <n v="0"/>
    <x v="4"/>
  </r>
  <r>
    <s v="EBETHUYS"/>
    <s v="PYTREGUER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PYTREGUER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PYTREGUER"/>
    <x v="24"/>
    <m/>
    <x v="0"/>
    <x v="24"/>
    <n v="0"/>
    <n v="0"/>
    <n v="0"/>
    <n v="0"/>
    <n v="0"/>
    <n v="0"/>
    <n v="0"/>
    <n v="0"/>
    <n v="0"/>
    <n v="0"/>
    <n v="0"/>
    <n v="0"/>
    <x v="11"/>
  </r>
  <r>
    <s v="EBETHUYS"/>
    <s v="PYTREGUER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PYTREGUER"/>
    <x v="16"/>
    <s v="D204"/>
    <x v="74"/>
    <x v="16"/>
    <n v="0"/>
    <n v="0"/>
    <n v="0"/>
    <n v="0"/>
    <n v="0"/>
    <n v="0"/>
    <n v="0"/>
    <n v="0"/>
    <n v="0"/>
    <n v="0"/>
    <n v="0"/>
    <n v="0"/>
    <x v="4"/>
  </r>
  <r>
    <s v="EBETHUYS"/>
    <s v="PYTREGUER"/>
    <x v="16"/>
    <s v="D220"/>
    <x v="73"/>
    <x v="16"/>
    <n v="0"/>
    <n v="0"/>
    <n v="0"/>
    <n v="0"/>
    <n v="0"/>
    <n v="0"/>
    <n v="0"/>
    <n v="0"/>
    <n v="0"/>
    <n v="0"/>
    <n v="0"/>
    <n v="0"/>
    <x v="4"/>
  </r>
  <r>
    <s v="EBETHUYS"/>
    <s v="PYTREGUER"/>
    <x v="19"/>
    <m/>
    <x v="0"/>
    <x v="19"/>
    <n v="0"/>
    <n v="0"/>
    <n v="0"/>
    <n v="0"/>
    <n v="0"/>
    <n v="0"/>
    <n v="0"/>
    <n v="0"/>
    <n v="0"/>
    <n v="0"/>
    <n v="0"/>
    <n v="0"/>
    <x v="4"/>
  </r>
  <r>
    <s v="EBETHUYS"/>
    <s v="SRAHE"/>
    <x v="0"/>
    <s v="D107"/>
    <x v="57"/>
    <x v="0"/>
    <n v="0"/>
    <n v="0"/>
    <n v="41.06"/>
    <n v="0"/>
    <n v="0"/>
    <n v="0"/>
    <n v="0"/>
    <n v="14.06"/>
    <n v="27"/>
    <n v="0"/>
    <n v="6.5"/>
    <n v="266.89"/>
    <x v="0"/>
  </r>
  <r>
    <s v="EBETHUYS"/>
    <s v="SRAHE"/>
    <x v="0"/>
    <s v="D110"/>
    <x v="39"/>
    <x v="0"/>
    <n v="0"/>
    <n v="0"/>
    <n v="8"/>
    <n v="0"/>
    <n v="0"/>
    <n v="0"/>
    <n v="0"/>
    <n v="8"/>
    <n v="0"/>
    <n v="0"/>
    <n v="6.5"/>
    <n v="52"/>
    <x v="0"/>
  </r>
  <r>
    <s v="EBETHUYS"/>
    <s v="SRAHE"/>
    <x v="0"/>
    <s v="D225"/>
    <x v="70"/>
    <x v="0"/>
    <n v="0"/>
    <n v="0"/>
    <n v="14"/>
    <n v="0"/>
    <n v="0"/>
    <n v="0"/>
    <n v="0"/>
    <n v="14"/>
    <n v="0"/>
    <n v="0"/>
    <n v="6.5"/>
    <n v="91"/>
    <x v="0"/>
  </r>
  <r>
    <s v="EBETHUYS"/>
    <s v="SRAHE"/>
    <x v="25"/>
    <s v="D107"/>
    <x v="57"/>
    <x v="25"/>
    <n v="0"/>
    <n v="0"/>
    <n v="40.14"/>
    <n v="0"/>
    <n v="0"/>
    <n v="0"/>
    <n v="0"/>
    <n v="10.14"/>
    <n v="30"/>
    <n v="0"/>
    <n v="0"/>
    <n v="0"/>
    <x v="1"/>
  </r>
  <r>
    <s v="EBETHUYS"/>
    <s v="SRAHE"/>
    <x v="25"/>
    <s v="D110"/>
    <x v="39"/>
    <x v="25"/>
    <n v="0"/>
    <n v="0"/>
    <n v="8"/>
    <n v="0"/>
    <n v="0"/>
    <n v="0"/>
    <n v="0"/>
    <n v="8"/>
    <n v="0"/>
    <n v="0"/>
    <n v="0"/>
    <n v="0"/>
    <x v="1"/>
  </r>
  <r>
    <s v="EBETHUYS"/>
    <s v="SRAHE"/>
    <x v="4"/>
    <s v="D107"/>
    <x v="57"/>
    <x v="4"/>
    <n v="0"/>
    <n v="0"/>
    <n v="14.5"/>
    <n v="0"/>
    <n v="0"/>
    <n v="0"/>
    <n v="0"/>
    <n v="6.5"/>
    <n v="0"/>
    <n v="8"/>
    <n v="8.5"/>
    <n v="123.25"/>
    <x v="3"/>
  </r>
  <r>
    <s v="EBETHUYS"/>
    <s v="SRAHE"/>
    <x v="7"/>
    <s v="D107"/>
    <x v="57"/>
    <x v="7"/>
    <n v="0"/>
    <n v="0"/>
    <n v="23.9"/>
    <n v="0"/>
    <n v="0"/>
    <n v="0"/>
    <n v="0"/>
    <n v="12.9"/>
    <n v="11"/>
    <n v="0"/>
    <n v="2.5"/>
    <n v="59.75"/>
    <x v="5"/>
  </r>
  <r>
    <s v="EBETHUYS"/>
    <s v="SRAHE"/>
    <x v="7"/>
    <s v="D225"/>
    <x v="70"/>
    <x v="7"/>
    <n v="0"/>
    <n v="0"/>
    <n v="12.44"/>
    <n v="0"/>
    <n v="0"/>
    <n v="0"/>
    <n v="0"/>
    <n v="12.44"/>
    <n v="0"/>
    <n v="0"/>
    <n v="2.5"/>
    <n v="31.099999999999998"/>
    <x v="5"/>
  </r>
  <r>
    <s v="EBETHUYS"/>
    <s v="SRAHE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SRAHE"/>
    <x v="23"/>
    <s v="D107"/>
    <x v="57"/>
    <x v="23"/>
    <n v="0"/>
    <n v="0"/>
    <n v="0"/>
    <n v="0"/>
    <n v="0"/>
    <n v="0"/>
    <n v="0"/>
    <n v="0"/>
    <n v="0"/>
    <n v="0"/>
    <n v="0"/>
    <n v="0"/>
    <x v="4"/>
  </r>
  <r>
    <s v="EBETHUYS"/>
    <s v="WGOULEVANT"/>
    <x v="0"/>
    <m/>
    <x v="0"/>
    <x v="0"/>
    <n v="0"/>
    <n v="0"/>
    <n v="0"/>
    <n v="0"/>
    <n v="0"/>
    <n v="0"/>
    <n v="0"/>
    <n v="0"/>
    <n v="0"/>
    <n v="0"/>
    <n v="6.5"/>
    <n v="0"/>
    <x v="0"/>
  </r>
  <r>
    <s v="EBETHUYS"/>
    <s v="WGOULEVANT"/>
    <x v="0"/>
    <s v="D102"/>
    <x v="55"/>
    <x v="0"/>
    <n v="0"/>
    <n v="0"/>
    <n v="304.88"/>
    <n v="0"/>
    <n v="0"/>
    <n v="0"/>
    <n v="151.41"/>
    <n v="142.47"/>
    <n v="11"/>
    <n v="0"/>
    <n v="6.5"/>
    <n v="1981.72"/>
    <x v="0"/>
  </r>
  <r>
    <s v="EBETHUYS"/>
    <s v="WGOULEVANT"/>
    <x v="0"/>
    <s v="D445"/>
    <x v="66"/>
    <x v="0"/>
    <n v="0"/>
    <n v="0"/>
    <n v="348.31"/>
    <n v="0"/>
    <n v="0"/>
    <n v="0"/>
    <n v="243.2"/>
    <n v="102.11"/>
    <n v="3"/>
    <n v="0"/>
    <n v="6.5"/>
    <n v="2264.0149999999999"/>
    <x v="0"/>
  </r>
  <r>
    <s v="EBETHUYS"/>
    <s v="WGOULEVANT"/>
    <x v="0"/>
    <s v="D464"/>
    <x v="61"/>
    <x v="0"/>
    <n v="0"/>
    <n v="0"/>
    <n v="7"/>
    <n v="0"/>
    <n v="0"/>
    <n v="0"/>
    <n v="0"/>
    <n v="0"/>
    <n v="7"/>
    <n v="0"/>
    <n v="6.5"/>
    <n v="45.5"/>
    <x v="0"/>
  </r>
  <r>
    <s v="EBETHUYS"/>
    <s v="WGOULEVANT"/>
    <x v="21"/>
    <m/>
    <x v="0"/>
    <x v="21"/>
    <n v="0"/>
    <n v="0"/>
    <n v="0"/>
    <n v="0"/>
    <n v="0"/>
    <n v="0"/>
    <n v="0"/>
    <n v="0"/>
    <n v="0"/>
    <n v="0"/>
    <n v="5.8"/>
    <n v="0"/>
    <x v="0"/>
  </r>
  <r>
    <s v="EBETHUYS"/>
    <s v="WGOULEVANT"/>
    <x v="21"/>
    <s v="D102"/>
    <x v="55"/>
    <x v="21"/>
    <n v="0"/>
    <n v="0"/>
    <n v="49.36"/>
    <n v="0"/>
    <n v="0"/>
    <n v="0"/>
    <n v="25"/>
    <n v="24.36"/>
    <n v="0"/>
    <n v="0"/>
    <n v="5.8"/>
    <n v="286.28800000000001"/>
    <x v="0"/>
  </r>
  <r>
    <s v="EBETHUYS"/>
    <s v="WGOULEVANT"/>
    <x v="21"/>
    <s v="D445"/>
    <x v="66"/>
    <x v="21"/>
    <n v="0"/>
    <n v="0"/>
    <n v="0"/>
    <n v="0"/>
    <n v="0"/>
    <n v="0"/>
    <n v="0"/>
    <n v="0"/>
    <n v="0"/>
    <n v="0"/>
    <n v="5.8"/>
    <n v="0"/>
    <x v="0"/>
  </r>
  <r>
    <s v="EBETHUYS"/>
    <s v="WGOULEVANT"/>
    <x v="1"/>
    <s v="D445"/>
    <x v="66"/>
    <x v="1"/>
    <n v="0"/>
    <n v="0"/>
    <n v="16"/>
    <n v="0"/>
    <n v="0"/>
    <n v="0"/>
    <n v="16"/>
    <n v="0"/>
    <n v="0"/>
    <n v="0"/>
    <n v="6.3"/>
    <n v="100.8"/>
    <x v="1"/>
  </r>
  <r>
    <s v="EBETHUYS"/>
    <s v="WGOULEVANT"/>
    <x v="54"/>
    <s v="D445"/>
    <x v="66"/>
    <x v="54"/>
    <n v="0"/>
    <n v="0"/>
    <n v="8.5"/>
    <n v="0"/>
    <n v="0"/>
    <n v="0"/>
    <n v="8.5"/>
    <n v="0"/>
    <n v="0"/>
    <n v="0"/>
    <n v="0"/>
    <n v="0"/>
    <x v="1"/>
  </r>
  <r>
    <s v="EBETHUYS"/>
    <s v="WGOULEVANT"/>
    <x v="22"/>
    <s v="D102"/>
    <x v="55"/>
    <x v="22"/>
    <n v="0"/>
    <n v="0"/>
    <n v="50.620000000000005"/>
    <n v="0"/>
    <n v="0"/>
    <n v="0"/>
    <n v="50.620000000000005"/>
    <n v="0"/>
    <n v="0"/>
    <n v="0"/>
    <n v="0"/>
    <n v="0"/>
    <x v="1"/>
  </r>
  <r>
    <s v="EBETHUYS"/>
    <s v="WGOULEVANT"/>
    <x v="46"/>
    <s v="D445"/>
    <x v="66"/>
    <x v="46"/>
    <n v="0"/>
    <n v="0"/>
    <n v="38.89"/>
    <n v="0"/>
    <n v="0"/>
    <n v="0"/>
    <n v="15.54"/>
    <n v="23.35"/>
    <n v="0"/>
    <n v="0"/>
    <n v="0"/>
    <n v="0"/>
    <x v="1"/>
  </r>
  <r>
    <s v="EBETHUYS"/>
    <s v="WGOULEVANT"/>
    <x v="46"/>
    <s v="D464"/>
    <x v="61"/>
    <x v="46"/>
    <n v="0"/>
    <n v="0"/>
    <n v="3"/>
    <n v="0"/>
    <n v="0"/>
    <n v="0"/>
    <n v="0"/>
    <n v="0"/>
    <n v="3"/>
    <n v="0"/>
    <n v="0"/>
    <n v="0"/>
    <x v="1"/>
  </r>
  <r>
    <s v="EBETHUYS"/>
    <s v="WGOULEVANT"/>
    <x v="25"/>
    <s v="D102"/>
    <x v="55"/>
    <x v="25"/>
    <n v="0"/>
    <n v="0"/>
    <n v="2.62"/>
    <n v="0"/>
    <n v="0"/>
    <n v="0"/>
    <n v="0"/>
    <n v="2.62"/>
    <n v="0"/>
    <n v="0"/>
    <n v="0"/>
    <n v="0"/>
    <x v="1"/>
  </r>
  <r>
    <s v="EBETHUYS"/>
    <s v="WGOULEVANT"/>
    <x v="25"/>
    <s v="D445"/>
    <x v="66"/>
    <x v="25"/>
    <n v="0"/>
    <n v="0"/>
    <n v="4.4399999999999995"/>
    <n v="0"/>
    <n v="0"/>
    <n v="0"/>
    <n v="0"/>
    <n v="2.44"/>
    <n v="2"/>
    <n v="0"/>
    <n v="0"/>
    <n v="0"/>
    <x v="1"/>
  </r>
  <r>
    <s v="EBETHUYS"/>
    <s v="WGOULEVANT"/>
    <x v="2"/>
    <s v="D102"/>
    <x v="55"/>
    <x v="2"/>
    <n v="0"/>
    <n v="0"/>
    <n v="82.26"/>
    <n v="0"/>
    <n v="0"/>
    <n v="0"/>
    <n v="51.730000000000004"/>
    <n v="13.53"/>
    <n v="17"/>
    <n v="0"/>
    <n v="6.3"/>
    <n v="518.23800000000006"/>
    <x v="1"/>
  </r>
  <r>
    <s v="EBETHUYS"/>
    <s v="WGOULEVANT"/>
    <x v="2"/>
    <s v="D445"/>
    <x v="66"/>
    <x v="2"/>
    <n v="0"/>
    <n v="0"/>
    <n v="39.1"/>
    <n v="0"/>
    <n v="0"/>
    <n v="0"/>
    <n v="39.1"/>
    <n v="0"/>
    <n v="0"/>
    <n v="0"/>
    <n v="6.3"/>
    <n v="246.33"/>
    <x v="1"/>
  </r>
  <r>
    <s v="EBETHUYS"/>
    <s v="WGOULEVANT"/>
    <x v="4"/>
    <m/>
    <x v="0"/>
    <x v="4"/>
    <n v="0"/>
    <n v="0"/>
    <n v="0"/>
    <n v="0"/>
    <n v="0"/>
    <n v="0"/>
    <n v="0"/>
    <n v="0"/>
    <n v="0"/>
    <n v="0"/>
    <n v="8.5"/>
    <n v="0"/>
    <x v="3"/>
  </r>
  <r>
    <s v="EBETHUYS"/>
    <s v="WGOULEVANT"/>
    <x v="4"/>
    <s v="D102"/>
    <x v="55"/>
    <x v="4"/>
    <n v="0"/>
    <n v="0"/>
    <n v="86.85"/>
    <n v="0"/>
    <n v="0"/>
    <n v="0"/>
    <n v="29.4"/>
    <n v="46.45"/>
    <n v="11"/>
    <n v="0"/>
    <n v="8.5"/>
    <n v="738.22499999999991"/>
    <x v="3"/>
  </r>
  <r>
    <s v="EBETHUYS"/>
    <s v="WGOULEVANT"/>
    <x v="4"/>
    <s v="D445"/>
    <x v="66"/>
    <x v="4"/>
    <n v="0"/>
    <n v="0"/>
    <n v="275.69"/>
    <n v="9"/>
    <n v="14.45"/>
    <n v="0"/>
    <n v="179.79999999999998"/>
    <n v="69.44"/>
    <n v="3"/>
    <n v="0"/>
    <n v="8.5"/>
    <n v="2343.3649999999998"/>
    <x v="3"/>
  </r>
  <r>
    <s v="EBETHUYS"/>
    <s v="WGOULEVANT"/>
    <x v="4"/>
    <s v="D464"/>
    <x v="61"/>
    <x v="4"/>
    <n v="0"/>
    <n v="0"/>
    <n v="2"/>
    <n v="0"/>
    <n v="0"/>
    <n v="0"/>
    <n v="0"/>
    <n v="0"/>
    <n v="2"/>
    <n v="0"/>
    <n v="8.5"/>
    <n v="17"/>
    <x v="3"/>
  </r>
  <r>
    <s v="EBETHUYS"/>
    <s v="WGOULEVANT"/>
    <x v="51"/>
    <s v="D445"/>
    <x v="66"/>
    <x v="51"/>
    <n v="0"/>
    <n v="0"/>
    <n v="11.8"/>
    <n v="0"/>
    <n v="0"/>
    <n v="0"/>
    <n v="11.8"/>
    <n v="0"/>
    <n v="0"/>
    <n v="0"/>
    <n v="8.5"/>
    <n v="100.30000000000001"/>
    <x v="3"/>
  </r>
  <r>
    <s v="EBETHUYS"/>
    <s v="WGOULEVANT"/>
    <x v="5"/>
    <s v="D102"/>
    <x v="55"/>
    <x v="5"/>
    <n v="0"/>
    <n v="0"/>
    <n v="46.04"/>
    <n v="0"/>
    <n v="0"/>
    <n v="0"/>
    <n v="21.9"/>
    <n v="24.14"/>
    <n v="0"/>
    <n v="0"/>
    <n v="3.3"/>
    <n v="151.93199999999999"/>
    <x v="4"/>
  </r>
  <r>
    <s v="EBETHUYS"/>
    <s v="WGOULEVANT"/>
    <x v="5"/>
    <s v="D411"/>
    <x v="43"/>
    <x v="5"/>
    <n v="0"/>
    <n v="0"/>
    <n v="12.65"/>
    <n v="0"/>
    <n v="0"/>
    <n v="0"/>
    <n v="0"/>
    <n v="12.65"/>
    <n v="0"/>
    <n v="0"/>
    <n v="3.3"/>
    <n v="41.744999999999997"/>
    <x v="4"/>
  </r>
  <r>
    <s v="EBETHUYS"/>
    <s v="WGOULEVANT"/>
    <x v="5"/>
    <s v="D445"/>
    <x v="66"/>
    <x v="5"/>
    <n v="0"/>
    <n v="0"/>
    <n v="92.72"/>
    <n v="0"/>
    <n v="0"/>
    <n v="0"/>
    <n v="61"/>
    <n v="31.72"/>
    <n v="0"/>
    <n v="0"/>
    <n v="3.3"/>
    <n v="305.976"/>
    <x v="4"/>
  </r>
  <r>
    <s v="EBETHUYS"/>
    <s v="WGOULEVANT"/>
    <x v="6"/>
    <s v="D102"/>
    <x v="55"/>
    <x v="6"/>
    <n v="0"/>
    <n v="0"/>
    <n v="29"/>
    <n v="0"/>
    <n v="0"/>
    <n v="0"/>
    <n v="29"/>
    <n v="0"/>
    <n v="0"/>
    <n v="0"/>
    <n v="2.5"/>
    <n v="72.5"/>
    <x v="5"/>
  </r>
  <r>
    <s v="EBETHUYS"/>
    <s v="WGOULEVANT"/>
    <x v="6"/>
    <s v="D445"/>
    <x v="66"/>
    <x v="6"/>
    <n v="0"/>
    <n v="0"/>
    <n v="0"/>
    <n v="0"/>
    <n v="0"/>
    <n v="0"/>
    <n v="0"/>
    <n v="0"/>
    <n v="0"/>
    <n v="0"/>
    <n v="2.5"/>
    <n v="0"/>
    <x v="5"/>
  </r>
  <r>
    <s v="EBETHUYS"/>
    <s v="WGOULEVANT"/>
    <x v="7"/>
    <m/>
    <x v="0"/>
    <x v="7"/>
    <n v="0"/>
    <n v="0"/>
    <n v="0"/>
    <n v="0"/>
    <n v="0"/>
    <n v="0"/>
    <n v="0"/>
    <n v="0"/>
    <n v="0"/>
    <n v="0"/>
    <n v="2.5"/>
    <n v="0"/>
    <x v="5"/>
  </r>
  <r>
    <s v="EBETHUYS"/>
    <s v="WGOULEVANT"/>
    <x v="7"/>
    <s v="D102"/>
    <x v="55"/>
    <x v="7"/>
    <n v="0"/>
    <n v="0"/>
    <n v="201.31"/>
    <n v="0"/>
    <n v="0"/>
    <n v="0"/>
    <n v="116.41999999999999"/>
    <n v="78.39"/>
    <n v="6.5"/>
    <n v="0"/>
    <n v="2.5"/>
    <n v="503.27499999999998"/>
    <x v="5"/>
  </r>
  <r>
    <s v="EBETHUYS"/>
    <s v="WGOULEVANT"/>
    <x v="7"/>
    <s v="D445"/>
    <x v="66"/>
    <x v="7"/>
    <n v="0"/>
    <n v="0"/>
    <n v="326.26"/>
    <n v="0"/>
    <n v="0"/>
    <n v="0"/>
    <n v="224.89999999999998"/>
    <n v="97.36"/>
    <n v="4"/>
    <n v="0"/>
    <n v="2.5"/>
    <n v="815.65"/>
    <x v="5"/>
  </r>
  <r>
    <s v="EBETHUYS"/>
    <s v="WGOULEVANT"/>
    <x v="9"/>
    <s v="D102"/>
    <x v="55"/>
    <x v="9"/>
    <n v="0"/>
    <n v="0"/>
    <n v="19.86"/>
    <n v="0"/>
    <n v="0"/>
    <n v="0"/>
    <n v="0"/>
    <n v="19.86"/>
    <n v="0"/>
    <n v="0"/>
    <n v="4.5"/>
    <n v="89.37"/>
    <x v="6"/>
  </r>
  <r>
    <s v="EBETHUYS"/>
    <s v="WGOULEVANT"/>
    <x v="9"/>
    <s v="D445"/>
    <x v="66"/>
    <x v="9"/>
    <n v="0"/>
    <n v="0"/>
    <n v="11.45"/>
    <n v="0"/>
    <n v="0"/>
    <n v="0"/>
    <n v="0"/>
    <n v="11.45"/>
    <n v="0"/>
    <n v="0"/>
    <n v="4.5"/>
    <n v="51.524999999999999"/>
    <x v="6"/>
  </r>
  <r>
    <s v="EBETHUYS"/>
    <s v="WGOULEVANT"/>
    <x v="10"/>
    <s v="D102"/>
    <x v="55"/>
    <x v="10"/>
    <n v="0"/>
    <n v="0"/>
    <n v="25"/>
    <n v="0"/>
    <n v="0"/>
    <n v="0"/>
    <n v="0"/>
    <n v="25"/>
    <n v="0"/>
    <n v="0"/>
    <n v="6"/>
    <n v="150"/>
    <x v="4"/>
  </r>
  <r>
    <s v="EBETHUYS"/>
    <s v="WGOULEVANT"/>
    <x v="39"/>
    <s v="D102"/>
    <x v="55"/>
    <x v="39"/>
    <n v="0"/>
    <n v="0"/>
    <n v="20"/>
    <n v="0"/>
    <n v="0"/>
    <n v="0"/>
    <n v="0"/>
    <n v="20"/>
    <n v="0"/>
    <n v="0"/>
    <n v="0"/>
    <n v="0"/>
    <x v="13"/>
  </r>
  <r>
    <s v="EBETHUYS"/>
    <s v="WGOULEVANT"/>
    <x v="49"/>
    <s v="D102"/>
    <x v="55"/>
    <x v="49"/>
    <n v="0"/>
    <n v="0"/>
    <n v="9.9"/>
    <n v="0"/>
    <n v="0"/>
    <n v="0"/>
    <n v="0"/>
    <n v="9.9"/>
    <n v="0"/>
    <n v="0"/>
    <n v="0"/>
    <n v="0"/>
    <x v="12"/>
  </r>
  <r>
    <s v="EBETHUYS"/>
    <s v="WGOULEVANT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WGOULEVANT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WGOULEVANT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WGOULEVANT"/>
    <x v="24"/>
    <m/>
    <x v="0"/>
    <x v="24"/>
    <n v="0"/>
    <n v="0"/>
    <n v="0"/>
    <n v="0"/>
    <n v="0"/>
    <n v="0"/>
    <n v="0"/>
    <n v="0"/>
    <n v="0"/>
    <n v="0"/>
    <n v="0"/>
    <n v="0"/>
    <x v="11"/>
  </r>
  <r>
    <s v="EBETHUYS"/>
    <s v="WGOULEVANT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YVASSELIN"/>
    <x v="23"/>
    <m/>
    <x v="0"/>
    <x v="23"/>
    <n v="0"/>
    <n v="0"/>
    <n v="0"/>
    <n v="0"/>
    <n v="0"/>
    <n v="0"/>
    <n v="0"/>
    <n v="0"/>
    <n v="0"/>
    <n v="0"/>
    <n v="0"/>
    <n v="0"/>
    <x v="4"/>
  </r>
  <r>
    <s v="EBETHUYS"/>
    <s v="YVASSELIN"/>
    <x v="14"/>
    <m/>
    <x v="0"/>
    <x v="14"/>
    <n v="0"/>
    <n v="0"/>
    <n v="0"/>
    <n v="0"/>
    <n v="0"/>
    <n v="0"/>
    <n v="0"/>
    <n v="0"/>
    <n v="0"/>
    <n v="0"/>
    <n v="0"/>
    <n v="0"/>
    <x v="8"/>
  </r>
  <r>
    <s v="EBETHUYS"/>
    <s v="YVASSELIN"/>
    <x v="15"/>
    <m/>
    <x v="0"/>
    <x v="15"/>
    <n v="0"/>
    <n v="0"/>
    <n v="0"/>
    <n v="0"/>
    <n v="0"/>
    <n v="0"/>
    <n v="0"/>
    <n v="0"/>
    <n v="0"/>
    <n v="0"/>
    <n v="0"/>
    <n v="0"/>
    <x v="8"/>
  </r>
  <r>
    <s v="EBETHUYS"/>
    <s v="YVASSELIN"/>
    <x v="16"/>
    <m/>
    <x v="0"/>
    <x v="16"/>
    <n v="0"/>
    <n v="0"/>
    <n v="0"/>
    <n v="0"/>
    <n v="0"/>
    <n v="0"/>
    <n v="0"/>
    <n v="0"/>
    <n v="0"/>
    <n v="0"/>
    <n v="0"/>
    <n v="0"/>
    <x v="4"/>
  </r>
  <r>
    <s v="EBETHUYS"/>
    <s v="YVASSELIN"/>
    <x v="19"/>
    <m/>
    <x v="0"/>
    <x v="19"/>
    <n v="0"/>
    <n v="0"/>
    <n v="0"/>
    <n v="0"/>
    <n v="0"/>
    <n v="0"/>
    <n v="0"/>
    <n v="0"/>
    <n v="0"/>
    <n v="0"/>
    <n v="0"/>
    <n v="0"/>
    <x v="4"/>
  </r>
  <r>
    <s v="JLAMBERT"/>
    <s v="FCUENDET"/>
    <x v="5"/>
    <s v="D456"/>
    <x v="75"/>
    <x v="5"/>
    <n v="0"/>
    <n v="0"/>
    <n v="8.8000000000000007"/>
    <n v="0"/>
    <n v="0"/>
    <n v="0"/>
    <n v="0"/>
    <n v="0"/>
    <n v="0"/>
    <n v="8.8000000000000007"/>
    <n v="3.3"/>
    <n v="29.04"/>
    <x v="4"/>
  </r>
  <r>
    <s v="JLAMBERT"/>
    <s v="FCUENDET"/>
    <x v="36"/>
    <s v="D456"/>
    <x v="75"/>
    <x v="36"/>
    <n v="0"/>
    <n v="0"/>
    <n v="14.2"/>
    <n v="0"/>
    <n v="0"/>
    <n v="0"/>
    <n v="0"/>
    <n v="0"/>
    <n v="0"/>
    <n v="14.2"/>
    <n v="0"/>
    <n v="0"/>
    <x v="14"/>
  </r>
  <r>
    <s v="JLAMBERT"/>
    <s v="FCUENDET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FCUENDET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FMARCHESSEAU"/>
    <x v="0"/>
    <s v="D104"/>
    <x v="76"/>
    <x v="0"/>
    <n v="0"/>
    <n v="0"/>
    <n v="14.8"/>
    <n v="0"/>
    <n v="0"/>
    <n v="0"/>
    <n v="0"/>
    <n v="14.8"/>
    <n v="0"/>
    <n v="0"/>
    <n v="6.5"/>
    <n v="96.2"/>
    <x v="0"/>
  </r>
  <r>
    <s v="JLAMBERT"/>
    <s v="FMARCHESSEAU"/>
    <x v="0"/>
    <s v="D108"/>
    <x v="77"/>
    <x v="0"/>
    <n v="0"/>
    <n v="0"/>
    <n v="80.460000000000008"/>
    <n v="0"/>
    <n v="0"/>
    <n v="0"/>
    <n v="15.06"/>
    <n v="56"/>
    <n v="9.4"/>
    <n v="0"/>
    <n v="6.5"/>
    <n v="522.99"/>
    <x v="0"/>
  </r>
  <r>
    <s v="JLAMBERT"/>
    <s v="FMARCHESSEAU"/>
    <x v="0"/>
    <s v="D126"/>
    <x v="78"/>
    <x v="0"/>
    <n v="0"/>
    <n v="0"/>
    <n v="46.8"/>
    <n v="0"/>
    <n v="0"/>
    <n v="0"/>
    <n v="0"/>
    <n v="46.8"/>
    <n v="0"/>
    <n v="0"/>
    <n v="6.5"/>
    <n v="304.2"/>
    <x v="0"/>
  </r>
  <r>
    <s v="JLAMBERT"/>
    <s v="FMARCHESSEAU"/>
    <x v="0"/>
    <s v="D201"/>
    <x v="54"/>
    <x v="0"/>
    <n v="0"/>
    <n v="0"/>
    <n v="16.22"/>
    <n v="0"/>
    <n v="0"/>
    <n v="0"/>
    <n v="0"/>
    <n v="16.22"/>
    <n v="0"/>
    <n v="0"/>
    <n v="6.5"/>
    <n v="105.42999999999999"/>
    <x v="0"/>
  </r>
  <r>
    <s v="JLAMBERT"/>
    <s v="FMARCHESSEAU"/>
    <x v="0"/>
    <s v="D204"/>
    <x v="74"/>
    <x v="0"/>
    <n v="0"/>
    <n v="0"/>
    <n v="4"/>
    <n v="0"/>
    <n v="0"/>
    <n v="0"/>
    <n v="0"/>
    <n v="4"/>
    <n v="0"/>
    <n v="0"/>
    <n v="6.5"/>
    <n v="26"/>
    <x v="0"/>
  </r>
  <r>
    <s v="JLAMBERT"/>
    <s v="FMARCHESSEAU"/>
    <x v="0"/>
    <s v="D222"/>
    <x v="79"/>
    <x v="0"/>
    <n v="0"/>
    <n v="0"/>
    <n v="12"/>
    <n v="0"/>
    <n v="0"/>
    <n v="0"/>
    <n v="0"/>
    <n v="12"/>
    <n v="0"/>
    <n v="0"/>
    <n v="6.5"/>
    <n v="78"/>
    <x v="0"/>
  </r>
  <r>
    <s v="JLAMBERT"/>
    <s v="FMARCHESSEAU"/>
    <x v="0"/>
    <s v="D472"/>
    <x v="80"/>
    <x v="0"/>
    <n v="0"/>
    <n v="0"/>
    <n v="62.3"/>
    <n v="0"/>
    <n v="0"/>
    <n v="0"/>
    <n v="0"/>
    <n v="62.3"/>
    <n v="0"/>
    <n v="0"/>
    <n v="6.5"/>
    <n v="404.95"/>
    <x v="0"/>
  </r>
  <r>
    <s v="JLAMBERT"/>
    <s v="FMARCHESSEAU"/>
    <x v="0"/>
    <s v="D477"/>
    <x v="81"/>
    <x v="0"/>
    <n v="0"/>
    <n v="0"/>
    <n v="17"/>
    <n v="0"/>
    <n v="0"/>
    <n v="0"/>
    <n v="0"/>
    <n v="17"/>
    <n v="0"/>
    <n v="0"/>
    <n v="6.5"/>
    <n v="110.5"/>
    <x v="0"/>
  </r>
  <r>
    <s v="JLAMBERT"/>
    <s v="FMARCHESSEAU"/>
    <x v="21"/>
    <s v="D108"/>
    <x v="77"/>
    <x v="21"/>
    <n v="0"/>
    <n v="0"/>
    <n v="4"/>
    <n v="0"/>
    <n v="0"/>
    <n v="0"/>
    <n v="0"/>
    <n v="4"/>
    <n v="0"/>
    <n v="0"/>
    <n v="5.8"/>
    <n v="23.2"/>
    <x v="0"/>
  </r>
  <r>
    <s v="JLAMBERT"/>
    <s v="FMARCHESSEAU"/>
    <x v="21"/>
    <s v="D126"/>
    <x v="78"/>
    <x v="21"/>
    <n v="0"/>
    <n v="0"/>
    <n v="8"/>
    <n v="0"/>
    <n v="0"/>
    <n v="0"/>
    <n v="0"/>
    <n v="8"/>
    <n v="0"/>
    <n v="0"/>
    <n v="5.8"/>
    <n v="46.4"/>
    <x v="0"/>
  </r>
  <r>
    <s v="JLAMBERT"/>
    <s v="FMARCHESSEAU"/>
    <x v="22"/>
    <s v="D126"/>
    <x v="78"/>
    <x v="22"/>
    <n v="0"/>
    <n v="0"/>
    <n v="13.3"/>
    <n v="0"/>
    <n v="0"/>
    <n v="0"/>
    <n v="0"/>
    <n v="13.3"/>
    <n v="0"/>
    <n v="0"/>
    <n v="0"/>
    <n v="0"/>
    <x v="1"/>
  </r>
  <r>
    <s v="JLAMBERT"/>
    <s v="FMARCHESSEAU"/>
    <x v="4"/>
    <s v="D104"/>
    <x v="76"/>
    <x v="4"/>
    <n v="0"/>
    <n v="0"/>
    <n v="21"/>
    <n v="0"/>
    <n v="0"/>
    <n v="21"/>
    <n v="0"/>
    <n v="0"/>
    <n v="0"/>
    <n v="0"/>
    <n v="8.5"/>
    <n v="178.5"/>
    <x v="3"/>
  </r>
  <r>
    <s v="JLAMBERT"/>
    <s v="FMARCHESSEAU"/>
    <x v="4"/>
    <s v="D108"/>
    <x v="77"/>
    <x v="4"/>
    <n v="0"/>
    <n v="0"/>
    <n v="38.5"/>
    <n v="0"/>
    <n v="12.5"/>
    <n v="0"/>
    <n v="0"/>
    <n v="26"/>
    <n v="0"/>
    <n v="0"/>
    <n v="8.5"/>
    <n v="327.25"/>
    <x v="3"/>
  </r>
  <r>
    <s v="JLAMBERT"/>
    <s v="FMARCHESSEAU"/>
    <x v="4"/>
    <s v="D126"/>
    <x v="78"/>
    <x v="4"/>
    <n v="0"/>
    <n v="0"/>
    <n v="10"/>
    <n v="0"/>
    <n v="10"/>
    <n v="0"/>
    <n v="0"/>
    <n v="0"/>
    <n v="0"/>
    <n v="0"/>
    <n v="8.5"/>
    <n v="85"/>
    <x v="3"/>
  </r>
  <r>
    <s v="JLAMBERT"/>
    <s v="FMARCHESSEAU"/>
    <x v="4"/>
    <s v="D204"/>
    <x v="74"/>
    <x v="4"/>
    <n v="0"/>
    <n v="0"/>
    <n v="8.5"/>
    <n v="0"/>
    <n v="0"/>
    <n v="0"/>
    <n v="0"/>
    <n v="8.5"/>
    <n v="0"/>
    <n v="0"/>
    <n v="8.5"/>
    <n v="72.25"/>
    <x v="3"/>
  </r>
  <r>
    <s v="JLAMBERT"/>
    <s v="FMARCHESSEAU"/>
    <x v="5"/>
    <s v="D126"/>
    <x v="78"/>
    <x v="5"/>
    <n v="0"/>
    <n v="0"/>
    <n v="3"/>
    <n v="0"/>
    <n v="0"/>
    <n v="0"/>
    <n v="0"/>
    <n v="3"/>
    <n v="0"/>
    <n v="0"/>
    <n v="3.3"/>
    <n v="9.8999999999999986"/>
    <x v="4"/>
  </r>
  <r>
    <s v="JLAMBERT"/>
    <s v="FMARCHESSEAU"/>
    <x v="5"/>
    <s v="D472"/>
    <x v="80"/>
    <x v="5"/>
    <n v="0"/>
    <n v="0"/>
    <n v="14"/>
    <n v="0"/>
    <n v="0"/>
    <n v="0"/>
    <n v="0"/>
    <n v="14"/>
    <n v="0"/>
    <n v="0"/>
    <n v="3.3"/>
    <n v="46.199999999999996"/>
    <x v="4"/>
  </r>
  <r>
    <s v="JLAMBERT"/>
    <s v="FMARCHESSEAU"/>
    <x v="7"/>
    <s v="D104"/>
    <x v="76"/>
    <x v="7"/>
    <n v="0"/>
    <n v="0"/>
    <n v="8"/>
    <n v="0"/>
    <n v="0"/>
    <n v="0"/>
    <n v="0"/>
    <n v="0"/>
    <n v="8"/>
    <n v="0"/>
    <n v="2.5"/>
    <n v="20"/>
    <x v="5"/>
  </r>
  <r>
    <s v="JLAMBERT"/>
    <s v="FMARCHESSEAU"/>
    <x v="7"/>
    <s v="D108"/>
    <x v="77"/>
    <x v="7"/>
    <n v="0"/>
    <n v="0"/>
    <n v="34"/>
    <n v="0"/>
    <n v="0"/>
    <n v="0"/>
    <n v="0"/>
    <n v="34"/>
    <n v="0"/>
    <n v="0"/>
    <n v="2.5"/>
    <n v="85"/>
    <x v="5"/>
  </r>
  <r>
    <s v="JLAMBERT"/>
    <s v="FMARCHESSEAU"/>
    <x v="7"/>
    <s v="D126"/>
    <x v="78"/>
    <x v="7"/>
    <n v="0"/>
    <n v="0"/>
    <n v="39.200000000000003"/>
    <n v="0"/>
    <n v="0"/>
    <n v="0"/>
    <n v="0"/>
    <n v="39.200000000000003"/>
    <n v="0"/>
    <n v="0"/>
    <n v="2.5"/>
    <n v="98"/>
    <x v="5"/>
  </r>
  <r>
    <s v="JLAMBERT"/>
    <s v="FMARCHESSEAU"/>
    <x v="7"/>
    <s v="D201"/>
    <x v="54"/>
    <x v="7"/>
    <n v="0"/>
    <n v="0"/>
    <n v="24"/>
    <n v="0"/>
    <n v="0"/>
    <n v="0"/>
    <n v="0"/>
    <n v="24"/>
    <n v="0"/>
    <n v="0"/>
    <n v="2.5"/>
    <n v="60"/>
    <x v="5"/>
  </r>
  <r>
    <s v="JLAMBERT"/>
    <s v="FMARCHESSEAU"/>
    <x v="7"/>
    <s v="D204"/>
    <x v="74"/>
    <x v="7"/>
    <n v="0"/>
    <n v="0"/>
    <n v="12.5"/>
    <n v="0"/>
    <n v="0"/>
    <n v="0"/>
    <n v="0"/>
    <n v="12.5"/>
    <n v="0"/>
    <n v="0"/>
    <n v="2.5"/>
    <n v="31.25"/>
    <x v="5"/>
  </r>
  <r>
    <s v="JLAMBERT"/>
    <s v="FMARCHESSEAU"/>
    <x v="7"/>
    <s v="D472"/>
    <x v="80"/>
    <x v="7"/>
    <n v="0"/>
    <n v="0"/>
    <n v="15"/>
    <n v="0"/>
    <n v="0"/>
    <n v="0"/>
    <n v="0"/>
    <n v="15"/>
    <n v="0"/>
    <n v="0"/>
    <n v="2.5"/>
    <n v="37.5"/>
    <x v="5"/>
  </r>
  <r>
    <s v="JLAMBERT"/>
    <s v="FMARCHESSEAU"/>
    <x v="10"/>
    <s v="D477"/>
    <x v="81"/>
    <x v="10"/>
    <n v="0"/>
    <n v="0"/>
    <n v="0"/>
    <n v="0"/>
    <n v="0"/>
    <n v="0"/>
    <n v="0"/>
    <n v="0"/>
    <n v="0"/>
    <n v="0"/>
    <n v="6"/>
    <n v="0"/>
    <x v="4"/>
  </r>
  <r>
    <s v="JLAMBERT"/>
    <s v="FMARCHESSEAU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FMARCHESSE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FMARCHESSE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FNEUILLIE"/>
    <x v="0"/>
    <s v="D157"/>
    <x v="82"/>
    <x v="0"/>
    <n v="0"/>
    <n v="0"/>
    <n v="111.33"/>
    <n v="0"/>
    <n v="0"/>
    <n v="0"/>
    <n v="0"/>
    <n v="78.03"/>
    <n v="33.299999999999997"/>
    <n v="0"/>
    <n v="6.5"/>
    <n v="723.64499999999998"/>
    <x v="0"/>
  </r>
  <r>
    <s v="JLAMBERT"/>
    <s v="FNEUILLIE"/>
    <x v="0"/>
    <s v="D272"/>
    <x v="83"/>
    <x v="0"/>
    <n v="0"/>
    <n v="0"/>
    <n v="97"/>
    <n v="0"/>
    <n v="0"/>
    <n v="0"/>
    <n v="0"/>
    <n v="75"/>
    <n v="22"/>
    <n v="0"/>
    <n v="6.5"/>
    <n v="630.5"/>
    <x v="0"/>
  </r>
  <r>
    <s v="JLAMBERT"/>
    <s v="FNEUILLIE"/>
    <x v="0"/>
    <s v="D300"/>
    <x v="84"/>
    <x v="0"/>
    <n v="0"/>
    <n v="0"/>
    <n v="73"/>
    <n v="0"/>
    <n v="0"/>
    <n v="0"/>
    <n v="0"/>
    <n v="65"/>
    <n v="8"/>
    <n v="0"/>
    <n v="6.5"/>
    <n v="474.5"/>
    <x v="0"/>
  </r>
  <r>
    <s v="JLAMBERT"/>
    <s v="FNEUILLIE"/>
    <x v="0"/>
    <s v="D305"/>
    <x v="85"/>
    <x v="0"/>
    <n v="0"/>
    <n v="0"/>
    <n v="89.45"/>
    <n v="0"/>
    <n v="0"/>
    <n v="0"/>
    <n v="0"/>
    <n v="89.45"/>
    <n v="0"/>
    <n v="0"/>
    <n v="6.5"/>
    <n v="581.42500000000007"/>
    <x v="0"/>
  </r>
  <r>
    <s v="JLAMBERT"/>
    <s v="FNEUILLIE"/>
    <x v="0"/>
    <s v="D418"/>
    <x v="86"/>
    <x v="0"/>
    <n v="0"/>
    <n v="0"/>
    <n v="11"/>
    <n v="0"/>
    <n v="0"/>
    <n v="0"/>
    <n v="0"/>
    <n v="11"/>
    <n v="0"/>
    <n v="0"/>
    <n v="6.5"/>
    <n v="71.5"/>
    <x v="0"/>
  </r>
  <r>
    <s v="JLAMBERT"/>
    <s v="FNEUILLIE"/>
    <x v="0"/>
    <s v="D426"/>
    <x v="87"/>
    <x v="0"/>
    <n v="0"/>
    <n v="0"/>
    <n v="97.39"/>
    <n v="0"/>
    <n v="0"/>
    <n v="0"/>
    <n v="0"/>
    <n v="97.39"/>
    <n v="0"/>
    <n v="0"/>
    <n v="6.5"/>
    <n v="633.03499999999997"/>
    <x v="0"/>
  </r>
  <r>
    <s v="JLAMBERT"/>
    <s v="FNEUILLIE"/>
    <x v="0"/>
    <s v="D439"/>
    <x v="88"/>
    <x v="0"/>
    <n v="0"/>
    <n v="0"/>
    <n v="612.44000000000005"/>
    <n v="0"/>
    <n v="0"/>
    <n v="0"/>
    <n v="85"/>
    <n v="482.44"/>
    <n v="45"/>
    <n v="0"/>
    <n v="6.5"/>
    <n v="3980.8600000000006"/>
    <x v="0"/>
  </r>
  <r>
    <s v="JLAMBERT"/>
    <s v="FNEUILLIE"/>
    <x v="0"/>
    <s v="D440"/>
    <x v="89"/>
    <x v="0"/>
    <n v="0"/>
    <n v="0"/>
    <n v="174.56"/>
    <n v="0"/>
    <n v="0"/>
    <n v="0"/>
    <n v="20.64"/>
    <n v="137.17000000000002"/>
    <n v="16.75"/>
    <n v="0"/>
    <n v="6.5"/>
    <n v="1134.6400000000001"/>
    <x v="0"/>
  </r>
  <r>
    <s v="JLAMBERT"/>
    <s v="FNEUILLIE"/>
    <x v="0"/>
    <s v="D442"/>
    <x v="90"/>
    <x v="0"/>
    <n v="0"/>
    <n v="0"/>
    <n v="384.09"/>
    <n v="0"/>
    <n v="0"/>
    <n v="0"/>
    <n v="37.85"/>
    <n v="310.23999999999995"/>
    <n v="36"/>
    <n v="0"/>
    <n v="6.5"/>
    <n v="2496.585"/>
    <x v="0"/>
  </r>
  <r>
    <s v="JLAMBERT"/>
    <s v="FNEUILLIE"/>
    <x v="0"/>
    <s v="D457"/>
    <x v="91"/>
    <x v="0"/>
    <n v="0"/>
    <n v="0"/>
    <n v="130"/>
    <n v="0"/>
    <n v="0"/>
    <n v="0"/>
    <n v="70"/>
    <n v="60"/>
    <n v="0"/>
    <n v="0"/>
    <n v="6.5"/>
    <n v="845"/>
    <x v="0"/>
  </r>
  <r>
    <s v="JLAMBERT"/>
    <s v="FNEUILLIE"/>
    <x v="21"/>
    <s v="D157"/>
    <x v="82"/>
    <x v="21"/>
    <n v="0"/>
    <n v="0"/>
    <n v="92.79"/>
    <n v="0"/>
    <n v="0"/>
    <n v="0"/>
    <n v="0"/>
    <n v="72.790000000000006"/>
    <n v="20"/>
    <n v="0"/>
    <n v="5.8"/>
    <n v="538.18200000000002"/>
    <x v="0"/>
  </r>
  <r>
    <s v="JLAMBERT"/>
    <s v="FNEUILLIE"/>
    <x v="21"/>
    <s v="D272"/>
    <x v="83"/>
    <x v="21"/>
    <n v="0"/>
    <n v="0"/>
    <n v="62"/>
    <n v="60"/>
    <n v="0"/>
    <n v="0"/>
    <n v="0"/>
    <n v="0"/>
    <n v="2"/>
    <n v="0"/>
    <n v="5.8"/>
    <n v="359.59999999999997"/>
    <x v="0"/>
  </r>
  <r>
    <s v="JLAMBERT"/>
    <s v="FNEUILLIE"/>
    <x v="21"/>
    <s v="D300"/>
    <x v="84"/>
    <x v="21"/>
    <n v="0"/>
    <n v="0"/>
    <n v="177"/>
    <n v="0"/>
    <n v="30"/>
    <n v="10"/>
    <n v="0"/>
    <n v="137"/>
    <n v="0"/>
    <n v="0"/>
    <n v="5.8"/>
    <n v="1026.5999999999999"/>
    <x v="0"/>
  </r>
  <r>
    <s v="JLAMBERT"/>
    <s v="FNEUILLIE"/>
    <x v="21"/>
    <s v="D305"/>
    <x v="85"/>
    <x v="21"/>
    <n v="0"/>
    <n v="0"/>
    <n v="15"/>
    <n v="0"/>
    <n v="0"/>
    <n v="0"/>
    <n v="0"/>
    <n v="15"/>
    <n v="0"/>
    <n v="0"/>
    <n v="5.8"/>
    <n v="87"/>
    <x v="0"/>
  </r>
  <r>
    <s v="JLAMBERT"/>
    <s v="FNEUILLIE"/>
    <x v="21"/>
    <s v="D426"/>
    <x v="87"/>
    <x v="21"/>
    <n v="0"/>
    <n v="0"/>
    <n v="5"/>
    <n v="0"/>
    <n v="0"/>
    <n v="0"/>
    <n v="0"/>
    <n v="5"/>
    <n v="0"/>
    <n v="0"/>
    <n v="5.8"/>
    <n v="29"/>
    <x v="0"/>
  </r>
  <r>
    <s v="JLAMBERT"/>
    <s v="FNEUILLIE"/>
    <x v="21"/>
    <s v="D439"/>
    <x v="88"/>
    <x v="21"/>
    <n v="0"/>
    <n v="0"/>
    <n v="73.759999999999991"/>
    <n v="0"/>
    <n v="0"/>
    <n v="0"/>
    <n v="35.909999999999997"/>
    <n v="37.85"/>
    <n v="0"/>
    <n v="0"/>
    <n v="5.8"/>
    <n v="427.80799999999994"/>
    <x v="0"/>
  </r>
  <r>
    <s v="JLAMBERT"/>
    <s v="FNEUILLIE"/>
    <x v="21"/>
    <s v="D440"/>
    <x v="89"/>
    <x v="21"/>
    <n v="0"/>
    <n v="0"/>
    <n v="16.32"/>
    <n v="0"/>
    <n v="0"/>
    <n v="0"/>
    <n v="0"/>
    <n v="16.32"/>
    <n v="0"/>
    <n v="0"/>
    <n v="5.8"/>
    <n v="94.655999999999992"/>
    <x v="0"/>
  </r>
  <r>
    <s v="JLAMBERT"/>
    <s v="FNEUILLIE"/>
    <x v="21"/>
    <s v="D442"/>
    <x v="90"/>
    <x v="21"/>
    <n v="0"/>
    <n v="0"/>
    <n v="153.97"/>
    <n v="0"/>
    <n v="109.75999999999999"/>
    <n v="0"/>
    <n v="21.71"/>
    <n v="22.5"/>
    <n v="0"/>
    <n v="0"/>
    <n v="5.8"/>
    <n v="893.02599999999995"/>
    <x v="0"/>
  </r>
  <r>
    <s v="JLAMBERT"/>
    <s v="FNEUILLIE"/>
    <x v="21"/>
    <s v="D457"/>
    <x v="91"/>
    <x v="21"/>
    <n v="0"/>
    <n v="0"/>
    <n v="0"/>
    <n v="0"/>
    <n v="0"/>
    <n v="0"/>
    <n v="0"/>
    <n v="0"/>
    <n v="0"/>
    <n v="0"/>
    <n v="5.8"/>
    <n v="0"/>
    <x v="0"/>
  </r>
  <r>
    <s v="JLAMBERT"/>
    <s v="FNEUILLIE"/>
    <x v="1"/>
    <s v="D272"/>
    <x v="83"/>
    <x v="1"/>
    <n v="0"/>
    <n v="0"/>
    <n v="4"/>
    <n v="0"/>
    <n v="0"/>
    <n v="0"/>
    <n v="0"/>
    <n v="0"/>
    <n v="4"/>
    <n v="0"/>
    <n v="6.3"/>
    <n v="25.2"/>
    <x v="1"/>
  </r>
  <r>
    <s v="JLAMBERT"/>
    <s v="FNEUILLIE"/>
    <x v="1"/>
    <s v="D300"/>
    <x v="84"/>
    <x v="1"/>
    <n v="0"/>
    <n v="0"/>
    <n v="40"/>
    <n v="0"/>
    <n v="0"/>
    <n v="0"/>
    <n v="0"/>
    <n v="40"/>
    <n v="0"/>
    <n v="0"/>
    <n v="6.3"/>
    <n v="252"/>
    <x v="1"/>
  </r>
  <r>
    <s v="JLAMBERT"/>
    <s v="FNEUILLIE"/>
    <x v="1"/>
    <s v="D426"/>
    <x v="87"/>
    <x v="1"/>
    <n v="0"/>
    <n v="0"/>
    <n v="11"/>
    <n v="0"/>
    <n v="0"/>
    <n v="0"/>
    <n v="0"/>
    <n v="11"/>
    <n v="0"/>
    <n v="0"/>
    <n v="6.3"/>
    <n v="69.3"/>
    <x v="1"/>
  </r>
  <r>
    <s v="JLAMBERT"/>
    <s v="FNEUILLIE"/>
    <x v="1"/>
    <s v="D439"/>
    <x v="88"/>
    <x v="1"/>
    <n v="0"/>
    <n v="0"/>
    <n v="49.269999999999996"/>
    <n v="0"/>
    <n v="0"/>
    <n v="0"/>
    <n v="14.77"/>
    <n v="17.16"/>
    <n v="17.34"/>
    <n v="0"/>
    <n v="6.3"/>
    <n v="310.40099999999995"/>
    <x v="1"/>
  </r>
  <r>
    <s v="JLAMBERT"/>
    <s v="FNEUILLIE"/>
    <x v="1"/>
    <s v="D440"/>
    <x v="89"/>
    <x v="1"/>
    <n v="0"/>
    <n v="0"/>
    <n v="9.43"/>
    <n v="0"/>
    <n v="0"/>
    <n v="0"/>
    <n v="0"/>
    <n v="1.81"/>
    <n v="7.62"/>
    <n v="0"/>
    <n v="6.3"/>
    <n v="59.408999999999999"/>
    <x v="1"/>
  </r>
  <r>
    <s v="JLAMBERT"/>
    <s v="FNEUILLIE"/>
    <x v="1"/>
    <s v="D442"/>
    <x v="90"/>
    <x v="1"/>
    <n v="0"/>
    <n v="0"/>
    <n v="41.18"/>
    <n v="0"/>
    <n v="0"/>
    <n v="0"/>
    <n v="0"/>
    <n v="41.18"/>
    <n v="0"/>
    <n v="0"/>
    <n v="6.3"/>
    <n v="259.43399999999997"/>
    <x v="1"/>
  </r>
  <r>
    <s v="JLAMBERT"/>
    <s v="FNEUILLIE"/>
    <x v="1"/>
    <s v="D457"/>
    <x v="91"/>
    <x v="1"/>
    <n v="0"/>
    <n v="0"/>
    <n v="52"/>
    <n v="0"/>
    <n v="0"/>
    <n v="0"/>
    <n v="42"/>
    <n v="10"/>
    <n v="0"/>
    <n v="0"/>
    <n v="6.3"/>
    <n v="327.59999999999997"/>
    <x v="1"/>
  </r>
  <r>
    <s v="JLAMBERT"/>
    <s v="FNEUILLIE"/>
    <x v="46"/>
    <s v="D439"/>
    <x v="88"/>
    <x v="46"/>
    <n v="0"/>
    <n v="0"/>
    <n v="12"/>
    <n v="0"/>
    <n v="0"/>
    <n v="0"/>
    <n v="0"/>
    <n v="12"/>
    <n v="0"/>
    <n v="0"/>
    <n v="0"/>
    <n v="0"/>
    <x v="1"/>
  </r>
  <r>
    <s v="JLAMBERT"/>
    <s v="FNEUILLIE"/>
    <x v="25"/>
    <s v="D157"/>
    <x v="82"/>
    <x v="25"/>
    <n v="0"/>
    <n v="0"/>
    <n v="13.83"/>
    <n v="0"/>
    <n v="0"/>
    <n v="0"/>
    <n v="0"/>
    <n v="0"/>
    <n v="13.83"/>
    <n v="0"/>
    <n v="0"/>
    <n v="0"/>
    <x v="1"/>
  </r>
  <r>
    <s v="JLAMBERT"/>
    <s v="FNEUILLIE"/>
    <x v="25"/>
    <s v="D272"/>
    <x v="83"/>
    <x v="25"/>
    <n v="0"/>
    <n v="0"/>
    <n v="15.6"/>
    <n v="0"/>
    <n v="0"/>
    <n v="0"/>
    <n v="0"/>
    <n v="13.6"/>
    <n v="2"/>
    <n v="0"/>
    <n v="0"/>
    <n v="0"/>
    <x v="1"/>
  </r>
  <r>
    <s v="JLAMBERT"/>
    <s v="FNEUILLIE"/>
    <x v="25"/>
    <s v="D305"/>
    <x v="85"/>
    <x v="25"/>
    <n v="0"/>
    <n v="0"/>
    <n v="14.1"/>
    <n v="0"/>
    <n v="0"/>
    <n v="0"/>
    <n v="0"/>
    <n v="14.1"/>
    <n v="0"/>
    <n v="0"/>
    <n v="0"/>
    <n v="0"/>
    <x v="1"/>
  </r>
  <r>
    <s v="JLAMBERT"/>
    <s v="FNEUILLIE"/>
    <x v="25"/>
    <s v="D405"/>
    <x v="92"/>
    <x v="25"/>
    <n v="0"/>
    <n v="0"/>
    <n v="20"/>
    <n v="0"/>
    <n v="0"/>
    <n v="0"/>
    <n v="0"/>
    <n v="20"/>
    <n v="0"/>
    <n v="0"/>
    <n v="0"/>
    <n v="0"/>
    <x v="1"/>
  </r>
  <r>
    <s v="JLAMBERT"/>
    <s v="FNEUILLIE"/>
    <x v="25"/>
    <s v="D418"/>
    <x v="86"/>
    <x v="25"/>
    <n v="0"/>
    <n v="0"/>
    <n v="7"/>
    <n v="0"/>
    <n v="0"/>
    <n v="0"/>
    <n v="0"/>
    <n v="7"/>
    <n v="0"/>
    <n v="0"/>
    <n v="0"/>
    <n v="0"/>
    <x v="1"/>
  </r>
  <r>
    <s v="JLAMBERT"/>
    <s v="FNEUILLIE"/>
    <x v="25"/>
    <s v="D439"/>
    <x v="88"/>
    <x v="25"/>
    <n v="0"/>
    <n v="0"/>
    <n v="101.75999999999999"/>
    <n v="0"/>
    <n v="0"/>
    <n v="0"/>
    <n v="25.27"/>
    <n v="76.489999999999995"/>
    <n v="0"/>
    <n v="0"/>
    <n v="0"/>
    <n v="0"/>
    <x v="1"/>
  </r>
  <r>
    <s v="JLAMBERT"/>
    <s v="FNEUILLIE"/>
    <x v="25"/>
    <s v="D440"/>
    <x v="89"/>
    <x v="25"/>
    <n v="0"/>
    <n v="0"/>
    <n v="12.5"/>
    <n v="12.5"/>
    <n v="0"/>
    <n v="0"/>
    <n v="0"/>
    <n v="0"/>
    <n v="0"/>
    <n v="0"/>
    <n v="0"/>
    <n v="0"/>
    <x v="1"/>
  </r>
  <r>
    <s v="JLAMBERT"/>
    <s v="FNEUILLIE"/>
    <x v="25"/>
    <s v="D442"/>
    <x v="90"/>
    <x v="25"/>
    <n v="0"/>
    <n v="0"/>
    <n v="93.01"/>
    <n v="0"/>
    <n v="0"/>
    <n v="0"/>
    <n v="0"/>
    <n v="72.010000000000005"/>
    <n v="21"/>
    <n v="0"/>
    <n v="0"/>
    <n v="0"/>
    <x v="1"/>
  </r>
  <r>
    <s v="JLAMBERT"/>
    <s v="FNEUILLIE"/>
    <x v="2"/>
    <s v="D272"/>
    <x v="83"/>
    <x v="2"/>
    <n v="0"/>
    <n v="0"/>
    <n v="2.2999999999999998"/>
    <n v="0"/>
    <n v="0"/>
    <n v="0"/>
    <n v="0"/>
    <n v="0"/>
    <n v="2.2999999999999998"/>
    <n v="0"/>
    <n v="6.3"/>
    <n v="14.489999999999998"/>
    <x v="1"/>
  </r>
  <r>
    <s v="JLAMBERT"/>
    <s v="FNEUILLIE"/>
    <x v="2"/>
    <s v="D300"/>
    <x v="84"/>
    <x v="2"/>
    <n v="0"/>
    <n v="0"/>
    <n v="22.87"/>
    <n v="0"/>
    <n v="0"/>
    <n v="0"/>
    <n v="0"/>
    <n v="22.87"/>
    <n v="0"/>
    <n v="0"/>
    <n v="6.3"/>
    <n v="144.08099999999999"/>
    <x v="1"/>
  </r>
  <r>
    <s v="JLAMBERT"/>
    <s v="FNEUILLIE"/>
    <x v="2"/>
    <s v="D305"/>
    <x v="85"/>
    <x v="2"/>
    <n v="0"/>
    <n v="0"/>
    <n v="26"/>
    <n v="0"/>
    <n v="0"/>
    <n v="0"/>
    <n v="0"/>
    <n v="26"/>
    <n v="0"/>
    <n v="0"/>
    <n v="6.3"/>
    <n v="163.79999999999998"/>
    <x v="1"/>
  </r>
  <r>
    <s v="JLAMBERT"/>
    <s v="FNEUILLIE"/>
    <x v="2"/>
    <s v="D439"/>
    <x v="88"/>
    <x v="2"/>
    <n v="0"/>
    <n v="0"/>
    <n v="114.84"/>
    <n v="0"/>
    <n v="0"/>
    <n v="0"/>
    <n v="0"/>
    <n v="109.84"/>
    <n v="5"/>
    <n v="0"/>
    <n v="6.3"/>
    <n v="723.49199999999996"/>
    <x v="1"/>
  </r>
  <r>
    <s v="JLAMBERT"/>
    <s v="FNEUILLIE"/>
    <x v="2"/>
    <s v="D440"/>
    <x v="89"/>
    <x v="2"/>
    <n v="0"/>
    <n v="0"/>
    <n v="26.28"/>
    <n v="0"/>
    <n v="0"/>
    <n v="0"/>
    <n v="0"/>
    <n v="26.28"/>
    <n v="0"/>
    <n v="0"/>
    <n v="6.3"/>
    <n v="165.56399999999999"/>
    <x v="1"/>
  </r>
  <r>
    <s v="JLAMBERT"/>
    <s v="FNEUILLIE"/>
    <x v="2"/>
    <s v="D442"/>
    <x v="90"/>
    <x v="2"/>
    <n v="0"/>
    <n v="0"/>
    <n v="52.68"/>
    <n v="0"/>
    <n v="10"/>
    <n v="0"/>
    <n v="0"/>
    <n v="42.68"/>
    <n v="0"/>
    <n v="0"/>
    <n v="6.3"/>
    <n v="331.88400000000001"/>
    <x v="1"/>
  </r>
  <r>
    <s v="JLAMBERT"/>
    <s v="FNEUILLIE"/>
    <x v="2"/>
    <s v="D457"/>
    <x v="91"/>
    <x v="2"/>
    <n v="0"/>
    <n v="0"/>
    <n v="32.4"/>
    <n v="0"/>
    <n v="0"/>
    <n v="0"/>
    <n v="0"/>
    <n v="32.4"/>
    <n v="0"/>
    <n v="0"/>
    <n v="6.3"/>
    <n v="204.11999999999998"/>
    <x v="1"/>
  </r>
  <r>
    <s v="JLAMBERT"/>
    <s v="FNEUILLIE"/>
    <x v="4"/>
    <s v="D157"/>
    <x v="82"/>
    <x v="4"/>
    <n v="0"/>
    <n v="0"/>
    <n v="119.91"/>
    <n v="0"/>
    <n v="89.91"/>
    <n v="30"/>
    <n v="0"/>
    <n v="0"/>
    <n v="0"/>
    <n v="0"/>
    <n v="8.5"/>
    <n v="1019.235"/>
    <x v="3"/>
  </r>
  <r>
    <s v="JLAMBERT"/>
    <s v="FNEUILLIE"/>
    <x v="4"/>
    <s v="D272"/>
    <x v="83"/>
    <x v="4"/>
    <n v="0"/>
    <n v="0"/>
    <n v="108"/>
    <n v="80"/>
    <n v="0"/>
    <n v="0"/>
    <n v="25"/>
    <n v="3"/>
    <n v="0"/>
    <n v="0"/>
    <n v="8.5"/>
    <n v="918"/>
    <x v="3"/>
  </r>
  <r>
    <s v="JLAMBERT"/>
    <s v="FNEUILLIE"/>
    <x v="4"/>
    <s v="D300"/>
    <x v="84"/>
    <x v="4"/>
    <n v="0"/>
    <n v="0"/>
    <n v="130"/>
    <n v="0"/>
    <n v="110"/>
    <n v="20"/>
    <n v="0"/>
    <n v="0"/>
    <n v="0"/>
    <n v="0"/>
    <n v="8.5"/>
    <n v="1105"/>
    <x v="3"/>
  </r>
  <r>
    <s v="JLAMBERT"/>
    <s v="FNEUILLIE"/>
    <x v="4"/>
    <s v="D305"/>
    <x v="85"/>
    <x v="4"/>
    <n v="0"/>
    <n v="0"/>
    <n v="102"/>
    <n v="0"/>
    <n v="65"/>
    <n v="0"/>
    <n v="0"/>
    <n v="37"/>
    <n v="0"/>
    <n v="0"/>
    <n v="8.5"/>
    <n v="867"/>
    <x v="3"/>
  </r>
  <r>
    <s v="JLAMBERT"/>
    <s v="FNEUILLIE"/>
    <x v="4"/>
    <s v="D405"/>
    <x v="92"/>
    <x v="4"/>
    <n v="0"/>
    <n v="0"/>
    <n v="20"/>
    <n v="0"/>
    <n v="0"/>
    <n v="0"/>
    <n v="0"/>
    <n v="20"/>
    <n v="0"/>
    <n v="0"/>
    <n v="8.5"/>
    <n v="170"/>
    <x v="3"/>
  </r>
  <r>
    <s v="JLAMBERT"/>
    <s v="FNEUILLIE"/>
    <x v="4"/>
    <s v="D426"/>
    <x v="87"/>
    <x v="4"/>
    <n v="0"/>
    <n v="0"/>
    <n v="14.870000000000001"/>
    <n v="0"/>
    <n v="10"/>
    <n v="0"/>
    <n v="0"/>
    <n v="4.87"/>
    <n v="0"/>
    <n v="0"/>
    <n v="8.5"/>
    <n v="126.39500000000001"/>
    <x v="3"/>
  </r>
  <r>
    <s v="JLAMBERT"/>
    <s v="FNEUILLIE"/>
    <x v="4"/>
    <s v="D439"/>
    <x v="88"/>
    <x v="4"/>
    <n v="0"/>
    <n v="0"/>
    <n v="198.05"/>
    <n v="38"/>
    <n v="77"/>
    <n v="10"/>
    <n v="0"/>
    <n v="51.87"/>
    <n v="21.18"/>
    <n v="0"/>
    <n v="8.5"/>
    <n v="1683.4250000000002"/>
    <x v="3"/>
  </r>
  <r>
    <s v="JLAMBERT"/>
    <s v="FNEUILLIE"/>
    <x v="4"/>
    <s v="D440"/>
    <x v="89"/>
    <x v="4"/>
    <n v="0"/>
    <n v="0"/>
    <n v="450.06000000000006"/>
    <n v="42.5"/>
    <n v="270.97000000000003"/>
    <n v="33.33"/>
    <n v="0"/>
    <n v="94.56"/>
    <n v="8.6999999999999993"/>
    <n v="0"/>
    <n v="8.5"/>
    <n v="3825.5100000000007"/>
    <x v="3"/>
  </r>
  <r>
    <s v="JLAMBERT"/>
    <s v="FNEUILLIE"/>
    <x v="4"/>
    <s v="D442"/>
    <x v="90"/>
    <x v="4"/>
    <n v="0"/>
    <n v="0"/>
    <n v="629.09"/>
    <n v="34.71"/>
    <n v="319.15999999999997"/>
    <n v="5"/>
    <n v="0"/>
    <n v="234.22"/>
    <n v="36"/>
    <n v="0"/>
    <n v="8.5"/>
    <n v="5347.2650000000003"/>
    <x v="3"/>
  </r>
  <r>
    <s v="JLAMBERT"/>
    <s v="FNEUILLIE"/>
    <x v="4"/>
    <s v="D457"/>
    <x v="91"/>
    <x v="4"/>
    <n v="0"/>
    <n v="0"/>
    <n v="9"/>
    <n v="0"/>
    <n v="0"/>
    <n v="0"/>
    <n v="9"/>
    <n v="0"/>
    <n v="0"/>
    <n v="0"/>
    <n v="8.5"/>
    <n v="76.5"/>
    <x v="3"/>
  </r>
  <r>
    <s v="JLAMBERT"/>
    <s v="FNEUILLIE"/>
    <x v="30"/>
    <s v="D439"/>
    <x v="88"/>
    <x v="30"/>
    <n v="0"/>
    <n v="0"/>
    <n v="10"/>
    <n v="0"/>
    <n v="10"/>
    <n v="0"/>
    <n v="0"/>
    <n v="0"/>
    <n v="0"/>
    <n v="0"/>
    <n v="0"/>
    <n v="0"/>
    <x v="3"/>
  </r>
  <r>
    <s v="JLAMBERT"/>
    <s v="FNEUILLIE"/>
    <x v="52"/>
    <s v="D116"/>
    <x v="93"/>
    <x v="52"/>
    <n v="0"/>
    <n v="0"/>
    <n v="5.7"/>
    <n v="0"/>
    <n v="5.7"/>
    <n v="0"/>
    <n v="0"/>
    <n v="0"/>
    <n v="0"/>
    <n v="0"/>
    <n v="0"/>
    <n v="0"/>
    <x v="3"/>
  </r>
  <r>
    <s v="JLAMBERT"/>
    <s v="FNEUILLIE"/>
    <x v="52"/>
    <s v="D300"/>
    <x v="84"/>
    <x v="52"/>
    <n v="0"/>
    <n v="0"/>
    <n v="5"/>
    <n v="0"/>
    <n v="5"/>
    <n v="0"/>
    <n v="0"/>
    <n v="0"/>
    <n v="0"/>
    <n v="0"/>
    <n v="0"/>
    <n v="0"/>
    <x v="3"/>
  </r>
  <r>
    <s v="JLAMBERT"/>
    <s v="FNEUILLIE"/>
    <x v="52"/>
    <s v="D426"/>
    <x v="87"/>
    <x v="52"/>
    <n v="0"/>
    <n v="0"/>
    <n v="5"/>
    <n v="0"/>
    <n v="5"/>
    <n v="0"/>
    <n v="0"/>
    <n v="0"/>
    <n v="0"/>
    <n v="0"/>
    <n v="0"/>
    <n v="0"/>
    <x v="3"/>
  </r>
  <r>
    <s v="JLAMBERT"/>
    <s v="FNEUILLIE"/>
    <x v="52"/>
    <s v="D439"/>
    <x v="88"/>
    <x v="52"/>
    <n v="0"/>
    <n v="0"/>
    <n v="30.8"/>
    <n v="10"/>
    <n v="20.8"/>
    <n v="0"/>
    <n v="0"/>
    <n v="0"/>
    <n v="0"/>
    <n v="0"/>
    <n v="0"/>
    <n v="0"/>
    <x v="3"/>
  </r>
  <r>
    <s v="JLAMBERT"/>
    <s v="FNEUILLIE"/>
    <x v="55"/>
    <s v="D439"/>
    <x v="88"/>
    <x v="55"/>
    <n v="0"/>
    <n v="0"/>
    <n v="4"/>
    <n v="0"/>
    <n v="0"/>
    <n v="4"/>
    <n v="0"/>
    <n v="0"/>
    <n v="0"/>
    <n v="0"/>
    <n v="0"/>
    <n v="0"/>
    <x v="3"/>
  </r>
  <r>
    <s v="JLAMBERT"/>
    <s v="FNEUILLIE"/>
    <x v="5"/>
    <s v="D157"/>
    <x v="82"/>
    <x v="5"/>
    <n v="0"/>
    <n v="0"/>
    <n v="42.5"/>
    <n v="0"/>
    <n v="0"/>
    <n v="0"/>
    <n v="0"/>
    <n v="29.4"/>
    <n v="13.1"/>
    <n v="0"/>
    <n v="3.3"/>
    <n v="140.25"/>
    <x v="4"/>
  </r>
  <r>
    <s v="JLAMBERT"/>
    <s v="FNEUILLIE"/>
    <x v="5"/>
    <s v="D272"/>
    <x v="83"/>
    <x v="5"/>
    <n v="0"/>
    <n v="0"/>
    <n v="5"/>
    <n v="0"/>
    <n v="0"/>
    <n v="0"/>
    <n v="0"/>
    <n v="0"/>
    <n v="5"/>
    <n v="0"/>
    <n v="3.3"/>
    <n v="16.5"/>
    <x v="4"/>
  </r>
  <r>
    <s v="JLAMBERT"/>
    <s v="FNEUILLIE"/>
    <x v="5"/>
    <s v="D426"/>
    <x v="87"/>
    <x v="5"/>
    <n v="0"/>
    <n v="0"/>
    <n v="36.72"/>
    <n v="0"/>
    <n v="0"/>
    <n v="0"/>
    <n v="0"/>
    <n v="36.72"/>
    <n v="0"/>
    <n v="0"/>
    <n v="3.3"/>
    <n v="121.17599999999999"/>
    <x v="4"/>
  </r>
  <r>
    <s v="JLAMBERT"/>
    <s v="FNEUILLIE"/>
    <x v="5"/>
    <s v="D439"/>
    <x v="88"/>
    <x v="5"/>
    <n v="0"/>
    <n v="0"/>
    <n v="189.54999999999998"/>
    <n v="0"/>
    <n v="0"/>
    <n v="0"/>
    <n v="10"/>
    <n v="161.54"/>
    <n v="18.009999999999998"/>
    <n v="0"/>
    <n v="3.3"/>
    <n v="625.51499999999987"/>
    <x v="4"/>
  </r>
  <r>
    <s v="JLAMBERT"/>
    <s v="FNEUILLIE"/>
    <x v="5"/>
    <s v="D440"/>
    <x v="89"/>
    <x v="5"/>
    <n v="0"/>
    <n v="0"/>
    <n v="44.769999999999996"/>
    <n v="0"/>
    <n v="0"/>
    <n v="0"/>
    <n v="0"/>
    <n v="35.54"/>
    <n v="9.23"/>
    <n v="0"/>
    <n v="3.3"/>
    <n v="147.74099999999999"/>
    <x v="4"/>
  </r>
  <r>
    <s v="JLAMBERT"/>
    <s v="FNEUILLIE"/>
    <x v="5"/>
    <s v="D442"/>
    <x v="90"/>
    <x v="5"/>
    <n v="0"/>
    <n v="0"/>
    <n v="43.26"/>
    <n v="0"/>
    <n v="0"/>
    <n v="0"/>
    <n v="0"/>
    <n v="35.26"/>
    <n v="8"/>
    <n v="0"/>
    <n v="3.3"/>
    <n v="142.75799999999998"/>
    <x v="4"/>
  </r>
  <r>
    <s v="JLAMBERT"/>
    <s v="FNEUILLIE"/>
    <x v="5"/>
    <s v="D457"/>
    <x v="91"/>
    <x v="5"/>
    <n v="0"/>
    <n v="0"/>
    <n v="94"/>
    <n v="0"/>
    <n v="0"/>
    <n v="0"/>
    <n v="64"/>
    <n v="30"/>
    <n v="0"/>
    <n v="0"/>
    <n v="3.3"/>
    <n v="310.2"/>
    <x v="4"/>
  </r>
  <r>
    <s v="JLAMBERT"/>
    <s v="FNEUILLIE"/>
    <x v="6"/>
    <s v="D439"/>
    <x v="88"/>
    <x v="6"/>
    <n v="0"/>
    <n v="0"/>
    <n v="6"/>
    <n v="0"/>
    <n v="0"/>
    <n v="0"/>
    <n v="0"/>
    <n v="0"/>
    <n v="6"/>
    <n v="0"/>
    <n v="2.5"/>
    <n v="15"/>
    <x v="5"/>
  </r>
  <r>
    <s v="JLAMBERT"/>
    <s v="FNEUILLIE"/>
    <x v="6"/>
    <s v="D442"/>
    <x v="90"/>
    <x v="6"/>
    <n v="0"/>
    <n v="0"/>
    <n v="7.5"/>
    <n v="0"/>
    <n v="0"/>
    <n v="0"/>
    <n v="0"/>
    <n v="7.5"/>
    <n v="0"/>
    <n v="0"/>
    <n v="2.5"/>
    <n v="18.75"/>
    <x v="5"/>
  </r>
  <r>
    <s v="JLAMBERT"/>
    <s v="FNEUILLIE"/>
    <x v="6"/>
    <s v="D457"/>
    <x v="91"/>
    <x v="6"/>
    <n v="0"/>
    <n v="0"/>
    <n v="0"/>
    <n v="0"/>
    <n v="0"/>
    <n v="0"/>
    <n v="0"/>
    <n v="0"/>
    <n v="0"/>
    <n v="0"/>
    <n v="2.5"/>
    <n v="0"/>
    <x v="5"/>
  </r>
  <r>
    <s v="JLAMBERT"/>
    <s v="FNEUILLIE"/>
    <x v="7"/>
    <s v="D157"/>
    <x v="82"/>
    <x v="7"/>
    <n v="0"/>
    <n v="0"/>
    <n v="10.77"/>
    <n v="0"/>
    <n v="0"/>
    <n v="0"/>
    <n v="0"/>
    <n v="0"/>
    <n v="10.77"/>
    <n v="0"/>
    <n v="2.5"/>
    <n v="26.924999999999997"/>
    <x v="5"/>
  </r>
  <r>
    <s v="JLAMBERT"/>
    <s v="FNEUILLIE"/>
    <x v="7"/>
    <s v="D272"/>
    <x v="83"/>
    <x v="7"/>
    <n v="0"/>
    <n v="0"/>
    <n v="15"/>
    <n v="0"/>
    <n v="0"/>
    <n v="0"/>
    <n v="0"/>
    <n v="15"/>
    <n v="0"/>
    <n v="0"/>
    <n v="2.5"/>
    <n v="37.5"/>
    <x v="5"/>
  </r>
  <r>
    <s v="JLAMBERT"/>
    <s v="FNEUILLIE"/>
    <x v="7"/>
    <s v="D300"/>
    <x v="84"/>
    <x v="7"/>
    <n v="0"/>
    <n v="0"/>
    <n v="10"/>
    <n v="0"/>
    <n v="0"/>
    <n v="0"/>
    <n v="0"/>
    <n v="10"/>
    <n v="0"/>
    <n v="0"/>
    <n v="2.5"/>
    <n v="25"/>
    <x v="5"/>
  </r>
  <r>
    <s v="JLAMBERT"/>
    <s v="FNEUILLIE"/>
    <x v="7"/>
    <s v="D305"/>
    <x v="85"/>
    <x v="7"/>
    <n v="0"/>
    <n v="0"/>
    <n v="11.440000000000001"/>
    <n v="0"/>
    <n v="0"/>
    <n v="0"/>
    <n v="0"/>
    <n v="11.440000000000001"/>
    <n v="0"/>
    <n v="0"/>
    <n v="2.5"/>
    <n v="28.6"/>
    <x v="5"/>
  </r>
  <r>
    <s v="JLAMBERT"/>
    <s v="FNEUILLIE"/>
    <x v="7"/>
    <s v="D418"/>
    <x v="86"/>
    <x v="7"/>
    <n v="0"/>
    <n v="0"/>
    <n v="11"/>
    <n v="0"/>
    <n v="0"/>
    <n v="0"/>
    <n v="0"/>
    <n v="11"/>
    <n v="0"/>
    <n v="0"/>
    <n v="2.5"/>
    <n v="27.5"/>
    <x v="5"/>
  </r>
  <r>
    <s v="JLAMBERT"/>
    <s v="FNEUILLIE"/>
    <x v="7"/>
    <s v="D426"/>
    <x v="87"/>
    <x v="7"/>
    <n v="0"/>
    <n v="0"/>
    <n v="4"/>
    <n v="0"/>
    <n v="0"/>
    <n v="0"/>
    <n v="0"/>
    <n v="4"/>
    <n v="0"/>
    <n v="0"/>
    <n v="2.5"/>
    <n v="10"/>
    <x v="5"/>
  </r>
  <r>
    <s v="JLAMBERT"/>
    <s v="FNEUILLIE"/>
    <x v="7"/>
    <s v="D439"/>
    <x v="88"/>
    <x v="7"/>
    <n v="0"/>
    <n v="0"/>
    <n v="127"/>
    <n v="0"/>
    <n v="0"/>
    <n v="0"/>
    <n v="10"/>
    <n v="97"/>
    <n v="20"/>
    <n v="0"/>
    <n v="2.5"/>
    <n v="317.5"/>
    <x v="5"/>
  </r>
  <r>
    <s v="JLAMBERT"/>
    <s v="FNEUILLIE"/>
    <x v="7"/>
    <s v="D440"/>
    <x v="89"/>
    <x v="7"/>
    <n v="0"/>
    <n v="0"/>
    <n v="18.759999999999998"/>
    <n v="0"/>
    <n v="0"/>
    <n v="0"/>
    <n v="7.84"/>
    <n v="10.92"/>
    <n v="0"/>
    <n v="0"/>
    <n v="2.5"/>
    <n v="46.899999999999991"/>
    <x v="5"/>
  </r>
  <r>
    <s v="JLAMBERT"/>
    <s v="FNEUILLIE"/>
    <x v="7"/>
    <s v="D442"/>
    <x v="90"/>
    <x v="7"/>
    <n v="0"/>
    <n v="0"/>
    <n v="70.289999999999992"/>
    <n v="0"/>
    <n v="0"/>
    <n v="0"/>
    <n v="10.28"/>
    <n v="60.01"/>
    <n v="0"/>
    <n v="0"/>
    <n v="2.5"/>
    <n v="175.72499999999997"/>
    <x v="5"/>
  </r>
  <r>
    <s v="JLAMBERT"/>
    <s v="FNEUILLIE"/>
    <x v="7"/>
    <s v="D457"/>
    <x v="91"/>
    <x v="7"/>
    <n v="0"/>
    <n v="0"/>
    <n v="18"/>
    <n v="0"/>
    <n v="0"/>
    <n v="0"/>
    <n v="0"/>
    <n v="18"/>
    <n v="0"/>
    <n v="0"/>
    <n v="2.5"/>
    <n v="45"/>
    <x v="5"/>
  </r>
  <r>
    <s v="JLAMBERT"/>
    <s v="FNEUILLIE"/>
    <x v="9"/>
    <s v="D157"/>
    <x v="82"/>
    <x v="9"/>
    <n v="0"/>
    <n v="0"/>
    <n v="12.35"/>
    <n v="0"/>
    <n v="0"/>
    <n v="0"/>
    <n v="0"/>
    <n v="0"/>
    <n v="12.35"/>
    <n v="0"/>
    <n v="4.5"/>
    <n v="55.574999999999996"/>
    <x v="6"/>
  </r>
  <r>
    <s v="JLAMBERT"/>
    <s v="FNEUILLIE"/>
    <x v="9"/>
    <s v="D272"/>
    <x v="83"/>
    <x v="9"/>
    <n v="0"/>
    <n v="0"/>
    <n v="41.5"/>
    <n v="0"/>
    <n v="0"/>
    <n v="0"/>
    <n v="0"/>
    <n v="31.5"/>
    <n v="10"/>
    <n v="0"/>
    <n v="4.5"/>
    <n v="186.75"/>
    <x v="6"/>
  </r>
  <r>
    <s v="JLAMBERT"/>
    <s v="FNEUILLIE"/>
    <x v="9"/>
    <s v="D300"/>
    <x v="84"/>
    <x v="9"/>
    <n v="0"/>
    <n v="0"/>
    <n v="40"/>
    <n v="0"/>
    <n v="0"/>
    <n v="0"/>
    <n v="0"/>
    <n v="40"/>
    <n v="0"/>
    <n v="0"/>
    <n v="4.5"/>
    <n v="180"/>
    <x v="6"/>
  </r>
  <r>
    <s v="JLAMBERT"/>
    <s v="FNEUILLIE"/>
    <x v="9"/>
    <s v="D426"/>
    <x v="87"/>
    <x v="9"/>
    <n v="0"/>
    <n v="0"/>
    <n v="18.13"/>
    <n v="0"/>
    <n v="18.13"/>
    <n v="0"/>
    <n v="0"/>
    <n v="0"/>
    <n v="0"/>
    <n v="0"/>
    <n v="4.5"/>
    <n v="81.584999999999994"/>
    <x v="6"/>
  </r>
  <r>
    <s v="JLAMBERT"/>
    <s v="FNEUILLIE"/>
    <x v="9"/>
    <s v="D439"/>
    <x v="88"/>
    <x v="9"/>
    <n v="0"/>
    <n v="0"/>
    <n v="105.28999999999999"/>
    <n v="29.78"/>
    <n v="0"/>
    <n v="0"/>
    <n v="0"/>
    <n v="63.91"/>
    <n v="11.6"/>
    <n v="0"/>
    <n v="4.5"/>
    <n v="473.80499999999995"/>
    <x v="6"/>
  </r>
  <r>
    <s v="JLAMBERT"/>
    <s v="FNEUILLIE"/>
    <x v="9"/>
    <s v="D440"/>
    <x v="89"/>
    <x v="9"/>
    <n v="0"/>
    <n v="0"/>
    <n v="10.14"/>
    <n v="0"/>
    <n v="10.14"/>
    <n v="0"/>
    <n v="0"/>
    <n v="0"/>
    <n v="0"/>
    <n v="0"/>
    <n v="4.5"/>
    <n v="45.63"/>
    <x v="6"/>
  </r>
  <r>
    <s v="JLAMBERT"/>
    <s v="FNEUILLIE"/>
    <x v="9"/>
    <s v="D442"/>
    <x v="90"/>
    <x v="9"/>
    <n v="0"/>
    <n v="0"/>
    <n v="10"/>
    <n v="0"/>
    <n v="10"/>
    <n v="0"/>
    <n v="0"/>
    <n v="0"/>
    <n v="0"/>
    <n v="0"/>
    <n v="4.5"/>
    <n v="45"/>
    <x v="6"/>
  </r>
  <r>
    <s v="JLAMBERT"/>
    <s v="FNEUILLIE"/>
    <x v="9"/>
    <s v="D457"/>
    <x v="91"/>
    <x v="9"/>
    <n v="0"/>
    <n v="0"/>
    <n v="33.06"/>
    <n v="0"/>
    <n v="0"/>
    <n v="0"/>
    <n v="10"/>
    <n v="23.06"/>
    <n v="0"/>
    <n v="0"/>
    <n v="4.5"/>
    <n v="148.77000000000001"/>
    <x v="6"/>
  </r>
  <r>
    <s v="JLAMBERT"/>
    <s v="FNEUILLIE"/>
    <x v="10"/>
    <s v="D442"/>
    <x v="90"/>
    <x v="10"/>
    <n v="0"/>
    <n v="0"/>
    <n v="0"/>
    <n v="0"/>
    <n v="0"/>
    <n v="0"/>
    <n v="0"/>
    <n v="0"/>
    <n v="0"/>
    <n v="0"/>
    <n v="6"/>
    <n v="0"/>
    <x v="4"/>
  </r>
  <r>
    <s v="JLAMBERT"/>
    <s v="FNEUILLIE"/>
    <x v="12"/>
    <s v="D272"/>
    <x v="83"/>
    <x v="12"/>
    <n v="0"/>
    <n v="0"/>
    <n v="0"/>
    <n v="0"/>
    <n v="0"/>
    <n v="0"/>
    <n v="0"/>
    <n v="0"/>
    <n v="0"/>
    <n v="0"/>
    <n v="4.5"/>
    <n v="0"/>
    <x v="4"/>
  </r>
  <r>
    <s v="JLAMBERT"/>
    <s v="FNEUILLIE"/>
    <x v="12"/>
    <s v="D439"/>
    <x v="88"/>
    <x v="12"/>
    <n v="0"/>
    <n v="0"/>
    <n v="20.2"/>
    <n v="0"/>
    <n v="0"/>
    <n v="0"/>
    <n v="0"/>
    <n v="20.2"/>
    <n v="0"/>
    <n v="0"/>
    <n v="4.5"/>
    <n v="90.899999999999991"/>
    <x v="4"/>
  </r>
  <r>
    <s v="JLAMBERT"/>
    <s v="FNEUILLIE"/>
    <x v="56"/>
    <s v="D412"/>
    <x v="48"/>
    <x v="56"/>
    <n v="0"/>
    <n v="0"/>
    <n v="30.66"/>
    <n v="0"/>
    <n v="0"/>
    <n v="0"/>
    <n v="0"/>
    <n v="15.6"/>
    <n v="15.06"/>
    <n v="0"/>
    <n v="0"/>
    <n v="0"/>
    <x v="14"/>
  </r>
  <r>
    <s v="JLAMBERT"/>
    <s v="FNEUILLIE"/>
    <x v="56"/>
    <s v="D442"/>
    <x v="90"/>
    <x v="56"/>
    <n v="0"/>
    <n v="0"/>
    <n v="8"/>
    <n v="0"/>
    <n v="0"/>
    <n v="0"/>
    <n v="0"/>
    <n v="8"/>
    <n v="0"/>
    <n v="0"/>
    <n v="0"/>
    <n v="0"/>
    <x v="14"/>
  </r>
  <r>
    <s v="JLAMBERT"/>
    <s v="FNEUILLIE"/>
    <x v="39"/>
    <s v="D412"/>
    <x v="48"/>
    <x v="39"/>
    <n v="0"/>
    <n v="0"/>
    <n v="11.82"/>
    <n v="0"/>
    <n v="0"/>
    <n v="0"/>
    <n v="0"/>
    <n v="11.82"/>
    <n v="0"/>
    <n v="0"/>
    <n v="0"/>
    <n v="0"/>
    <x v="13"/>
  </r>
  <r>
    <s v="JLAMBERT"/>
    <s v="FNEUILLIE"/>
    <x v="33"/>
    <s v="D412"/>
    <x v="48"/>
    <x v="33"/>
    <n v="0"/>
    <n v="0"/>
    <n v="29.5"/>
    <n v="0"/>
    <n v="0"/>
    <n v="0"/>
    <n v="0"/>
    <n v="29.5"/>
    <n v="0"/>
    <n v="0"/>
    <n v="0"/>
    <n v="0"/>
    <x v="14"/>
  </r>
  <r>
    <s v="JLAMBERT"/>
    <s v="FNEUILLIE"/>
    <x v="57"/>
    <s v="D412"/>
    <x v="48"/>
    <x v="57"/>
    <n v="0"/>
    <n v="0"/>
    <n v="27.04"/>
    <n v="0"/>
    <n v="0"/>
    <n v="0"/>
    <n v="0"/>
    <n v="27.04"/>
    <n v="0"/>
    <n v="0"/>
    <n v="0"/>
    <n v="0"/>
    <x v="14"/>
  </r>
  <r>
    <s v="JLAMBERT"/>
    <s v="FNEUILLIE"/>
    <x v="57"/>
    <s v="D442"/>
    <x v="90"/>
    <x v="57"/>
    <n v="0"/>
    <n v="0"/>
    <n v="0"/>
    <n v="0"/>
    <n v="0"/>
    <n v="0"/>
    <n v="0"/>
    <n v="0"/>
    <n v="0"/>
    <n v="0"/>
    <n v="0"/>
    <n v="0"/>
    <x v="14"/>
  </r>
  <r>
    <s v="JLAMBERT"/>
    <s v="FNEUILLIE"/>
    <x v="36"/>
    <s v="D412"/>
    <x v="48"/>
    <x v="36"/>
    <n v="0"/>
    <n v="0"/>
    <n v="29.05"/>
    <n v="0"/>
    <n v="17"/>
    <n v="0"/>
    <n v="0"/>
    <n v="12.05"/>
    <n v="0"/>
    <n v="0"/>
    <n v="0"/>
    <n v="0"/>
    <x v="14"/>
  </r>
  <r>
    <s v="JLAMBERT"/>
    <s v="FNEUILLIE"/>
    <x v="36"/>
    <s v="D439"/>
    <x v="88"/>
    <x v="36"/>
    <n v="0"/>
    <n v="0"/>
    <n v="0"/>
    <n v="0"/>
    <n v="0"/>
    <n v="0"/>
    <n v="0"/>
    <n v="0"/>
    <n v="0"/>
    <n v="0"/>
    <n v="0"/>
    <n v="0"/>
    <x v="14"/>
  </r>
  <r>
    <s v="JLAMBERT"/>
    <s v="FNEUILLIE"/>
    <x v="36"/>
    <s v="D442"/>
    <x v="90"/>
    <x v="36"/>
    <n v="0"/>
    <n v="0"/>
    <n v="9.17"/>
    <n v="0"/>
    <n v="9.17"/>
    <n v="0"/>
    <n v="0"/>
    <n v="0"/>
    <n v="0"/>
    <n v="0"/>
    <n v="0"/>
    <n v="0"/>
    <x v="14"/>
  </r>
  <r>
    <s v="JLAMBERT"/>
    <s v="FNEUILLIE"/>
    <x v="20"/>
    <s v="D439"/>
    <x v="88"/>
    <x v="20"/>
    <n v="0"/>
    <n v="0"/>
    <n v="11"/>
    <n v="0"/>
    <n v="11"/>
    <n v="0"/>
    <n v="0"/>
    <n v="0"/>
    <n v="0"/>
    <n v="0"/>
    <n v="0"/>
    <n v="0"/>
    <x v="10"/>
  </r>
  <r>
    <s v="JLAMBERT"/>
    <s v="FNEUILLIE"/>
    <x v="49"/>
    <s v="D300"/>
    <x v="84"/>
    <x v="49"/>
    <n v="0"/>
    <n v="0"/>
    <n v="20"/>
    <n v="0"/>
    <n v="20"/>
    <n v="0"/>
    <n v="0"/>
    <n v="0"/>
    <n v="0"/>
    <n v="0"/>
    <n v="0"/>
    <n v="0"/>
    <x v="12"/>
  </r>
  <r>
    <s v="JLAMBERT"/>
    <s v="FNEUILLIE"/>
    <x v="49"/>
    <s v="D412"/>
    <x v="48"/>
    <x v="49"/>
    <n v="0"/>
    <n v="0"/>
    <n v="14.5"/>
    <n v="0"/>
    <n v="0"/>
    <n v="0"/>
    <n v="0"/>
    <n v="14.5"/>
    <n v="0"/>
    <n v="0"/>
    <n v="0"/>
    <n v="0"/>
    <x v="12"/>
  </r>
  <r>
    <s v="JLAMBERT"/>
    <s v="FNEUILLIE"/>
    <x v="26"/>
    <s v="D442"/>
    <x v="90"/>
    <x v="26"/>
    <n v="0"/>
    <n v="0"/>
    <n v="0"/>
    <n v="0"/>
    <n v="0"/>
    <n v="0"/>
    <n v="0"/>
    <n v="0"/>
    <n v="0"/>
    <n v="0"/>
    <n v="0"/>
    <n v="0"/>
    <x v="12"/>
  </r>
  <r>
    <s v="JLAMBERT"/>
    <s v="FNEUILLIE"/>
    <x v="58"/>
    <s v="D412"/>
    <x v="48"/>
    <x v="58"/>
    <n v="0"/>
    <n v="0"/>
    <n v="10.41"/>
    <n v="0"/>
    <n v="10.41"/>
    <n v="0"/>
    <n v="0"/>
    <n v="0"/>
    <n v="0"/>
    <n v="0"/>
    <n v="0"/>
    <n v="0"/>
    <x v="16"/>
  </r>
  <r>
    <s v="JLAMBERT"/>
    <s v="FNEUILLIE"/>
    <x v="27"/>
    <s v="D442"/>
    <x v="90"/>
    <x v="27"/>
    <n v="0"/>
    <n v="0"/>
    <n v="0"/>
    <n v="0"/>
    <n v="0"/>
    <n v="0"/>
    <n v="0"/>
    <n v="0"/>
    <n v="0"/>
    <n v="0"/>
    <n v="0"/>
    <n v="0"/>
    <x v="13"/>
  </r>
  <r>
    <s v="JLAMBERT"/>
    <s v="FNEUILLIE"/>
    <x v="37"/>
    <s v="D412"/>
    <x v="48"/>
    <x v="37"/>
    <n v="0"/>
    <n v="0"/>
    <n v="16.91"/>
    <n v="0"/>
    <n v="0"/>
    <n v="0"/>
    <n v="0"/>
    <n v="16.91"/>
    <n v="0"/>
    <n v="0"/>
    <n v="0"/>
    <n v="0"/>
    <x v="15"/>
  </r>
  <r>
    <s v="JLAMBERT"/>
    <s v="FNEUILLIE"/>
    <x v="59"/>
    <s v="D442"/>
    <x v="90"/>
    <x v="59"/>
    <n v="0"/>
    <n v="0"/>
    <n v="13"/>
    <n v="0"/>
    <n v="0"/>
    <n v="0"/>
    <n v="0"/>
    <n v="13"/>
    <n v="0"/>
    <n v="0"/>
    <n v="0"/>
    <n v="0"/>
    <x v="15"/>
  </r>
  <r>
    <s v="JLAMBERT"/>
    <s v="FNEUILLIE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FNEUILLIE"/>
    <x v="14"/>
    <s v="D439"/>
    <x v="88"/>
    <x v="14"/>
    <n v="0"/>
    <n v="0"/>
    <n v="0"/>
    <n v="0"/>
    <n v="0"/>
    <n v="0"/>
    <n v="0"/>
    <n v="0"/>
    <n v="0"/>
    <n v="0"/>
    <n v="0"/>
    <n v="0"/>
    <x v="8"/>
  </r>
  <r>
    <s v="JLAMBERT"/>
    <s v="FNEUILLIE"/>
    <x v="14"/>
    <s v="D442"/>
    <x v="90"/>
    <x v="14"/>
    <n v="0"/>
    <n v="0"/>
    <n v="3.5"/>
    <n v="0"/>
    <n v="0"/>
    <n v="0"/>
    <n v="0"/>
    <n v="3.5"/>
    <n v="0"/>
    <n v="0"/>
    <n v="0"/>
    <n v="0"/>
    <x v="8"/>
  </r>
  <r>
    <s v="JLAMBERT"/>
    <s v="FNEUILLIE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FNEUILLIE"/>
    <x v="15"/>
    <s v="D442"/>
    <x v="90"/>
    <x v="15"/>
    <n v="0"/>
    <n v="0"/>
    <n v="0"/>
    <n v="0"/>
    <n v="0"/>
    <n v="0"/>
    <n v="0"/>
    <n v="0"/>
    <n v="0"/>
    <n v="0"/>
    <n v="0"/>
    <n v="0"/>
    <x v="8"/>
  </r>
  <r>
    <s v="JLAMBERT"/>
    <s v="FNEUILLIE"/>
    <x v="24"/>
    <m/>
    <x v="0"/>
    <x v="24"/>
    <n v="0"/>
    <n v="0"/>
    <n v="0"/>
    <n v="0"/>
    <n v="0"/>
    <n v="0"/>
    <n v="0"/>
    <n v="0"/>
    <n v="0"/>
    <n v="0"/>
    <n v="0"/>
    <n v="0"/>
    <x v="11"/>
  </r>
  <r>
    <s v="JLAMBERT"/>
    <s v="FNEUILLIE"/>
    <x v="16"/>
    <m/>
    <x v="0"/>
    <x v="16"/>
    <n v="0"/>
    <n v="0"/>
    <n v="0"/>
    <n v="0"/>
    <n v="0"/>
    <n v="0"/>
    <n v="0"/>
    <n v="0"/>
    <n v="0"/>
    <n v="0"/>
    <n v="0"/>
    <n v="0"/>
    <x v="4"/>
  </r>
  <r>
    <s v="JLAMBERT"/>
    <s v="FNEUILLIE"/>
    <x v="16"/>
    <s v="D440"/>
    <x v="89"/>
    <x v="16"/>
    <n v="0"/>
    <n v="0"/>
    <n v="0"/>
    <n v="0"/>
    <n v="0"/>
    <n v="0"/>
    <n v="0"/>
    <n v="0"/>
    <n v="0"/>
    <n v="0"/>
    <n v="0"/>
    <n v="0"/>
    <x v="4"/>
  </r>
  <r>
    <s v="JLAMBERT"/>
    <s v="FNEUILLIE"/>
    <x v="16"/>
    <s v="D442"/>
    <x v="90"/>
    <x v="16"/>
    <n v="0"/>
    <n v="0"/>
    <n v="0"/>
    <n v="0"/>
    <n v="0"/>
    <n v="0"/>
    <n v="0"/>
    <n v="0"/>
    <n v="0"/>
    <n v="0"/>
    <n v="0"/>
    <n v="0"/>
    <x v="4"/>
  </r>
  <r>
    <s v="JLAMBERT"/>
    <s v="FNEUILLIE"/>
    <x v="60"/>
    <s v="D439"/>
    <x v="88"/>
    <x v="60"/>
    <n v="0"/>
    <n v="0"/>
    <n v="0"/>
    <n v="0"/>
    <n v="0"/>
    <n v="0"/>
    <n v="0"/>
    <n v="0"/>
    <n v="0"/>
    <n v="0"/>
    <n v="0"/>
    <n v="0"/>
    <x v="4"/>
  </r>
  <r>
    <s v="JLAMBERT"/>
    <s v="FNEUILLIE"/>
    <x v="60"/>
    <s v="D442"/>
    <x v="90"/>
    <x v="60"/>
    <n v="0"/>
    <n v="0"/>
    <n v="0"/>
    <n v="0"/>
    <n v="0"/>
    <n v="0"/>
    <n v="0"/>
    <n v="0"/>
    <n v="0"/>
    <n v="0"/>
    <n v="0"/>
    <n v="0"/>
    <x v="4"/>
  </r>
  <r>
    <s v="JLAMBERT"/>
    <s v="FNEUILLIE"/>
    <x v="60"/>
    <s v="D457"/>
    <x v="91"/>
    <x v="60"/>
    <n v="0"/>
    <n v="0"/>
    <n v="0"/>
    <n v="0"/>
    <n v="0"/>
    <n v="0"/>
    <n v="0"/>
    <n v="0"/>
    <n v="0"/>
    <n v="0"/>
    <n v="0"/>
    <n v="0"/>
    <x v="4"/>
  </r>
  <r>
    <s v="JLAMBERT"/>
    <s v="HGUITTON"/>
    <x v="0"/>
    <s v="D104"/>
    <x v="76"/>
    <x v="0"/>
    <n v="0"/>
    <n v="0"/>
    <n v="71.36"/>
    <n v="0"/>
    <n v="0"/>
    <n v="0"/>
    <n v="71.36"/>
    <n v="0"/>
    <n v="0"/>
    <n v="0"/>
    <n v="6.5"/>
    <n v="463.84"/>
    <x v="0"/>
  </r>
  <r>
    <s v="JLAMBERT"/>
    <s v="HGUITTON"/>
    <x v="0"/>
    <s v="D108"/>
    <x v="77"/>
    <x v="0"/>
    <n v="0"/>
    <n v="0"/>
    <n v="55"/>
    <n v="0"/>
    <n v="0"/>
    <n v="0"/>
    <n v="0"/>
    <n v="55"/>
    <n v="0"/>
    <n v="0"/>
    <n v="6.5"/>
    <n v="357.5"/>
    <x v="0"/>
  </r>
  <r>
    <s v="JLAMBERT"/>
    <s v="HGUITTON"/>
    <x v="0"/>
    <s v="D126"/>
    <x v="78"/>
    <x v="0"/>
    <n v="0"/>
    <n v="0"/>
    <n v="77.5"/>
    <n v="0"/>
    <n v="0"/>
    <n v="0"/>
    <n v="77.5"/>
    <n v="0"/>
    <n v="0"/>
    <n v="0"/>
    <n v="6.5"/>
    <n v="503.75"/>
    <x v="0"/>
  </r>
  <r>
    <s v="JLAMBERT"/>
    <s v="HGUITTON"/>
    <x v="0"/>
    <s v="D209"/>
    <x v="94"/>
    <x v="0"/>
    <n v="0"/>
    <n v="0"/>
    <n v="136.88"/>
    <n v="0"/>
    <n v="0"/>
    <n v="0"/>
    <n v="84.7"/>
    <n v="45.31"/>
    <n v="6.87"/>
    <n v="0"/>
    <n v="6.5"/>
    <n v="889.72"/>
    <x v="0"/>
  </r>
  <r>
    <s v="JLAMBERT"/>
    <s v="HGUITTON"/>
    <x v="0"/>
    <s v="D216"/>
    <x v="95"/>
    <x v="0"/>
    <n v="0"/>
    <n v="0"/>
    <n v="20"/>
    <n v="0"/>
    <n v="0"/>
    <n v="0"/>
    <n v="10"/>
    <n v="10"/>
    <n v="0"/>
    <n v="0"/>
    <n v="6.5"/>
    <n v="130"/>
    <x v="0"/>
  </r>
  <r>
    <s v="JLAMBERT"/>
    <s v="HGUITTON"/>
    <x v="0"/>
    <s v="D222"/>
    <x v="79"/>
    <x v="0"/>
    <n v="0"/>
    <n v="0"/>
    <n v="270.2"/>
    <n v="0"/>
    <n v="0"/>
    <n v="0"/>
    <n v="92.46"/>
    <n v="171.65"/>
    <n v="6.09"/>
    <n v="0"/>
    <n v="6.5"/>
    <n v="1756.3"/>
    <x v="0"/>
  </r>
  <r>
    <s v="JLAMBERT"/>
    <s v="HGUITTON"/>
    <x v="0"/>
    <s v="D460"/>
    <x v="96"/>
    <x v="0"/>
    <n v="0"/>
    <n v="0"/>
    <n v="204.37"/>
    <n v="0"/>
    <n v="0"/>
    <n v="0"/>
    <n v="128.37"/>
    <n v="76"/>
    <n v="0"/>
    <n v="0"/>
    <n v="6.5"/>
    <n v="1328.405"/>
    <x v="0"/>
  </r>
  <r>
    <s v="JLAMBERT"/>
    <s v="HGUITTON"/>
    <x v="0"/>
    <s v="D472"/>
    <x v="80"/>
    <x v="0"/>
    <n v="0"/>
    <n v="0"/>
    <n v="63.730000000000004"/>
    <n v="0"/>
    <n v="0"/>
    <n v="0"/>
    <n v="54.230000000000004"/>
    <n v="9.5"/>
    <n v="0"/>
    <n v="0"/>
    <n v="6.5"/>
    <n v="414.245"/>
    <x v="0"/>
  </r>
  <r>
    <s v="JLAMBERT"/>
    <s v="HGUITTON"/>
    <x v="21"/>
    <s v="D209"/>
    <x v="94"/>
    <x v="21"/>
    <n v="0"/>
    <n v="0"/>
    <n v="20.380000000000003"/>
    <n v="8.14"/>
    <n v="0"/>
    <n v="0"/>
    <n v="7"/>
    <n v="5.24"/>
    <n v="0"/>
    <n v="0"/>
    <n v="5.8"/>
    <n v="118.20400000000001"/>
    <x v="0"/>
  </r>
  <r>
    <s v="JLAMBERT"/>
    <s v="HGUITTON"/>
    <x v="21"/>
    <s v="D222"/>
    <x v="79"/>
    <x v="21"/>
    <n v="0"/>
    <n v="0"/>
    <n v="33.06"/>
    <n v="0"/>
    <n v="0"/>
    <n v="0"/>
    <n v="21.92"/>
    <n v="11.14"/>
    <n v="0"/>
    <n v="0"/>
    <n v="5.8"/>
    <n v="191.74800000000002"/>
    <x v="0"/>
  </r>
  <r>
    <s v="JLAMBERT"/>
    <s v="HGUITTON"/>
    <x v="21"/>
    <s v="D460"/>
    <x v="96"/>
    <x v="21"/>
    <n v="0"/>
    <n v="0"/>
    <n v="18.73"/>
    <n v="0"/>
    <n v="0"/>
    <n v="0"/>
    <n v="18.73"/>
    <n v="0"/>
    <n v="0"/>
    <n v="0"/>
    <n v="5.8"/>
    <n v="108.634"/>
    <x v="0"/>
  </r>
  <r>
    <s v="JLAMBERT"/>
    <s v="HGUITTON"/>
    <x v="21"/>
    <s v="D472"/>
    <x v="80"/>
    <x v="21"/>
    <n v="0"/>
    <n v="0"/>
    <n v="9.11"/>
    <n v="0"/>
    <n v="0"/>
    <n v="0"/>
    <n v="9.11"/>
    <n v="0"/>
    <n v="0"/>
    <n v="0"/>
    <n v="5.8"/>
    <n v="52.837999999999994"/>
    <x v="0"/>
  </r>
  <r>
    <s v="JLAMBERT"/>
    <s v="HGUITTON"/>
    <x v="2"/>
    <s v="D104"/>
    <x v="76"/>
    <x v="2"/>
    <n v="0"/>
    <n v="0"/>
    <n v="12.82"/>
    <n v="0"/>
    <n v="0"/>
    <n v="0"/>
    <n v="12.82"/>
    <n v="0"/>
    <n v="0"/>
    <n v="0"/>
    <n v="6.3"/>
    <n v="80.766000000000005"/>
    <x v="1"/>
  </r>
  <r>
    <s v="JLAMBERT"/>
    <s v="HGUITTON"/>
    <x v="2"/>
    <s v="D126"/>
    <x v="78"/>
    <x v="2"/>
    <n v="0"/>
    <n v="0"/>
    <n v="13"/>
    <n v="0"/>
    <n v="0"/>
    <n v="0"/>
    <n v="13"/>
    <n v="0"/>
    <n v="0"/>
    <n v="0"/>
    <n v="6.3"/>
    <n v="81.899999999999991"/>
    <x v="1"/>
  </r>
  <r>
    <s v="JLAMBERT"/>
    <s v="HGUITTON"/>
    <x v="2"/>
    <s v="D209"/>
    <x v="94"/>
    <x v="2"/>
    <n v="0"/>
    <n v="0"/>
    <n v="41.620000000000005"/>
    <n v="19.600000000000001"/>
    <n v="0"/>
    <n v="0"/>
    <n v="9"/>
    <n v="13.02"/>
    <n v="0"/>
    <n v="0"/>
    <n v="6.3"/>
    <n v="262.20600000000002"/>
    <x v="1"/>
  </r>
  <r>
    <s v="JLAMBERT"/>
    <s v="HGUITTON"/>
    <x v="2"/>
    <s v="D222"/>
    <x v="79"/>
    <x v="2"/>
    <n v="0"/>
    <n v="0"/>
    <n v="13.02"/>
    <n v="0"/>
    <n v="0"/>
    <n v="0"/>
    <n v="0"/>
    <n v="13.02"/>
    <n v="0"/>
    <n v="0"/>
    <n v="6.3"/>
    <n v="82.025999999999996"/>
    <x v="1"/>
  </r>
  <r>
    <s v="JLAMBERT"/>
    <s v="HGUITTON"/>
    <x v="2"/>
    <s v="D460"/>
    <x v="96"/>
    <x v="2"/>
    <n v="0"/>
    <n v="0"/>
    <n v="43.89"/>
    <n v="0"/>
    <n v="0"/>
    <n v="0"/>
    <n v="43.89"/>
    <n v="0"/>
    <n v="0"/>
    <n v="0"/>
    <n v="6.3"/>
    <n v="276.50700000000001"/>
    <x v="1"/>
  </r>
  <r>
    <s v="JLAMBERT"/>
    <s v="HGUITTON"/>
    <x v="4"/>
    <s v="D472"/>
    <x v="80"/>
    <x v="4"/>
    <n v="0"/>
    <n v="0"/>
    <n v="3.7"/>
    <n v="0"/>
    <n v="0"/>
    <n v="0"/>
    <n v="0"/>
    <n v="3.7"/>
    <n v="0"/>
    <n v="0"/>
    <n v="8.5"/>
    <n v="31.450000000000003"/>
    <x v="3"/>
  </r>
  <r>
    <s v="JLAMBERT"/>
    <s v="HGUITTON"/>
    <x v="5"/>
    <s v="D104"/>
    <x v="76"/>
    <x v="5"/>
    <n v="0"/>
    <n v="0"/>
    <n v="56.07"/>
    <n v="0"/>
    <n v="0"/>
    <n v="0"/>
    <n v="53.07"/>
    <n v="3"/>
    <n v="0"/>
    <n v="0"/>
    <n v="3.3"/>
    <n v="185.03099999999998"/>
    <x v="4"/>
  </r>
  <r>
    <s v="JLAMBERT"/>
    <s v="HGUITTON"/>
    <x v="5"/>
    <s v="D126"/>
    <x v="78"/>
    <x v="5"/>
    <n v="0"/>
    <n v="0"/>
    <n v="20"/>
    <n v="0"/>
    <n v="0"/>
    <n v="0"/>
    <n v="20"/>
    <n v="0"/>
    <n v="0"/>
    <n v="0"/>
    <n v="3.3"/>
    <n v="66"/>
    <x v="4"/>
  </r>
  <r>
    <s v="JLAMBERT"/>
    <s v="HGUITTON"/>
    <x v="5"/>
    <s v="D209"/>
    <x v="94"/>
    <x v="5"/>
    <n v="0"/>
    <n v="0"/>
    <n v="71.72"/>
    <n v="0"/>
    <n v="0"/>
    <n v="0"/>
    <n v="48.72"/>
    <n v="23"/>
    <n v="0"/>
    <n v="0"/>
    <n v="3.3"/>
    <n v="236.67599999999999"/>
    <x v="4"/>
  </r>
  <r>
    <s v="JLAMBERT"/>
    <s v="HGUITTON"/>
    <x v="5"/>
    <s v="D217"/>
    <x v="97"/>
    <x v="5"/>
    <n v="0"/>
    <n v="0"/>
    <n v="20.8"/>
    <n v="0"/>
    <n v="0"/>
    <n v="0"/>
    <n v="20.8"/>
    <n v="0"/>
    <n v="0"/>
    <n v="0"/>
    <n v="3.3"/>
    <n v="68.64"/>
    <x v="4"/>
  </r>
  <r>
    <s v="JLAMBERT"/>
    <s v="HGUITTON"/>
    <x v="5"/>
    <s v="D222"/>
    <x v="79"/>
    <x v="5"/>
    <n v="0"/>
    <n v="0"/>
    <n v="79.010000000000005"/>
    <n v="0"/>
    <n v="0"/>
    <n v="0"/>
    <n v="44.84"/>
    <n v="27.09"/>
    <n v="7.08"/>
    <n v="0"/>
    <n v="3.3"/>
    <n v="260.733"/>
    <x v="4"/>
  </r>
  <r>
    <s v="JLAMBERT"/>
    <s v="HGUITTON"/>
    <x v="5"/>
    <s v="D460"/>
    <x v="96"/>
    <x v="5"/>
    <n v="0"/>
    <n v="0"/>
    <n v="52.35"/>
    <n v="0"/>
    <n v="0"/>
    <n v="0"/>
    <n v="12.85"/>
    <n v="39.5"/>
    <n v="0"/>
    <n v="0"/>
    <n v="3.3"/>
    <n v="172.755"/>
    <x v="4"/>
  </r>
  <r>
    <s v="JLAMBERT"/>
    <s v="HGUITTON"/>
    <x v="5"/>
    <s v="D472"/>
    <x v="80"/>
    <x v="5"/>
    <n v="0"/>
    <n v="0"/>
    <n v="29.2"/>
    <n v="0"/>
    <n v="0"/>
    <n v="0"/>
    <n v="27.5"/>
    <n v="1.7"/>
    <n v="0"/>
    <n v="0"/>
    <n v="3.3"/>
    <n v="96.36"/>
    <x v="4"/>
  </r>
  <r>
    <s v="JLAMBERT"/>
    <s v="HGUITTON"/>
    <x v="7"/>
    <s v="D126"/>
    <x v="78"/>
    <x v="7"/>
    <n v="0"/>
    <n v="0"/>
    <n v="18.5"/>
    <n v="0"/>
    <n v="0"/>
    <n v="0"/>
    <n v="18.5"/>
    <n v="0"/>
    <n v="0"/>
    <n v="0"/>
    <n v="2.5"/>
    <n v="46.25"/>
    <x v="5"/>
  </r>
  <r>
    <s v="JLAMBERT"/>
    <s v="HGUITTON"/>
    <x v="7"/>
    <s v="D128"/>
    <x v="51"/>
    <x v="7"/>
    <n v="0"/>
    <n v="0"/>
    <n v="28.84"/>
    <n v="0"/>
    <n v="0"/>
    <n v="0"/>
    <n v="28.84"/>
    <n v="0"/>
    <n v="0"/>
    <n v="0"/>
    <n v="2.5"/>
    <n v="72.099999999999994"/>
    <x v="5"/>
  </r>
  <r>
    <s v="JLAMBERT"/>
    <s v="HGUITTON"/>
    <x v="7"/>
    <s v="D209"/>
    <x v="94"/>
    <x v="7"/>
    <n v="0"/>
    <n v="0"/>
    <n v="6.17"/>
    <n v="0"/>
    <n v="0"/>
    <n v="0"/>
    <n v="0"/>
    <n v="0"/>
    <n v="6.17"/>
    <n v="0"/>
    <n v="2.5"/>
    <n v="15.425000000000001"/>
    <x v="5"/>
  </r>
  <r>
    <s v="JLAMBERT"/>
    <s v="HGUITTON"/>
    <x v="7"/>
    <s v="D222"/>
    <x v="79"/>
    <x v="7"/>
    <n v="0"/>
    <n v="0"/>
    <n v="12"/>
    <n v="0"/>
    <n v="0"/>
    <n v="0"/>
    <n v="0"/>
    <n v="12"/>
    <n v="0"/>
    <n v="0"/>
    <n v="2.5"/>
    <n v="30"/>
    <x v="5"/>
  </r>
  <r>
    <s v="JLAMBERT"/>
    <s v="HGUITTON"/>
    <x v="7"/>
    <s v="D472"/>
    <x v="80"/>
    <x v="7"/>
    <n v="0"/>
    <n v="0"/>
    <n v="10.6"/>
    <n v="0"/>
    <n v="0"/>
    <n v="0"/>
    <n v="0"/>
    <n v="10.6"/>
    <n v="0"/>
    <n v="0"/>
    <n v="2.5"/>
    <n v="26.5"/>
    <x v="5"/>
  </r>
  <r>
    <s v="JLAMBERT"/>
    <s v="HGUITTON"/>
    <x v="10"/>
    <s v="D108"/>
    <x v="77"/>
    <x v="10"/>
    <n v="0"/>
    <n v="0"/>
    <n v="5"/>
    <n v="0"/>
    <n v="0"/>
    <n v="0"/>
    <n v="0"/>
    <n v="5"/>
    <n v="0"/>
    <n v="0"/>
    <n v="6"/>
    <n v="30"/>
    <x v="4"/>
  </r>
  <r>
    <s v="JLAMBERT"/>
    <s v="HGUITTON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HGUITTON"/>
    <x v="23"/>
    <s v="D108"/>
    <x v="77"/>
    <x v="23"/>
    <n v="0"/>
    <n v="0"/>
    <n v="0"/>
    <n v="0"/>
    <n v="0"/>
    <n v="0"/>
    <n v="0"/>
    <n v="0"/>
    <n v="0"/>
    <n v="0"/>
    <n v="0"/>
    <n v="0"/>
    <x v="4"/>
  </r>
  <r>
    <s v="JLAMBERT"/>
    <s v="HGUITTON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HGUITTON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HGUITTON"/>
    <x v="16"/>
    <m/>
    <x v="0"/>
    <x v="16"/>
    <n v="0"/>
    <n v="0"/>
    <n v="0"/>
    <n v="0"/>
    <n v="0"/>
    <n v="0"/>
    <n v="0"/>
    <n v="0"/>
    <n v="0"/>
    <n v="0"/>
    <n v="0"/>
    <n v="0"/>
    <x v="4"/>
  </r>
  <r>
    <s v="JLAMBERT"/>
    <s v="HGUITTON"/>
    <x v="19"/>
    <m/>
    <x v="0"/>
    <x v="19"/>
    <n v="0"/>
    <n v="0"/>
    <n v="0"/>
    <n v="0"/>
    <n v="0"/>
    <n v="0"/>
    <n v="0"/>
    <n v="0"/>
    <n v="0"/>
    <n v="0"/>
    <n v="0"/>
    <n v="0"/>
    <x v="4"/>
  </r>
  <r>
    <s v="JLAMBERT"/>
    <s v="JFECALLE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JMDESSALLES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JMDESSALLES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JMDESSALLES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JPDUPOUY"/>
    <x v="61"/>
    <s v="D008"/>
    <x v="36"/>
    <x v="61"/>
    <n v="0"/>
    <n v="0"/>
    <n v="27.5"/>
    <n v="0"/>
    <n v="0"/>
    <n v="0"/>
    <n v="0"/>
    <n v="0"/>
    <n v="0"/>
    <n v="27.5"/>
    <n v="6.5"/>
    <n v="178.75"/>
    <x v="0"/>
  </r>
  <r>
    <s v="JLAMBERT"/>
    <s v="JPDUPOUY"/>
    <x v="5"/>
    <s v="D008"/>
    <x v="36"/>
    <x v="5"/>
    <n v="0"/>
    <n v="0"/>
    <n v="125"/>
    <n v="0"/>
    <n v="0"/>
    <n v="0"/>
    <n v="0"/>
    <n v="0"/>
    <n v="0"/>
    <n v="125"/>
    <n v="3.3"/>
    <n v="412.5"/>
    <x v="4"/>
  </r>
  <r>
    <s v="JLAMBERT"/>
    <s v="JPDUPOUY"/>
    <x v="56"/>
    <s v="D008"/>
    <x v="36"/>
    <x v="56"/>
    <n v="0"/>
    <n v="0"/>
    <n v="8"/>
    <n v="0"/>
    <n v="0"/>
    <n v="0"/>
    <n v="0"/>
    <n v="0"/>
    <n v="0"/>
    <n v="8"/>
    <n v="0"/>
    <n v="0"/>
    <x v="14"/>
  </r>
  <r>
    <s v="JLAMBERT"/>
    <s v="JPDUPOUY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JPDUPOUY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JPDUPOUY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JPDUPOUY"/>
    <x v="16"/>
    <m/>
    <x v="0"/>
    <x v="16"/>
    <n v="0"/>
    <n v="0"/>
    <n v="0"/>
    <n v="0"/>
    <n v="0"/>
    <n v="0"/>
    <n v="0"/>
    <n v="0"/>
    <n v="0"/>
    <n v="0"/>
    <n v="0"/>
    <n v="0"/>
    <x v="4"/>
  </r>
  <r>
    <s v="JLAMBERT"/>
    <s v="NDUGUY"/>
    <x v="5"/>
    <s v="D003"/>
    <x v="20"/>
    <x v="5"/>
    <n v="0"/>
    <n v="0"/>
    <n v="7"/>
    <n v="0"/>
    <n v="0"/>
    <n v="0"/>
    <n v="0"/>
    <n v="7"/>
    <n v="0"/>
    <n v="0"/>
    <n v="3.3"/>
    <n v="23.099999999999998"/>
    <x v="4"/>
  </r>
  <r>
    <s v="JLAMBERT"/>
    <s v="NDUGUY"/>
    <x v="5"/>
    <s v="D005"/>
    <x v="98"/>
    <x v="5"/>
    <n v="0"/>
    <n v="0"/>
    <n v="12.27"/>
    <n v="0"/>
    <n v="0"/>
    <n v="0"/>
    <n v="0"/>
    <n v="12.27"/>
    <n v="0"/>
    <n v="0"/>
    <n v="3.3"/>
    <n v="40.491"/>
    <x v="4"/>
  </r>
  <r>
    <s v="JLAMBERT"/>
    <s v="NDUGUY"/>
    <x v="5"/>
    <s v="D006"/>
    <x v="99"/>
    <x v="5"/>
    <n v="0"/>
    <n v="0"/>
    <n v="103"/>
    <n v="0"/>
    <n v="0"/>
    <n v="0"/>
    <n v="45"/>
    <n v="58"/>
    <n v="0"/>
    <n v="0"/>
    <n v="3.3"/>
    <n v="339.9"/>
    <x v="4"/>
  </r>
  <r>
    <s v="JLAMBERT"/>
    <s v="NDUGUY"/>
    <x v="5"/>
    <s v="D402"/>
    <x v="100"/>
    <x v="5"/>
    <n v="0"/>
    <n v="0"/>
    <n v="41.16"/>
    <n v="0"/>
    <n v="0"/>
    <n v="0"/>
    <n v="0"/>
    <n v="41.16"/>
    <n v="0"/>
    <n v="0"/>
    <n v="3.3"/>
    <n v="135.82799999999997"/>
    <x v="4"/>
  </r>
  <r>
    <s v="JLAMBERT"/>
    <s v="NDUGUY"/>
    <x v="5"/>
    <s v="D404"/>
    <x v="101"/>
    <x v="5"/>
    <n v="0"/>
    <n v="0"/>
    <n v="77.61"/>
    <n v="0"/>
    <n v="0"/>
    <n v="0"/>
    <n v="31"/>
    <n v="34.61"/>
    <n v="12"/>
    <n v="0"/>
    <n v="3.3"/>
    <n v="256.113"/>
    <x v="4"/>
  </r>
  <r>
    <s v="JLAMBERT"/>
    <s v="NDUGUY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NDUGUY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NDUGUY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NDUGUY"/>
    <x v="16"/>
    <m/>
    <x v="0"/>
    <x v="16"/>
    <n v="0"/>
    <n v="0"/>
    <n v="0"/>
    <n v="0"/>
    <n v="0"/>
    <n v="0"/>
    <n v="0"/>
    <n v="0"/>
    <n v="0"/>
    <n v="0"/>
    <n v="0"/>
    <n v="0"/>
    <x v="4"/>
  </r>
  <r>
    <s v="JLAMBERT"/>
    <s v="VGINDRAU"/>
    <x v="0"/>
    <s v="D271"/>
    <x v="102"/>
    <x v="0"/>
    <n v="0"/>
    <n v="0"/>
    <n v="48.27"/>
    <n v="0"/>
    <n v="0"/>
    <n v="0"/>
    <n v="0"/>
    <n v="0"/>
    <n v="0"/>
    <n v="48.27"/>
    <n v="6.5"/>
    <n v="313.755"/>
    <x v="0"/>
  </r>
  <r>
    <s v="JLAMBERT"/>
    <s v="VGINDRAU"/>
    <x v="0"/>
    <s v="D272"/>
    <x v="83"/>
    <x v="0"/>
    <n v="0"/>
    <n v="0"/>
    <n v="34"/>
    <n v="0"/>
    <n v="0"/>
    <n v="0"/>
    <n v="0"/>
    <n v="0"/>
    <n v="0"/>
    <n v="34"/>
    <n v="6.5"/>
    <n v="221"/>
    <x v="0"/>
  </r>
  <r>
    <s v="JLAMBERT"/>
    <s v="VGINDRAU"/>
    <x v="0"/>
    <s v="D405"/>
    <x v="92"/>
    <x v="0"/>
    <n v="0"/>
    <n v="0"/>
    <n v="93.84"/>
    <n v="0"/>
    <n v="0"/>
    <n v="0"/>
    <n v="0"/>
    <n v="0"/>
    <n v="0"/>
    <n v="93.84"/>
    <n v="6.5"/>
    <n v="609.96"/>
    <x v="0"/>
  </r>
  <r>
    <s v="JLAMBERT"/>
    <s v="VGINDRAU"/>
    <x v="0"/>
    <s v="D426"/>
    <x v="87"/>
    <x v="0"/>
    <n v="0"/>
    <n v="0"/>
    <n v="285.12"/>
    <n v="0"/>
    <n v="0"/>
    <n v="0"/>
    <n v="0"/>
    <n v="0"/>
    <n v="0"/>
    <n v="285.12"/>
    <n v="6.5"/>
    <n v="1853.28"/>
    <x v="0"/>
  </r>
  <r>
    <s v="JLAMBERT"/>
    <s v="VGINDRAU"/>
    <x v="0"/>
    <s v="D435"/>
    <x v="103"/>
    <x v="0"/>
    <n v="0"/>
    <n v="0"/>
    <n v="39.700000000000003"/>
    <n v="0"/>
    <n v="0"/>
    <n v="0"/>
    <n v="0"/>
    <n v="0"/>
    <n v="0"/>
    <n v="39.700000000000003"/>
    <n v="6.5"/>
    <n v="258.05"/>
    <x v="0"/>
  </r>
  <r>
    <s v="JLAMBERT"/>
    <s v="VGINDRAU"/>
    <x v="0"/>
    <s v="D441"/>
    <x v="104"/>
    <x v="0"/>
    <n v="0"/>
    <n v="0"/>
    <n v="144.80000000000001"/>
    <n v="0"/>
    <n v="0"/>
    <n v="0"/>
    <n v="0"/>
    <n v="0"/>
    <n v="0"/>
    <n v="144.80000000000001"/>
    <n v="6.5"/>
    <n v="941.2"/>
    <x v="0"/>
  </r>
  <r>
    <s v="JLAMBERT"/>
    <s v="VGINDRAU"/>
    <x v="21"/>
    <s v="D271"/>
    <x v="102"/>
    <x v="21"/>
    <n v="0"/>
    <n v="0"/>
    <n v="11.4"/>
    <n v="0"/>
    <n v="0"/>
    <n v="0"/>
    <n v="0"/>
    <n v="0"/>
    <n v="0"/>
    <n v="11.4"/>
    <n v="5.8"/>
    <n v="66.12"/>
    <x v="0"/>
  </r>
  <r>
    <s v="JLAMBERT"/>
    <s v="VGINDRAU"/>
    <x v="21"/>
    <s v="D272"/>
    <x v="83"/>
    <x v="21"/>
    <n v="0"/>
    <n v="0"/>
    <n v="21"/>
    <n v="0"/>
    <n v="0"/>
    <n v="0"/>
    <n v="0"/>
    <n v="0"/>
    <n v="0"/>
    <n v="21"/>
    <n v="5.8"/>
    <n v="121.8"/>
    <x v="0"/>
  </r>
  <r>
    <s v="JLAMBERT"/>
    <s v="VGINDRAU"/>
    <x v="21"/>
    <s v="D426"/>
    <x v="87"/>
    <x v="21"/>
    <n v="0"/>
    <n v="0"/>
    <n v="20"/>
    <n v="0"/>
    <n v="0"/>
    <n v="0"/>
    <n v="0"/>
    <n v="0"/>
    <n v="0"/>
    <n v="20"/>
    <n v="5.8"/>
    <n v="116"/>
    <x v="0"/>
  </r>
  <r>
    <s v="JLAMBERT"/>
    <s v="VGINDRAU"/>
    <x v="21"/>
    <s v="D441"/>
    <x v="104"/>
    <x v="21"/>
    <n v="0"/>
    <n v="0"/>
    <n v="7.11"/>
    <n v="0"/>
    <n v="0"/>
    <n v="0"/>
    <n v="0"/>
    <n v="0"/>
    <n v="0"/>
    <n v="7.11"/>
    <n v="5.8"/>
    <n v="41.238"/>
    <x v="0"/>
  </r>
  <r>
    <s v="JLAMBERT"/>
    <s v="VGINDRAU"/>
    <x v="62"/>
    <s v="D271"/>
    <x v="102"/>
    <x v="62"/>
    <n v="0"/>
    <n v="0"/>
    <n v="10.39"/>
    <n v="0"/>
    <n v="0"/>
    <n v="0"/>
    <n v="0"/>
    <n v="0"/>
    <n v="0"/>
    <n v="10.39"/>
    <n v="0"/>
    <n v="0"/>
    <x v="1"/>
  </r>
  <r>
    <s v="JLAMBERT"/>
    <s v="VGINDRAU"/>
    <x v="62"/>
    <s v="D441"/>
    <x v="104"/>
    <x v="62"/>
    <n v="0"/>
    <n v="0"/>
    <n v="6.25"/>
    <n v="0"/>
    <n v="0"/>
    <n v="0"/>
    <n v="0"/>
    <n v="0"/>
    <n v="0"/>
    <n v="6.25"/>
    <n v="0"/>
    <n v="0"/>
    <x v="1"/>
  </r>
  <r>
    <s v="JLAMBERT"/>
    <s v="VGINDRAU"/>
    <x v="2"/>
    <s v="D272"/>
    <x v="83"/>
    <x v="2"/>
    <n v="0"/>
    <n v="0"/>
    <n v="20"/>
    <n v="0"/>
    <n v="0"/>
    <n v="0"/>
    <n v="0"/>
    <n v="0"/>
    <n v="0"/>
    <n v="20"/>
    <n v="6.3"/>
    <n v="126"/>
    <x v="1"/>
  </r>
  <r>
    <s v="JLAMBERT"/>
    <s v="VGINDRAU"/>
    <x v="2"/>
    <s v="D405"/>
    <x v="92"/>
    <x v="2"/>
    <n v="0"/>
    <n v="0"/>
    <n v="7.17"/>
    <n v="0"/>
    <n v="0"/>
    <n v="0"/>
    <n v="0"/>
    <n v="0"/>
    <n v="0"/>
    <n v="7.17"/>
    <n v="6.3"/>
    <n v="45.170999999999999"/>
    <x v="1"/>
  </r>
  <r>
    <s v="JLAMBERT"/>
    <s v="VGINDRAU"/>
    <x v="2"/>
    <s v="D426"/>
    <x v="87"/>
    <x v="2"/>
    <n v="0"/>
    <n v="0"/>
    <n v="11"/>
    <n v="0"/>
    <n v="0"/>
    <n v="0"/>
    <n v="0"/>
    <n v="0"/>
    <n v="0"/>
    <n v="11"/>
    <n v="6.3"/>
    <n v="69.3"/>
    <x v="1"/>
  </r>
  <r>
    <s v="JLAMBERT"/>
    <s v="VGINDRAU"/>
    <x v="2"/>
    <s v="D435"/>
    <x v="103"/>
    <x v="2"/>
    <n v="0"/>
    <n v="0"/>
    <n v="8.4"/>
    <n v="0"/>
    <n v="0"/>
    <n v="0"/>
    <n v="0"/>
    <n v="0"/>
    <n v="0"/>
    <n v="8.4"/>
    <n v="6.3"/>
    <n v="52.92"/>
    <x v="1"/>
  </r>
  <r>
    <s v="JLAMBERT"/>
    <s v="VGINDRAU"/>
    <x v="2"/>
    <s v="D441"/>
    <x v="104"/>
    <x v="2"/>
    <n v="0"/>
    <n v="0"/>
    <n v="14.82"/>
    <n v="0"/>
    <n v="0"/>
    <n v="0"/>
    <n v="0"/>
    <n v="0"/>
    <n v="0"/>
    <n v="14.82"/>
    <n v="6.3"/>
    <n v="93.366"/>
    <x v="1"/>
  </r>
  <r>
    <s v="JLAMBERT"/>
    <s v="VGINDRAU"/>
    <x v="4"/>
    <s v="D272"/>
    <x v="83"/>
    <x v="4"/>
    <n v="0"/>
    <n v="0"/>
    <n v="16"/>
    <n v="0"/>
    <n v="0"/>
    <n v="0"/>
    <n v="0"/>
    <n v="0"/>
    <n v="0"/>
    <n v="16"/>
    <n v="8.5"/>
    <n v="136"/>
    <x v="3"/>
  </r>
  <r>
    <s v="JLAMBERT"/>
    <s v="VGINDRAU"/>
    <x v="4"/>
    <s v="D426"/>
    <x v="87"/>
    <x v="4"/>
    <n v="0"/>
    <n v="0"/>
    <n v="81.16"/>
    <n v="0"/>
    <n v="0"/>
    <n v="0"/>
    <n v="0"/>
    <n v="0"/>
    <n v="0"/>
    <n v="81.16"/>
    <n v="8.5"/>
    <n v="689.86"/>
    <x v="3"/>
  </r>
  <r>
    <s v="JLAMBERT"/>
    <s v="VGINDRAU"/>
    <x v="4"/>
    <s v="D435"/>
    <x v="103"/>
    <x v="4"/>
    <n v="0"/>
    <n v="0"/>
    <n v="35.1"/>
    <n v="0"/>
    <n v="0"/>
    <n v="0"/>
    <n v="0"/>
    <n v="0"/>
    <n v="0"/>
    <n v="35.1"/>
    <n v="8.5"/>
    <n v="298.35000000000002"/>
    <x v="3"/>
  </r>
  <r>
    <s v="JLAMBERT"/>
    <s v="VGINDRAU"/>
    <x v="4"/>
    <s v="D441"/>
    <x v="104"/>
    <x v="4"/>
    <n v="0"/>
    <n v="0"/>
    <n v="7.4"/>
    <n v="0"/>
    <n v="0"/>
    <n v="0"/>
    <n v="0"/>
    <n v="0"/>
    <n v="0"/>
    <n v="7.4"/>
    <n v="8.5"/>
    <n v="62.900000000000006"/>
    <x v="3"/>
  </r>
  <r>
    <s v="JLAMBERT"/>
    <s v="VGINDRAU"/>
    <x v="5"/>
    <s v="D271"/>
    <x v="102"/>
    <x v="5"/>
    <n v="0"/>
    <n v="0"/>
    <n v="16.309999999999999"/>
    <n v="0"/>
    <n v="0"/>
    <n v="0"/>
    <n v="0"/>
    <n v="0"/>
    <n v="0"/>
    <n v="16.309999999999999"/>
    <n v="3.3"/>
    <n v="53.822999999999993"/>
    <x v="4"/>
  </r>
  <r>
    <s v="JLAMBERT"/>
    <s v="VGINDRAU"/>
    <x v="5"/>
    <s v="D272"/>
    <x v="83"/>
    <x v="5"/>
    <n v="0"/>
    <n v="0"/>
    <n v="25"/>
    <n v="0"/>
    <n v="0"/>
    <n v="0"/>
    <n v="0"/>
    <n v="0"/>
    <n v="0"/>
    <n v="25"/>
    <n v="3.3"/>
    <n v="82.5"/>
    <x v="4"/>
  </r>
  <r>
    <s v="JLAMBERT"/>
    <s v="VGINDRAU"/>
    <x v="5"/>
    <s v="D405"/>
    <x v="92"/>
    <x v="5"/>
    <n v="0"/>
    <n v="0"/>
    <n v="100.22"/>
    <n v="0"/>
    <n v="0"/>
    <n v="0"/>
    <n v="0"/>
    <n v="0"/>
    <n v="0"/>
    <n v="100.22"/>
    <n v="3.3"/>
    <n v="330.726"/>
    <x v="4"/>
  </r>
  <r>
    <s v="JLAMBERT"/>
    <s v="VGINDRAU"/>
    <x v="5"/>
    <s v="D426"/>
    <x v="87"/>
    <x v="5"/>
    <n v="0"/>
    <n v="0"/>
    <n v="184.98"/>
    <n v="0"/>
    <n v="0"/>
    <n v="0"/>
    <n v="0"/>
    <n v="0"/>
    <n v="0"/>
    <n v="184.98"/>
    <n v="3.3"/>
    <n v="610.43399999999997"/>
    <x v="4"/>
  </r>
  <r>
    <s v="JLAMBERT"/>
    <s v="VGINDRAU"/>
    <x v="5"/>
    <s v="D435"/>
    <x v="103"/>
    <x v="5"/>
    <n v="0"/>
    <n v="0"/>
    <n v="68"/>
    <n v="0"/>
    <n v="0"/>
    <n v="0"/>
    <n v="0"/>
    <n v="0"/>
    <n v="0"/>
    <n v="68"/>
    <n v="3.3"/>
    <n v="224.39999999999998"/>
    <x v="4"/>
  </r>
  <r>
    <s v="JLAMBERT"/>
    <s v="VGINDRAU"/>
    <x v="5"/>
    <s v="D441"/>
    <x v="104"/>
    <x v="5"/>
    <n v="0"/>
    <n v="0"/>
    <n v="58.6"/>
    <n v="0"/>
    <n v="0"/>
    <n v="0"/>
    <n v="0"/>
    <n v="0"/>
    <n v="0"/>
    <n v="58.6"/>
    <n v="3.3"/>
    <n v="193.38"/>
    <x v="4"/>
  </r>
  <r>
    <s v="JLAMBERT"/>
    <s v="VGINDRAU"/>
    <x v="7"/>
    <s v="D271"/>
    <x v="102"/>
    <x v="7"/>
    <n v="0"/>
    <n v="0"/>
    <n v="12.18"/>
    <n v="0"/>
    <n v="0"/>
    <n v="0"/>
    <n v="0"/>
    <n v="0"/>
    <n v="0"/>
    <n v="12.18"/>
    <n v="2.5"/>
    <n v="30.45"/>
    <x v="5"/>
  </r>
  <r>
    <s v="JLAMBERT"/>
    <s v="VGINDRAU"/>
    <x v="7"/>
    <s v="D272"/>
    <x v="83"/>
    <x v="7"/>
    <n v="0"/>
    <n v="0"/>
    <n v="21"/>
    <n v="0"/>
    <n v="0"/>
    <n v="0"/>
    <n v="0"/>
    <n v="0"/>
    <n v="0"/>
    <n v="21"/>
    <n v="2.5"/>
    <n v="52.5"/>
    <x v="5"/>
  </r>
  <r>
    <s v="JLAMBERT"/>
    <s v="VGINDRAU"/>
    <x v="7"/>
    <s v="D405"/>
    <x v="92"/>
    <x v="7"/>
    <n v="0"/>
    <n v="0"/>
    <n v="18.2"/>
    <n v="0"/>
    <n v="0"/>
    <n v="0"/>
    <n v="0"/>
    <n v="0"/>
    <n v="0"/>
    <n v="18.2"/>
    <n v="2.5"/>
    <n v="45.5"/>
    <x v="5"/>
  </r>
  <r>
    <s v="JLAMBERT"/>
    <s v="VGINDRAU"/>
    <x v="7"/>
    <s v="D426"/>
    <x v="87"/>
    <x v="7"/>
    <n v="0"/>
    <n v="0"/>
    <n v="59.45"/>
    <n v="0"/>
    <n v="0"/>
    <n v="0"/>
    <n v="0"/>
    <n v="0"/>
    <n v="0"/>
    <n v="59.45"/>
    <n v="2.5"/>
    <n v="148.625"/>
    <x v="5"/>
  </r>
  <r>
    <s v="JLAMBERT"/>
    <s v="VGINDRAU"/>
    <x v="7"/>
    <s v="D441"/>
    <x v="104"/>
    <x v="7"/>
    <n v="0"/>
    <n v="0"/>
    <n v="28.15"/>
    <n v="0"/>
    <n v="0"/>
    <n v="0"/>
    <n v="0"/>
    <n v="0"/>
    <n v="0"/>
    <n v="28.15"/>
    <n v="2.5"/>
    <n v="70.375"/>
    <x v="5"/>
  </r>
  <r>
    <s v="JLAMBERT"/>
    <s v="VGINDRAU"/>
    <x v="9"/>
    <s v="D271"/>
    <x v="102"/>
    <x v="9"/>
    <n v="0"/>
    <n v="0"/>
    <n v="7.5"/>
    <n v="0"/>
    <n v="0"/>
    <n v="0"/>
    <n v="0"/>
    <n v="0"/>
    <n v="0"/>
    <n v="7.5"/>
    <n v="4.5"/>
    <n v="33.75"/>
    <x v="6"/>
  </r>
  <r>
    <s v="JLAMBERT"/>
    <s v="VGINDRAU"/>
    <x v="9"/>
    <s v="D272"/>
    <x v="83"/>
    <x v="9"/>
    <n v="0"/>
    <n v="0"/>
    <n v="15"/>
    <n v="0"/>
    <n v="0"/>
    <n v="0"/>
    <n v="0"/>
    <n v="0"/>
    <n v="0"/>
    <n v="15"/>
    <n v="4.5"/>
    <n v="67.5"/>
    <x v="6"/>
  </r>
  <r>
    <s v="JLAMBERT"/>
    <s v="VGINDRAU"/>
    <x v="9"/>
    <s v="D426"/>
    <x v="87"/>
    <x v="9"/>
    <n v="0"/>
    <n v="0"/>
    <n v="7.45"/>
    <n v="0"/>
    <n v="0"/>
    <n v="0"/>
    <n v="0"/>
    <n v="0"/>
    <n v="0"/>
    <n v="7.45"/>
    <n v="4.5"/>
    <n v="33.524999999999999"/>
    <x v="6"/>
  </r>
  <r>
    <s v="JLAMBERT"/>
    <s v="VGINDRAU"/>
    <x v="9"/>
    <s v="D441"/>
    <x v="104"/>
    <x v="9"/>
    <n v="0"/>
    <n v="0"/>
    <n v="23.7"/>
    <n v="0"/>
    <n v="0"/>
    <n v="0"/>
    <n v="0"/>
    <n v="0"/>
    <n v="0"/>
    <n v="23.7"/>
    <n v="4.5"/>
    <n v="106.64999999999999"/>
    <x v="6"/>
  </r>
  <r>
    <s v="JLAMBERT"/>
    <s v="VGINDRAU"/>
    <x v="33"/>
    <s v="D272"/>
    <x v="83"/>
    <x v="33"/>
    <n v="0"/>
    <n v="0"/>
    <n v="20.5"/>
    <n v="0"/>
    <n v="0"/>
    <n v="0"/>
    <n v="0"/>
    <n v="0"/>
    <n v="0"/>
    <n v="20.5"/>
    <n v="0"/>
    <n v="0"/>
    <x v="14"/>
  </r>
  <r>
    <s v="JLAMBERT"/>
    <s v="VGINDRAU"/>
    <x v="36"/>
    <s v="D426"/>
    <x v="87"/>
    <x v="36"/>
    <n v="0"/>
    <n v="0"/>
    <n v="10.7"/>
    <n v="0"/>
    <n v="0"/>
    <n v="0"/>
    <n v="0"/>
    <n v="0"/>
    <n v="0"/>
    <n v="10.7"/>
    <n v="0"/>
    <n v="0"/>
    <x v="14"/>
  </r>
  <r>
    <s v="JLAMBERT"/>
    <s v="VGINDRAU"/>
    <x v="23"/>
    <m/>
    <x v="0"/>
    <x v="23"/>
    <n v="0"/>
    <n v="0"/>
    <n v="0"/>
    <n v="0"/>
    <n v="0"/>
    <n v="0"/>
    <n v="0"/>
    <n v="0"/>
    <n v="0"/>
    <n v="0"/>
    <n v="0"/>
    <n v="0"/>
    <x v="4"/>
  </r>
  <r>
    <s v="JLAMBERT"/>
    <s v="VGINDRAU"/>
    <x v="14"/>
    <m/>
    <x v="0"/>
    <x v="14"/>
    <n v="0"/>
    <n v="0"/>
    <n v="0"/>
    <n v="0"/>
    <n v="0"/>
    <n v="0"/>
    <n v="0"/>
    <n v="0"/>
    <n v="0"/>
    <n v="0"/>
    <n v="0"/>
    <n v="0"/>
    <x v="8"/>
  </r>
  <r>
    <s v="JLAMBERT"/>
    <s v="VGINDRAU"/>
    <x v="14"/>
    <s v="D426"/>
    <x v="87"/>
    <x v="14"/>
    <n v="0"/>
    <n v="0"/>
    <n v="23"/>
    <n v="0"/>
    <n v="0"/>
    <n v="0"/>
    <n v="0"/>
    <n v="0"/>
    <n v="0"/>
    <n v="23"/>
    <n v="0"/>
    <n v="0"/>
    <x v="8"/>
  </r>
  <r>
    <s v="JLAMBERT"/>
    <s v="VGINDRAU"/>
    <x v="14"/>
    <s v="D435"/>
    <x v="103"/>
    <x v="14"/>
    <n v="0"/>
    <n v="0"/>
    <n v="45.73"/>
    <n v="0"/>
    <n v="0"/>
    <n v="0"/>
    <n v="0"/>
    <n v="0"/>
    <n v="0"/>
    <n v="45.73"/>
    <n v="0"/>
    <n v="0"/>
    <x v="8"/>
  </r>
  <r>
    <s v="JLAMBERT"/>
    <s v="VGINDRAU"/>
    <x v="15"/>
    <m/>
    <x v="0"/>
    <x v="15"/>
    <n v="0"/>
    <n v="0"/>
    <n v="0"/>
    <n v="0"/>
    <n v="0"/>
    <n v="0"/>
    <n v="0"/>
    <n v="0"/>
    <n v="0"/>
    <n v="0"/>
    <n v="0"/>
    <n v="0"/>
    <x v="8"/>
  </r>
  <r>
    <s v="JLAMBERT"/>
    <s v="VGINDRAU"/>
    <x v="16"/>
    <m/>
    <x v="0"/>
    <x v="16"/>
    <n v="0"/>
    <n v="0"/>
    <n v="0"/>
    <n v="0"/>
    <n v="0"/>
    <n v="0"/>
    <n v="0"/>
    <n v="0"/>
    <n v="0"/>
    <n v="0"/>
    <n v="0"/>
    <n v="0"/>
    <x v="4"/>
  </r>
  <r>
    <s v="JLAMBERT"/>
    <s v="VGINDRAU"/>
    <x v="60"/>
    <s v="D426"/>
    <x v="87"/>
    <x v="60"/>
    <n v="0"/>
    <n v="0"/>
    <n v="7"/>
    <n v="0"/>
    <n v="0"/>
    <n v="0"/>
    <n v="0"/>
    <n v="0"/>
    <n v="0"/>
    <n v="7"/>
    <n v="0"/>
    <n v="0"/>
    <x v="4"/>
  </r>
  <r>
    <s v="PTRANCHET"/>
    <s v="CGUEDON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CGUEDON"/>
    <x v="0"/>
    <s v="D001"/>
    <x v="62"/>
    <x v="0"/>
    <n v="0"/>
    <n v="0"/>
    <n v="265.10000000000002"/>
    <n v="0"/>
    <n v="0"/>
    <n v="0"/>
    <n v="111.6"/>
    <n v="153.5"/>
    <n v="0"/>
    <n v="0"/>
    <n v="6.5"/>
    <n v="1723.15"/>
    <x v="0"/>
  </r>
  <r>
    <s v="PTRANCHET"/>
    <s v="CGUEDON"/>
    <x v="0"/>
    <s v="D012"/>
    <x v="105"/>
    <x v="0"/>
    <n v="0"/>
    <n v="0"/>
    <n v="482.72"/>
    <n v="0"/>
    <n v="5.5"/>
    <n v="0"/>
    <n v="323.96000000000004"/>
    <n v="146.51999999999998"/>
    <n v="0"/>
    <n v="6.74"/>
    <n v="6.5"/>
    <n v="3137.6800000000003"/>
    <x v="0"/>
  </r>
  <r>
    <s v="PTRANCHET"/>
    <s v="CGUEDON"/>
    <x v="0"/>
    <s v="D013"/>
    <x v="67"/>
    <x v="0"/>
    <n v="0"/>
    <n v="0"/>
    <n v="16"/>
    <n v="0"/>
    <n v="0"/>
    <n v="0"/>
    <n v="0"/>
    <n v="16"/>
    <n v="0"/>
    <n v="0"/>
    <n v="6.5"/>
    <n v="104"/>
    <x v="0"/>
  </r>
  <r>
    <s v="PTRANCHET"/>
    <s v="CGUEDON"/>
    <x v="0"/>
    <s v="D014"/>
    <x v="106"/>
    <x v="0"/>
    <n v="0"/>
    <n v="0"/>
    <n v="0"/>
    <n v="0"/>
    <n v="0"/>
    <n v="0"/>
    <n v="0"/>
    <n v="0"/>
    <n v="0"/>
    <n v="0"/>
    <n v="6.5"/>
    <n v="0"/>
    <x v="0"/>
  </r>
  <r>
    <s v="PTRANCHET"/>
    <s v="CGUEDON"/>
    <x v="0"/>
    <s v="D030"/>
    <x v="107"/>
    <x v="0"/>
    <n v="0"/>
    <n v="0"/>
    <n v="6"/>
    <n v="0"/>
    <n v="0"/>
    <n v="0"/>
    <n v="0"/>
    <n v="0"/>
    <n v="6"/>
    <n v="0"/>
    <n v="6.5"/>
    <n v="39"/>
    <x v="0"/>
  </r>
  <r>
    <s v="PTRANCHET"/>
    <s v="CGUEDON"/>
    <x v="0"/>
    <s v="D032"/>
    <x v="108"/>
    <x v="0"/>
    <n v="0"/>
    <n v="0"/>
    <n v="22.77"/>
    <n v="0"/>
    <n v="0"/>
    <n v="0"/>
    <n v="22.77"/>
    <n v="0"/>
    <n v="0"/>
    <n v="0"/>
    <n v="6.5"/>
    <n v="148.005"/>
    <x v="0"/>
  </r>
  <r>
    <s v="PTRANCHET"/>
    <s v="CGUEDON"/>
    <x v="0"/>
    <s v="D033"/>
    <x v="109"/>
    <x v="0"/>
    <n v="0"/>
    <n v="0"/>
    <n v="20.79"/>
    <n v="0"/>
    <n v="0"/>
    <n v="0"/>
    <n v="20.79"/>
    <n v="0"/>
    <n v="0"/>
    <n v="0"/>
    <n v="6.5"/>
    <n v="135.13499999999999"/>
    <x v="0"/>
  </r>
  <r>
    <s v="PTRANCHET"/>
    <s v="CGUEDON"/>
    <x v="0"/>
    <s v="D063"/>
    <x v="68"/>
    <x v="0"/>
    <n v="0"/>
    <n v="0"/>
    <n v="68.5"/>
    <n v="0"/>
    <n v="0"/>
    <n v="0"/>
    <n v="44"/>
    <n v="16.5"/>
    <n v="0"/>
    <n v="8"/>
    <n v="6.5"/>
    <n v="445.25"/>
    <x v="0"/>
  </r>
  <r>
    <s v="PTRANCHET"/>
    <s v="CGUEDON"/>
    <x v="0"/>
    <s v="D106"/>
    <x v="56"/>
    <x v="0"/>
    <n v="0"/>
    <n v="0"/>
    <n v="16.2"/>
    <n v="0"/>
    <n v="0"/>
    <n v="0"/>
    <n v="16.2"/>
    <n v="0"/>
    <n v="0"/>
    <n v="0"/>
    <n v="6.5"/>
    <n v="105.3"/>
    <x v="0"/>
  </r>
  <r>
    <s v="PTRANCHET"/>
    <s v="CGUEDON"/>
    <x v="63"/>
    <s v="D012"/>
    <x v="105"/>
    <x v="63"/>
    <n v="0"/>
    <n v="0"/>
    <n v="2.08"/>
    <n v="0"/>
    <n v="0"/>
    <n v="0"/>
    <n v="0"/>
    <n v="2.08"/>
    <n v="0"/>
    <n v="0"/>
    <n v="0"/>
    <n v="0"/>
    <x v="0"/>
  </r>
  <r>
    <s v="PTRANCHET"/>
    <s v="CGUEDON"/>
    <x v="21"/>
    <s v="D001"/>
    <x v="62"/>
    <x v="21"/>
    <n v="0"/>
    <n v="0"/>
    <n v="31.8"/>
    <n v="11"/>
    <n v="0"/>
    <n v="0"/>
    <n v="9"/>
    <n v="11.8"/>
    <n v="0"/>
    <n v="0"/>
    <n v="5.8"/>
    <n v="184.44"/>
    <x v="0"/>
  </r>
  <r>
    <s v="PTRANCHET"/>
    <s v="CGUEDON"/>
    <x v="21"/>
    <s v="D012"/>
    <x v="105"/>
    <x v="21"/>
    <n v="0"/>
    <n v="0"/>
    <n v="42.48"/>
    <n v="0"/>
    <n v="0"/>
    <n v="0"/>
    <n v="36.379999999999995"/>
    <n v="6.1"/>
    <n v="0"/>
    <n v="0"/>
    <n v="5.8"/>
    <n v="246.38399999999999"/>
    <x v="0"/>
  </r>
  <r>
    <s v="PTRANCHET"/>
    <s v="CGUEDON"/>
    <x v="21"/>
    <s v="D013"/>
    <x v="67"/>
    <x v="21"/>
    <n v="0"/>
    <n v="0"/>
    <n v="17"/>
    <n v="0"/>
    <n v="0"/>
    <n v="0"/>
    <n v="0"/>
    <n v="17"/>
    <n v="0"/>
    <n v="0"/>
    <n v="5.8"/>
    <n v="98.6"/>
    <x v="0"/>
  </r>
  <r>
    <s v="PTRANCHET"/>
    <s v="CGUEDON"/>
    <x v="1"/>
    <s v="D001"/>
    <x v="62"/>
    <x v="1"/>
    <n v="0"/>
    <n v="0"/>
    <n v="14"/>
    <n v="0"/>
    <n v="0"/>
    <n v="0"/>
    <n v="14"/>
    <n v="0"/>
    <n v="0"/>
    <n v="0"/>
    <n v="6.3"/>
    <n v="88.2"/>
    <x v="1"/>
  </r>
  <r>
    <s v="PTRANCHET"/>
    <s v="CGUEDON"/>
    <x v="1"/>
    <s v="D012"/>
    <x v="105"/>
    <x v="1"/>
    <n v="0"/>
    <n v="0"/>
    <n v="11.64"/>
    <n v="0"/>
    <n v="0"/>
    <n v="0"/>
    <n v="6.64"/>
    <n v="5"/>
    <n v="0"/>
    <n v="0"/>
    <n v="6.3"/>
    <n v="73.332000000000008"/>
    <x v="1"/>
  </r>
  <r>
    <s v="PTRANCHET"/>
    <s v="CGUEDON"/>
    <x v="1"/>
    <s v="D013"/>
    <x v="67"/>
    <x v="1"/>
    <n v="0"/>
    <n v="0"/>
    <n v="27"/>
    <n v="0"/>
    <n v="0"/>
    <n v="0"/>
    <n v="0"/>
    <n v="27"/>
    <n v="0"/>
    <n v="0"/>
    <n v="6.3"/>
    <n v="170.1"/>
    <x v="1"/>
  </r>
  <r>
    <s v="PTRANCHET"/>
    <s v="CGUEDON"/>
    <x v="25"/>
    <s v="D001"/>
    <x v="62"/>
    <x v="25"/>
    <n v="0"/>
    <n v="0"/>
    <n v="69.699999999999989"/>
    <n v="11"/>
    <n v="0"/>
    <n v="0"/>
    <n v="36.299999999999997"/>
    <n v="22.4"/>
    <n v="0"/>
    <n v="0"/>
    <n v="0"/>
    <n v="0"/>
    <x v="1"/>
  </r>
  <r>
    <s v="PTRANCHET"/>
    <s v="CGUEDON"/>
    <x v="25"/>
    <s v="D012"/>
    <x v="105"/>
    <x v="25"/>
    <n v="0"/>
    <n v="0"/>
    <n v="67.72999999999999"/>
    <n v="0"/>
    <n v="0"/>
    <n v="0"/>
    <n v="52.23"/>
    <n v="15.5"/>
    <n v="0"/>
    <n v="0"/>
    <n v="0"/>
    <n v="0"/>
    <x v="1"/>
  </r>
  <r>
    <s v="PTRANCHET"/>
    <s v="CGUEDON"/>
    <x v="25"/>
    <s v="D013"/>
    <x v="67"/>
    <x v="25"/>
    <n v="0"/>
    <n v="0"/>
    <n v="25"/>
    <n v="0"/>
    <n v="0"/>
    <n v="0"/>
    <n v="0"/>
    <n v="25"/>
    <n v="0"/>
    <n v="0"/>
    <n v="0"/>
    <n v="0"/>
    <x v="1"/>
  </r>
  <r>
    <s v="PTRANCHET"/>
    <s v="CGUEDON"/>
    <x v="25"/>
    <s v="D033"/>
    <x v="109"/>
    <x v="25"/>
    <n v="0"/>
    <n v="0"/>
    <n v="10.78"/>
    <n v="0"/>
    <n v="0"/>
    <n v="0"/>
    <n v="10.78"/>
    <n v="0"/>
    <n v="0"/>
    <n v="0"/>
    <n v="0"/>
    <n v="0"/>
    <x v="1"/>
  </r>
  <r>
    <s v="PTRANCHET"/>
    <s v="CGUEDON"/>
    <x v="25"/>
    <s v="D106"/>
    <x v="56"/>
    <x v="25"/>
    <n v="0"/>
    <n v="0"/>
    <n v="39"/>
    <n v="0"/>
    <n v="0"/>
    <n v="0"/>
    <n v="39"/>
    <n v="0"/>
    <n v="0"/>
    <n v="0"/>
    <n v="0"/>
    <n v="0"/>
    <x v="1"/>
  </r>
  <r>
    <s v="PTRANCHET"/>
    <s v="CGUEDON"/>
    <x v="2"/>
    <s v="D001"/>
    <x v="62"/>
    <x v="2"/>
    <n v="0"/>
    <n v="0"/>
    <n v="43.400000000000006"/>
    <n v="0"/>
    <n v="0"/>
    <n v="0"/>
    <n v="7"/>
    <n v="36.400000000000006"/>
    <n v="0"/>
    <n v="0"/>
    <n v="6.3"/>
    <n v="273.42"/>
    <x v="1"/>
  </r>
  <r>
    <s v="PTRANCHET"/>
    <s v="CGUEDON"/>
    <x v="2"/>
    <s v="D012"/>
    <x v="105"/>
    <x v="2"/>
    <n v="0"/>
    <n v="0"/>
    <n v="40.270000000000003"/>
    <n v="0"/>
    <n v="0"/>
    <n v="0"/>
    <n v="36.270000000000003"/>
    <n v="4"/>
    <n v="0"/>
    <n v="0"/>
    <n v="6.3"/>
    <n v="253.70100000000002"/>
    <x v="1"/>
  </r>
  <r>
    <s v="PTRANCHET"/>
    <s v="CGUEDON"/>
    <x v="2"/>
    <s v="D032"/>
    <x v="108"/>
    <x v="2"/>
    <n v="0"/>
    <n v="0"/>
    <n v="0"/>
    <n v="0"/>
    <n v="0"/>
    <n v="0"/>
    <n v="0"/>
    <n v="0"/>
    <n v="0"/>
    <n v="0"/>
    <n v="6.3"/>
    <n v="0"/>
    <x v="1"/>
  </r>
  <r>
    <s v="PTRANCHET"/>
    <s v="CGUEDON"/>
    <x v="2"/>
    <s v="D063"/>
    <x v="68"/>
    <x v="2"/>
    <n v="0"/>
    <n v="0"/>
    <n v="23.240000000000002"/>
    <n v="0"/>
    <n v="0"/>
    <n v="0"/>
    <n v="17.940000000000001"/>
    <n v="0"/>
    <n v="0"/>
    <n v="5.3"/>
    <n v="6.3"/>
    <n v="146.41200000000001"/>
    <x v="1"/>
  </r>
  <r>
    <s v="PTRANCHET"/>
    <s v="CGUEDON"/>
    <x v="2"/>
    <s v="D106"/>
    <x v="56"/>
    <x v="2"/>
    <n v="0"/>
    <n v="0"/>
    <n v="7"/>
    <n v="0"/>
    <n v="0"/>
    <n v="0"/>
    <n v="7"/>
    <n v="0"/>
    <n v="0"/>
    <n v="0"/>
    <n v="6.3"/>
    <n v="44.1"/>
    <x v="1"/>
  </r>
  <r>
    <s v="PTRANCHET"/>
    <s v="CGUEDON"/>
    <x v="3"/>
    <s v="D001"/>
    <x v="62"/>
    <x v="3"/>
    <n v="0"/>
    <n v="0"/>
    <n v="0"/>
    <n v="0"/>
    <n v="0"/>
    <n v="0"/>
    <n v="0"/>
    <n v="0"/>
    <n v="0"/>
    <n v="0"/>
    <n v="4"/>
    <n v="0"/>
    <x v="2"/>
  </r>
  <r>
    <s v="PTRANCHET"/>
    <s v="CGUEDON"/>
    <x v="4"/>
    <m/>
    <x v="0"/>
    <x v="4"/>
    <n v="0"/>
    <n v="0"/>
    <n v="0"/>
    <n v="0"/>
    <n v="0"/>
    <n v="0"/>
    <n v="0"/>
    <n v="0"/>
    <n v="0"/>
    <n v="0"/>
    <n v="8.5"/>
    <n v="0"/>
    <x v="3"/>
  </r>
  <r>
    <s v="PTRANCHET"/>
    <s v="CGUEDON"/>
    <x v="4"/>
    <s v="D001"/>
    <x v="62"/>
    <x v="4"/>
    <n v="0"/>
    <n v="0"/>
    <n v="156.28"/>
    <n v="11"/>
    <n v="0"/>
    <n v="0"/>
    <n v="58.14"/>
    <n v="87.14"/>
    <n v="0"/>
    <n v="0"/>
    <n v="8.5"/>
    <n v="1328.38"/>
    <x v="3"/>
  </r>
  <r>
    <s v="PTRANCHET"/>
    <s v="CGUEDON"/>
    <x v="4"/>
    <s v="D012"/>
    <x v="105"/>
    <x v="4"/>
    <n v="0"/>
    <n v="0"/>
    <n v="428.57000000000005"/>
    <n v="30"/>
    <n v="14"/>
    <n v="0"/>
    <n v="248.48000000000002"/>
    <n v="132.72999999999999"/>
    <n v="0"/>
    <n v="3.36"/>
    <n v="8.5"/>
    <n v="3642.8450000000003"/>
    <x v="3"/>
  </r>
  <r>
    <s v="PTRANCHET"/>
    <s v="CGUEDON"/>
    <x v="4"/>
    <s v="D013"/>
    <x v="67"/>
    <x v="4"/>
    <n v="0"/>
    <n v="0"/>
    <n v="35"/>
    <n v="0"/>
    <n v="0"/>
    <n v="0"/>
    <n v="0"/>
    <n v="35"/>
    <n v="0"/>
    <n v="0"/>
    <n v="8.5"/>
    <n v="297.5"/>
    <x v="3"/>
  </r>
  <r>
    <s v="PTRANCHET"/>
    <s v="CGUEDON"/>
    <x v="4"/>
    <s v="D014"/>
    <x v="106"/>
    <x v="4"/>
    <n v="0"/>
    <n v="0"/>
    <n v="0"/>
    <n v="0"/>
    <n v="0"/>
    <n v="0"/>
    <n v="0"/>
    <n v="0"/>
    <n v="0"/>
    <n v="0"/>
    <n v="8.5"/>
    <n v="0"/>
    <x v="3"/>
  </r>
  <r>
    <s v="PTRANCHET"/>
    <s v="CGUEDON"/>
    <x v="4"/>
    <s v="D030"/>
    <x v="107"/>
    <x v="4"/>
    <n v="0"/>
    <n v="0"/>
    <n v="20"/>
    <n v="0"/>
    <n v="0"/>
    <n v="0"/>
    <n v="0"/>
    <n v="0"/>
    <n v="20"/>
    <n v="0"/>
    <n v="8.5"/>
    <n v="170"/>
    <x v="3"/>
  </r>
  <r>
    <s v="PTRANCHET"/>
    <s v="CGUEDON"/>
    <x v="4"/>
    <s v="D032"/>
    <x v="108"/>
    <x v="4"/>
    <n v="0"/>
    <n v="0"/>
    <n v="60.01"/>
    <n v="60.01"/>
    <n v="0"/>
    <n v="0"/>
    <n v="0"/>
    <n v="0"/>
    <n v="0"/>
    <n v="0"/>
    <n v="8.5"/>
    <n v="510.08499999999998"/>
    <x v="3"/>
  </r>
  <r>
    <s v="PTRANCHET"/>
    <s v="CGUEDON"/>
    <x v="4"/>
    <s v="D063"/>
    <x v="68"/>
    <x v="4"/>
    <n v="0"/>
    <n v="0"/>
    <n v="75.5"/>
    <n v="50"/>
    <n v="0"/>
    <n v="0"/>
    <n v="25.5"/>
    <n v="0"/>
    <n v="0"/>
    <n v="0"/>
    <n v="8.5"/>
    <n v="641.75"/>
    <x v="3"/>
  </r>
  <r>
    <s v="PTRANCHET"/>
    <s v="CGUEDON"/>
    <x v="4"/>
    <s v="D106"/>
    <x v="56"/>
    <x v="4"/>
    <n v="0"/>
    <n v="0"/>
    <n v="12"/>
    <n v="0"/>
    <n v="0"/>
    <n v="0"/>
    <n v="12"/>
    <n v="0"/>
    <n v="0"/>
    <n v="0"/>
    <n v="8.5"/>
    <n v="102"/>
    <x v="3"/>
  </r>
  <r>
    <s v="PTRANCHET"/>
    <s v="CGUEDON"/>
    <x v="51"/>
    <s v="D001"/>
    <x v="62"/>
    <x v="51"/>
    <n v="0"/>
    <n v="0"/>
    <n v="7.7"/>
    <n v="0"/>
    <n v="0"/>
    <n v="0"/>
    <n v="0"/>
    <n v="7.7"/>
    <n v="0"/>
    <n v="0"/>
    <n v="8.5"/>
    <n v="65.45"/>
    <x v="3"/>
  </r>
  <r>
    <s v="PTRANCHET"/>
    <s v="CGUEDON"/>
    <x v="30"/>
    <s v="D032"/>
    <x v="108"/>
    <x v="30"/>
    <n v="0"/>
    <n v="0"/>
    <n v="7"/>
    <n v="0"/>
    <n v="0"/>
    <n v="0"/>
    <n v="7"/>
    <n v="0"/>
    <n v="0"/>
    <n v="0"/>
    <n v="0"/>
    <n v="0"/>
    <x v="3"/>
  </r>
  <r>
    <s v="PTRANCHET"/>
    <s v="CGUEDON"/>
    <x v="5"/>
    <s v="D013"/>
    <x v="67"/>
    <x v="5"/>
    <n v="0"/>
    <n v="0"/>
    <n v="19"/>
    <n v="0"/>
    <n v="0"/>
    <n v="0"/>
    <n v="0"/>
    <n v="19"/>
    <n v="0"/>
    <n v="0"/>
    <n v="3.3"/>
    <n v="62.699999999999996"/>
    <x v="4"/>
  </r>
  <r>
    <s v="PTRANCHET"/>
    <s v="CGUEDON"/>
    <x v="5"/>
    <s v="D014"/>
    <x v="106"/>
    <x v="5"/>
    <n v="0"/>
    <n v="0"/>
    <n v="0"/>
    <n v="0"/>
    <n v="0"/>
    <n v="0"/>
    <n v="0"/>
    <n v="0"/>
    <n v="0"/>
    <n v="0"/>
    <n v="3.3"/>
    <n v="0"/>
    <x v="4"/>
  </r>
  <r>
    <s v="PTRANCHET"/>
    <s v="CGUEDON"/>
    <x v="5"/>
    <s v="D032"/>
    <x v="108"/>
    <x v="5"/>
    <n v="0"/>
    <n v="0"/>
    <n v="10.6"/>
    <n v="0"/>
    <n v="0"/>
    <n v="0"/>
    <n v="10.6"/>
    <n v="0"/>
    <n v="0"/>
    <n v="0"/>
    <n v="3.3"/>
    <n v="34.979999999999997"/>
    <x v="4"/>
  </r>
  <r>
    <s v="PTRANCHET"/>
    <s v="CGUEDON"/>
    <x v="6"/>
    <s v="D001"/>
    <x v="62"/>
    <x v="6"/>
    <n v="0"/>
    <n v="0"/>
    <n v="45.3"/>
    <n v="0"/>
    <n v="0"/>
    <n v="0"/>
    <n v="17"/>
    <n v="28.3"/>
    <n v="0"/>
    <n v="0"/>
    <n v="2.5"/>
    <n v="113.25"/>
    <x v="5"/>
  </r>
  <r>
    <s v="PTRANCHET"/>
    <s v="CGUEDON"/>
    <x v="6"/>
    <s v="D012"/>
    <x v="105"/>
    <x v="6"/>
    <n v="0"/>
    <n v="0"/>
    <n v="81.93"/>
    <n v="32"/>
    <n v="0"/>
    <n v="0"/>
    <n v="0"/>
    <n v="49.93"/>
    <n v="0"/>
    <n v="0"/>
    <n v="2.5"/>
    <n v="204.82500000000002"/>
    <x v="5"/>
  </r>
  <r>
    <s v="PTRANCHET"/>
    <s v="CGUEDON"/>
    <x v="7"/>
    <m/>
    <x v="0"/>
    <x v="7"/>
    <n v="0"/>
    <n v="0"/>
    <n v="0"/>
    <n v="0"/>
    <n v="0"/>
    <n v="0"/>
    <n v="0"/>
    <n v="0"/>
    <n v="0"/>
    <n v="0"/>
    <n v="2.5"/>
    <n v="0"/>
    <x v="5"/>
  </r>
  <r>
    <s v="PTRANCHET"/>
    <s v="CGUEDON"/>
    <x v="7"/>
    <s v="D001"/>
    <x v="62"/>
    <x v="7"/>
    <n v="0"/>
    <n v="0"/>
    <n v="192.5"/>
    <n v="0"/>
    <n v="0"/>
    <n v="0"/>
    <n v="112.5"/>
    <n v="80"/>
    <n v="0"/>
    <n v="0"/>
    <n v="2.5"/>
    <n v="481.25"/>
    <x v="5"/>
  </r>
  <r>
    <s v="PTRANCHET"/>
    <s v="CGUEDON"/>
    <x v="7"/>
    <s v="D012"/>
    <x v="105"/>
    <x v="7"/>
    <n v="0"/>
    <n v="0"/>
    <n v="531.69000000000005"/>
    <n v="23"/>
    <n v="14.5"/>
    <n v="0"/>
    <n v="327.63"/>
    <n v="161.59"/>
    <n v="0"/>
    <n v="4.97"/>
    <n v="2.5"/>
    <n v="1329.2250000000001"/>
    <x v="5"/>
  </r>
  <r>
    <s v="PTRANCHET"/>
    <s v="CGUEDON"/>
    <x v="7"/>
    <s v="D013"/>
    <x v="67"/>
    <x v="7"/>
    <n v="0"/>
    <n v="0"/>
    <n v="28"/>
    <n v="0"/>
    <n v="0"/>
    <n v="0"/>
    <n v="0"/>
    <n v="28"/>
    <n v="0"/>
    <n v="0"/>
    <n v="2.5"/>
    <n v="70"/>
    <x v="5"/>
  </r>
  <r>
    <s v="PTRANCHET"/>
    <s v="CGUEDON"/>
    <x v="7"/>
    <s v="D014"/>
    <x v="106"/>
    <x v="7"/>
    <n v="0"/>
    <n v="0"/>
    <n v="0"/>
    <n v="0"/>
    <n v="0"/>
    <n v="0"/>
    <n v="0"/>
    <n v="0"/>
    <n v="0"/>
    <n v="0"/>
    <n v="2.5"/>
    <n v="0"/>
    <x v="5"/>
  </r>
  <r>
    <s v="PTRANCHET"/>
    <s v="CGUEDON"/>
    <x v="7"/>
    <s v="D030"/>
    <x v="107"/>
    <x v="7"/>
    <n v="0"/>
    <n v="0"/>
    <n v="0"/>
    <n v="0"/>
    <n v="0"/>
    <n v="0"/>
    <n v="0"/>
    <n v="0"/>
    <n v="0"/>
    <n v="0"/>
    <n v="2.5"/>
    <n v="0"/>
    <x v="5"/>
  </r>
  <r>
    <s v="PTRANCHET"/>
    <s v="CGUEDON"/>
    <x v="7"/>
    <s v="D032"/>
    <x v="108"/>
    <x v="7"/>
    <n v="0"/>
    <n v="0"/>
    <n v="15.94"/>
    <n v="0"/>
    <n v="0"/>
    <n v="0"/>
    <n v="15.94"/>
    <n v="0"/>
    <n v="0"/>
    <n v="0"/>
    <n v="2.5"/>
    <n v="39.85"/>
    <x v="5"/>
  </r>
  <r>
    <s v="PTRANCHET"/>
    <s v="CGUEDON"/>
    <x v="7"/>
    <s v="D033"/>
    <x v="109"/>
    <x v="7"/>
    <n v="0"/>
    <n v="0"/>
    <n v="32.25"/>
    <n v="0"/>
    <n v="0"/>
    <n v="0"/>
    <n v="32.25"/>
    <n v="0"/>
    <n v="0"/>
    <n v="0"/>
    <n v="2.5"/>
    <n v="80.625"/>
    <x v="5"/>
  </r>
  <r>
    <s v="PTRANCHET"/>
    <s v="CGUEDON"/>
    <x v="7"/>
    <s v="D063"/>
    <x v="68"/>
    <x v="7"/>
    <n v="0"/>
    <n v="0"/>
    <n v="94"/>
    <n v="0"/>
    <n v="0"/>
    <n v="0"/>
    <n v="72"/>
    <n v="22"/>
    <n v="0"/>
    <n v="0"/>
    <n v="2.5"/>
    <n v="235"/>
    <x v="5"/>
  </r>
  <r>
    <s v="PTRANCHET"/>
    <s v="CGUEDON"/>
    <x v="7"/>
    <s v="D106"/>
    <x v="56"/>
    <x v="7"/>
    <n v="0"/>
    <n v="0"/>
    <n v="15.8"/>
    <n v="0"/>
    <n v="0"/>
    <n v="0"/>
    <n v="15.8"/>
    <n v="0"/>
    <n v="0"/>
    <n v="0"/>
    <n v="2.5"/>
    <n v="39.5"/>
    <x v="5"/>
  </r>
  <r>
    <s v="PTRANCHET"/>
    <s v="CGUEDON"/>
    <x v="10"/>
    <s v="D030"/>
    <x v="107"/>
    <x v="10"/>
    <n v="0"/>
    <n v="0"/>
    <n v="5"/>
    <n v="0"/>
    <n v="0"/>
    <n v="0"/>
    <n v="0"/>
    <n v="0"/>
    <n v="5"/>
    <n v="0"/>
    <n v="6"/>
    <n v="30"/>
    <x v="4"/>
  </r>
  <r>
    <s v="PTRANCHET"/>
    <s v="CGUEDON"/>
    <x v="33"/>
    <s v="D012"/>
    <x v="105"/>
    <x v="33"/>
    <n v="0"/>
    <n v="0"/>
    <n v="36.15"/>
    <n v="0"/>
    <n v="0"/>
    <n v="0"/>
    <n v="30.74"/>
    <n v="5.41"/>
    <n v="0"/>
    <n v="0"/>
    <n v="0"/>
    <n v="0"/>
    <x v="14"/>
  </r>
  <r>
    <s v="PTRANCHET"/>
    <s v="CGUEDON"/>
    <x v="57"/>
    <s v="D001"/>
    <x v="62"/>
    <x v="57"/>
    <n v="0"/>
    <n v="0"/>
    <n v="18.100000000000001"/>
    <n v="0"/>
    <n v="0"/>
    <n v="0"/>
    <n v="0"/>
    <n v="18.100000000000001"/>
    <n v="0"/>
    <n v="0"/>
    <n v="0"/>
    <n v="0"/>
    <x v="14"/>
  </r>
  <r>
    <s v="PTRANCHET"/>
    <s v="CGUEDON"/>
    <x v="49"/>
    <s v="D001"/>
    <x v="62"/>
    <x v="49"/>
    <n v="0"/>
    <n v="0"/>
    <n v="17"/>
    <n v="0"/>
    <n v="0"/>
    <n v="0"/>
    <n v="17"/>
    <n v="0"/>
    <n v="0"/>
    <n v="0"/>
    <n v="0"/>
    <n v="0"/>
    <x v="12"/>
  </r>
  <r>
    <s v="PTRANCHET"/>
    <s v="CGUEDON"/>
    <x v="37"/>
    <s v="D012"/>
    <x v="105"/>
    <x v="37"/>
    <n v="0"/>
    <n v="0"/>
    <n v="9"/>
    <n v="0"/>
    <n v="0"/>
    <n v="0"/>
    <n v="9"/>
    <n v="0"/>
    <n v="0"/>
    <n v="0"/>
    <n v="0"/>
    <n v="0"/>
    <x v="15"/>
  </r>
  <r>
    <s v="PTRANCHET"/>
    <s v="CGUEDON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CGUEDON"/>
    <x v="23"/>
    <s v="D001"/>
    <x v="62"/>
    <x v="23"/>
    <n v="0"/>
    <n v="0"/>
    <n v="0"/>
    <n v="0"/>
    <n v="0"/>
    <n v="0"/>
    <n v="0"/>
    <n v="0"/>
    <n v="0"/>
    <n v="0"/>
    <n v="0"/>
    <n v="0"/>
    <x v="4"/>
  </r>
  <r>
    <s v="PTRANCHET"/>
    <s v="CGUEDON"/>
    <x v="23"/>
    <s v="D012"/>
    <x v="105"/>
    <x v="23"/>
    <n v="0"/>
    <n v="0"/>
    <n v="0"/>
    <n v="0"/>
    <n v="0"/>
    <n v="0"/>
    <n v="0"/>
    <n v="0"/>
    <n v="0"/>
    <n v="0"/>
    <n v="0"/>
    <n v="0"/>
    <x v="4"/>
  </r>
  <r>
    <s v="PTRANCHET"/>
    <s v="CGUEDON"/>
    <x v="23"/>
    <s v="D063"/>
    <x v="68"/>
    <x v="23"/>
    <n v="0"/>
    <n v="0"/>
    <n v="0"/>
    <n v="0"/>
    <n v="0"/>
    <n v="0"/>
    <n v="0"/>
    <n v="0"/>
    <n v="0"/>
    <n v="0"/>
    <n v="0"/>
    <n v="0"/>
    <x v="4"/>
  </r>
  <r>
    <s v="PTRANCHET"/>
    <s v="CGUEDON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CGUEDON"/>
    <x v="14"/>
    <s v="D012"/>
    <x v="105"/>
    <x v="14"/>
    <n v="0"/>
    <n v="0"/>
    <n v="0"/>
    <n v="0"/>
    <n v="0"/>
    <n v="0"/>
    <n v="0"/>
    <n v="0"/>
    <n v="0"/>
    <n v="0"/>
    <n v="0"/>
    <n v="0"/>
    <x v="8"/>
  </r>
  <r>
    <s v="PTRANCHET"/>
    <s v="CGUEDON"/>
    <x v="14"/>
    <s v="D032"/>
    <x v="108"/>
    <x v="14"/>
    <n v="0"/>
    <n v="0"/>
    <n v="0"/>
    <n v="0"/>
    <n v="0"/>
    <n v="0"/>
    <n v="0"/>
    <n v="0"/>
    <n v="0"/>
    <n v="0"/>
    <n v="0"/>
    <n v="0"/>
    <x v="8"/>
  </r>
  <r>
    <s v="PTRANCHET"/>
    <s v="CGUEDON"/>
    <x v="14"/>
    <s v="D063"/>
    <x v="68"/>
    <x v="14"/>
    <n v="0"/>
    <n v="0"/>
    <n v="0"/>
    <n v="0"/>
    <n v="0"/>
    <n v="0"/>
    <n v="0"/>
    <n v="0"/>
    <n v="0"/>
    <n v="0"/>
    <n v="0"/>
    <n v="0"/>
    <x v="8"/>
  </r>
  <r>
    <s v="PTRANCHET"/>
    <s v="CGUEDON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CGUEDON"/>
    <x v="15"/>
    <s v="D001"/>
    <x v="62"/>
    <x v="15"/>
    <n v="0"/>
    <n v="0"/>
    <n v="0"/>
    <n v="0"/>
    <n v="0"/>
    <n v="0"/>
    <n v="0"/>
    <n v="0"/>
    <n v="0"/>
    <n v="0"/>
    <n v="0"/>
    <n v="0"/>
    <x v="8"/>
  </r>
  <r>
    <s v="PTRANCHET"/>
    <s v="CGUEDON"/>
    <x v="15"/>
    <s v="D012"/>
    <x v="105"/>
    <x v="15"/>
    <n v="0"/>
    <n v="0"/>
    <n v="0"/>
    <n v="0"/>
    <n v="0"/>
    <n v="0"/>
    <n v="0"/>
    <n v="0"/>
    <n v="0"/>
    <n v="0"/>
    <n v="0"/>
    <n v="0"/>
    <x v="8"/>
  </r>
  <r>
    <s v="PTRANCHET"/>
    <s v="CGUEDON"/>
    <x v="15"/>
    <s v="D032"/>
    <x v="108"/>
    <x v="15"/>
    <n v="0"/>
    <n v="0"/>
    <n v="0"/>
    <n v="0"/>
    <n v="0"/>
    <n v="0"/>
    <n v="0"/>
    <n v="0"/>
    <n v="0"/>
    <n v="0"/>
    <n v="0"/>
    <n v="0"/>
    <x v="8"/>
  </r>
  <r>
    <s v="PTRANCHET"/>
    <s v="CGUEDON"/>
    <x v="24"/>
    <m/>
    <x v="0"/>
    <x v="24"/>
    <n v="0"/>
    <n v="0"/>
    <n v="0"/>
    <n v="0"/>
    <n v="0"/>
    <n v="0"/>
    <n v="0"/>
    <n v="0"/>
    <n v="0"/>
    <n v="0"/>
    <n v="0"/>
    <n v="0"/>
    <x v="11"/>
  </r>
  <r>
    <s v="PTRANCHET"/>
    <s v="CGUEDON"/>
    <x v="24"/>
    <s v="D012"/>
    <x v="105"/>
    <x v="24"/>
    <n v="0"/>
    <n v="0"/>
    <n v="0"/>
    <n v="0"/>
    <n v="0"/>
    <n v="0"/>
    <n v="0"/>
    <n v="0"/>
    <n v="0"/>
    <n v="0"/>
    <n v="0"/>
    <n v="0"/>
    <x v="11"/>
  </r>
  <r>
    <s v="PTRANCHET"/>
    <s v="CGUEDON"/>
    <x v="16"/>
    <m/>
    <x v="0"/>
    <x v="16"/>
    <n v="0"/>
    <n v="0"/>
    <n v="0"/>
    <n v="0"/>
    <n v="0"/>
    <n v="0"/>
    <n v="0"/>
    <n v="0"/>
    <n v="0"/>
    <n v="0"/>
    <n v="0"/>
    <n v="0"/>
    <x v="4"/>
  </r>
  <r>
    <s v="PTRANCHET"/>
    <s v="CGUEDON"/>
    <x v="19"/>
    <m/>
    <x v="0"/>
    <x v="19"/>
    <n v="0"/>
    <n v="0"/>
    <n v="0"/>
    <n v="0"/>
    <n v="0"/>
    <n v="0"/>
    <n v="0"/>
    <n v="0"/>
    <n v="0"/>
    <n v="0"/>
    <n v="0"/>
    <n v="0"/>
    <x v="4"/>
  </r>
  <r>
    <s v="PTRANCHET"/>
    <s v="DVIGNAUD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DVIGNAUD"/>
    <x v="0"/>
    <s v="D509"/>
    <x v="110"/>
    <x v="0"/>
    <n v="0"/>
    <n v="0"/>
    <n v="118.5"/>
    <n v="0"/>
    <n v="0"/>
    <n v="0"/>
    <n v="0"/>
    <n v="5"/>
    <n v="22.5"/>
    <n v="91"/>
    <n v="6.5"/>
    <n v="770.25"/>
    <x v="0"/>
  </r>
  <r>
    <s v="PTRANCHET"/>
    <s v="DVIGNAUD"/>
    <x v="0"/>
    <s v="D511"/>
    <x v="111"/>
    <x v="0"/>
    <n v="0"/>
    <n v="0"/>
    <n v="6"/>
    <n v="0"/>
    <n v="0"/>
    <n v="0"/>
    <n v="0"/>
    <n v="6"/>
    <n v="0"/>
    <n v="0"/>
    <n v="6.5"/>
    <n v="39"/>
    <x v="0"/>
  </r>
  <r>
    <s v="PTRANCHET"/>
    <s v="DVIGNAUD"/>
    <x v="1"/>
    <s v="D509"/>
    <x v="110"/>
    <x v="1"/>
    <n v="0"/>
    <n v="0"/>
    <n v="14"/>
    <n v="0"/>
    <n v="0"/>
    <n v="0"/>
    <n v="0"/>
    <n v="4"/>
    <n v="5"/>
    <n v="5"/>
    <n v="6.3"/>
    <n v="88.2"/>
    <x v="1"/>
  </r>
  <r>
    <s v="PTRANCHET"/>
    <s v="DVIGNAUD"/>
    <x v="1"/>
    <s v="D511"/>
    <x v="111"/>
    <x v="1"/>
    <n v="0"/>
    <n v="0"/>
    <n v="2"/>
    <n v="0"/>
    <n v="0"/>
    <n v="0"/>
    <n v="0"/>
    <n v="2"/>
    <n v="0"/>
    <n v="0"/>
    <n v="6.3"/>
    <n v="12.6"/>
    <x v="1"/>
  </r>
  <r>
    <s v="PTRANCHET"/>
    <s v="DVIGNAUD"/>
    <x v="3"/>
    <s v="D509"/>
    <x v="110"/>
    <x v="3"/>
    <n v="0"/>
    <n v="0"/>
    <n v="5"/>
    <n v="0"/>
    <n v="0"/>
    <n v="0"/>
    <n v="0"/>
    <n v="5"/>
    <n v="0"/>
    <n v="0"/>
    <n v="4"/>
    <n v="20"/>
    <x v="2"/>
  </r>
  <r>
    <s v="PTRANCHET"/>
    <s v="DVIGNAUD"/>
    <x v="3"/>
    <s v="D511"/>
    <x v="111"/>
    <x v="3"/>
    <n v="0"/>
    <n v="0"/>
    <n v="2"/>
    <n v="0"/>
    <n v="0"/>
    <n v="0"/>
    <n v="0"/>
    <n v="2"/>
    <n v="0"/>
    <n v="0"/>
    <n v="4"/>
    <n v="8"/>
    <x v="2"/>
  </r>
  <r>
    <s v="PTRANCHET"/>
    <s v="DVIGNAUD"/>
    <x v="4"/>
    <m/>
    <x v="0"/>
    <x v="4"/>
    <n v="0"/>
    <n v="0"/>
    <n v="0"/>
    <n v="0"/>
    <n v="0"/>
    <n v="0"/>
    <n v="0"/>
    <n v="0"/>
    <n v="0"/>
    <n v="0"/>
    <n v="8.5"/>
    <n v="0"/>
    <x v="3"/>
  </r>
  <r>
    <s v="PTRANCHET"/>
    <s v="DVIGNAUD"/>
    <x v="4"/>
    <s v="D509"/>
    <x v="110"/>
    <x v="4"/>
    <n v="0"/>
    <n v="0"/>
    <n v="125"/>
    <n v="0"/>
    <n v="0"/>
    <n v="0"/>
    <n v="28"/>
    <n v="0"/>
    <n v="14"/>
    <n v="83"/>
    <n v="8.5"/>
    <n v="1062.5"/>
    <x v="3"/>
  </r>
  <r>
    <s v="PTRANCHET"/>
    <s v="DVIGNAUD"/>
    <x v="4"/>
    <s v="D511"/>
    <x v="111"/>
    <x v="4"/>
    <n v="0"/>
    <n v="0"/>
    <n v="65"/>
    <n v="0"/>
    <n v="0"/>
    <n v="0"/>
    <n v="0"/>
    <n v="7"/>
    <n v="0"/>
    <n v="58"/>
    <n v="8.5"/>
    <n v="552.5"/>
    <x v="3"/>
  </r>
  <r>
    <s v="PTRANCHET"/>
    <s v="DVIGNAUD"/>
    <x v="51"/>
    <s v="D509"/>
    <x v="110"/>
    <x v="51"/>
    <n v="0"/>
    <n v="0"/>
    <n v="33"/>
    <n v="0"/>
    <n v="0"/>
    <n v="0"/>
    <n v="17"/>
    <n v="0"/>
    <n v="0"/>
    <n v="16"/>
    <n v="8.5"/>
    <n v="280.5"/>
    <x v="3"/>
  </r>
  <r>
    <s v="PTRANCHET"/>
    <s v="DVIGNAUD"/>
    <x v="5"/>
    <s v="D509"/>
    <x v="110"/>
    <x v="5"/>
    <n v="0"/>
    <n v="0"/>
    <n v="9.5"/>
    <n v="0"/>
    <n v="0"/>
    <n v="0"/>
    <n v="0"/>
    <n v="9.5"/>
    <n v="0"/>
    <n v="0"/>
    <n v="3.3"/>
    <n v="31.349999999999998"/>
    <x v="4"/>
  </r>
  <r>
    <s v="PTRANCHET"/>
    <s v="DVIGNAUD"/>
    <x v="5"/>
    <s v="D511"/>
    <x v="111"/>
    <x v="5"/>
    <n v="0"/>
    <n v="0"/>
    <n v="19"/>
    <n v="0"/>
    <n v="0"/>
    <n v="0"/>
    <n v="0"/>
    <n v="0"/>
    <n v="0"/>
    <n v="19"/>
    <n v="3.3"/>
    <n v="62.699999999999996"/>
    <x v="4"/>
  </r>
  <r>
    <s v="PTRANCHET"/>
    <s v="DVIGNAUD"/>
    <x v="6"/>
    <s v="D511"/>
    <x v="111"/>
    <x v="6"/>
    <n v="0"/>
    <n v="0"/>
    <n v="8"/>
    <n v="0"/>
    <n v="0"/>
    <n v="0"/>
    <n v="0"/>
    <n v="0"/>
    <n v="0"/>
    <n v="8"/>
    <n v="2.5"/>
    <n v="20"/>
    <x v="5"/>
  </r>
  <r>
    <s v="PTRANCHET"/>
    <s v="DVIGNAUD"/>
    <x v="7"/>
    <s v="D509"/>
    <x v="110"/>
    <x v="7"/>
    <n v="0"/>
    <n v="0"/>
    <n v="83"/>
    <n v="0"/>
    <n v="0"/>
    <n v="0"/>
    <n v="12"/>
    <n v="10"/>
    <n v="6"/>
    <n v="55"/>
    <n v="2.5"/>
    <n v="207.5"/>
    <x v="5"/>
  </r>
  <r>
    <s v="PTRANCHET"/>
    <s v="DVIGNAUD"/>
    <x v="7"/>
    <s v="D511"/>
    <x v="111"/>
    <x v="7"/>
    <n v="0"/>
    <n v="0"/>
    <n v="12"/>
    <n v="0"/>
    <n v="0"/>
    <n v="0"/>
    <n v="0"/>
    <n v="3"/>
    <n v="0"/>
    <n v="9"/>
    <n v="2.5"/>
    <n v="30"/>
    <x v="5"/>
  </r>
  <r>
    <s v="PTRANCHET"/>
    <s v="DVIGNAUD"/>
    <x v="10"/>
    <s v="D509"/>
    <x v="110"/>
    <x v="10"/>
    <n v="0"/>
    <n v="0"/>
    <n v="14"/>
    <n v="0"/>
    <n v="0"/>
    <n v="0"/>
    <n v="0"/>
    <n v="11"/>
    <n v="0"/>
    <n v="3"/>
    <n v="6"/>
    <n v="84"/>
    <x v="4"/>
  </r>
  <r>
    <s v="PTRANCHET"/>
    <s v="DVIGNAUD"/>
    <x v="10"/>
    <s v="D511"/>
    <x v="111"/>
    <x v="10"/>
    <n v="0"/>
    <n v="0"/>
    <n v="3"/>
    <n v="0"/>
    <n v="0"/>
    <n v="0"/>
    <n v="0"/>
    <n v="3"/>
    <n v="0"/>
    <n v="0"/>
    <n v="6"/>
    <n v="18"/>
    <x v="4"/>
  </r>
  <r>
    <s v="PTRANCHET"/>
    <s v="DVIGNAUD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DVIGNAUD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FCAQUE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FCAQUE"/>
    <x v="0"/>
    <s v="D010"/>
    <x v="112"/>
    <x v="0"/>
    <n v="0"/>
    <n v="0"/>
    <n v="93.69"/>
    <n v="0"/>
    <n v="0"/>
    <n v="0"/>
    <n v="15"/>
    <n v="70.69"/>
    <n v="8"/>
    <n v="0"/>
    <n v="6.5"/>
    <n v="608.98500000000001"/>
    <x v="0"/>
  </r>
  <r>
    <s v="PTRANCHET"/>
    <s v="FCAQUE"/>
    <x v="0"/>
    <s v="D011"/>
    <x v="113"/>
    <x v="0"/>
    <n v="0"/>
    <n v="0"/>
    <n v="15.8"/>
    <n v="0"/>
    <n v="0"/>
    <n v="0"/>
    <n v="0"/>
    <n v="15.8"/>
    <n v="0"/>
    <n v="0"/>
    <n v="6.5"/>
    <n v="102.7"/>
    <x v="0"/>
  </r>
  <r>
    <s v="PTRANCHET"/>
    <s v="FCAQUE"/>
    <x v="0"/>
    <s v="D018"/>
    <x v="22"/>
    <x v="0"/>
    <n v="0"/>
    <n v="0"/>
    <n v="12.5"/>
    <n v="0"/>
    <n v="0"/>
    <n v="0"/>
    <n v="0"/>
    <n v="12.5"/>
    <n v="0"/>
    <n v="0"/>
    <n v="6.5"/>
    <n v="81.25"/>
    <x v="0"/>
  </r>
  <r>
    <s v="PTRANCHET"/>
    <s v="FCAQUE"/>
    <x v="0"/>
    <s v="D030"/>
    <x v="107"/>
    <x v="0"/>
    <n v="0"/>
    <n v="0"/>
    <n v="115"/>
    <n v="0"/>
    <n v="0"/>
    <n v="0"/>
    <n v="0"/>
    <n v="115"/>
    <n v="0"/>
    <n v="0"/>
    <n v="6.5"/>
    <n v="747.5"/>
    <x v="0"/>
  </r>
  <r>
    <s v="PTRANCHET"/>
    <s v="FCAQUE"/>
    <x v="0"/>
    <s v="D062"/>
    <x v="114"/>
    <x v="0"/>
    <n v="0"/>
    <n v="0"/>
    <n v="9"/>
    <n v="0"/>
    <n v="0"/>
    <n v="0"/>
    <n v="0"/>
    <n v="9"/>
    <n v="0"/>
    <n v="0"/>
    <n v="6.5"/>
    <n v="58.5"/>
    <x v="0"/>
  </r>
  <r>
    <s v="PTRANCHET"/>
    <s v="FCAQUE"/>
    <x v="0"/>
    <s v="D065"/>
    <x v="69"/>
    <x v="0"/>
    <n v="0"/>
    <n v="0"/>
    <n v="36"/>
    <n v="0"/>
    <n v="0"/>
    <n v="0"/>
    <n v="0"/>
    <n v="36"/>
    <n v="0"/>
    <n v="0"/>
    <n v="6.5"/>
    <n v="234"/>
    <x v="0"/>
  </r>
  <r>
    <s v="PTRANCHET"/>
    <s v="FCAQUE"/>
    <x v="21"/>
    <s v="D010"/>
    <x v="112"/>
    <x v="21"/>
    <n v="0"/>
    <n v="0"/>
    <n v="8.9499999999999993"/>
    <n v="0"/>
    <n v="0"/>
    <n v="0"/>
    <n v="0"/>
    <n v="8.9499999999999993"/>
    <n v="0"/>
    <n v="0"/>
    <n v="5.8"/>
    <n v="51.91"/>
    <x v="0"/>
  </r>
  <r>
    <s v="PTRANCHET"/>
    <s v="FCAQUE"/>
    <x v="21"/>
    <s v="D062"/>
    <x v="114"/>
    <x v="21"/>
    <n v="0"/>
    <n v="0"/>
    <n v="40"/>
    <n v="0"/>
    <n v="0"/>
    <n v="0"/>
    <n v="0"/>
    <n v="40"/>
    <n v="0"/>
    <n v="0"/>
    <n v="5.8"/>
    <n v="232"/>
    <x v="0"/>
  </r>
  <r>
    <s v="PTRANCHET"/>
    <s v="FCAQUE"/>
    <x v="21"/>
    <s v="D065"/>
    <x v="69"/>
    <x v="21"/>
    <n v="0"/>
    <n v="0"/>
    <n v="12"/>
    <n v="0"/>
    <n v="0"/>
    <n v="0"/>
    <n v="0"/>
    <n v="12"/>
    <n v="0"/>
    <n v="0"/>
    <n v="5.8"/>
    <n v="69.599999999999994"/>
    <x v="0"/>
  </r>
  <r>
    <s v="PTRANCHET"/>
    <s v="FCAQUE"/>
    <x v="22"/>
    <s v="D065"/>
    <x v="69"/>
    <x v="22"/>
    <n v="0"/>
    <n v="0"/>
    <n v="2.7"/>
    <n v="0"/>
    <n v="0"/>
    <n v="0"/>
    <n v="0"/>
    <n v="2.7"/>
    <n v="0"/>
    <n v="0"/>
    <n v="0"/>
    <n v="0"/>
    <x v="1"/>
  </r>
  <r>
    <s v="PTRANCHET"/>
    <s v="FCAQUE"/>
    <x v="2"/>
    <s v="D010"/>
    <x v="112"/>
    <x v="2"/>
    <n v="0"/>
    <n v="0"/>
    <n v="23.03"/>
    <n v="0"/>
    <n v="0"/>
    <n v="0"/>
    <n v="0"/>
    <n v="23.03"/>
    <n v="0"/>
    <n v="0"/>
    <n v="6.3"/>
    <n v="145.089"/>
    <x v="1"/>
  </r>
  <r>
    <s v="PTRANCHET"/>
    <s v="FCAQUE"/>
    <x v="2"/>
    <s v="D018"/>
    <x v="22"/>
    <x v="2"/>
    <n v="0"/>
    <n v="0"/>
    <n v="6"/>
    <n v="0"/>
    <n v="0"/>
    <n v="0"/>
    <n v="0"/>
    <n v="6"/>
    <n v="0"/>
    <n v="0"/>
    <n v="6.3"/>
    <n v="37.799999999999997"/>
    <x v="1"/>
  </r>
  <r>
    <s v="PTRANCHET"/>
    <s v="FCAQUE"/>
    <x v="4"/>
    <m/>
    <x v="0"/>
    <x v="4"/>
    <n v="0"/>
    <n v="0"/>
    <n v="0"/>
    <n v="0"/>
    <n v="0"/>
    <n v="0"/>
    <n v="0"/>
    <n v="0"/>
    <n v="0"/>
    <n v="0"/>
    <n v="8.5"/>
    <n v="0"/>
    <x v="3"/>
  </r>
  <r>
    <s v="PTRANCHET"/>
    <s v="FCAQUE"/>
    <x v="4"/>
    <s v="D010"/>
    <x v="112"/>
    <x v="4"/>
    <n v="0"/>
    <n v="0"/>
    <n v="148.87"/>
    <n v="0"/>
    <n v="0"/>
    <n v="0"/>
    <n v="25"/>
    <n v="121.87"/>
    <n v="2"/>
    <n v="0"/>
    <n v="8.5"/>
    <n v="1265.395"/>
    <x v="3"/>
  </r>
  <r>
    <s v="PTRANCHET"/>
    <s v="FCAQUE"/>
    <x v="4"/>
    <s v="D011"/>
    <x v="113"/>
    <x v="4"/>
    <n v="0"/>
    <n v="0"/>
    <n v="13.5"/>
    <n v="0"/>
    <n v="0"/>
    <n v="0"/>
    <n v="0"/>
    <n v="13.5"/>
    <n v="0"/>
    <n v="0"/>
    <n v="8.5"/>
    <n v="114.75"/>
    <x v="3"/>
  </r>
  <r>
    <s v="PTRANCHET"/>
    <s v="FCAQUE"/>
    <x v="4"/>
    <s v="D018"/>
    <x v="22"/>
    <x v="4"/>
    <n v="0"/>
    <n v="0"/>
    <n v="11.5"/>
    <n v="0"/>
    <n v="0"/>
    <n v="0"/>
    <n v="0"/>
    <n v="11.5"/>
    <n v="0"/>
    <n v="0"/>
    <n v="8.5"/>
    <n v="97.75"/>
    <x v="3"/>
  </r>
  <r>
    <s v="PTRANCHET"/>
    <s v="FCAQUE"/>
    <x v="4"/>
    <s v="D026"/>
    <x v="9"/>
    <x v="4"/>
    <n v="0"/>
    <n v="0"/>
    <n v="11.25"/>
    <n v="0"/>
    <n v="0"/>
    <n v="0"/>
    <n v="0"/>
    <n v="11.25"/>
    <n v="0"/>
    <n v="0"/>
    <n v="8.5"/>
    <n v="95.625"/>
    <x v="3"/>
  </r>
  <r>
    <s v="PTRANCHET"/>
    <s v="FCAQUE"/>
    <x v="4"/>
    <s v="D030"/>
    <x v="107"/>
    <x v="4"/>
    <n v="0"/>
    <n v="0"/>
    <n v="120.4"/>
    <n v="0"/>
    <n v="0"/>
    <n v="0"/>
    <n v="0"/>
    <n v="120.4"/>
    <n v="0"/>
    <n v="0"/>
    <n v="8.5"/>
    <n v="1023.4000000000001"/>
    <x v="3"/>
  </r>
  <r>
    <s v="PTRANCHET"/>
    <s v="FCAQUE"/>
    <x v="4"/>
    <s v="D062"/>
    <x v="114"/>
    <x v="4"/>
    <n v="0"/>
    <n v="0"/>
    <n v="73"/>
    <n v="0"/>
    <n v="0"/>
    <n v="0"/>
    <n v="0"/>
    <n v="73"/>
    <n v="0"/>
    <n v="0"/>
    <n v="8.5"/>
    <n v="620.5"/>
    <x v="3"/>
  </r>
  <r>
    <s v="PTRANCHET"/>
    <s v="FCAQUE"/>
    <x v="4"/>
    <s v="D065"/>
    <x v="69"/>
    <x v="4"/>
    <n v="0"/>
    <n v="0"/>
    <n v="35.700000000000003"/>
    <n v="0"/>
    <n v="0"/>
    <n v="0"/>
    <n v="0"/>
    <n v="35.700000000000003"/>
    <n v="0"/>
    <n v="0"/>
    <n v="8.5"/>
    <n v="303.45000000000005"/>
    <x v="3"/>
  </r>
  <r>
    <s v="PTRANCHET"/>
    <s v="FCAQUE"/>
    <x v="6"/>
    <s v="D010"/>
    <x v="112"/>
    <x v="6"/>
    <n v="0"/>
    <n v="0"/>
    <n v="26.8"/>
    <n v="0"/>
    <n v="0"/>
    <n v="0"/>
    <n v="0"/>
    <n v="22.8"/>
    <n v="4"/>
    <n v="0"/>
    <n v="2.5"/>
    <n v="67"/>
    <x v="5"/>
  </r>
  <r>
    <s v="PTRANCHET"/>
    <s v="FCAQUE"/>
    <x v="6"/>
    <s v="D030"/>
    <x v="107"/>
    <x v="6"/>
    <n v="0"/>
    <n v="0"/>
    <n v="49.5"/>
    <n v="0"/>
    <n v="0"/>
    <n v="0"/>
    <n v="0"/>
    <n v="49.5"/>
    <n v="0"/>
    <n v="0"/>
    <n v="2.5"/>
    <n v="123.75"/>
    <x v="5"/>
  </r>
  <r>
    <s v="PTRANCHET"/>
    <s v="FCAQUE"/>
    <x v="6"/>
    <s v="D062"/>
    <x v="114"/>
    <x v="6"/>
    <n v="0"/>
    <n v="0"/>
    <n v="34"/>
    <n v="0"/>
    <n v="0"/>
    <n v="0"/>
    <n v="0"/>
    <n v="34"/>
    <n v="0"/>
    <n v="0"/>
    <n v="2.5"/>
    <n v="85"/>
    <x v="5"/>
  </r>
  <r>
    <s v="PTRANCHET"/>
    <s v="FCAQUE"/>
    <x v="6"/>
    <s v="D065"/>
    <x v="69"/>
    <x v="6"/>
    <n v="0"/>
    <n v="0"/>
    <n v="26"/>
    <n v="0"/>
    <n v="0"/>
    <n v="0"/>
    <n v="0"/>
    <n v="26"/>
    <n v="0"/>
    <n v="0"/>
    <n v="2.5"/>
    <n v="65"/>
    <x v="5"/>
  </r>
  <r>
    <s v="PTRANCHET"/>
    <s v="FCAQUE"/>
    <x v="7"/>
    <m/>
    <x v="0"/>
    <x v="7"/>
    <n v="0"/>
    <n v="0"/>
    <n v="0"/>
    <n v="0"/>
    <n v="0"/>
    <n v="0"/>
    <n v="0"/>
    <n v="0"/>
    <n v="0"/>
    <n v="0"/>
    <n v="2.5"/>
    <n v="0"/>
    <x v="5"/>
  </r>
  <r>
    <s v="PTRANCHET"/>
    <s v="FCAQUE"/>
    <x v="7"/>
    <s v="D010"/>
    <x v="112"/>
    <x v="7"/>
    <n v="0"/>
    <n v="0"/>
    <n v="92.570000000000007"/>
    <n v="0"/>
    <n v="0"/>
    <n v="0"/>
    <n v="10"/>
    <n v="82.570000000000007"/>
    <n v="0"/>
    <n v="0"/>
    <n v="2.5"/>
    <n v="231.42500000000001"/>
    <x v="5"/>
  </r>
  <r>
    <s v="PTRANCHET"/>
    <s v="FCAQUE"/>
    <x v="7"/>
    <s v="D011"/>
    <x v="113"/>
    <x v="7"/>
    <n v="0"/>
    <n v="0"/>
    <n v="22"/>
    <n v="0"/>
    <n v="0"/>
    <n v="0"/>
    <n v="0"/>
    <n v="22"/>
    <n v="0"/>
    <n v="0"/>
    <n v="2.5"/>
    <n v="55"/>
    <x v="5"/>
  </r>
  <r>
    <s v="PTRANCHET"/>
    <s v="FCAQUE"/>
    <x v="7"/>
    <s v="D018"/>
    <x v="22"/>
    <x v="7"/>
    <n v="0"/>
    <n v="0"/>
    <n v="8.6"/>
    <n v="0"/>
    <n v="0"/>
    <n v="0"/>
    <n v="0"/>
    <n v="8.6"/>
    <n v="0"/>
    <n v="0"/>
    <n v="2.5"/>
    <n v="21.5"/>
    <x v="5"/>
  </r>
  <r>
    <s v="PTRANCHET"/>
    <s v="FCAQUE"/>
    <x v="7"/>
    <s v="D026"/>
    <x v="9"/>
    <x v="7"/>
    <n v="0"/>
    <n v="0"/>
    <n v="12.5"/>
    <n v="0"/>
    <n v="0"/>
    <n v="0"/>
    <n v="0"/>
    <n v="12.5"/>
    <n v="0"/>
    <n v="0"/>
    <n v="2.5"/>
    <n v="31.25"/>
    <x v="5"/>
  </r>
  <r>
    <s v="PTRANCHET"/>
    <s v="FCAQUE"/>
    <x v="7"/>
    <s v="D030"/>
    <x v="107"/>
    <x v="7"/>
    <n v="0"/>
    <n v="0"/>
    <n v="31"/>
    <n v="0"/>
    <n v="0"/>
    <n v="0"/>
    <n v="0"/>
    <n v="31"/>
    <n v="0"/>
    <n v="0"/>
    <n v="2.5"/>
    <n v="77.5"/>
    <x v="5"/>
  </r>
  <r>
    <s v="PTRANCHET"/>
    <s v="FCAQUE"/>
    <x v="7"/>
    <s v="D065"/>
    <x v="69"/>
    <x v="7"/>
    <n v="0"/>
    <n v="0"/>
    <n v="4.7"/>
    <n v="0"/>
    <n v="0"/>
    <n v="0"/>
    <n v="0"/>
    <n v="4.7"/>
    <n v="0"/>
    <n v="0"/>
    <n v="2.5"/>
    <n v="11.75"/>
    <x v="5"/>
  </r>
  <r>
    <s v="PTRANCHET"/>
    <s v="FCAQUE"/>
    <x v="64"/>
    <s v="D010"/>
    <x v="112"/>
    <x v="64"/>
    <n v="0"/>
    <n v="0"/>
    <n v="5.5"/>
    <n v="0"/>
    <n v="0"/>
    <n v="0"/>
    <n v="0"/>
    <n v="5.5"/>
    <n v="0"/>
    <n v="0"/>
    <n v="0"/>
    <n v="0"/>
    <x v="14"/>
  </r>
  <r>
    <s v="PTRANCHET"/>
    <s v="FCAQUE"/>
    <x v="49"/>
    <s v="D010"/>
    <x v="112"/>
    <x v="49"/>
    <n v="0"/>
    <n v="0"/>
    <n v="4.8"/>
    <n v="0"/>
    <n v="0"/>
    <n v="0"/>
    <n v="0"/>
    <n v="4.8"/>
    <n v="0"/>
    <n v="0"/>
    <n v="0"/>
    <n v="0"/>
    <x v="12"/>
  </r>
  <r>
    <s v="PTRANCHET"/>
    <s v="FCAQUE"/>
    <x v="49"/>
    <s v="D065"/>
    <x v="69"/>
    <x v="49"/>
    <n v="0"/>
    <n v="0"/>
    <n v="0"/>
    <n v="0"/>
    <n v="0"/>
    <n v="0"/>
    <n v="0"/>
    <n v="0"/>
    <n v="0"/>
    <n v="0"/>
    <n v="0"/>
    <n v="0"/>
    <x v="12"/>
  </r>
  <r>
    <s v="PTRANCHET"/>
    <s v="FCAQUE"/>
    <x v="26"/>
    <s v="D026"/>
    <x v="9"/>
    <x v="26"/>
    <n v="0"/>
    <n v="0"/>
    <n v="14.5"/>
    <n v="0"/>
    <n v="0"/>
    <n v="0"/>
    <n v="0"/>
    <n v="14.5"/>
    <n v="0"/>
    <n v="0"/>
    <n v="0"/>
    <n v="0"/>
    <x v="12"/>
  </r>
  <r>
    <s v="PTRANCHET"/>
    <s v="FCAQUE"/>
    <x v="27"/>
    <s v="D026"/>
    <x v="9"/>
    <x v="27"/>
    <n v="0"/>
    <n v="0"/>
    <n v="5"/>
    <n v="0"/>
    <n v="0"/>
    <n v="0"/>
    <n v="0"/>
    <n v="5"/>
    <n v="0"/>
    <n v="0"/>
    <n v="0"/>
    <n v="0"/>
    <x v="13"/>
  </r>
  <r>
    <s v="PTRANCHET"/>
    <s v="FCAQUE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FCAQUE"/>
    <x v="23"/>
    <s v="D010"/>
    <x v="112"/>
    <x v="23"/>
    <n v="0"/>
    <n v="0"/>
    <n v="0"/>
    <n v="0"/>
    <n v="0"/>
    <n v="0"/>
    <n v="0"/>
    <n v="0"/>
    <n v="0"/>
    <n v="0"/>
    <n v="0"/>
    <n v="0"/>
    <x v="4"/>
  </r>
  <r>
    <s v="PTRANCHET"/>
    <s v="FCAQUE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FCAQUE"/>
    <x v="16"/>
    <m/>
    <x v="0"/>
    <x v="16"/>
    <n v="0"/>
    <n v="0"/>
    <n v="0"/>
    <n v="0"/>
    <n v="0"/>
    <n v="0"/>
    <n v="0"/>
    <n v="0"/>
    <n v="0"/>
    <n v="0"/>
    <n v="0"/>
    <n v="0"/>
    <x v="4"/>
  </r>
  <r>
    <s v="PTRANCHET"/>
    <s v="FCAQUE"/>
    <x v="19"/>
    <m/>
    <x v="0"/>
    <x v="19"/>
    <n v="0"/>
    <n v="0"/>
    <n v="0"/>
    <n v="0"/>
    <n v="0"/>
    <n v="0"/>
    <n v="0"/>
    <n v="0"/>
    <n v="0"/>
    <n v="0"/>
    <n v="0"/>
    <n v="0"/>
    <x v="4"/>
  </r>
  <r>
    <s v="PTRANCHET"/>
    <s v="GBRIAND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GBRIAND"/>
    <x v="0"/>
    <s v="D002"/>
    <x v="115"/>
    <x v="0"/>
    <n v="0"/>
    <n v="0"/>
    <n v="139"/>
    <n v="0"/>
    <n v="0"/>
    <n v="0"/>
    <n v="0"/>
    <n v="139"/>
    <n v="0"/>
    <n v="0"/>
    <n v="6.5"/>
    <n v="903.5"/>
    <x v="0"/>
  </r>
  <r>
    <s v="PTRANCHET"/>
    <s v="GBRIAND"/>
    <x v="0"/>
    <s v="D026"/>
    <x v="9"/>
    <x v="0"/>
    <n v="0"/>
    <n v="0"/>
    <n v="89"/>
    <n v="0"/>
    <n v="0"/>
    <n v="0"/>
    <n v="26"/>
    <n v="63"/>
    <n v="0"/>
    <n v="0"/>
    <n v="6.5"/>
    <n v="578.5"/>
    <x v="0"/>
  </r>
  <r>
    <s v="PTRANCHET"/>
    <s v="GBRIAND"/>
    <x v="21"/>
    <m/>
    <x v="0"/>
    <x v="21"/>
    <n v="0"/>
    <n v="0"/>
    <n v="0"/>
    <n v="0"/>
    <n v="0"/>
    <n v="0"/>
    <n v="0"/>
    <n v="0"/>
    <n v="0"/>
    <n v="0"/>
    <n v="5.8"/>
    <n v="0"/>
    <x v="0"/>
  </r>
  <r>
    <s v="PTRANCHET"/>
    <s v="GBRIAND"/>
    <x v="1"/>
    <s v="D002"/>
    <x v="115"/>
    <x v="1"/>
    <n v="0"/>
    <n v="0"/>
    <n v="40"/>
    <n v="0"/>
    <n v="0"/>
    <n v="0"/>
    <n v="0"/>
    <n v="40"/>
    <n v="0"/>
    <n v="0"/>
    <n v="6.3"/>
    <n v="252"/>
    <x v="1"/>
  </r>
  <r>
    <s v="PTRANCHET"/>
    <s v="GBRIAND"/>
    <x v="1"/>
    <s v="D026"/>
    <x v="9"/>
    <x v="1"/>
    <n v="0"/>
    <n v="0"/>
    <n v="16"/>
    <n v="0"/>
    <n v="0"/>
    <n v="0"/>
    <n v="0"/>
    <n v="16"/>
    <n v="0"/>
    <n v="0"/>
    <n v="6.3"/>
    <n v="100.8"/>
    <x v="1"/>
  </r>
  <r>
    <s v="PTRANCHET"/>
    <s v="GBRIAND"/>
    <x v="2"/>
    <s v="D026"/>
    <x v="9"/>
    <x v="2"/>
    <n v="0"/>
    <n v="0"/>
    <n v="26"/>
    <n v="0"/>
    <n v="0"/>
    <n v="0"/>
    <n v="26"/>
    <n v="0"/>
    <n v="0"/>
    <n v="0"/>
    <n v="6.3"/>
    <n v="163.79999999999998"/>
    <x v="1"/>
  </r>
  <r>
    <s v="PTRANCHET"/>
    <s v="GBRIAND"/>
    <x v="4"/>
    <m/>
    <x v="0"/>
    <x v="4"/>
    <n v="0"/>
    <n v="0"/>
    <n v="0"/>
    <n v="0"/>
    <n v="0"/>
    <n v="0"/>
    <n v="0"/>
    <n v="0"/>
    <n v="0"/>
    <n v="0"/>
    <n v="8.5"/>
    <n v="0"/>
    <x v="3"/>
  </r>
  <r>
    <s v="PTRANCHET"/>
    <s v="GBRIAND"/>
    <x v="4"/>
    <s v="D002"/>
    <x v="115"/>
    <x v="4"/>
    <n v="0"/>
    <n v="0"/>
    <n v="101"/>
    <n v="0"/>
    <n v="32"/>
    <n v="0"/>
    <n v="0"/>
    <n v="69"/>
    <n v="0"/>
    <n v="0"/>
    <n v="8.5"/>
    <n v="858.5"/>
    <x v="3"/>
  </r>
  <r>
    <s v="PTRANCHET"/>
    <s v="GBRIAND"/>
    <x v="4"/>
    <s v="D026"/>
    <x v="9"/>
    <x v="4"/>
    <n v="0"/>
    <n v="0"/>
    <n v="73"/>
    <n v="33"/>
    <n v="15"/>
    <n v="0"/>
    <n v="0"/>
    <n v="25"/>
    <n v="0"/>
    <n v="0"/>
    <n v="8.5"/>
    <n v="620.5"/>
    <x v="3"/>
  </r>
  <r>
    <s v="PTRANCHET"/>
    <s v="GBRIAND"/>
    <x v="4"/>
    <s v="D062"/>
    <x v="114"/>
    <x v="4"/>
    <n v="0"/>
    <n v="0"/>
    <n v="28"/>
    <n v="0"/>
    <n v="0"/>
    <n v="0"/>
    <n v="0"/>
    <n v="28"/>
    <n v="0"/>
    <n v="0"/>
    <n v="8.5"/>
    <n v="238"/>
    <x v="3"/>
  </r>
  <r>
    <s v="PTRANCHET"/>
    <s v="GBRIAND"/>
    <x v="5"/>
    <s v="D002"/>
    <x v="115"/>
    <x v="5"/>
    <n v="0"/>
    <n v="0"/>
    <n v="18"/>
    <n v="0"/>
    <n v="0"/>
    <n v="0"/>
    <n v="0"/>
    <n v="18"/>
    <n v="0"/>
    <n v="0"/>
    <n v="3.3"/>
    <n v="59.4"/>
    <x v="4"/>
  </r>
  <r>
    <s v="PTRANCHET"/>
    <s v="GBRIAND"/>
    <x v="5"/>
    <s v="D011"/>
    <x v="113"/>
    <x v="5"/>
    <n v="0"/>
    <n v="0"/>
    <n v="32"/>
    <n v="0"/>
    <n v="0"/>
    <n v="0"/>
    <n v="0"/>
    <n v="32"/>
    <n v="0"/>
    <n v="0"/>
    <n v="3.3"/>
    <n v="105.6"/>
    <x v="4"/>
  </r>
  <r>
    <s v="PTRANCHET"/>
    <s v="GBRIAND"/>
    <x v="5"/>
    <s v="D026"/>
    <x v="9"/>
    <x v="5"/>
    <n v="0"/>
    <n v="0"/>
    <n v="5"/>
    <n v="0"/>
    <n v="0"/>
    <n v="0"/>
    <n v="0"/>
    <n v="5"/>
    <n v="0"/>
    <n v="0"/>
    <n v="3.3"/>
    <n v="16.5"/>
    <x v="4"/>
  </r>
  <r>
    <s v="PTRANCHET"/>
    <s v="GBRIAND"/>
    <x v="5"/>
    <s v="D030"/>
    <x v="107"/>
    <x v="5"/>
    <n v="0"/>
    <n v="0"/>
    <n v="9"/>
    <n v="0"/>
    <n v="0"/>
    <n v="0"/>
    <n v="0"/>
    <n v="9"/>
    <n v="0"/>
    <n v="0"/>
    <n v="3.3"/>
    <n v="29.7"/>
    <x v="4"/>
  </r>
  <r>
    <s v="PTRANCHET"/>
    <s v="GBRIAND"/>
    <x v="5"/>
    <s v="D062"/>
    <x v="114"/>
    <x v="5"/>
    <n v="0"/>
    <n v="0"/>
    <n v="30"/>
    <n v="0"/>
    <n v="0"/>
    <n v="0"/>
    <n v="0"/>
    <n v="5"/>
    <n v="25"/>
    <n v="0"/>
    <n v="3.3"/>
    <n v="99"/>
    <x v="4"/>
  </r>
  <r>
    <s v="PTRANCHET"/>
    <s v="GBRIAND"/>
    <x v="5"/>
    <s v="D513"/>
    <x v="13"/>
    <x v="5"/>
    <n v="0"/>
    <n v="0"/>
    <n v="10"/>
    <n v="0"/>
    <n v="0"/>
    <n v="0"/>
    <n v="0"/>
    <n v="0"/>
    <n v="10"/>
    <n v="0"/>
    <n v="3.3"/>
    <n v="33"/>
    <x v="4"/>
  </r>
  <r>
    <s v="PTRANCHET"/>
    <s v="GBRIAND"/>
    <x v="6"/>
    <m/>
    <x v="0"/>
    <x v="6"/>
    <n v="0"/>
    <n v="0"/>
    <n v="0"/>
    <n v="0"/>
    <n v="0"/>
    <n v="0"/>
    <n v="0"/>
    <n v="0"/>
    <n v="0"/>
    <n v="0"/>
    <n v="2.5"/>
    <n v="0"/>
    <x v="5"/>
  </r>
  <r>
    <s v="PTRANCHET"/>
    <s v="GBRIAND"/>
    <x v="6"/>
    <s v="D002"/>
    <x v="115"/>
    <x v="6"/>
    <n v="0"/>
    <n v="0"/>
    <n v="19"/>
    <n v="0"/>
    <n v="0"/>
    <n v="0"/>
    <n v="0"/>
    <n v="19"/>
    <n v="0"/>
    <n v="0"/>
    <n v="2.5"/>
    <n v="47.5"/>
    <x v="5"/>
  </r>
  <r>
    <s v="PTRANCHET"/>
    <s v="GBRIAND"/>
    <x v="6"/>
    <s v="D026"/>
    <x v="9"/>
    <x v="6"/>
    <n v="0"/>
    <n v="0"/>
    <n v="50"/>
    <n v="0"/>
    <n v="0"/>
    <n v="0"/>
    <n v="0"/>
    <n v="50"/>
    <n v="0"/>
    <n v="0"/>
    <n v="2.5"/>
    <n v="125"/>
    <x v="5"/>
  </r>
  <r>
    <s v="PTRANCHET"/>
    <s v="GBRIAND"/>
    <x v="7"/>
    <m/>
    <x v="0"/>
    <x v="7"/>
    <n v="0"/>
    <n v="0"/>
    <n v="0"/>
    <n v="0"/>
    <n v="0"/>
    <n v="0"/>
    <n v="0"/>
    <n v="0"/>
    <n v="0"/>
    <n v="0"/>
    <n v="2.5"/>
    <n v="0"/>
    <x v="5"/>
  </r>
  <r>
    <s v="PTRANCHET"/>
    <s v="GBRIAND"/>
    <x v="7"/>
    <s v="D002"/>
    <x v="115"/>
    <x v="7"/>
    <n v="0"/>
    <n v="0"/>
    <n v="13"/>
    <n v="0"/>
    <n v="0"/>
    <n v="0"/>
    <n v="0"/>
    <n v="13"/>
    <n v="0"/>
    <n v="0"/>
    <n v="2.5"/>
    <n v="32.5"/>
    <x v="5"/>
  </r>
  <r>
    <s v="PTRANCHET"/>
    <s v="GBRIAND"/>
    <x v="7"/>
    <s v="D026"/>
    <x v="9"/>
    <x v="7"/>
    <n v="0"/>
    <n v="0"/>
    <n v="33"/>
    <n v="0"/>
    <n v="0"/>
    <n v="0"/>
    <n v="21"/>
    <n v="12"/>
    <n v="0"/>
    <n v="0"/>
    <n v="2.5"/>
    <n v="82.5"/>
    <x v="5"/>
  </r>
  <r>
    <s v="PTRANCHET"/>
    <s v="GBRIAND"/>
    <x v="13"/>
    <s v="D026"/>
    <x v="9"/>
    <x v="13"/>
    <n v="0"/>
    <n v="0"/>
    <n v="9"/>
    <n v="0"/>
    <n v="0"/>
    <n v="0"/>
    <n v="9"/>
    <n v="0"/>
    <n v="0"/>
    <n v="0"/>
    <n v="0"/>
    <n v="0"/>
    <x v="7"/>
  </r>
  <r>
    <s v="PTRANCHET"/>
    <s v="GBRIAND"/>
    <x v="28"/>
    <s v="D002"/>
    <x v="115"/>
    <x v="28"/>
    <n v="0"/>
    <n v="0"/>
    <n v="12"/>
    <n v="0"/>
    <n v="0"/>
    <n v="0"/>
    <n v="0"/>
    <n v="12"/>
    <n v="0"/>
    <n v="0"/>
    <n v="0"/>
    <n v="0"/>
    <x v="14"/>
  </r>
  <r>
    <s v="PTRANCHET"/>
    <s v="GBRIAND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GBRIAND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GBRIAND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GBRIAND"/>
    <x v="24"/>
    <m/>
    <x v="0"/>
    <x v="24"/>
    <n v="0"/>
    <n v="0"/>
    <n v="0"/>
    <n v="0"/>
    <n v="0"/>
    <n v="0"/>
    <n v="0"/>
    <n v="0"/>
    <n v="0"/>
    <n v="0"/>
    <n v="0"/>
    <n v="0"/>
    <x v="11"/>
  </r>
  <r>
    <s v="PTRANCHET"/>
    <s v="GBRIAND"/>
    <x v="18"/>
    <s v="D002"/>
    <x v="115"/>
    <x v="18"/>
    <n v="0"/>
    <n v="0"/>
    <n v="0"/>
    <n v="0"/>
    <n v="0"/>
    <n v="0"/>
    <n v="0"/>
    <n v="0"/>
    <n v="0"/>
    <n v="0"/>
    <n v="0"/>
    <n v="0"/>
    <x v="9"/>
  </r>
  <r>
    <s v="PTRANCHET"/>
    <s v="GBRIAND"/>
    <x v="18"/>
    <s v="D026"/>
    <x v="9"/>
    <x v="18"/>
    <n v="0"/>
    <n v="0"/>
    <n v="16.5"/>
    <n v="0"/>
    <n v="0"/>
    <n v="0"/>
    <n v="16.5"/>
    <n v="0"/>
    <n v="0"/>
    <n v="0"/>
    <n v="0"/>
    <n v="0"/>
    <x v="9"/>
  </r>
  <r>
    <s v="PTRANCHET"/>
    <s v="GBRIAND"/>
    <x v="19"/>
    <m/>
    <x v="0"/>
    <x v="19"/>
    <n v="0"/>
    <n v="0"/>
    <n v="0"/>
    <n v="0"/>
    <n v="0"/>
    <n v="0"/>
    <n v="0"/>
    <n v="0"/>
    <n v="0"/>
    <n v="0"/>
    <n v="0"/>
    <n v="0"/>
    <x v="4"/>
  </r>
  <r>
    <s v="PTRANCHET"/>
    <s v="GBRIAND"/>
    <x v="60"/>
    <s v="D002"/>
    <x v="115"/>
    <x v="60"/>
    <n v="0"/>
    <n v="0"/>
    <n v="0"/>
    <n v="0"/>
    <n v="0"/>
    <n v="0"/>
    <n v="0"/>
    <n v="0"/>
    <n v="0"/>
    <n v="0"/>
    <n v="0"/>
    <n v="0"/>
    <x v="4"/>
  </r>
  <r>
    <s v="PTRANCHET"/>
    <s v="JFDUSSOUCHET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JFDUSSOUCHET"/>
    <x v="0"/>
    <s v="D012"/>
    <x v="105"/>
    <x v="0"/>
    <n v="0"/>
    <n v="0"/>
    <n v="44"/>
    <n v="0"/>
    <n v="0"/>
    <n v="0"/>
    <n v="0"/>
    <n v="44"/>
    <n v="0"/>
    <n v="0"/>
    <n v="6.5"/>
    <n v="286"/>
    <x v="0"/>
  </r>
  <r>
    <s v="PTRANCHET"/>
    <s v="JFDUSSOUCHET"/>
    <x v="0"/>
    <s v="D038"/>
    <x v="116"/>
    <x v="0"/>
    <n v="0"/>
    <n v="0"/>
    <n v="140"/>
    <n v="0"/>
    <n v="0"/>
    <n v="0"/>
    <n v="0"/>
    <n v="140"/>
    <n v="0"/>
    <n v="0"/>
    <n v="6.5"/>
    <n v="910"/>
    <x v="0"/>
  </r>
  <r>
    <s v="PTRANCHET"/>
    <s v="JFDUSSOUCHET"/>
    <x v="0"/>
    <s v="D041"/>
    <x v="117"/>
    <x v="0"/>
    <n v="0"/>
    <n v="0"/>
    <n v="15"/>
    <n v="0"/>
    <n v="0"/>
    <n v="0"/>
    <n v="0"/>
    <n v="15"/>
    <n v="0"/>
    <n v="0"/>
    <n v="6.5"/>
    <n v="97.5"/>
    <x v="0"/>
  </r>
  <r>
    <s v="PTRANCHET"/>
    <s v="JFDUSSOUCHET"/>
    <x v="0"/>
    <s v="D049"/>
    <x v="118"/>
    <x v="0"/>
    <n v="0"/>
    <n v="0"/>
    <n v="409"/>
    <n v="0"/>
    <n v="0"/>
    <n v="0"/>
    <n v="29"/>
    <n v="346"/>
    <n v="28"/>
    <n v="6"/>
    <n v="6.5"/>
    <n v="2658.5"/>
    <x v="0"/>
  </r>
  <r>
    <s v="PTRANCHET"/>
    <s v="JFDUSSOUCHET"/>
    <x v="0"/>
    <s v="D068"/>
    <x v="119"/>
    <x v="0"/>
    <n v="0"/>
    <n v="0"/>
    <n v="317"/>
    <n v="0"/>
    <n v="0"/>
    <n v="0"/>
    <n v="0"/>
    <n v="317"/>
    <n v="0"/>
    <n v="0"/>
    <n v="6.5"/>
    <n v="2060.5"/>
    <x v="0"/>
  </r>
  <r>
    <s v="PTRANCHET"/>
    <s v="JFDUSSOUCHET"/>
    <x v="0"/>
    <s v="D507"/>
    <x v="120"/>
    <x v="0"/>
    <n v="0"/>
    <n v="0"/>
    <n v="10"/>
    <n v="0"/>
    <n v="0"/>
    <n v="0"/>
    <n v="0"/>
    <n v="0"/>
    <n v="0"/>
    <n v="10"/>
    <n v="6.5"/>
    <n v="65"/>
    <x v="0"/>
  </r>
  <r>
    <s v="PTRANCHET"/>
    <s v="JFDUSSOUCHET"/>
    <x v="0"/>
    <s v="D524"/>
    <x v="121"/>
    <x v="0"/>
    <n v="0"/>
    <n v="0"/>
    <n v="95"/>
    <n v="0"/>
    <n v="0"/>
    <n v="0"/>
    <n v="0"/>
    <n v="95"/>
    <n v="0"/>
    <n v="0"/>
    <n v="6.5"/>
    <n v="617.5"/>
    <x v="0"/>
  </r>
  <r>
    <s v="PTRANCHET"/>
    <s v="JFDUSSOUCHET"/>
    <x v="21"/>
    <s v="D049"/>
    <x v="118"/>
    <x v="21"/>
    <n v="0"/>
    <n v="0"/>
    <n v="10"/>
    <n v="0"/>
    <n v="0"/>
    <n v="0"/>
    <n v="0"/>
    <n v="10"/>
    <n v="0"/>
    <n v="0"/>
    <n v="5.8"/>
    <n v="58"/>
    <x v="0"/>
  </r>
  <r>
    <s v="PTRANCHET"/>
    <s v="JFDUSSOUCHET"/>
    <x v="1"/>
    <s v="D049"/>
    <x v="118"/>
    <x v="1"/>
    <n v="0"/>
    <n v="0"/>
    <n v="18"/>
    <n v="0"/>
    <n v="0"/>
    <n v="0"/>
    <n v="0"/>
    <n v="18"/>
    <n v="0"/>
    <n v="0"/>
    <n v="6.3"/>
    <n v="113.39999999999999"/>
    <x v="1"/>
  </r>
  <r>
    <s v="PTRANCHET"/>
    <s v="JFDUSSOUCHET"/>
    <x v="1"/>
    <s v="D068"/>
    <x v="119"/>
    <x v="1"/>
    <n v="0"/>
    <n v="0"/>
    <n v="15"/>
    <n v="0"/>
    <n v="0"/>
    <n v="0"/>
    <n v="0"/>
    <n v="15"/>
    <n v="0"/>
    <n v="0"/>
    <n v="6.3"/>
    <n v="94.5"/>
    <x v="1"/>
  </r>
  <r>
    <s v="PTRANCHET"/>
    <s v="JFDUSSOUCHET"/>
    <x v="1"/>
    <s v="D507"/>
    <x v="120"/>
    <x v="1"/>
    <n v="0"/>
    <n v="0"/>
    <n v="5"/>
    <n v="0"/>
    <n v="0"/>
    <n v="0"/>
    <n v="0"/>
    <n v="0"/>
    <n v="0"/>
    <n v="5"/>
    <n v="6.3"/>
    <n v="31.5"/>
    <x v="1"/>
  </r>
  <r>
    <s v="PTRANCHET"/>
    <s v="JFDUSSOUCHET"/>
    <x v="22"/>
    <s v="D038"/>
    <x v="116"/>
    <x v="22"/>
    <n v="0"/>
    <n v="0"/>
    <n v="10"/>
    <n v="0"/>
    <n v="0"/>
    <n v="0"/>
    <n v="0"/>
    <n v="10"/>
    <n v="0"/>
    <n v="0"/>
    <n v="0"/>
    <n v="0"/>
    <x v="1"/>
  </r>
  <r>
    <s v="PTRANCHET"/>
    <s v="JFDUSSOUCHET"/>
    <x v="22"/>
    <s v="D068"/>
    <x v="119"/>
    <x v="22"/>
    <n v="0"/>
    <n v="0"/>
    <n v="22"/>
    <n v="0"/>
    <n v="0"/>
    <n v="0"/>
    <n v="0"/>
    <n v="22"/>
    <n v="0"/>
    <n v="0"/>
    <n v="0"/>
    <n v="0"/>
    <x v="1"/>
  </r>
  <r>
    <s v="PTRANCHET"/>
    <s v="JFDUSSOUCHET"/>
    <x v="2"/>
    <m/>
    <x v="0"/>
    <x v="2"/>
    <n v="0"/>
    <n v="0"/>
    <n v="0"/>
    <n v="0"/>
    <n v="0"/>
    <n v="0"/>
    <n v="0"/>
    <n v="0"/>
    <n v="0"/>
    <n v="0"/>
    <n v="6.3"/>
    <n v="0"/>
    <x v="1"/>
  </r>
  <r>
    <s v="PTRANCHET"/>
    <s v="JFDUSSOUCHET"/>
    <x v="2"/>
    <s v="D012"/>
    <x v="105"/>
    <x v="2"/>
    <n v="0"/>
    <n v="0"/>
    <n v="4"/>
    <n v="0"/>
    <n v="0"/>
    <n v="0"/>
    <n v="0"/>
    <n v="4"/>
    <n v="0"/>
    <n v="0"/>
    <n v="6.3"/>
    <n v="25.2"/>
    <x v="1"/>
  </r>
  <r>
    <s v="PTRANCHET"/>
    <s v="JFDUSSOUCHET"/>
    <x v="2"/>
    <s v="D038"/>
    <x v="116"/>
    <x v="2"/>
    <n v="0"/>
    <n v="0"/>
    <n v="25"/>
    <n v="0"/>
    <n v="0"/>
    <n v="0"/>
    <n v="0"/>
    <n v="25"/>
    <n v="0"/>
    <n v="0"/>
    <n v="6.3"/>
    <n v="157.5"/>
    <x v="1"/>
  </r>
  <r>
    <s v="PTRANCHET"/>
    <s v="JFDUSSOUCHET"/>
    <x v="2"/>
    <s v="D049"/>
    <x v="118"/>
    <x v="2"/>
    <n v="0"/>
    <n v="0"/>
    <n v="46.5"/>
    <n v="0"/>
    <n v="0"/>
    <n v="0"/>
    <n v="20"/>
    <n v="20.5"/>
    <n v="0"/>
    <n v="6"/>
    <n v="6.3"/>
    <n v="292.95"/>
    <x v="1"/>
  </r>
  <r>
    <s v="PTRANCHET"/>
    <s v="JFDUSSOUCHET"/>
    <x v="4"/>
    <m/>
    <x v="0"/>
    <x v="4"/>
    <n v="0"/>
    <n v="0"/>
    <n v="0"/>
    <n v="0"/>
    <n v="0"/>
    <n v="0"/>
    <n v="0"/>
    <n v="0"/>
    <n v="0"/>
    <n v="0"/>
    <n v="8.5"/>
    <n v="0"/>
    <x v="3"/>
  </r>
  <r>
    <s v="PTRANCHET"/>
    <s v="JFDUSSOUCHET"/>
    <x v="4"/>
    <s v="D012"/>
    <x v="105"/>
    <x v="4"/>
    <n v="0"/>
    <n v="0"/>
    <n v="52"/>
    <n v="0"/>
    <n v="0"/>
    <n v="0"/>
    <n v="0"/>
    <n v="52"/>
    <n v="0"/>
    <n v="0"/>
    <n v="8.5"/>
    <n v="442"/>
    <x v="3"/>
  </r>
  <r>
    <s v="PTRANCHET"/>
    <s v="JFDUSSOUCHET"/>
    <x v="4"/>
    <s v="D038"/>
    <x v="116"/>
    <x v="4"/>
    <n v="0"/>
    <n v="0"/>
    <n v="145"/>
    <n v="0"/>
    <n v="30"/>
    <n v="0"/>
    <n v="0"/>
    <n v="114"/>
    <n v="1"/>
    <n v="0"/>
    <n v="8.5"/>
    <n v="1232.5"/>
    <x v="3"/>
  </r>
  <r>
    <s v="PTRANCHET"/>
    <s v="JFDUSSOUCHET"/>
    <x v="4"/>
    <s v="D041"/>
    <x v="117"/>
    <x v="4"/>
    <n v="0"/>
    <n v="0"/>
    <n v="20"/>
    <n v="0"/>
    <n v="0"/>
    <n v="0"/>
    <n v="0"/>
    <n v="20"/>
    <n v="0"/>
    <n v="0"/>
    <n v="8.5"/>
    <n v="170"/>
    <x v="3"/>
  </r>
  <r>
    <s v="PTRANCHET"/>
    <s v="JFDUSSOUCHET"/>
    <x v="4"/>
    <s v="D049"/>
    <x v="118"/>
    <x v="4"/>
    <n v="0"/>
    <n v="0"/>
    <n v="676"/>
    <n v="122"/>
    <n v="384"/>
    <n v="0"/>
    <n v="0"/>
    <n v="170"/>
    <n v="0"/>
    <n v="0"/>
    <n v="8.5"/>
    <n v="5746"/>
    <x v="3"/>
  </r>
  <r>
    <s v="PTRANCHET"/>
    <s v="JFDUSSOUCHET"/>
    <x v="4"/>
    <s v="D068"/>
    <x v="119"/>
    <x v="4"/>
    <n v="0"/>
    <n v="0"/>
    <n v="399"/>
    <n v="0"/>
    <n v="73"/>
    <n v="0"/>
    <n v="0"/>
    <n v="321"/>
    <n v="5"/>
    <n v="0"/>
    <n v="8.5"/>
    <n v="3391.5"/>
    <x v="3"/>
  </r>
  <r>
    <s v="PTRANCHET"/>
    <s v="JFDUSSOUCHET"/>
    <x v="4"/>
    <s v="D507"/>
    <x v="120"/>
    <x v="4"/>
    <n v="0"/>
    <n v="0"/>
    <n v="10"/>
    <n v="0"/>
    <n v="0"/>
    <n v="0"/>
    <n v="0"/>
    <n v="0"/>
    <n v="0"/>
    <n v="10"/>
    <n v="8.5"/>
    <n v="85"/>
    <x v="3"/>
  </r>
  <r>
    <s v="PTRANCHET"/>
    <s v="JFDUSSOUCHET"/>
    <x v="4"/>
    <s v="D524"/>
    <x v="121"/>
    <x v="4"/>
    <n v="0"/>
    <n v="0"/>
    <n v="135"/>
    <n v="0"/>
    <n v="82"/>
    <n v="0"/>
    <n v="0"/>
    <n v="53"/>
    <n v="0"/>
    <n v="0"/>
    <n v="8.5"/>
    <n v="1147.5"/>
    <x v="3"/>
  </r>
  <r>
    <s v="PTRANCHET"/>
    <s v="JFDUSSOUCHET"/>
    <x v="51"/>
    <s v="D049"/>
    <x v="118"/>
    <x v="51"/>
    <n v="0"/>
    <n v="0"/>
    <n v="53.5"/>
    <n v="0"/>
    <n v="0"/>
    <n v="0"/>
    <n v="20"/>
    <n v="33.5"/>
    <n v="0"/>
    <n v="0"/>
    <n v="8.5"/>
    <n v="454.75"/>
    <x v="3"/>
  </r>
  <r>
    <s v="PTRANCHET"/>
    <s v="JFDUSSOUCHET"/>
    <x v="51"/>
    <s v="D068"/>
    <x v="119"/>
    <x v="51"/>
    <n v="0"/>
    <n v="0"/>
    <n v="11"/>
    <n v="0"/>
    <n v="0"/>
    <n v="0"/>
    <n v="0"/>
    <n v="11"/>
    <n v="0"/>
    <n v="0"/>
    <n v="8.5"/>
    <n v="93.5"/>
    <x v="3"/>
  </r>
  <r>
    <s v="PTRANCHET"/>
    <s v="JFDUSSOUCHET"/>
    <x v="43"/>
    <s v="D068"/>
    <x v="119"/>
    <x v="43"/>
    <n v="0"/>
    <n v="0"/>
    <n v="10"/>
    <n v="0"/>
    <n v="10"/>
    <n v="0"/>
    <n v="0"/>
    <n v="0"/>
    <n v="0"/>
    <n v="0"/>
    <n v="0"/>
    <n v="0"/>
    <x v="3"/>
  </r>
  <r>
    <s v="PTRANCHET"/>
    <s v="JFDUSSOUCHET"/>
    <x v="5"/>
    <s v="D049"/>
    <x v="118"/>
    <x v="5"/>
    <n v="0"/>
    <n v="0"/>
    <n v="32"/>
    <n v="0"/>
    <n v="0"/>
    <n v="0"/>
    <n v="32"/>
    <n v="0"/>
    <n v="0"/>
    <n v="0"/>
    <n v="3.3"/>
    <n v="105.6"/>
    <x v="4"/>
  </r>
  <r>
    <s v="PTRANCHET"/>
    <s v="JFDUSSOUCHET"/>
    <x v="5"/>
    <s v="D068"/>
    <x v="119"/>
    <x v="5"/>
    <n v="0"/>
    <n v="0"/>
    <n v="12"/>
    <n v="0"/>
    <n v="0"/>
    <n v="0"/>
    <n v="0"/>
    <n v="12"/>
    <n v="0"/>
    <n v="0"/>
    <n v="3.3"/>
    <n v="39.599999999999994"/>
    <x v="4"/>
  </r>
  <r>
    <s v="PTRANCHET"/>
    <s v="JFDUSSOUCHET"/>
    <x v="6"/>
    <m/>
    <x v="0"/>
    <x v="6"/>
    <n v="0"/>
    <n v="0"/>
    <n v="0"/>
    <n v="0"/>
    <n v="0"/>
    <n v="0"/>
    <n v="0"/>
    <n v="0"/>
    <n v="0"/>
    <n v="0"/>
    <n v="2.5"/>
    <n v="0"/>
    <x v="5"/>
  </r>
  <r>
    <s v="PTRANCHET"/>
    <s v="JFDUSSOUCHET"/>
    <x v="6"/>
    <s v="D012"/>
    <x v="105"/>
    <x v="6"/>
    <n v="0"/>
    <n v="0"/>
    <n v="12"/>
    <n v="0"/>
    <n v="0"/>
    <n v="0"/>
    <n v="0"/>
    <n v="12"/>
    <n v="0"/>
    <n v="0"/>
    <n v="2.5"/>
    <n v="30"/>
    <x v="5"/>
  </r>
  <r>
    <s v="PTRANCHET"/>
    <s v="JFDUSSOUCHET"/>
    <x v="6"/>
    <s v="D038"/>
    <x v="116"/>
    <x v="6"/>
    <n v="0"/>
    <n v="0"/>
    <n v="13"/>
    <n v="0"/>
    <n v="0"/>
    <n v="0"/>
    <n v="0"/>
    <n v="13"/>
    <n v="0"/>
    <n v="0"/>
    <n v="2.5"/>
    <n v="32.5"/>
    <x v="5"/>
  </r>
  <r>
    <s v="PTRANCHET"/>
    <s v="JFDUSSOUCHET"/>
    <x v="6"/>
    <s v="D049"/>
    <x v="118"/>
    <x v="6"/>
    <n v="0"/>
    <n v="0"/>
    <n v="125"/>
    <n v="0"/>
    <n v="0"/>
    <n v="0"/>
    <n v="19"/>
    <n v="106"/>
    <n v="0"/>
    <n v="0"/>
    <n v="2.5"/>
    <n v="312.5"/>
    <x v="5"/>
  </r>
  <r>
    <s v="PTRANCHET"/>
    <s v="JFDUSSOUCHET"/>
    <x v="6"/>
    <s v="D068"/>
    <x v="119"/>
    <x v="6"/>
    <n v="0"/>
    <n v="0"/>
    <n v="20"/>
    <n v="0"/>
    <n v="0"/>
    <n v="0"/>
    <n v="0"/>
    <n v="20"/>
    <n v="0"/>
    <n v="0"/>
    <n v="2.5"/>
    <n v="50"/>
    <x v="5"/>
  </r>
  <r>
    <s v="PTRANCHET"/>
    <s v="JFDUSSOUCHET"/>
    <x v="7"/>
    <m/>
    <x v="0"/>
    <x v="7"/>
    <n v="0"/>
    <n v="0"/>
    <n v="0"/>
    <n v="0"/>
    <n v="0"/>
    <n v="0"/>
    <n v="0"/>
    <n v="0"/>
    <n v="0"/>
    <n v="0"/>
    <n v="2.5"/>
    <n v="0"/>
    <x v="5"/>
  </r>
  <r>
    <s v="PTRANCHET"/>
    <s v="JFDUSSOUCHET"/>
    <x v="7"/>
    <s v="D038"/>
    <x v="116"/>
    <x v="7"/>
    <n v="0"/>
    <n v="0"/>
    <n v="79"/>
    <n v="0"/>
    <n v="0"/>
    <n v="0"/>
    <n v="0"/>
    <n v="72"/>
    <n v="7"/>
    <n v="0"/>
    <n v="2.5"/>
    <n v="197.5"/>
    <x v="5"/>
  </r>
  <r>
    <s v="PTRANCHET"/>
    <s v="JFDUSSOUCHET"/>
    <x v="7"/>
    <s v="D041"/>
    <x v="117"/>
    <x v="7"/>
    <n v="0"/>
    <n v="0"/>
    <n v="22"/>
    <n v="0"/>
    <n v="0"/>
    <n v="0"/>
    <n v="0"/>
    <n v="22"/>
    <n v="0"/>
    <n v="0"/>
    <n v="2.5"/>
    <n v="55"/>
    <x v="5"/>
  </r>
  <r>
    <s v="PTRANCHET"/>
    <s v="JFDUSSOUCHET"/>
    <x v="7"/>
    <s v="D049"/>
    <x v="118"/>
    <x v="7"/>
    <n v="0"/>
    <n v="0"/>
    <n v="195.5"/>
    <n v="0"/>
    <n v="0"/>
    <n v="0"/>
    <n v="35"/>
    <n v="160.5"/>
    <n v="0"/>
    <n v="0"/>
    <n v="2.5"/>
    <n v="488.75"/>
    <x v="5"/>
  </r>
  <r>
    <s v="PTRANCHET"/>
    <s v="JFDUSSOUCHET"/>
    <x v="7"/>
    <s v="D068"/>
    <x v="119"/>
    <x v="7"/>
    <n v="0"/>
    <n v="0"/>
    <n v="266"/>
    <n v="0"/>
    <n v="0"/>
    <n v="0"/>
    <n v="0"/>
    <n v="266"/>
    <n v="0"/>
    <n v="0"/>
    <n v="2.5"/>
    <n v="665"/>
    <x v="5"/>
  </r>
  <r>
    <s v="PTRANCHET"/>
    <s v="JFDUSSOUCHET"/>
    <x v="7"/>
    <s v="D507"/>
    <x v="120"/>
    <x v="7"/>
    <n v="0"/>
    <n v="0"/>
    <n v="10"/>
    <n v="0"/>
    <n v="0"/>
    <n v="0"/>
    <n v="0"/>
    <n v="0"/>
    <n v="0"/>
    <n v="10"/>
    <n v="2.5"/>
    <n v="25"/>
    <x v="5"/>
  </r>
  <r>
    <s v="PTRANCHET"/>
    <s v="JFDUSSOUCHET"/>
    <x v="7"/>
    <s v="D524"/>
    <x v="121"/>
    <x v="7"/>
    <n v="0"/>
    <n v="0"/>
    <n v="41"/>
    <n v="0"/>
    <n v="0"/>
    <n v="0"/>
    <n v="0"/>
    <n v="41"/>
    <n v="0"/>
    <n v="0"/>
    <n v="2.5"/>
    <n v="102.5"/>
    <x v="5"/>
  </r>
  <r>
    <s v="PTRANCHET"/>
    <s v="JFDUSSOUCHET"/>
    <x v="17"/>
    <s v="D049"/>
    <x v="118"/>
    <x v="17"/>
    <n v="0"/>
    <n v="0"/>
    <n v="0"/>
    <n v="0"/>
    <n v="0"/>
    <n v="0"/>
    <n v="0"/>
    <n v="0"/>
    <n v="0"/>
    <n v="0"/>
    <n v="4.5"/>
    <n v="0"/>
    <x v="6"/>
  </r>
  <r>
    <s v="PTRANCHET"/>
    <s v="JFDUSSOUCHET"/>
    <x v="10"/>
    <s v="D012"/>
    <x v="105"/>
    <x v="10"/>
    <n v="0"/>
    <n v="0"/>
    <n v="12"/>
    <n v="0"/>
    <n v="0"/>
    <n v="0"/>
    <n v="0"/>
    <n v="12"/>
    <n v="0"/>
    <n v="0"/>
    <n v="6"/>
    <n v="72"/>
    <x v="4"/>
  </r>
  <r>
    <s v="PTRANCHET"/>
    <s v="JFDUSSOUCHET"/>
    <x v="10"/>
    <s v="D049"/>
    <x v="118"/>
    <x v="10"/>
    <n v="0"/>
    <n v="0"/>
    <n v="10"/>
    <n v="0"/>
    <n v="0"/>
    <n v="0"/>
    <n v="0"/>
    <n v="10"/>
    <n v="0"/>
    <n v="0"/>
    <n v="6"/>
    <n v="60"/>
    <x v="4"/>
  </r>
  <r>
    <s v="PTRANCHET"/>
    <s v="JFDUSSOUCHET"/>
    <x v="10"/>
    <s v="D068"/>
    <x v="119"/>
    <x v="10"/>
    <n v="0"/>
    <n v="0"/>
    <n v="10"/>
    <n v="0"/>
    <n v="0"/>
    <n v="0"/>
    <n v="0"/>
    <n v="10"/>
    <n v="0"/>
    <n v="0"/>
    <n v="6"/>
    <n v="60"/>
    <x v="4"/>
  </r>
  <r>
    <s v="PTRANCHET"/>
    <s v="JFDUSSOUCHET"/>
    <x v="10"/>
    <s v="D524"/>
    <x v="121"/>
    <x v="10"/>
    <n v="0"/>
    <n v="0"/>
    <n v="4"/>
    <n v="0"/>
    <n v="0"/>
    <n v="0"/>
    <n v="0"/>
    <n v="4"/>
    <n v="0"/>
    <n v="0"/>
    <n v="6"/>
    <n v="24"/>
    <x v="4"/>
  </r>
  <r>
    <s v="PTRANCHET"/>
    <s v="JFDUSSOUCHET"/>
    <x v="53"/>
    <s v="D049"/>
    <x v="118"/>
    <x v="53"/>
    <n v="0"/>
    <n v="0"/>
    <n v="47"/>
    <n v="0"/>
    <n v="0"/>
    <n v="0"/>
    <n v="22"/>
    <n v="25"/>
    <n v="0"/>
    <n v="0"/>
    <n v="0"/>
    <n v="0"/>
    <x v="14"/>
  </r>
  <r>
    <s v="PTRANCHET"/>
    <s v="JFDUSSOUCHET"/>
    <x v="56"/>
    <s v="D049"/>
    <x v="118"/>
    <x v="56"/>
    <n v="0"/>
    <n v="0"/>
    <n v="58"/>
    <n v="0"/>
    <n v="0"/>
    <n v="0"/>
    <n v="25"/>
    <n v="33"/>
    <n v="0"/>
    <n v="0"/>
    <n v="0"/>
    <n v="0"/>
    <x v="14"/>
  </r>
  <r>
    <s v="PTRANCHET"/>
    <s v="JFDUSSOUCHET"/>
    <x v="56"/>
    <s v="D068"/>
    <x v="119"/>
    <x v="56"/>
    <n v="0"/>
    <n v="0"/>
    <n v="52"/>
    <n v="0"/>
    <n v="0"/>
    <n v="0"/>
    <n v="0"/>
    <n v="52"/>
    <n v="0"/>
    <n v="0"/>
    <n v="0"/>
    <n v="0"/>
    <x v="14"/>
  </r>
  <r>
    <s v="PTRANCHET"/>
    <s v="JFDUSSOUCHET"/>
    <x v="13"/>
    <s v="D038"/>
    <x v="116"/>
    <x v="13"/>
    <n v="0"/>
    <n v="0"/>
    <n v="19"/>
    <n v="0"/>
    <n v="0"/>
    <n v="0"/>
    <n v="0"/>
    <n v="19"/>
    <n v="0"/>
    <n v="0"/>
    <n v="0"/>
    <n v="0"/>
    <x v="7"/>
  </r>
  <r>
    <s v="PTRANCHET"/>
    <s v="JFDUSSOUCHET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JFDUSSOUCHET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JFDUSSOUCHET"/>
    <x v="15"/>
    <s v="D068"/>
    <x v="119"/>
    <x v="15"/>
    <n v="0"/>
    <n v="0"/>
    <n v="0"/>
    <n v="0"/>
    <n v="0"/>
    <n v="0"/>
    <n v="0"/>
    <n v="0"/>
    <n v="0"/>
    <n v="0"/>
    <n v="0"/>
    <n v="0"/>
    <x v="8"/>
  </r>
  <r>
    <s v="PTRANCHET"/>
    <s v="JFDUSSOUCHET"/>
    <x v="15"/>
    <s v="D507"/>
    <x v="120"/>
    <x v="15"/>
    <n v="0"/>
    <n v="0"/>
    <n v="0"/>
    <n v="0"/>
    <n v="0"/>
    <n v="0"/>
    <n v="0"/>
    <n v="0"/>
    <n v="0"/>
    <n v="0"/>
    <n v="0"/>
    <n v="0"/>
    <x v="8"/>
  </r>
  <r>
    <s v="PTRANCHET"/>
    <s v="MLABROUSSE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MLABROUSSE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MLABROUSSE"/>
    <x v="16"/>
    <m/>
    <x v="0"/>
    <x v="16"/>
    <n v="0"/>
    <n v="0"/>
    <n v="0"/>
    <n v="0"/>
    <n v="0"/>
    <n v="0"/>
    <n v="0"/>
    <n v="0"/>
    <n v="0"/>
    <n v="0"/>
    <n v="0"/>
    <n v="0"/>
    <x v="4"/>
  </r>
  <r>
    <s v="PTRANCHET"/>
    <s v="PCHAGNAUD"/>
    <x v="0"/>
    <s v="D001"/>
    <x v="62"/>
    <x v="0"/>
    <n v="0"/>
    <n v="0"/>
    <n v="55.599999999999994"/>
    <n v="0"/>
    <n v="0"/>
    <n v="0"/>
    <n v="13.8"/>
    <n v="41.8"/>
    <n v="0"/>
    <n v="0"/>
    <n v="6.5"/>
    <n v="361.4"/>
    <x v="0"/>
  </r>
  <r>
    <s v="PTRANCHET"/>
    <s v="PCHAGNAUD"/>
    <x v="0"/>
    <s v="D012"/>
    <x v="105"/>
    <x v="0"/>
    <n v="0"/>
    <n v="0"/>
    <n v="86.5"/>
    <n v="0"/>
    <n v="0"/>
    <n v="0"/>
    <n v="0"/>
    <n v="52.5"/>
    <n v="34"/>
    <n v="0"/>
    <n v="6.5"/>
    <n v="562.25"/>
    <x v="0"/>
  </r>
  <r>
    <s v="PTRANCHET"/>
    <s v="PCHAGNAUD"/>
    <x v="0"/>
    <s v="D013"/>
    <x v="67"/>
    <x v="0"/>
    <n v="0"/>
    <n v="0"/>
    <n v="72.55"/>
    <n v="0"/>
    <n v="0"/>
    <n v="0"/>
    <n v="0"/>
    <n v="72.55"/>
    <n v="0"/>
    <n v="0"/>
    <n v="6.5"/>
    <n v="471.57499999999999"/>
    <x v="0"/>
  </r>
  <r>
    <s v="PTRANCHET"/>
    <s v="PCHAGNAUD"/>
    <x v="0"/>
    <s v="D032"/>
    <x v="108"/>
    <x v="0"/>
    <n v="0"/>
    <n v="0"/>
    <n v="50.7"/>
    <n v="0"/>
    <n v="0"/>
    <n v="0"/>
    <n v="0"/>
    <n v="50.7"/>
    <n v="0"/>
    <n v="0"/>
    <n v="6.5"/>
    <n v="329.55"/>
    <x v="0"/>
  </r>
  <r>
    <s v="PTRANCHET"/>
    <s v="PCHAGNAUD"/>
    <x v="0"/>
    <s v="D038"/>
    <x v="116"/>
    <x v="0"/>
    <n v="0"/>
    <n v="0"/>
    <n v="64.039999999999992"/>
    <n v="0"/>
    <n v="0"/>
    <n v="0"/>
    <n v="0"/>
    <n v="64.039999999999992"/>
    <n v="0"/>
    <n v="0"/>
    <n v="6.5"/>
    <n v="416.25999999999993"/>
    <x v="0"/>
  </r>
  <r>
    <s v="PTRANCHET"/>
    <s v="PCHAGNAUD"/>
    <x v="0"/>
    <s v="D051"/>
    <x v="32"/>
    <x v="0"/>
    <n v="0"/>
    <n v="0"/>
    <n v="22"/>
    <n v="0"/>
    <n v="0"/>
    <n v="0"/>
    <n v="0"/>
    <n v="22"/>
    <n v="0"/>
    <n v="0"/>
    <n v="6.5"/>
    <n v="143"/>
    <x v="0"/>
  </r>
  <r>
    <s v="PTRANCHET"/>
    <s v="PCHAGNAUD"/>
    <x v="0"/>
    <s v="D053"/>
    <x v="17"/>
    <x v="0"/>
    <n v="0"/>
    <n v="0"/>
    <n v="5"/>
    <n v="0"/>
    <n v="0"/>
    <n v="0"/>
    <n v="0"/>
    <n v="5"/>
    <n v="0"/>
    <n v="0"/>
    <n v="6.5"/>
    <n v="32.5"/>
    <x v="0"/>
  </r>
  <r>
    <s v="PTRANCHET"/>
    <s v="PCHAGNAUD"/>
    <x v="0"/>
    <s v="D057"/>
    <x v="122"/>
    <x v="0"/>
    <n v="0"/>
    <n v="0"/>
    <n v="56.19"/>
    <n v="0"/>
    <n v="0"/>
    <n v="0"/>
    <n v="0"/>
    <n v="56.19"/>
    <n v="0"/>
    <n v="0"/>
    <n v="6.5"/>
    <n v="365.23500000000001"/>
    <x v="0"/>
  </r>
  <r>
    <s v="PTRANCHET"/>
    <s v="PCHAGNAUD"/>
    <x v="0"/>
    <s v="D512"/>
    <x v="123"/>
    <x v="0"/>
    <n v="0"/>
    <n v="0"/>
    <n v="178.77999999999997"/>
    <n v="0"/>
    <n v="0"/>
    <n v="0"/>
    <n v="19.190000000000001"/>
    <n v="159.58999999999997"/>
    <n v="0"/>
    <n v="0"/>
    <n v="6.5"/>
    <n v="1162.0699999999997"/>
    <x v="0"/>
  </r>
  <r>
    <s v="PTRANCHET"/>
    <s v="PCHAGNAUD"/>
    <x v="21"/>
    <s v="D012"/>
    <x v="105"/>
    <x v="21"/>
    <n v="0"/>
    <n v="0"/>
    <n v="2.5"/>
    <n v="0"/>
    <n v="0"/>
    <n v="0"/>
    <n v="0"/>
    <n v="2.5"/>
    <n v="0"/>
    <n v="0"/>
    <n v="5.8"/>
    <n v="14.5"/>
    <x v="0"/>
  </r>
  <r>
    <s v="PTRANCHET"/>
    <s v="PCHAGNAUD"/>
    <x v="21"/>
    <s v="D032"/>
    <x v="108"/>
    <x v="21"/>
    <n v="0"/>
    <n v="0"/>
    <n v="4.4000000000000004"/>
    <n v="0"/>
    <n v="0"/>
    <n v="0"/>
    <n v="0"/>
    <n v="4.4000000000000004"/>
    <n v="0"/>
    <n v="0"/>
    <n v="5.8"/>
    <n v="25.52"/>
    <x v="0"/>
  </r>
  <r>
    <s v="PTRANCHET"/>
    <s v="PCHAGNAUD"/>
    <x v="21"/>
    <s v="D512"/>
    <x v="123"/>
    <x v="21"/>
    <n v="0"/>
    <n v="0"/>
    <n v="11"/>
    <n v="0"/>
    <n v="0"/>
    <n v="0"/>
    <n v="0"/>
    <n v="11"/>
    <n v="0"/>
    <n v="0"/>
    <n v="5.8"/>
    <n v="63.8"/>
    <x v="0"/>
  </r>
  <r>
    <s v="PTRANCHET"/>
    <s v="PCHAGNAUD"/>
    <x v="1"/>
    <s v="D012"/>
    <x v="105"/>
    <x v="1"/>
    <n v="0"/>
    <n v="0"/>
    <n v="5.5"/>
    <n v="0"/>
    <n v="0"/>
    <n v="0"/>
    <n v="0"/>
    <n v="5.5"/>
    <n v="0"/>
    <n v="0"/>
    <n v="6.3"/>
    <n v="34.65"/>
    <x v="1"/>
  </r>
  <r>
    <s v="PTRANCHET"/>
    <s v="PCHAGNAUD"/>
    <x v="1"/>
    <s v="D013"/>
    <x v="67"/>
    <x v="1"/>
    <n v="0"/>
    <n v="0"/>
    <n v="2"/>
    <n v="0"/>
    <n v="0"/>
    <n v="0"/>
    <n v="0"/>
    <n v="2"/>
    <n v="0"/>
    <n v="0"/>
    <n v="6.3"/>
    <n v="12.6"/>
    <x v="1"/>
  </r>
  <r>
    <s v="PTRANCHET"/>
    <s v="PCHAGNAUD"/>
    <x v="1"/>
    <s v="D038"/>
    <x v="116"/>
    <x v="1"/>
    <n v="0"/>
    <n v="0"/>
    <n v="2"/>
    <n v="0"/>
    <n v="0"/>
    <n v="0"/>
    <n v="0"/>
    <n v="2"/>
    <n v="0"/>
    <n v="0"/>
    <n v="6.3"/>
    <n v="12.6"/>
    <x v="1"/>
  </r>
  <r>
    <s v="PTRANCHET"/>
    <s v="PCHAGNAUD"/>
    <x v="1"/>
    <s v="D051"/>
    <x v="32"/>
    <x v="1"/>
    <n v="0"/>
    <n v="0"/>
    <n v="11"/>
    <n v="0"/>
    <n v="0"/>
    <n v="0"/>
    <n v="0"/>
    <n v="11"/>
    <n v="0"/>
    <n v="0"/>
    <n v="6.3"/>
    <n v="69.3"/>
    <x v="1"/>
  </r>
  <r>
    <s v="PTRANCHET"/>
    <s v="PCHAGNAUD"/>
    <x v="1"/>
    <s v="D512"/>
    <x v="123"/>
    <x v="1"/>
    <n v="0"/>
    <n v="0"/>
    <n v="28.4"/>
    <n v="0"/>
    <n v="0"/>
    <n v="0"/>
    <n v="20.399999999999999"/>
    <n v="8"/>
    <n v="0"/>
    <n v="0"/>
    <n v="6.3"/>
    <n v="178.92"/>
    <x v="1"/>
  </r>
  <r>
    <s v="PTRANCHET"/>
    <s v="PCHAGNAUD"/>
    <x v="25"/>
    <s v="D012"/>
    <x v="105"/>
    <x v="25"/>
    <n v="0"/>
    <n v="0"/>
    <n v="6"/>
    <n v="0"/>
    <n v="0"/>
    <n v="0"/>
    <n v="0"/>
    <n v="6"/>
    <n v="0"/>
    <n v="0"/>
    <n v="0"/>
    <n v="0"/>
    <x v="1"/>
  </r>
  <r>
    <s v="PTRANCHET"/>
    <s v="PCHAGNAUD"/>
    <x v="25"/>
    <s v="D013"/>
    <x v="67"/>
    <x v="25"/>
    <n v="0"/>
    <n v="0"/>
    <n v="19"/>
    <n v="0"/>
    <n v="0"/>
    <n v="0"/>
    <n v="0"/>
    <n v="19"/>
    <n v="0"/>
    <n v="0"/>
    <n v="0"/>
    <n v="0"/>
    <x v="1"/>
  </r>
  <r>
    <s v="PTRANCHET"/>
    <s v="PCHAGNAUD"/>
    <x v="25"/>
    <s v="D512"/>
    <x v="123"/>
    <x v="25"/>
    <n v="0"/>
    <n v="0"/>
    <n v="6.17"/>
    <n v="0"/>
    <n v="0"/>
    <n v="0"/>
    <n v="0"/>
    <n v="6.17"/>
    <n v="0"/>
    <n v="0"/>
    <n v="0"/>
    <n v="0"/>
    <x v="1"/>
  </r>
  <r>
    <s v="PTRANCHET"/>
    <s v="PCHAGNAUD"/>
    <x v="2"/>
    <s v="D001"/>
    <x v="62"/>
    <x v="2"/>
    <n v="0"/>
    <n v="0"/>
    <n v="5"/>
    <n v="0"/>
    <n v="0"/>
    <n v="0"/>
    <n v="0"/>
    <n v="5"/>
    <n v="0"/>
    <n v="0"/>
    <n v="6.3"/>
    <n v="31.5"/>
    <x v="1"/>
  </r>
  <r>
    <s v="PTRANCHET"/>
    <s v="PCHAGNAUD"/>
    <x v="2"/>
    <s v="D012"/>
    <x v="105"/>
    <x v="2"/>
    <n v="0"/>
    <n v="0"/>
    <n v="15.8"/>
    <n v="0"/>
    <n v="0"/>
    <n v="0"/>
    <n v="0"/>
    <n v="15.8"/>
    <n v="0"/>
    <n v="0"/>
    <n v="6.3"/>
    <n v="99.54"/>
    <x v="1"/>
  </r>
  <r>
    <s v="PTRANCHET"/>
    <s v="PCHAGNAUD"/>
    <x v="2"/>
    <s v="D013"/>
    <x v="67"/>
    <x v="2"/>
    <n v="0"/>
    <n v="0"/>
    <n v="11.7"/>
    <n v="0"/>
    <n v="0"/>
    <n v="0"/>
    <n v="0"/>
    <n v="11.7"/>
    <n v="0"/>
    <n v="0"/>
    <n v="6.3"/>
    <n v="73.709999999999994"/>
    <x v="1"/>
  </r>
  <r>
    <s v="PTRANCHET"/>
    <s v="PCHAGNAUD"/>
    <x v="2"/>
    <s v="D032"/>
    <x v="108"/>
    <x v="2"/>
    <n v="0"/>
    <n v="0"/>
    <n v="5.6"/>
    <n v="0"/>
    <n v="0"/>
    <n v="0"/>
    <n v="0"/>
    <n v="5.6"/>
    <n v="0"/>
    <n v="0"/>
    <n v="6.3"/>
    <n v="35.279999999999994"/>
    <x v="1"/>
  </r>
  <r>
    <s v="PTRANCHET"/>
    <s v="PCHAGNAUD"/>
    <x v="2"/>
    <s v="D038"/>
    <x v="116"/>
    <x v="2"/>
    <n v="0"/>
    <n v="0"/>
    <n v="12.32"/>
    <n v="0"/>
    <n v="0"/>
    <n v="0"/>
    <n v="0"/>
    <n v="12.32"/>
    <n v="0"/>
    <n v="0"/>
    <n v="6.3"/>
    <n v="77.616"/>
    <x v="1"/>
  </r>
  <r>
    <s v="PTRANCHET"/>
    <s v="PCHAGNAUD"/>
    <x v="2"/>
    <s v="D512"/>
    <x v="123"/>
    <x v="2"/>
    <n v="0"/>
    <n v="0"/>
    <n v="42"/>
    <n v="0"/>
    <n v="0"/>
    <n v="0"/>
    <n v="0"/>
    <n v="42"/>
    <n v="0"/>
    <n v="0"/>
    <n v="6.3"/>
    <n v="264.59999999999997"/>
    <x v="1"/>
  </r>
  <r>
    <s v="PTRANCHET"/>
    <s v="PCHAGNAUD"/>
    <x v="4"/>
    <s v="D001"/>
    <x v="62"/>
    <x v="4"/>
    <n v="0"/>
    <n v="0"/>
    <n v="30.4"/>
    <n v="0"/>
    <n v="0"/>
    <n v="0"/>
    <n v="11.6"/>
    <n v="18.8"/>
    <n v="0"/>
    <n v="0"/>
    <n v="8.5"/>
    <n v="258.39999999999998"/>
    <x v="3"/>
  </r>
  <r>
    <s v="PTRANCHET"/>
    <s v="PCHAGNAUD"/>
    <x v="4"/>
    <s v="D012"/>
    <x v="105"/>
    <x v="4"/>
    <n v="0"/>
    <n v="0"/>
    <n v="56.8"/>
    <n v="0"/>
    <n v="0"/>
    <n v="0"/>
    <n v="0"/>
    <n v="56.8"/>
    <n v="0"/>
    <n v="0"/>
    <n v="8.5"/>
    <n v="482.79999999999995"/>
    <x v="3"/>
  </r>
  <r>
    <s v="PTRANCHET"/>
    <s v="PCHAGNAUD"/>
    <x v="4"/>
    <s v="D013"/>
    <x v="67"/>
    <x v="4"/>
    <n v="0"/>
    <n v="0"/>
    <n v="73.67"/>
    <n v="0"/>
    <n v="0"/>
    <n v="0"/>
    <n v="0"/>
    <n v="73.67"/>
    <n v="0"/>
    <n v="0"/>
    <n v="8.5"/>
    <n v="626.19500000000005"/>
    <x v="3"/>
  </r>
  <r>
    <s v="PTRANCHET"/>
    <s v="PCHAGNAUD"/>
    <x v="4"/>
    <s v="D032"/>
    <x v="108"/>
    <x v="4"/>
    <n v="0"/>
    <n v="0"/>
    <n v="117.1"/>
    <n v="0"/>
    <n v="78.5"/>
    <n v="0"/>
    <n v="0"/>
    <n v="38.6"/>
    <n v="0"/>
    <n v="0"/>
    <n v="8.5"/>
    <n v="995.34999999999991"/>
    <x v="3"/>
  </r>
  <r>
    <s v="PTRANCHET"/>
    <s v="PCHAGNAUD"/>
    <x v="4"/>
    <s v="D038"/>
    <x v="116"/>
    <x v="4"/>
    <n v="0"/>
    <n v="0"/>
    <n v="80.55"/>
    <n v="0"/>
    <n v="57.8"/>
    <n v="0"/>
    <n v="0"/>
    <n v="22.75"/>
    <n v="0"/>
    <n v="0"/>
    <n v="8.5"/>
    <n v="684.67499999999995"/>
    <x v="3"/>
  </r>
  <r>
    <s v="PTRANCHET"/>
    <s v="PCHAGNAUD"/>
    <x v="4"/>
    <s v="D512"/>
    <x v="123"/>
    <x v="4"/>
    <n v="0"/>
    <n v="0"/>
    <n v="253.26"/>
    <n v="0"/>
    <n v="0"/>
    <n v="0"/>
    <n v="0"/>
    <n v="253.26"/>
    <n v="0"/>
    <n v="0"/>
    <n v="8.5"/>
    <n v="2152.71"/>
    <x v="3"/>
  </r>
  <r>
    <s v="PTRANCHET"/>
    <s v="PCHAGNAUD"/>
    <x v="51"/>
    <s v="D001"/>
    <x v="62"/>
    <x v="51"/>
    <n v="0"/>
    <n v="0"/>
    <n v="10.7"/>
    <n v="0"/>
    <n v="0"/>
    <n v="0"/>
    <n v="5.4"/>
    <n v="5.3"/>
    <n v="0"/>
    <n v="0"/>
    <n v="8.5"/>
    <n v="90.949999999999989"/>
    <x v="3"/>
  </r>
  <r>
    <s v="PTRANCHET"/>
    <s v="PCHAGNAUD"/>
    <x v="51"/>
    <s v="D012"/>
    <x v="105"/>
    <x v="51"/>
    <n v="0"/>
    <n v="0"/>
    <n v="7"/>
    <n v="0"/>
    <n v="0"/>
    <n v="0"/>
    <n v="0"/>
    <n v="7"/>
    <n v="0"/>
    <n v="0"/>
    <n v="8.5"/>
    <n v="59.5"/>
    <x v="3"/>
  </r>
  <r>
    <s v="PTRANCHET"/>
    <s v="PCHAGNAUD"/>
    <x v="51"/>
    <s v="D013"/>
    <x v="67"/>
    <x v="51"/>
    <n v="0"/>
    <n v="0"/>
    <n v="15"/>
    <n v="0"/>
    <n v="0"/>
    <n v="0"/>
    <n v="0"/>
    <n v="15"/>
    <n v="0"/>
    <n v="0"/>
    <n v="8.5"/>
    <n v="127.5"/>
    <x v="3"/>
  </r>
  <r>
    <s v="PTRANCHET"/>
    <s v="PCHAGNAUD"/>
    <x v="51"/>
    <s v="D038"/>
    <x v="116"/>
    <x v="51"/>
    <n v="0"/>
    <n v="0"/>
    <n v="16.7"/>
    <n v="0"/>
    <n v="11.7"/>
    <n v="0"/>
    <n v="0"/>
    <n v="5"/>
    <n v="0"/>
    <n v="0"/>
    <n v="8.5"/>
    <n v="141.94999999999999"/>
    <x v="3"/>
  </r>
  <r>
    <s v="PTRANCHET"/>
    <s v="PCHAGNAUD"/>
    <x v="51"/>
    <s v="D512"/>
    <x v="123"/>
    <x v="51"/>
    <n v="0"/>
    <n v="0"/>
    <n v="59.85"/>
    <n v="52"/>
    <n v="0"/>
    <n v="0"/>
    <n v="0"/>
    <n v="7.85"/>
    <n v="0"/>
    <n v="0"/>
    <n v="8.5"/>
    <n v="508.72500000000002"/>
    <x v="3"/>
  </r>
  <r>
    <s v="PTRANCHET"/>
    <s v="PCHAGNAUD"/>
    <x v="42"/>
    <s v="D032"/>
    <x v="108"/>
    <x v="42"/>
    <n v="0"/>
    <n v="0"/>
    <n v="3.3"/>
    <n v="0"/>
    <n v="3.3"/>
    <n v="0"/>
    <n v="0"/>
    <n v="0"/>
    <n v="0"/>
    <n v="0"/>
    <n v="0"/>
    <n v="0"/>
    <x v="3"/>
  </r>
  <r>
    <s v="PTRANCHET"/>
    <s v="PCHAGNAUD"/>
    <x v="42"/>
    <s v="D038"/>
    <x v="116"/>
    <x v="42"/>
    <n v="0"/>
    <n v="0"/>
    <n v="6.5"/>
    <n v="0"/>
    <n v="6.5"/>
    <n v="0"/>
    <n v="0"/>
    <n v="0"/>
    <n v="0"/>
    <n v="0"/>
    <n v="0"/>
    <n v="0"/>
    <x v="3"/>
  </r>
  <r>
    <s v="PTRANCHET"/>
    <s v="PCHAGNAUD"/>
    <x v="42"/>
    <s v="D512"/>
    <x v="123"/>
    <x v="42"/>
    <n v="0"/>
    <n v="0"/>
    <n v="8"/>
    <n v="0"/>
    <n v="8"/>
    <n v="0"/>
    <n v="0"/>
    <n v="0"/>
    <n v="0"/>
    <n v="0"/>
    <n v="0"/>
    <n v="0"/>
    <x v="3"/>
  </r>
  <r>
    <s v="PTRANCHET"/>
    <s v="PCHAGNAUD"/>
    <x v="5"/>
    <s v="D032"/>
    <x v="108"/>
    <x v="5"/>
    <n v="0"/>
    <n v="0"/>
    <n v="28.4"/>
    <n v="0"/>
    <n v="0"/>
    <n v="0"/>
    <n v="0"/>
    <n v="28.4"/>
    <n v="0"/>
    <n v="0"/>
    <n v="3.3"/>
    <n v="93.719999999999985"/>
    <x v="4"/>
  </r>
  <r>
    <s v="PTRANCHET"/>
    <s v="PCHAGNAUD"/>
    <x v="5"/>
    <s v="D038"/>
    <x v="116"/>
    <x v="5"/>
    <n v="0"/>
    <n v="0"/>
    <n v="12.26"/>
    <n v="0"/>
    <n v="0"/>
    <n v="0"/>
    <n v="0"/>
    <n v="12.26"/>
    <n v="0"/>
    <n v="0"/>
    <n v="3.3"/>
    <n v="40.457999999999998"/>
    <x v="4"/>
  </r>
  <r>
    <s v="PTRANCHET"/>
    <s v="PCHAGNAUD"/>
    <x v="5"/>
    <s v="D057"/>
    <x v="122"/>
    <x v="5"/>
    <n v="0"/>
    <n v="0"/>
    <n v="20.23"/>
    <n v="0"/>
    <n v="0"/>
    <n v="0"/>
    <n v="0"/>
    <n v="20.23"/>
    <n v="0"/>
    <n v="0"/>
    <n v="3.3"/>
    <n v="66.759"/>
    <x v="4"/>
  </r>
  <r>
    <s v="PTRANCHET"/>
    <s v="PCHAGNAUD"/>
    <x v="5"/>
    <s v="D512"/>
    <x v="123"/>
    <x v="5"/>
    <n v="0"/>
    <n v="0"/>
    <n v="54.7"/>
    <n v="0"/>
    <n v="0"/>
    <n v="0"/>
    <n v="0"/>
    <n v="54.7"/>
    <n v="0"/>
    <n v="0"/>
    <n v="3.3"/>
    <n v="180.51"/>
    <x v="4"/>
  </r>
  <r>
    <s v="PTRANCHET"/>
    <s v="PCHAGNAUD"/>
    <x v="6"/>
    <s v="D001"/>
    <x v="62"/>
    <x v="6"/>
    <n v="0"/>
    <n v="0"/>
    <n v="10.44"/>
    <n v="0"/>
    <n v="0"/>
    <n v="0"/>
    <n v="0"/>
    <n v="10.44"/>
    <n v="0"/>
    <n v="0"/>
    <n v="2.5"/>
    <n v="26.099999999999998"/>
    <x v="5"/>
  </r>
  <r>
    <s v="PTRANCHET"/>
    <s v="PCHAGNAUD"/>
    <x v="6"/>
    <s v="D013"/>
    <x v="67"/>
    <x v="6"/>
    <n v="0"/>
    <n v="0"/>
    <n v="40.450000000000003"/>
    <n v="0"/>
    <n v="0"/>
    <n v="0"/>
    <n v="0"/>
    <n v="40.450000000000003"/>
    <n v="0"/>
    <n v="0"/>
    <n v="2.5"/>
    <n v="101.125"/>
    <x v="5"/>
  </r>
  <r>
    <s v="PTRANCHET"/>
    <s v="PCHAGNAUD"/>
    <x v="6"/>
    <s v="D032"/>
    <x v="108"/>
    <x v="6"/>
    <n v="0"/>
    <n v="0"/>
    <n v="12"/>
    <n v="0"/>
    <n v="0"/>
    <n v="0"/>
    <n v="0"/>
    <n v="12"/>
    <n v="0"/>
    <n v="0"/>
    <n v="2.5"/>
    <n v="30"/>
    <x v="5"/>
  </r>
  <r>
    <s v="PTRANCHET"/>
    <s v="PCHAGNAUD"/>
    <x v="6"/>
    <s v="D038"/>
    <x v="116"/>
    <x v="6"/>
    <n v="0"/>
    <n v="0"/>
    <n v="5"/>
    <n v="0"/>
    <n v="0"/>
    <n v="0"/>
    <n v="0"/>
    <n v="5"/>
    <n v="0"/>
    <n v="0"/>
    <n v="2.5"/>
    <n v="12.5"/>
    <x v="5"/>
  </r>
  <r>
    <s v="PTRANCHET"/>
    <s v="PCHAGNAUD"/>
    <x v="7"/>
    <s v="D001"/>
    <x v="62"/>
    <x v="7"/>
    <n v="0"/>
    <n v="0"/>
    <n v="58"/>
    <n v="0"/>
    <n v="0"/>
    <n v="0"/>
    <n v="9"/>
    <n v="49"/>
    <n v="0"/>
    <n v="0"/>
    <n v="2.5"/>
    <n v="145"/>
    <x v="5"/>
  </r>
  <r>
    <s v="PTRANCHET"/>
    <s v="PCHAGNAUD"/>
    <x v="7"/>
    <s v="D012"/>
    <x v="105"/>
    <x v="7"/>
    <n v="0"/>
    <n v="0"/>
    <n v="62.3"/>
    <n v="0"/>
    <n v="0"/>
    <n v="0"/>
    <n v="0"/>
    <n v="62.3"/>
    <n v="0"/>
    <n v="0"/>
    <n v="2.5"/>
    <n v="155.75"/>
    <x v="5"/>
  </r>
  <r>
    <s v="PTRANCHET"/>
    <s v="PCHAGNAUD"/>
    <x v="7"/>
    <s v="D013"/>
    <x v="67"/>
    <x v="7"/>
    <n v="0"/>
    <n v="0"/>
    <n v="46.1"/>
    <n v="0"/>
    <n v="0"/>
    <n v="0"/>
    <n v="0"/>
    <n v="46.1"/>
    <n v="0"/>
    <n v="0"/>
    <n v="2.5"/>
    <n v="115.25"/>
    <x v="5"/>
  </r>
  <r>
    <s v="PTRANCHET"/>
    <s v="PCHAGNAUD"/>
    <x v="7"/>
    <s v="D032"/>
    <x v="108"/>
    <x v="7"/>
    <n v="0"/>
    <n v="0"/>
    <n v="60.85"/>
    <n v="0"/>
    <n v="0"/>
    <n v="0"/>
    <n v="0"/>
    <n v="60.85"/>
    <n v="0"/>
    <n v="0"/>
    <n v="2.5"/>
    <n v="152.125"/>
    <x v="5"/>
  </r>
  <r>
    <s v="PTRANCHET"/>
    <s v="PCHAGNAUD"/>
    <x v="7"/>
    <s v="D038"/>
    <x v="116"/>
    <x v="7"/>
    <n v="0"/>
    <n v="0"/>
    <n v="57.58"/>
    <n v="0"/>
    <n v="0"/>
    <n v="0"/>
    <n v="0"/>
    <n v="57.58"/>
    <n v="0"/>
    <n v="0"/>
    <n v="2.5"/>
    <n v="143.94999999999999"/>
    <x v="5"/>
  </r>
  <r>
    <s v="PTRANCHET"/>
    <s v="PCHAGNAUD"/>
    <x v="7"/>
    <s v="D512"/>
    <x v="123"/>
    <x v="7"/>
    <n v="0"/>
    <n v="0"/>
    <n v="122.72"/>
    <n v="0"/>
    <n v="0"/>
    <n v="0"/>
    <n v="0"/>
    <n v="122.72"/>
    <n v="0"/>
    <n v="0"/>
    <n v="2.5"/>
    <n v="306.8"/>
    <x v="5"/>
  </r>
  <r>
    <s v="PTRANCHET"/>
    <s v="PCHAGNAUD"/>
    <x v="10"/>
    <s v="D012"/>
    <x v="105"/>
    <x v="10"/>
    <n v="0"/>
    <n v="0"/>
    <n v="18"/>
    <n v="0"/>
    <n v="0"/>
    <n v="0"/>
    <n v="0"/>
    <n v="18"/>
    <n v="0"/>
    <n v="0"/>
    <n v="6"/>
    <n v="108"/>
    <x v="4"/>
  </r>
  <r>
    <s v="PTRANCHET"/>
    <s v="PCHAGNAUD"/>
    <x v="10"/>
    <s v="D013"/>
    <x v="67"/>
    <x v="10"/>
    <n v="0"/>
    <n v="0"/>
    <n v="0"/>
    <n v="0"/>
    <n v="0"/>
    <n v="0"/>
    <n v="0"/>
    <n v="0"/>
    <n v="0"/>
    <n v="0"/>
    <n v="6"/>
    <n v="0"/>
    <x v="4"/>
  </r>
  <r>
    <s v="PTRANCHET"/>
    <s v="PCHAGNAUD"/>
    <x v="10"/>
    <s v="D032"/>
    <x v="108"/>
    <x v="10"/>
    <n v="0"/>
    <n v="0"/>
    <n v="0"/>
    <n v="0"/>
    <n v="0"/>
    <n v="0"/>
    <n v="0"/>
    <n v="0"/>
    <n v="0"/>
    <n v="0"/>
    <n v="6"/>
    <n v="0"/>
    <x v="4"/>
  </r>
  <r>
    <s v="PTRANCHET"/>
    <s v="PCHAGNAUD"/>
    <x v="10"/>
    <s v="D057"/>
    <x v="122"/>
    <x v="10"/>
    <n v="0"/>
    <n v="0"/>
    <n v="0"/>
    <n v="0"/>
    <n v="0"/>
    <n v="0"/>
    <n v="0"/>
    <n v="0"/>
    <n v="0"/>
    <n v="0"/>
    <n v="6"/>
    <n v="0"/>
    <x v="4"/>
  </r>
  <r>
    <s v="PTRANCHET"/>
    <s v="PCHAGNAUD"/>
    <x v="64"/>
    <s v="D012"/>
    <x v="105"/>
    <x v="64"/>
    <n v="0"/>
    <n v="0"/>
    <n v="10"/>
    <n v="0"/>
    <n v="0"/>
    <n v="0"/>
    <n v="0"/>
    <n v="10"/>
    <n v="0"/>
    <n v="0"/>
    <n v="0"/>
    <n v="0"/>
    <x v="14"/>
  </r>
  <r>
    <s v="PTRANCHET"/>
    <s v="PCHAGNAUD"/>
    <x v="64"/>
    <s v="D057"/>
    <x v="122"/>
    <x v="64"/>
    <n v="0"/>
    <n v="0"/>
    <n v="18.46"/>
    <n v="0"/>
    <n v="0"/>
    <n v="0"/>
    <n v="0"/>
    <n v="18.46"/>
    <n v="0"/>
    <n v="0"/>
    <n v="0"/>
    <n v="0"/>
    <x v="14"/>
  </r>
  <r>
    <s v="PTRANCHET"/>
    <s v="PCHAGNAUD"/>
    <x v="64"/>
    <s v="D512"/>
    <x v="123"/>
    <x v="64"/>
    <n v="0"/>
    <n v="0"/>
    <n v="10"/>
    <n v="0"/>
    <n v="0"/>
    <n v="0"/>
    <n v="0"/>
    <n v="10"/>
    <n v="0"/>
    <n v="0"/>
    <n v="0"/>
    <n v="0"/>
    <x v="14"/>
  </r>
  <r>
    <s v="PTRANCHET"/>
    <s v="PCHAGNAUD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PCHAGNAUD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PCHAGNAUD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PCHAGNAUD"/>
    <x v="15"/>
    <s v="D012"/>
    <x v="105"/>
    <x v="15"/>
    <n v="0"/>
    <n v="0"/>
    <n v="0"/>
    <n v="0"/>
    <n v="0"/>
    <n v="0"/>
    <n v="0"/>
    <n v="0"/>
    <n v="0"/>
    <n v="0"/>
    <n v="0"/>
    <n v="0"/>
    <x v="8"/>
  </r>
  <r>
    <s v="PTRANCHET"/>
    <s v="PCHAGNAUD"/>
    <x v="16"/>
    <m/>
    <x v="0"/>
    <x v="16"/>
    <n v="0"/>
    <n v="0"/>
    <n v="0"/>
    <n v="0"/>
    <n v="0"/>
    <n v="0"/>
    <n v="0"/>
    <n v="0"/>
    <n v="0"/>
    <n v="0"/>
    <n v="0"/>
    <n v="0"/>
    <x v="4"/>
  </r>
  <r>
    <s v="PTRANCHET"/>
    <s v="PCHAGNAUD"/>
    <x v="16"/>
    <s v="D032"/>
    <x v="108"/>
    <x v="16"/>
    <n v="0"/>
    <n v="0"/>
    <n v="2.65"/>
    <n v="0"/>
    <n v="0"/>
    <n v="0"/>
    <n v="0"/>
    <n v="2.65"/>
    <n v="0"/>
    <n v="0"/>
    <n v="0"/>
    <n v="0"/>
    <x v="4"/>
  </r>
  <r>
    <s v="PTRANCHET"/>
    <s v="PDELAGE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PDELAGE"/>
    <x v="0"/>
    <s v="D002"/>
    <x v="115"/>
    <x v="0"/>
    <n v="0"/>
    <n v="0"/>
    <n v="381"/>
    <n v="0"/>
    <n v="12"/>
    <n v="0"/>
    <n v="83"/>
    <n v="189"/>
    <n v="58"/>
    <n v="39"/>
    <n v="6.5"/>
    <n v="2476.5"/>
    <x v="0"/>
  </r>
  <r>
    <s v="PTRANCHET"/>
    <s v="PDELAGE"/>
    <x v="0"/>
    <s v="D009"/>
    <x v="27"/>
    <x v="0"/>
    <n v="0"/>
    <n v="0"/>
    <n v="25"/>
    <n v="0"/>
    <n v="0"/>
    <n v="0"/>
    <n v="0"/>
    <n v="0"/>
    <n v="25"/>
    <n v="0"/>
    <n v="6.5"/>
    <n v="162.5"/>
    <x v="0"/>
  </r>
  <r>
    <s v="PTRANCHET"/>
    <s v="PDELAGE"/>
    <x v="0"/>
    <s v="D026"/>
    <x v="9"/>
    <x v="0"/>
    <n v="0"/>
    <n v="0"/>
    <n v="227.65"/>
    <n v="0"/>
    <n v="0"/>
    <n v="0"/>
    <n v="45.65"/>
    <n v="182"/>
    <n v="0"/>
    <n v="0"/>
    <n v="6.5"/>
    <n v="1479.7250000000001"/>
    <x v="0"/>
  </r>
  <r>
    <s v="PTRANCHET"/>
    <s v="PDELAGE"/>
    <x v="0"/>
    <s v="D508"/>
    <x v="124"/>
    <x v="0"/>
    <n v="0"/>
    <n v="0"/>
    <n v="844"/>
    <n v="0"/>
    <n v="0"/>
    <n v="0"/>
    <n v="43"/>
    <n v="680"/>
    <n v="121"/>
    <n v="0"/>
    <n v="6.5"/>
    <n v="5486"/>
    <x v="0"/>
  </r>
  <r>
    <s v="PTRANCHET"/>
    <s v="PDELAGE"/>
    <x v="0"/>
    <s v="D513"/>
    <x v="13"/>
    <x v="0"/>
    <n v="0"/>
    <n v="0"/>
    <n v="100"/>
    <n v="0"/>
    <n v="0"/>
    <n v="0"/>
    <n v="100"/>
    <n v="0"/>
    <n v="0"/>
    <n v="0"/>
    <n v="6.5"/>
    <n v="650"/>
    <x v="0"/>
  </r>
  <r>
    <s v="PTRANCHET"/>
    <s v="PDELAGE"/>
    <x v="21"/>
    <s v="D508"/>
    <x v="124"/>
    <x v="21"/>
    <n v="0"/>
    <n v="0"/>
    <n v="10"/>
    <n v="0"/>
    <n v="0"/>
    <n v="0"/>
    <n v="0"/>
    <n v="0"/>
    <n v="10"/>
    <n v="0"/>
    <n v="5.8"/>
    <n v="58"/>
    <x v="0"/>
  </r>
  <r>
    <s v="PTRANCHET"/>
    <s v="PDELAGE"/>
    <x v="1"/>
    <m/>
    <x v="0"/>
    <x v="1"/>
    <n v="0"/>
    <n v="0"/>
    <n v="0"/>
    <n v="0"/>
    <n v="0"/>
    <n v="0"/>
    <n v="0"/>
    <n v="0"/>
    <n v="0"/>
    <n v="0"/>
    <n v="6.3"/>
    <n v="0"/>
    <x v="1"/>
  </r>
  <r>
    <s v="PTRANCHET"/>
    <s v="PDELAGE"/>
    <x v="1"/>
    <s v="D002"/>
    <x v="115"/>
    <x v="1"/>
    <n v="0"/>
    <n v="0"/>
    <n v="129"/>
    <n v="0"/>
    <n v="0"/>
    <n v="0"/>
    <n v="42"/>
    <n v="70"/>
    <n v="0"/>
    <n v="17"/>
    <n v="6.3"/>
    <n v="812.69999999999993"/>
    <x v="1"/>
  </r>
  <r>
    <s v="PTRANCHET"/>
    <s v="PDELAGE"/>
    <x v="1"/>
    <s v="D026"/>
    <x v="9"/>
    <x v="1"/>
    <n v="0"/>
    <n v="0"/>
    <n v="56.4"/>
    <n v="0"/>
    <n v="0"/>
    <n v="0"/>
    <n v="5.4"/>
    <n v="51"/>
    <n v="0"/>
    <n v="0"/>
    <n v="6.3"/>
    <n v="355.32"/>
    <x v="1"/>
  </r>
  <r>
    <s v="PTRANCHET"/>
    <s v="PDELAGE"/>
    <x v="1"/>
    <s v="D508"/>
    <x v="124"/>
    <x v="1"/>
    <n v="0"/>
    <n v="0"/>
    <n v="319.5"/>
    <n v="0"/>
    <n v="0"/>
    <n v="0"/>
    <n v="23"/>
    <n v="251"/>
    <n v="45.5"/>
    <n v="0"/>
    <n v="6.3"/>
    <n v="2012.85"/>
    <x v="1"/>
  </r>
  <r>
    <s v="PTRANCHET"/>
    <s v="PDELAGE"/>
    <x v="1"/>
    <s v="D513"/>
    <x v="13"/>
    <x v="1"/>
    <n v="0"/>
    <n v="0"/>
    <n v="28"/>
    <n v="0"/>
    <n v="0"/>
    <n v="0"/>
    <n v="28"/>
    <n v="0"/>
    <n v="0"/>
    <n v="0"/>
    <n v="6.3"/>
    <n v="176.4"/>
    <x v="1"/>
  </r>
  <r>
    <s v="PTRANCHET"/>
    <s v="PDELAGE"/>
    <x v="62"/>
    <s v="D508"/>
    <x v="124"/>
    <x v="62"/>
    <n v="0"/>
    <n v="0"/>
    <n v="0"/>
    <n v="0"/>
    <n v="0"/>
    <n v="0"/>
    <n v="0"/>
    <n v="0"/>
    <n v="0"/>
    <n v="0"/>
    <n v="0"/>
    <n v="0"/>
    <x v="1"/>
  </r>
  <r>
    <s v="PTRANCHET"/>
    <s v="PDELAGE"/>
    <x v="25"/>
    <s v="D026"/>
    <x v="9"/>
    <x v="25"/>
    <n v="0"/>
    <n v="0"/>
    <n v="25.6"/>
    <n v="0"/>
    <n v="0"/>
    <n v="0"/>
    <n v="8.6"/>
    <n v="7"/>
    <n v="10"/>
    <n v="0"/>
    <n v="0"/>
    <n v="0"/>
    <x v="1"/>
  </r>
  <r>
    <s v="PTRANCHET"/>
    <s v="PDELAGE"/>
    <x v="25"/>
    <s v="D508"/>
    <x v="124"/>
    <x v="25"/>
    <n v="0"/>
    <n v="0"/>
    <n v="0"/>
    <n v="0"/>
    <n v="0"/>
    <n v="0"/>
    <n v="0"/>
    <n v="0"/>
    <n v="0"/>
    <n v="0"/>
    <n v="0"/>
    <n v="0"/>
    <x v="1"/>
  </r>
  <r>
    <s v="PTRANCHET"/>
    <s v="PDELAGE"/>
    <x v="2"/>
    <s v="D002"/>
    <x v="115"/>
    <x v="2"/>
    <n v="0"/>
    <n v="0"/>
    <n v="39"/>
    <n v="0"/>
    <n v="0"/>
    <n v="0"/>
    <n v="0"/>
    <n v="30"/>
    <n v="9"/>
    <n v="0"/>
    <n v="6.3"/>
    <n v="245.7"/>
    <x v="1"/>
  </r>
  <r>
    <s v="PTRANCHET"/>
    <s v="PDELAGE"/>
    <x v="2"/>
    <s v="D026"/>
    <x v="9"/>
    <x v="2"/>
    <n v="0"/>
    <n v="0"/>
    <n v="15"/>
    <n v="0"/>
    <n v="0"/>
    <n v="0"/>
    <n v="0"/>
    <n v="15"/>
    <n v="0"/>
    <n v="0"/>
    <n v="6.3"/>
    <n v="94.5"/>
    <x v="1"/>
  </r>
  <r>
    <s v="PTRANCHET"/>
    <s v="PDELAGE"/>
    <x v="2"/>
    <s v="D508"/>
    <x v="124"/>
    <x v="2"/>
    <n v="0"/>
    <n v="0"/>
    <n v="9"/>
    <n v="0"/>
    <n v="0"/>
    <n v="0"/>
    <n v="0"/>
    <n v="0"/>
    <n v="9"/>
    <n v="0"/>
    <n v="6.3"/>
    <n v="56.699999999999996"/>
    <x v="1"/>
  </r>
  <r>
    <s v="PTRANCHET"/>
    <s v="PDELAGE"/>
    <x v="3"/>
    <s v="D002"/>
    <x v="115"/>
    <x v="3"/>
    <n v="0"/>
    <n v="0"/>
    <n v="3"/>
    <n v="0"/>
    <n v="0"/>
    <n v="0"/>
    <n v="0"/>
    <n v="0"/>
    <n v="3"/>
    <n v="0"/>
    <n v="4"/>
    <n v="12"/>
    <x v="2"/>
  </r>
  <r>
    <s v="PTRANCHET"/>
    <s v="PDELAGE"/>
    <x v="3"/>
    <s v="D508"/>
    <x v="124"/>
    <x v="3"/>
    <n v="0"/>
    <n v="0"/>
    <n v="2"/>
    <n v="0"/>
    <n v="0"/>
    <n v="0"/>
    <n v="0"/>
    <n v="0"/>
    <n v="2"/>
    <n v="0"/>
    <n v="4"/>
    <n v="8"/>
    <x v="2"/>
  </r>
  <r>
    <s v="PTRANCHET"/>
    <s v="PDELAGE"/>
    <x v="4"/>
    <s v="D002"/>
    <x v="115"/>
    <x v="4"/>
    <n v="0"/>
    <n v="0"/>
    <n v="143.5"/>
    <n v="0"/>
    <n v="30"/>
    <n v="0"/>
    <n v="0"/>
    <n v="45.5"/>
    <n v="38"/>
    <n v="30"/>
    <n v="8.5"/>
    <n v="1219.75"/>
    <x v="3"/>
  </r>
  <r>
    <s v="PTRANCHET"/>
    <s v="PDELAGE"/>
    <x v="4"/>
    <s v="D009"/>
    <x v="27"/>
    <x v="4"/>
    <n v="0"/>
    <n v="0"/>
    <n v="45"/>
    <n v="0"/>
    <n v="0"/>
    <n v="0"/>
    <n v="0"/>
    <n v="0"/>
    <n v="45"/>
    <n v="0"/>
    <n v="8.5"/>
    <n v="382.5"/>
    <x v="3"/>
  </r>
  <r>
    <s v="PTRANCHET"/>
    <s v="PDELAGE"/>
    <x v="4"/>
    <s v="D026"/>
    <x v="9"/>
    <x v="4"/>
    <n v="0"/>
    <n v="0"/>
    <n v="91"/>
    <n v="0"/>
    <n v="0"/>
    <n v="0"/>
    <n v="0"/>
    <n v="81"/>
    <n v="10"/>
    <n v="0"/>
    <n v="8.5"/>
    <n v="773.5"/>
    <x v="3"/>
  </r>
  <r>
    <s v="PTRANCHET"/>
    <s v="PDELAGE"/>
    <x v="4"/>
    <s v="D508"/>
    <x v="124"/>
    <x v="4"/>
    <n v="0"/>
    <n v="0"/>
    <n v="686.5"/>
    <n v="0"/>
    <n v="160"/>
    <n v="9"/>
    <n v="50"/>
    <n v="264.7"/>
    <n v="202.8"/>
    <n v="0"/>
    <n v="8.5"/>
    <n v="5835.25"/>
    <x v="3"/>
  </r>
  <r>
    <s v="PTRANCHET"/>
    <s v="PDELAGE"/>
    <x v="4"/>
    <s v="D513"/>
    <x v="13"/>
    <x v="4"/>
    <n v="0"/>
    <n v="0"/>
    <n v="10"/>
    <n v="0"/>
    <n v="0"/>
    <n v="0"/>
    <n v="10"/>
    <n v="0"/>
    <n v="0"/>
    <n v="0"/>
    <n v="8.5"/>
    <n v="85"/>
    <x v="3"/>
  </r>
  <r>
    <s v="PTRANCHET"/>
    <s v="PDELAGE"/>
    <x v="65"/>
    <s v="D508"/>
    <x v="124"/>
    <x v="65"/>
    <n v="0"/>
    <n v="0"/>
    <n v="0"/>
    <n v="0"/>
    <n v="0"/>
    <n v="0"/>
    <n v="0"/>
    <n v="0"/>
    <n v="0"/>
    <n v="0"/>
    <n v="0"/>
    <n v="0"/>
    <x v="3"/>
  </r>
  <r>
    <s v="PTRANCHET"/>
    <s v="PDELAGE"/>
    <x v="5"/>
    <s v="D002"/>
    <x v="115"/>
    <x v="5"/>
    <n v="0"/>
    <n v="0"/>
    <n v="37"/>
    <n v="0"/>
    <n v="0"/>
    <n v="0"/>
    <n v="17"/>
    <n v="20"/>
    <n v="0"/>
    <n v="0"/>
    <n v="3.3"/>
    <n v="122.1"/>
    <x v="4"/>
  </r>
  <r>
    <s v="PTRANCHET"/>
    <s v="PDELAGE"/>
    <x v="5"/>
    <s v="D026"/>
    <x v="9"/>
    <x v="5"/>
    <n v="0"/>
    <n v="0"/>
    <n v="91"/>
    <n v="0"/>
    <n v="0"/>
    <n v="0"/>
    <n v="15"/>
    <n v="76"/>
    <n v="0"/>
    <n v="0"/>
    <n v="3.3"/>
    <n v="300.3"/>
    <x v="4"/>
  </r>
  <r>
    <s v="PTRANCHET"/>
    <s v="PDELAGE"/>
    <x v="5"/>
    <s v="D508"/>
    <x v="124"/>
    <x v="5"/>
    <n v="0"/>
    <n v="0"/>
    <n v="188"/>
    <n v="0"/>
    <n v="0"/>
    <n v="0"/>
    <n v="45"/>
    <n v="143"/>
    <n v="0"/>
    <n v="0"/>
    <n v="3.3"/>
    <n v="620.4"/>
    <x v="4"/>
  </r>
  <r>
    <s v="PTRANCHET"/>
    <s v="PDELAGE"/>
    <x v="5"/>
    <s v="D513"/>
    <x v="13"/>
    <x v="5"/>
    <n v="0"/>
    <n v="0"/>
    <n v="38"/>
    <n v="0"/>
    <n v="0"/>
    <n v="0"/>
    <n v="38"/>
    <n v="0"/>
    <n v="0"/>
    <n v="0"/>
    <n v="3.3"/>
    <n v="125.39999999999999"/>
    <x v="4"/>
  </r>
  <r>
    <s v="PTRANCHET"/>
    <s v="PDELAGE"/>
    <x v="5"/>
    <s v="D516"/>
    <x v="125"/>
    <x v="5"/>
    <n v="0"/>
    <n v="0"/>
    <n v="15"/>
    <n v="0"/>
    <n v="0"/>
    <n v="0"/>
    <n v="0"/>
    <n v="15"/>
    <n v="0"/>
    <n v="0"/>
    <n v="3.3"/>
    <n v="49.5"/>
    <x v="4"/>
  </r>
  <r>
    <s v="PTRANCHET"/>
    <s v="PDELAGE"/>
    <x v="6"/>
    <s v="D002"/>
    <x v="115"/>
    <x v="6"/>
    <n v="0"/>
    <n v="0"/>
    <n v="23"/>
    <n v="0"/>
    <n v="0"/>
    <n v="0"/>
    <n v="0"/>
    <n v="0"/>
    <n v="23"/>
    <n v="0"/>
    <n v="2.5"/>
    <n v="57.5"/>
    <x v="5"/>
  </r>
  <r>
    <s v="PTRANCHET"/>
    <s v="PDELAGE"/>
    <x v="6"/>
    <s v="D026"/>
    <x v="9"/>
    <x v="6"/>
    <n v="0"/>
    <n v="0"/>
    <n v="0"/>
    <n v="0"/>
    <n v="0"/>
    <n v="0"/>
    <n v="0"/>
    <n v="0"/>
    <n v="0"/>
    <n v="0"/>
    <n v="2.5"/>
    <n v="0"/>
    <x v="5"/>
  </r>
  <r>
    <s v="PTRANCHET"/>
    <s v="PDELAGE"/>
    <x v="6"/>
    <s v="D508"/>
    <x v="124"/>
    <x v="6"/>
    <n v="0"/>
    <n v="0"/>
    <n v="22"/>
    <n v="0"/>
    <n v="0"/>
    <n v="0"/>
    <n v="0"/>
    <n v="7"/>
    <n v="15"/>
    <n v="0"/>
    <n v="2.5"/>
    <n v="55"/>
    <x v="5"/>
  </r>
  <r>
    <s v="PTRANCHET"/>
    <s v="PDELAGE"/>
    <x v="7"/>
    <s v="D002"/>
    <x v="115"/>
    <x v="7"/>
    <n v="0"/>
    <n v="0"/>
    <n v="125.13"/>
    <n v="0"/>
    <n v="0"/>
    <n v="0"/>
    <n v="38"/>
    <n v="69.13"/>
    <n v="12"/>
    <n v="6"/>
    <n v="2.5"/>
    <n v="312.82499999999999"/>
    <x v="5"/>
  </r>
  <r>
    <s v="PTRANCHET"/>
    <s v="PDELAGE"/>
    <x v="7"/>
    <s v="D009"/>
    <x v="27"/>
    <x v="7"/>
    <n v="0"/>
    <n v="0"/>
    <n v="10"/>
    <n v="0"/>
    <n v="0"/>
    <n v="0"/>
    <n v="0"/>
    <n v="0"/>
    <n v="10"/>
    <n v="0"/>
    <n v="2.5"/>
    <n v="25"/>
    <x v="5"/>
  </r>
  <r>
    <s v="PTRANCHET"/>
    <s v="PDELAGE"/>
    <x v="7"/>
    <s v="D026"/>
    <x v="9"/>
    <x v="7"/>
    <n v="0"/>
    <n v="0"/>
    <n v="109"/>
    <n v="0"/>
    <n v="0"/>
    <n v="0"/>
    <n v="18"/>
    <n v="91"/>
    <n v="0"/>
    <n v="0"/>
    <n v="2.5"/>
    <n v="272.5"/>
    <x v="5"/>
  </r>
  <r>
    <s v="PTRANCHET"/>
    <s v="PDELAGE"/>
    <x v="7"/>
    <s v="D508"/>
    <x v="124"/>
    <x v="7"/>
    <n v="0"/>
    <n v="0"/>
    <n v="319.17"/>
    <n v="0"/>
    <n v="0"/>
    <n v="0"/>
    <n v="20"/>
    <n v="222"/>
    <n v="77.17"/>
    <n v="0"/>
    <n v="2.5"/>
    <n v="797.92500000000007"/>
    <x v="5"/>
  </r>
  <r>
    <s v="PTRANCHET"/>
    <s v="PDELAGE"/>
    <x v="7"/>
    <s v="D513"/>
    <x v="13"/>
    <x v="7"/>
    <n v="0"/>
    <n v="0"/>
    <n v="40"/>
    <n v="0"/>
    <n v="0"/>
    <n v="0"/>
    <n v="40"/>
    <n v="0"/>
    <n v="0"/>
    <n v="0"/>
    <n v="2.5"/>
    <n v="100"/>
    <x v="5"/>
  </r>
  <r>
    <s v="PTRANCHET"/>
    <s v="PDELAGE"/>
    <x v="9"/>
    <s v="D508"/>
    <x v="124"/>
    <x v="9"/>
    <n v="0"/>
    <n v="0"/>
    <n v="0"/>
    <n v="0"/>
    <n v="0"/>
    <n v="0"/>
    <n v="0"/>
    <n v="0"/>
    <n v="0"/>
    <n v="0"/>
    <n v="4.5"/>
    <n v="0"/>
    <x v="6"/>
  </r>
  <r>
    <s v="PTRANCHET"/>
    <s v="PDELAGE"/>
    <x v="10"/>
    <s v="D508"/>
    <x v="124"/>
    <x v="10"/>
    <n v="0"/>
    <n v="0"/>
    <n v="25"/>
    <n v="0"/>
    <n v="0"/>
    <n v="0"/>
    <n v="0"/>
    <n v="1"/>
    <n v="24"/>
    <n v="0"/>
    <n v="6"/>
    <n v="150"/>
    <x v="4"/>
  </r>
  <r>
    <s v="PTRANCHET"/>
    <s v="PDELAGE"/>
    <x v="64"/>
    <s v="D508"/>
    <x v="124"/>
    <x v="64"/>
    <n v="0"/>
    <n v="0"/>
    <n v="10"/>
    <n v="0"/>
    <n v="0"/>
    <n v="0"/>
    <n v="0"/>
    <n v="10"/>
    <n v="0"/>
    <n v="0"/>
    <n v="0"/>
    <n v="0"/>
    <x v="14"/>
  </r>
  <r>
    <s v="PTRANCHET"/>
    <s v="PDELAGE"/>
    <x v="34"/>
    <s v="D026"/>
    <x v="9"/>
    <x v="34"/>
    <n v="0"/>
    <n v="0"/>
    <n v="10"/>
    <n v="0"/>
    <n v="0"/>
    <n v="0"/>
    <n v="0"/>
    <n v="10"/>
    <n v="0"/>
    <n v="0"/>
    <n v="0"/>
    <n v="0"/>
    <x v="15"/>
  </r>
  <r>
    <s v="PTRANCHET"/>
    <s v="PDELAGE"/>
    <x v="26"/>
    <s v="D508"/>
    <x v="124"/>
    <x v="26"/>
    <n v="0"/>
    <n v="0"/>
    <n v="12"/>
    <n v="0"/>
    <n v="0"/>
    <n v="0"/>
    <n v="0"/>
    <n v="0"/>
    <n v="12"/>
    <n v="0"/>
    <n v="0"/>
    <n v="0"/>
    <x v="12"/>
  </r>
  <r>
    <s v="PTRANCHET"/>
    <s v="PDELAGE"/>
    <x v="37"/>
    <s v="D002"/>
    <x v="115"/>
    <x v="37"/>
    <n v="0"/>
    <n v="0"/>
    <n v="10"/>
    <n v="0"/>
    <n v="0"/>
    <n v="0"/>
    <n v="0"/>
    <n v="0"/>
    <n v="10"/>
    <n v="0"/>
    <n v="0"/>
    <n v="0"/>
    <x v="15"/>
  </r>
  <r>
    <s v="PTRANCHET"/>
    <s v="PDELAGE"/>
    <x v="37"/>
    <s v="D026"/>
    <x v="9"/>
    <x v="37"/>
    <n v="0"/>
    <n v="0"/>
    <n v="8"/>
    <n v="0"/>
    <n v="0"/>
    <n v="0"/>
    <n v="0"/>
    <n v="8"/>
    <n v="0"/>
    <n v="0"/>
    <n v="0"/>
    <n v="0"/>
    <x v="15"/>
  </r>
  <r>
    <s v="PTRANCHET"/>
    <s v="PDELAGE"/>
    <x v="37"/>
    <s v="D508"/>
    <x v="124"/>
    <x v="37"/>
    <n v="0"/>
    <n v="0"/>
    <n v="26"/>
    <n v="0"/>
    <n v="0"/>
    <n v="0"/>
    <n v="0"/>
    <n v="13"/>
    <n v="13"/>
    <n v="0"/>
    <n v="0"/>
    <n v="0"/>
    <x v="15"/>
  </r>
  <r>
    <s v="PTRANCHET"/>
    <s v="PDELAGE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PDELAGE"/>
    <x v="23"/>
    <s v="D002"/>
    <x v="115"/>
    <x v="23"/>
    <n v="0"/>
    <n v="0"/>
    <n v="0"/>
    <n v="0"/>
    <n v="0"/>
    <n v="0"/>
    <n v="0"/>
    <n v="0"/>
    <n v="0"/>
    <n v="0"/>
    <n v="0"/>
    <n v="0"/>
    <x v="4"/>
  </r>
  <r>
    <s v="PTRANCHET"/>
    <s v="PDELAGE"/>
    <x v="23"/>
    <s v="D026"/>
    <x v="9"/>
    <x v="23"/>
    <n v="0"/>
    <n v="0"/>
    <n v="0"/>
    <n v="0"/>
    <n v="0"/>
    <n v="0"/>
    <n v="0"/>
    <n v="0"/>
    <n v="0"/>
    <n v="0"/>
    <n v="0"/>
    <n v="0"/>
    <x v="4"/>
  </r>
  <r>
    <s v="PTRANCHET"/>
    <s v="PDELAGE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PDELAGE"/>
    <x v="14"/>
    <s v="D002"/>
    <x v="115"/>
    <x v="14"/>
    <n v="0"/>
    <n v="0"/>
    <n v="0"/>
    <n v="0"/>
    <n v="0"/>
    <n v="0"/>
    <n v="0"/>
    <n v="0"/>
    <n v="0"/>
    <n v="0"/>
    <n v="0"/>
    <n v="0"/>
    <x v="8"/>
  </r>
  <r>
    <s v="PTRANCHET"/>
    <s v="PDELAGE"/>
    <x v="14"/>
    <s v="D026"/>
    <x v="9"/>
    <x v="14"/>
    <n v="0"/>
    <n v="0"/>
    <n v="0"/>
    <n v="0"/>
    <n v="0"/>
    <n v="0"/>
    <n v="0"/>
    <n v="0"/>
    <n v="0"/>
    <n v="0"/>
    <n v="0"/>
    <n v="0"/>
    <x v="8"/>
  </r>
  <r>
    <s v="PTRANCHET"/>
    <s v="PDELAGE"/>
    <x v="14"/>
    <s v="D508"/>
    <x v="124"/>
    <x v="14"/>
    <n v="0"/>
    <n v="0"/>
    <n v="0"/>
    <n v="0"/>
    <n v="0"/>
    <n v="0"/>
    <n v="0"/>
    <n v="0"/>
    <n v="0"/>
    <n v="0"/>
    <n v="0"/>
    <n v="0"/>
    <x v="8"/>
  </r>
  <r>
    <s v="PTRANCHET"/>
    <s v="PDELAGE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PDELAGE"/>
    <x v="15"/>
    <s v="D002"/>
    <x v="115"/>
    <x v="15"/>
    <n v="0"/>
    <n v="0"/>
    <n v="0"/>
    <n v="0"/>
    <n v="0"/>
    <n v="0"/>
    <n v="0"/>
    <n v="0"/>
    <n v="0"/>
    <n v="0"/>
    <n v="0"/>
    <n v="0"/>
    <x v="8"/>
  </r>
  <r>
    <s v="PTRANCHET"/>
    <s v="PDELAGE"/>
    <x v="15"/>
    <s v="D026"/>
    <x v="9"/>
    <x v="15"/>
    <n v="0"/>
    <n v="0"/>
    <n v="0"/>
    <n v="0"/>
    <n v="0"/>
    <n v="0"/>
    <n v="0"/>
    <n v="0"/>
    <n v="0"/>
    <n v="0"/>
    <n v="0"/>
    <n v="0"/>
    <x v="8"/>
  </r>
  <r>
    <s v="PTRANCHET"/>
    <s v="PDELAGE"/>
    <x v="15"/>
    <s v="D508"/>
    <x v="124"/>
    <x v="15"/>
    <n v="0"/>
    <n v="0"/>
    <n v="0"/>
    <n v="0"/>
    <n v="0"/>
    <n v="0"/>
    <n v="0"/>
    <n v="0"/>
    <n v="0"/>
    <n v="0"/>
    <n v="0"/>
    <n v="0"/>
    <x v="8"/>
  </r>
  <r>
    <s v="PTRANCHET"/>
    <s v="PDELAGE"/>
    <x v="24"/>
    <m/>
    <x v="0"/>
    <x v="24"/>
    <n v="0"/>
    <n v="0"/>
    <n v="0"/>
    <n v="0"/>
    <n v="0"/>
    <n v="0"/>
    <n v="0"/>
    <n v="0"/>
    <n v="0"/>
    <n v="0"/>
    <n v="0"/>
    <n v="0"/>
    <x v="11"/>
  </r>
  <r>
    <s v="PTRANCHET"/>
    <s v="PDELAGE"/>
    <x v="16"/>
    <m/>
    <x v="0"/>
    <x v="16"/>
    <n v="0"/>
    <n v="0"/>
    <n v="0"/>
    <n v="0"/>
    <n v="0"/>
    <n v="0"/>
    <n v="0"/>
    <n v="0"/>
    <n v="0"/>
    <n v="0"/>
    <n v="0"/>
    <n v="0"/>
    <x v="4"/>
  </r>
  <r>
    <s v="PTRANCHET"/>
    <s v="PDELAGE"/>
    <x v="16"/>
    <s v="D002"/>
    <x v="115"/>
    <x v="16"/>
    <n v="0"/>
    <n v="0"/>
    <n v="0"/>
    <n v="0"/>
    <n v="0"/>
    <n v="0"/>
    <n v="0"/>
    <n v="0"/>
    <n v="0"/>
    <n v="0"/>
    <n v="0"/>
    <n v="0"/>
    <x v="4"/>
  </r>
  <r>
    <s v="PTRANCHET"/>
    <s v="PDELAGE"/>
    <x v="16"/>
    <s v="D026"/>
    <x v="9"/>
    <x v="16"/>
    <n v="0"/>
    <n v="0"/>
    <n v="0"/>
    <n v="0"/>
    <n v="0"/>
    <n v="0"/>
    <n v="0"/>
    <n v="0"/>
    <n v="0"/>
    <n v="0"/>
    <n v="0"/>
    <n v="0"/>
    <x v="4"/>
  </r>
  <r>
    <s v="PTRANCHET"/>
    <s v="PDELAGE"/>
    <x v="16"/>
    <s v="D508"/>
    <x v="124"/>
    <x v="16"/>
    <n v="0"/>
    <n v="0"/>
    <n v="0"/>
    <n v="0"/>
    <n v="0"/>
    <n v="0"/>
    <n v="0"/>
    <n v="0"/>
    <n v="0"/>
    <n v="0"/>
    <n v="0"/>
    <n v="0"/>
    <x v="4"/>
  </r>
  <r>
    <s v="PTRANCHET"/>
    <s v="PDELAGE"/>
    <x v="19"/>
    <m/>
    <x v="0"/>
    <x v="19"/>
    <n v="0"/>
    <n v="0"/>
    <n v="0"/>
    <n v="0"/>
    <n v="0"/>
    <n v="0"/>
    <n v="0"/>
    <n v="0"/>
    <n v="0"/>
    <n v="0"/>
    <n v="0"/>
    <n v="0"/>
    <x v="4"/>
  </r>
  <r>
    <s v="PTRANCHET"/>
    <s v="PDELAGE"/>
    <x v="19"/>
    <s v="D031"/>
    <x v="126"/>
    <x v="19"/>
    <n v="0"/>
    <n v="0"/>
    <n v="0"/>
    <n v="0"/>
    <n v="0"/>
    <n v="0"/>
    <n v="0"/>
    <n v="0"/>
    <n v="0"/>
    <n v="0"/>
    <n v="0"/>
    <n v="0"/>
    <x v="4"/>
  </r>
  <r>
    <s v="PTRANCHET"/>
    <s v="PDELAGE"/>
    <x v="60"/>
    <s v="D002"/>
    <x v="115"/>
    <x v="60"/>
    <n v="0"/>
    <n v="0"/>
    <n v="0"/>
    <n v="0"/>
    <n v="0"/>
    <n v="0"/>
    <n v="0"/>
    <n v="0"/>
    <n v="0"/>
    <n v="0"/>
    <n v="0"/>
    <n v="0"/>
    <x v="4"/>
  </r>
  <r>
    <s v="PTRANCHET"/>
    <s v="PDELAGE"/>
    <x v="60"/>
    <s v="D026"/>
    <x v="9"/>
    <x v="60"/>
    <n v="0"/>
    <n v="0"/>
    <n v="0"/>
    <n v="0"/>
    <n v="0"/>
    <n v="0"/>
    <n v="0"/>
    <n v="0"/>
    <n v="0"/>
    <n v="0"/>
    <n v="0"/>
    <n v="0"/>
    <x v="4"/>
  </r>
  <r>
    <s v="PTRANCHET"/>
    <s v="PDELAGE"/>
    <x v="60"/>
    <s v="D508"/>
    <x v="124"/>
    <x v="60"/>
    <n v="0"/>
    <n v="0"/>
    <n v="0"/>
    <n v="0"/>
    <n v="0"/>
    <n v="0"/>
    <n v="0"/>
    <n v="0"/>
    <n v="0"/>
    <n v="0"/>
    <n v="0"/>
    <n v="0"/>
    <x v="4"/>
  </r>
  <r>
    <s v="PTRANCHET"/>
    <s v="PDELAGE"/>
    <x v="60"/>
    <s v="D513"/>
    <x v="13"/>
    <x v="60"/>
    <n v="0"/>
    <n v="0"/>
    <n v="0"/>
    <n v="0"/>
    <n v="0"/>
    <n v="0"/>
    <n v="0"/>
    <n v="0"/>
    <n v="0"/>
    <n v="0"/>
    <n v="0"/>
    <n v="0"/>
    <x v="4"/>
  </r>
  <r>
    <s v="PTRANCHET"/>
    <s v="SDUCHER"/>
    <x v="0"/>
    <m/>
    <x v="0"/>
    <x v="0"/>
    <n v="0"/>
    <n v="0"/>
    <n v="0"/>
    <n v="0"/>
    <n v="0"/>
    <n v="0"/>
    <n v="0"/>
    <n v="0"/>
    <n v="0"/>
    <n v="0"/>
    <n v="6.5"/>
    <n v="0"/>
    <x v="0"/>
  </r>
  <r>
    <s v="PTRANCHET"/>
    <s v="SDUCHER"/>
    <x v="0"/>
    <s v="D002"/>
    <x v="115"/>
    <x v="0"/>
    <n v="0"/>
    <n v="0"/>
    <n v="28"/>
    <n v="0"/>
    <n v="0"/>
    <n v="0"/>
    <n v="0"/>
    <n v="18"/>
    <n v="0"/>
    <n v="10"/>
    <n v="6.5"/>
    <n v="182"/>
    <x v="0"/>
  </r>
  <r>
    <s v="PTRANCHET"/>
    <s v="SDUCHER"/>
    <x v="0"/>
    <s v="D012"/>
    <x v="105"/>
    <x v="0"/>
    <n v="0"/>
    <n v="0"/>
    <n v="4"/>
    <n v="0"/>
    <n v="0"/>
    <n v="0"/>
    <n v="0"/>
    <n v="0"/>
    <n v="0"/>
    <n v="4"/>
    <n v="6.5"/>
    <n v="26"/>
    <x v="0"/>
  </r>
  <r>
    <s v="PTRANCHET"/>
    <s v="SDUCHER"/>
    <x v="0"/>
    <s v="D013"/>
    <x v="67"/>
    <x v="0"/>
    <n v="0"/>
    <n v="0"/>
    <n v="10"/>
    <n v="0"/>
    <n v="0"/>
    <n v="0"/>
    <n v="0"/>
    <n v="0"/>
    <n v="0"/>
    <n v="10"/>
    <n v="6.5"/>
    <n v="65"/>
    <x v="0"/>
  </r>
  <r>
    <s v="PTRANCHET"/>
    <s v="SDUCHER"/>
    <x v="0"/>
    <s v="D031"/>
    <x v="126"/>
    <x v="0"/>
    <n v="0"/>
    <n v="0"/>
    <n v="491.12"/>
    <n v="0"/>
    <n v="0"/>
    <n v="0"/>
    <n v="0"/>
    <n v="0"/>
    <n v="0"/>
    <n v="491.12"/>
    <n v="6.5"/>
    <n v="3192.28"/>
    <x v="0"/>
  </r>
  <r>
    <s v="PTRANCHET"/>
    <s v="SDUCHER"/>
    <x v="0"/>
    <s v="D033"/>
    <x v="109"/>
    <x v="0"/>
    <n v="0"/>
    <n v="0"/>
    <n v="253.5"/>
    <n v="0"/>
    <n v="0"/>
    <n v="0"/>
    <n v="0"/>
    <n v="0"/>
    <n v="0"/>
    <n v="253.5"/>
    <n v="6.5"/>
    <n v="1647.75"/>
    <x v="0"/>
  </r>
  <r>
    <s v="PTRANCHET"/>
    <s v="SDUCHER"/>
    <x v="0"/>
    <s v="D041"/>
    <x v="117"/>
    <x v="0"/>
    <n v="0"/>
    <n v="0"/>
    <n v="250.04999999999998"/>
    <n v="0"/>
    <n v="0"/>
    <n v="0"/>
    <n v="0"/>
    <n v="0"/>
    <n v="0"/>
    <n v="250.04999999999998"/>
    <n v="6.5"/>
    <n v="1625.3249999999998"/>
    <x v="0"/>
  </r>
  <r>
    <s v="PTRANCHET"/>
    <s v="SDUCHER"/>
    <x v="0"/>
    <s v="D300"/>
    <x v="84"/>
    <x v="0"/>
    <n v="0"/>
    <n v="0"/>
    <n v="0"/>
    <n v="0"/>
    <n v="0"/>
    <n v="0"/>
    <n v="0"/>
    <n v="0"/>
    <n v="0"/>
    <n v="0"/>
    <n v="6.5"/>
    <n v="0"/>
    <x v="0"/>
  </r>
  <r>
    <s v="PTRANCHET"/>
    <s v="SDUCHER"/>
    <x v="0"/>
    <s v="D508"/>
    <x v="124"/>
    <x v="0"/>
    <n v="0"/>
    <n v="0"/>
    <n v="41.61"/>
    <n v="0"/>
    <n v="0"/>
    <n v="0"/>
    <n v="0"/>
    <n v="0"/>
    <n v="0"/>
    <n v="41.61"/>
    <n v="6.5"/>
    <n v="270.46499999999997"/>
    <x v="0"/>
  </r>
  <r>
    <s v="PTRANCHET"/>
    <s v="SDUCHER"/>
    <x v="0"/>
    <s v="D510"/>
    <x v="127"/>
    <x v="0"/>
    <n v="0"/>
    <n v="0"/>
    <n v="36"/>
    <n v="0"/>
    <n v="0"/>
    <n v="0"/>
    <n v="0"/>
    <n v="0"/>
    <n v="0"/>
    <n v="36"/>
    <n v="6.5"/>
    <n v="234"/>
    <x v="0"/>
  </r>
  <r>
    <s v="PTRANCHET"/>
    <s v="SDUCHER"/>
    <x v="0"/>
    <s v="D516"/>
    <x v="125"/>
    <x v="0"/>
    <n v="0"/>
    <n v="0"/>
    <n v="10"/>
    <n v="0"/>
    <n v="0"/>
    <n v="0"/>
    <n v="0"/>
    <n v="0"/>
    <n v="0"/>
    <n v="10"/>
    <n v="6.5"/>
    <n v="65"/>
    <x v="0"/>
  </r>
  <r>
    <s v="PTRANCHET"/>
    <s v="SDUCHER"/>
    <x v="21"/>
    <s v="D002"/>
    <x v="115"/>
    <x v="21"/>
    <n v="0"/>
    <n v="0"/>
    <n v="15"/>
    <n v="0"/>
    <n v="0"/>
    <n v="0"/>
    <n v="0"/>
    <n v="15"/>
    <n v="0"/>
    <n v="0"/>
    <n v="5.8"/>
    <n v="87"/>
    <x v="0"/>
  </r>
  <r>
    <s v="PTRANCHET"/>
    <s v="SDUCHER"/>
    <x v="21"/>
    <s v="D041"/>
    <x v="117"/>
    <x v="21"/>
    <n v="0"/>
    <n v="0"/>
    <n v="32"/>
    <n v="0"/>
    <n v="0"/>
    <n v="0"/>
    <n v="0"/>
    <n v="0"/>
    <n v="0"/>
    <n v="32"/>
    <n v="5.8"/>
    <n v="185.6"/>
    <x v="0"/>
  </r>
  <r>
    <s v="PTRANCHET"/>
    <s v="SDUCHER"/>
    <x v="21"/>
    <s v="D510"/>
    <x v="127"/>
    <x v="21"/>
    <n v="0"/>
    <n v="0"/>
    <n v="0"/>
    <n v="0"/>
    <n v="0"/>
    <n v="0"/>
    <n v="0"/>
    <n v="0"/>
    <n v="0"/>
    <n v="0"/>
    <n v="5.8"/>
    <n v="0"/>
    <x v="0"/>
  </r>
  <r>
    <s v="PTRANCHET"/>
    <s v="SDUCHER"/>
    <x v="1"/>
    <m/>
    <x v="0"/>
    <x v="1"/>
    <n v="0"/>
    <n v="0"/>
    <n v="0"/>
    <n v="0"/>
    <n v="0"/>
    <n v="0"/>
    <n v="0"/>
    <n v="0"/>
    <n v="0"/>
    <n v="0"/>
    <n v="6.3"/>
    <n v="0"/>
    <x v="1"/>
  </r>
  <r>
    <s v="PTRANCHET"/>
    <s v="SDUCHER"/>
    <x v="1"/>
    <s v="D002"/>
    <x v="115"/>
    <x v="1"/>
    <n v="0"/>
    <n v="0"/>
    <n v="13"/>
    <n v="0"/>
    <n v="0"/>
    <n v="0"/>
    <n v="0"/>
    <n v="13"/>
    <n v="0"/>
    <n v="0"/>
    <n v="6.3"/>
    <n v="81.899999999999991"/>
    <x v="1"/>
  </r>
  <r>
    <s v="PTRANCHET"/>
    <s v="SDUCHER"/>
    <x v="1"/>
    <s v="D012"/>
    <x v="105"/>
    <x v="1"/>
    <n v="0"/>
    <n v="0"/>
    <n v="2"/>
    <n v="0"/>
    <n v="0"/>
    <n v="0"/>
    <n v="0"/>
    <n v="0"/>
    <n v="0"/>
    <n v="2"/>
    <n v="6.3"/>
    <n v="12.6"/>
    <x v="1"/>
  </r>
  <r>
    <s v="PTRANCHET"/>
    <s v="SDUCHER"/>
    <x v="1"/>
    <s v="D031"/>
    <x v="126"/>
    <x v="1"/>
    <n v="0"/>
    <n v="0"/>
    <n v="112.6"/>
    <n v="0"/>
    <n v="0"/>
    <n v="0"/>
    <n v="0"/>
    <n v="0"/>
    <n v="0"/>
    <n v="112.6"/>
    <n v="6.3"/>
    <n v="709.38"/>
    <x v="1"/>
  </r>
  <r>
    <s v="PTRANCHET"/>
    <s v="SDUCHER"/>
    <x v="1"/>
    <s v="D033"/>
    <x v="109"/>
    <x v="1"/>
    <n v="0"/>
    <n v="0"/>
    <n v="51"/>
    <n v="0"/>
    <n v="0"/>
    <n v="0"/>
    <n v="0"/>
    <n v="0"/>
    <n v="0"/>
    <n v="51"/>
    <n v="6.3"/>
    <n v="321.3"/>
    <x v="1"/>
  </r>
  <r>
    <s v="PTRANCHET"/>
    <s v="SDUCHER"/>
    <x v="1"/>
    <s v="D041"/>
    <x v="117"/>
    <x v="1"/>
    <n v="0"/>
    <n v="0"/>
    <n v="60"/>
    <n v="0"/>
    <n v="0"/>
    <n v="0"/>
    <n v="0"/>
    <n v="0"/>
    <n v="0"/>
    <n v="60"/>
    <n v="6.3"/>
    <n v="378"/>
    <x v="1"/>
  </r>
  <r>
    <s v="PTRANCHET"/>
    <s v="SDUCHER"/>
    <x v="1"/>
    <s v="D300"/>
    <x v="84"/>
    <x v="1"/>
    <n v="0"/>
    <n v="0"/>
    <n v="5"/>
    <n v="0"/>
    <n v="0"/>
    <n v="0"/>
    <n v="0"/>
    <n v="0"/>
    <n v="0"/>
    <n v="5"/>
    <n v="6.3"/>
    <n v="31.5"/>
    <x v="1"/>
  </r>
  <r>
    <s v="PTRANCHET"/>
    <s v="SDUCHER"/>
    <x v="1"/>
    <s v="D303"/>
    <x v="128"/>
    <x v="1"/>
    <n v="0"/>
    <n v="0"/>
    <n v="10"/>
    <n v="0"/>
    <n v="0"/>
    <n v="0"/>
    <n v="0"/>
    <n v="0"/>
    <n v="0"/>
    <n v="10"/>
    <n v="6.3"/>
    <n v="63"/>
    <x v="1"/>
  </r>
  <r>
    <s v="PTRANCHET"/>
    <s v="SDUCHER"/>
    <x v="1"/>
    <s v="D508"/>
    <x v="124"/>
    <x v="1"/>
    <n v="0"/>
    <n v="0"/>
    <n v="21.96"/>
    <n v="0"/>
    <n v="0"/>
    <n v="0"/>
    <n v="0"/>
    <n v="0"/>
    <n v="0"/>
    <n v="21.96"/>
    <n v="6.3"/>
    <n v="138.34800000000001"/>
    <x v="1"/>
  </r>
  <r>
    <s v="PTRANCHET"/>
    <s v="SDUCHER"/>
    <x v="1"/>
    <s v="D510"/>
    <x v="127"/>
    <x v="1"/>
    <n v="0"/>
    <n v="0"/>
    <n v="17"/>
    <n v="0"/>
    <n v="0"/>
    <n v="0"/>
    <n v="0"/>
    <n v="0"/>
    <n v="0"/>
    <n v="17"/>
    <n v="6.3"/>
    <n v="107.1"/>
    <x v="1"/>
  </r>
  <r>
    <s v="PTRANCHET"/>
    <s v="SDUCHER"/>
    <x v="1"/>
    <s v="D516"/>
    <x v="125"/>
    <x v="1"/>
    <n v="0"/>
    <n v="0"/>
    <n v="10"/>
    <n v="0"/>
    <n v="0"/>
    <n v="0"/>
    <n v="0"/>
    <n v="0"/>
    <n v="0"/>
    <n v="10"/>
    <n v="6.3"/>
    <n v="63"/>
    <x v="1"/>
  </r>
  <r>
    <s v="PTRANCHET"/>
    <s v="SDUCHER"/>
    <x v="25"/>
    <s v="D031"/>
    <x v="126"/>
    <x v="25"/>
    <n v="0"/>
    <n v="0"/>
    <n v="63"/>
    <n v="0"/>
    <n v="0"/>
    <n v="0"/>
    <n v="0"/>
    <n v="0"/>
    <n v="0"/>
    <n v="63"/>
    <n v="0"/>
    <n v="0"/>
    <x v="1"/>
  </r>
  <r>
    <s v="PTRANCHET"/>
    <s v="SDUCHER"/>
    <x v="25"/>
    <s v="D033"/>
    <x v="109"/>
    <x v="25"/>
    <n v="0"/>
    <n v="0"/>
    <n v="24.5"/>
    <n v="0"/>
    <n v="0"/>
    <n v="0"/>
    <n v="0"/>
    <n v="0"/>
    <n v="0"/>
    <n v="24.5"/>
    <n v="0"/>
    <n v="0"/>
    <x v="1"/>
  </r>
  <r>
    <s v="PTRANCHET"/>
    <s v="SDUCHER"/>
    <x v="25"/>
    <s v="D041"/>
    <x v="117"/>
    <x v="25"/>
    <n v="0"/>
    <n v="0"/>
    <n v="2"/>
    <n v="0"/>
    <n v="0"/>
    <n v="0"/>
    <n v="0"/>
    <n v="0"/>
    <n v="0"/>
    <n v="2"/>
    <n v="0"/>
    <n v="0"/>
    <x v="1"/>
  </r>
  <r>
    <s v="PTRANCHET"/>
    <s v="SDUCHER"/>
    <x v="2"/>
    <s v="D031"/>
    <x v="126"/>
    <x v="2"/>
    <n v="0"/>
    <n v="0"/>
    <n v="4"/>
    <n v="0"/>
    <n v="0"/>
    <n v="0"/>
    <n v="0"/>
    <n v="0"/>
    <n v="0"/>
    <n v="4"/>
    <n v="6.3"/>
    <n v="25.2"/>
    <x v="1"/>
  </r>
  <r>
    <s v="PTRANCHET"/>
    <s v="SDUCHER"/>
    <x v="3"/>
    <s v="D033"/>
    <x v="109"/>
    <x v="3"/>
    <n v="0"/>
    <n v="0"/>
    <n v="3"/>
    <n v="0"/>
    <n v="0"/>
    <n v="0"/>
    <n v="0"/>
    <n v="0"/>
    <n v="0"/>
    <n v="3"/>
    <n v="4"/>
    <n v="12"/>
    <x v="2"/>
  </r>
  <r>
    <s v="PTRANCHET"/>
    <s v="SDUCHER"/>
    <x v="4"/>
    <s v="D002"/>
    <x v="115"/>
    <x v="4"/>
    <n v="0"/>
    <n v="0"/>
    <n v="23"/>
    <n v="0"/>
    <n v="11"/>
    <n v="0"/>
    <n v="0"/>
    <n v="12"/>
    <n v="0"/>
    <n v="0"/>
    <n v="8.5"/>
    <n v="195.5"/>
    <x v="3"/>
  </r>
  <r>
    <s v="PTRANCHET"/>
    <s v="SDUCHER"/>
    <x v="4"/>
    <s v="D012"/>
    <x v="105"/>
    <x v="4"/>
    <n v="0"/>
    <n v="0"/>
    <n v="15.82"/>
    <n v="0"/>
    <n v="0"/>
    <n v="0"/>
    <n v="0"/>
    <n v="0"/>
    <n v="0"/>
    <n v="15.82"/>
    <n v="8.5"/>
    <n v="134.47"/>
    <x v="3"/>
  </r>
  <r>
    <s v="PTRANCHET"/>
    <s v="SDUCHER"/>
    <x v="4"/>
    <s v="D026"/>
    <x v="9"/>
    <x v="4"/>
    <n v="0"/>
    <n v="0"/>
    <n v="10"/>
    <n v="0"/>
    <n v="0"/>
    <n v="0"/>
    <n v="0"/>
    <n v="0"/>
    <n v="0"/>
    <n v="10"/>
    <n v="8.5"/>
    <n v="85"/>
    <x v="3"/>
  </r>
  <r>
    <s v="PTRANCHET"/>
    <s v="SDUCHER"/>
    <x v="4"/>
    <s v="D030"/>
    <x v="107"/>
    <x v="4"/>
    <n v="0"/>
    <n v="0"/>
    <n v="30"/>
    <n v="0"/>
    <n v="0"/>
    <n v="0"/>
    <n v="0"/>
    <n v="0"/>
    <n v="0"/>
    <n v="30"/>
    <n v="8.5"/>
    <n v="255"/>
    <x v="3"/>
  </r>
  <r>
    <s v="PTRANCHET"/>
    <s v="SDUCHER"/>
    <x v="4"/>
    <s v="D031"/>
    <x v="126"/>
    <x v="4"/>
    <n v="0"/>
    <n v="0"/>
    <n v="816"/>
    <n v="0"/>
    <n v="0"/>
    <n v="0"/>
    <n v="0"/>
    <n v="0"/>
    <n v="0"/>
    <n v="816"/>
    <n v="8.5"/>
    <n v="6936"/>
    <x v="3"/>
  </r>
  <r>
    <s v="PTRANCHET"/>
    <s v="SDUCHER"/>
    <x v="4"/>
    <s v="D033"/>
    <x v="109"/>
    <x v="4"/>
    <n v="0"/>
    <n v="0"/>
    <n v="276.5"/>
    <n v="0"/>
    <n v="0"/>
    <n v="0"/>
    <n v="0"/>
    <n v="0"/>
    <n v="0"/>
    <n v="276.5"/>
    <n v="8.5"/>
    <n v="2350.25"/>
    <x v="3"/>
  </r>
  <r>
    <s v="PTRANCHET"/>
    <s v="SDUCHER"/>
    <x v="4"/>
    <s v="D041"/>
    <x v="117"/>
    <x v="4"/>
    <n v="0"/>
    <n v="0"/>
    <n v="241"/>
    <n v="0"/>
    <n v="0"/>
    <n v="0"/>
    <n v="0"/>
    <n v="0"/>
    <n v="0"/>
    <n v="241"/>
    <n v="8.5"/>
    <n v="2048.5"/>
    <x v="3"/>
  </r>
  <r>
    <s v="PTRANCHET"/>
    <s v="SDUCHER"/>
    <x v="4"/>
    <s v="D300"/>
    <x v="84"/>
    <x v="4"/>
    <n v="0"/>
    <n v="0"/>
    <n v="0"/>
    <n v="0"/>
    <n v="0"/>
    <n v="0"/>
    <n v="0"/>
    <n v="0"/>
    <n v="0"/>
    <n v="0"/>
    <n v="8.5"/>
    <n v="0"/>
    <x v="3"/>
  </r>
  <r>
    <s v="PTRANCHET"/>
    <s v="SDUCHER"/>
    <x v="4"/>
    <s v="D508"/>
    <x v="124"/>
    <x v="4"/>
    <n v="0"/>
    <n v="0"/>
    <n v="49"/>
    <n v="0"/>
    <n v="0"/>
    <n v="0"/>
    <n v="0"/>
    <n v="0"/>
    <n v="0"/>
    <n v="49"/>
    <n v="8.5"/>
    <n v="416.5"/>
    <x v="3"/>
  </r>
  <r>
    <s v="PTRANCHET"/>
    <s v="SDUCHER"/>
    <x v="4"/>
    <s v="D510"/>
    <x v="127"/>
    <x v="4"/>
    <n v="0"/>
    <n v="0"/>
    <n v="98"/>
    <n v="0"/>
    <n v="0"/>
    <n v="0"/>
    <n v="0"/>
    <n v="0"/>
    <n v="0"/>
    <n v="98"/>
    <n v="8.5"/>
    <n v="833"/>
    <x v="3"/>
  </r>
  <r>
    <s v="PTRANCHET"/>
    <s v="SDUCHER"/>
    <x v="42"/>
    <s v="D041"/>
    <x v="117"/>
    <x v="42"/>
    <n v="0"/>
    <n v="0"/>
    <n v="12"/>
    <n v="0"/>
    <n v="0"/>
    <n v="0"/>
    <n v="0"/>
    <n v="0"/>
    <n v="0"/>
    <n v="12"/>
    <n v="0"/>
    <n v="0"/>
    <x v="3"/>
  </r>
  <r>
    <s v="PTRANCHET"/>
    <s v="SDUCHER"/>
    <x v="5"/>
    <s v="D002"/>
    <x v="115"/>
    <x v="5"/>
    <n v="0"/>
    <n v="0"/>
    <n v="0"/>
    <n v="0"/>
    <n v="0"/>
    <n v="0"/>
    <n v="0"/>
    <n v="0"/>
    <n v="0"/>
    <n v="0"/>
    <n v="3.3"/>
    <n v="0"/>
    <x v="4"/>
  </r>
  <r>
    <s v="PTRANCHET"/>
    <s v="SDUCHER"/>
    <x v="5"/>
    <s v="D031"/>
    <x v="126"/>
    <x v="5"/>
    <n v="0"/>
    <n v="0"/>
    <n v="16.8"/>
    <n v="0"/>
    <n v="0"/>
    <n v="0"/>
    <n v="0"/>
    <n v="0"/>
    <n v="0"/>
    <n v="16.8"/>
    <n v="3.3"/>
    <n v="55.44"/>
    <x v="4"/>
  </r>
  <r>
    <s v="PTRANCHET"/>
    <s v="SDUCHER"/>
    <x v="5"/>
    <s v="D033"/>
    <x v="109"/>
    <x v="5"/>
    <n v="0"/>
    <n v="0"/>
    <n v="9"/>
    <n v="0"/>
    <n v="0"/>
    <n v="0"/>
    <n v="0"/>
    <n v="0"/>
    <n v="0"/>
    <n v="9"/>
    <n v="3.3"/>
    <n v="29.7"/>
    <x v="4"/>
  </r>
  <r>
    <s v="PTRANCHET"/>
    <s v="SDUCHER"/>
    <x v="5"/>
    <s v="D041"/>
    <x v="117"/>
    <x v="5"/>
    <n v="0"/>
    <n v="0"/>
    <n v="11"/>
    <n v="0"/>
    <n v="0"/>
    <n v="0"/>
    <n v="0"/>
    <n v="0"/>
    <n v="0"/>
    <n v="11"/>
    <n v="3.3"/>
    <n v="36.299999999999997"/>
    <x v="4"/>
  </r>
  <r>
    <s v="PTRANCHET"/>
    <s v="SDUCHER"/>
    <x v="5"/>
    <s v="D508"/>
    <x v="124"/>
    <x v="5"/>
    <n v="0"/>
    <n v="0"/>
    <n v="13.34"/>
    <n v="0"/>
    <n v="0"/>
    <n v="0"/>
    <n v="0"/>
    <n v="0"/>
    <n v="0"/>
    <n v="13.34"/>
    <n v="3.3"/>
    <n v="44.021999999999998"/>
    <x v="4"/>
  </r>
  <r>
    <s v="PTRANCHET"/>
    <s v="SDUCHER"/>
    <x v="5"/>
    <s v="D510"/>
    <x v="127"/>
    <x v="5"/>
    <n v="0"/>
    <n v="0"/>
    <n v="11.6"/>
    <n v="0"/>
    <n v="0"/>
    <n v="0"/>
    <n v="0"/>
    <n v="0"/>
    <n v="0"/>
    <n v="11.6"/>
    <n v="3.3"/>
    <n v="38.279999999999994"/>
    <x v="4"/>
  </r>
  <r>
    <s v="PTRANCHET"/>
    <s v="SDUCHER"/>
    <x v="6"/>
    <s v="D012"/>
    <x v="105"/>
    <x v="6"/>
    <n v="0"/>
    <n v="0"/>
    <n v="16.5"/>
    <n v="0"/>
    <n v="0"/>
    <n v="0"/>
    <n v="0"/>
    <n v="0"/>
    <n v="0"/>
    <n v="16.5"/>
    <n v="2.5"/>
    <n v="41.25"/>
    <x v="5"/>
  </r>
  <r>
    <s v="PTRANCHET"/>
    <s v="SDUCHER"/>
    <x v="6"/>
    <s v="D026"/>
    <x v="9"/>
    <x v="6"/>
    <n v="0"/>
    <n v="0"/>
    <n v="8"/>
    <n v="0"/>
    <n v="0"/>
    <n v="0"/>
    <n v="0"/>
    <n v="0"/>
    <n v="0"/>
    <n v="8"/>
    <n v="2.5"/>
    <n v="20"/>
    <x v="5"/>
  </r>
  <r>
    <s v="PTRANCHET"/>
    <s v="SDUCHER"/>
    <x v="6"/>
    <s v="D031"/>
    <x v="126"/>
    <x v="6"/>
    <n v="0"/>
    <n v="0"/>
    <n v="126.5"/>
    <n v="0"/>
    <n v="0"/>
    <n v="0"/>
    <n v="0"/>
    <n v="0"/>
    <n v="0"/>
    <n v="126.5"/>
    <n v="2.5"/>
    <n v="316.25"/>
    <x v="5"/>
  </r>
  <r>
    <s v="PTRANCHET"/>
    <s v="SDUCHER"/>
    <x v="6"/>
    <s v="D033"/>
    <x v="109"/>
    <x v="6"/>
    <n v="0"/>
    <n v="0"/>
    <n v="105"/>
    <n v="0"/>
    <n v="0"/>
    <n v="0"/>
    <n v="0"/>
    <n v="0"/>
    <n v="0"/>
    <n v="105"/>
    <n v="2.5"/>
    <n v="262.5"/>
    <x v="5"/>
  </r>
  <r>
    <s v="PTRANCHET"/>
    <s v="SDUCHER"/>
    <x v="6"/>
    <s v="D041"/>
    <x v="117"/>
    <x v="6"/>
    <n v="0"/>
    <n v="0"/>
    <n v="12"/>
    <n v="0"/>
    <n v="0"/>
    <n v="0"/>
    <n v="0"/>
    <n v="0"/>
    <n v="0"/>
    <n v="12"/>
    <n v="2.5"/>
    <n v="30"/>
    <x v="5"/>
  </r>
  <r>
    <s v="PTRANCHET"/>
    <s v="SDUCHER"/>
    <x v="6"/>
    <s v="D300"/>
    <x v="84"/>
    <x v="6"/>
    <n v="0"/>
    <n v="0"/>
    <n v="0"/>
    <n v="0"/>
    <n v="0"/>
    <n v="0"/>
    <n v="0"/>
    <n v="0"/>
    <n v="0"/>
    <n v="0"/>
    <n v="2.5"/>
    <n v="0"/>
    <x v="5"/>
  </r>
  <r>
    <s v="PTRANCHET"/>
    <s v="SDUCHER"/>
    <x v="6"/>
    <s v="D510"/>
    <x v="127"/>
    <x v="6"/>
    <n v="0"/>
    <n v="0"/>
    <n v="37"/>
    <n v="0"/>
    <n v="0"/>
    <n v="0"/>
    <n v="0"/>
    <n v="0"/>
    <n v="0"/>
    <n v="37"/>
    <n v="2.5"/>
    <n v="92.5"/>
    <x v="5"/>
  </r>
  <r>
    <s v="PTRANCHET"/>
    <s v="SDUCHER"/>
    <x v="7"/>
    <s v="D002"/>
    <x v="115"/>
    <x v="7"/>
    <n v="0"/>
    <n v="0"/>
    <n v="32"/>
    <n v="0"/>
    <n v="0"/>
    <n v="0"/>
    <n v="0"/>
    <n v="32"/>
    <n v="0"/>
    <n v="0"/>
    <n v="2.5"/>
    <n v="80"/>
    <x v="5"/>
  </r>
  <r>
    <s v="PTRANCHET"/>
    <s v="SDUCHER"/>
    <x v="7"/>
    <s v="D030"/>
    <x v="107"/>
    <x v="7"/>
    <n v="0"/>
    <n v="0"/>
    <n v="7"/>
    <n v="0"/>
    <n v="0"/>
    <n v="0"/>
    <n v="0"/>
    <n v="0"/>
    <n v="0"/>
    <n v="7"/>
    <n v="2.5"/>
    <n v="17.5"/>
    <x v="5"/>
  </r>
  <r>
    <s v="PTRANCHET"/>
    <s v="SDUCHER"/>
    <x v="7"/>
    <s v="D031"/>
    <x v="126"/>
    <x v="7"/>
    <n v="0"/>
    <n v="0"/>
    <n v="301.73"/>
    <n v="0"/>
    <n v="0"/>
    <n v="0"/>
    <n v="0"/>
    <n v="0"/>
    <n v="0"/>
    <n v="301.73"/>
    <n v="2.5"/>
    <n v="754.32500000000005"/>
    <x v="5"/>
  </r>
  <r>
    <s v="PTRANCHET"/>
    <s v="SDUCHER"/>
    <x v="7"/>
    <s v="D033"/>
    <x v="109"/>
    <x v="7"/>
    <n v="0"/>
    <n v="0"/>
    <n v="136"/>
    <n v="0"/>
    <n v="0"/>
    <n v="0"/>
    <n v="0"/>
    <n v="0"/>
    <n v="0"/>
    <n v="136"/>
    <n v="2.5"/>
    <n v="340"/>
    <x v="5"/>
  </r>
  <r>
    <s v="PTRANCHET"/>
    <s v="SDUCHER"/>
    <x v="7"/>
    <s v="D041"/>
    <x v="117"/>
    <x v="7"/>
    <n v="0"/>
    <n v="0"/>
    <n v="71"/>
    <n v="0"/>
    <n v="0"/>
    <n v="0"/>
    <n v="0"/>
    <n v="0"/>
    <n v="0"/>
    <n v="71"/>
    <n v="2.5"/>
    <n v="177.5"/>
    <x v="5"/>
  </r>
  <r>
    <s v="PTRANCHET"/>
    <s v="SDUCHER"/>
    <x v="7"/>
    <s v="D508"/>
    <x v="124"/>
    <x v="7"/>
    <n v="0"/>
    <n v="0"/>
    <n v="33.58"/>
    <n v="0"/>
    <n v="0"/>
    <n v="0"/>
    <n v="0"/>
    <n v="0"/>
    <n v="0"/>
    <n v="33.58"/>
    <n v="2.5"/>
    <n v="83.949999999999989"/>
    <x v="5"/>
  </r>
  <r>
    <s v="PTRANCHET"/>
    <s v="SDUCHER"/>
    <x v="7"/>
    <s v="D510"/>
    <x v="127"/>
    <x v="7"/>
    <n v="0"/>
    <n v="0"/>
    <n v="4"/>
    <n v="0"/>
    <n v="0"/>
    <n v="0"/>
    <n v="0"/>
    <n v="0"/>
    <n v="0"/>
    <n v="4"/>
    <n v="2.5"/>
    <n v="10"/>
    <x v="5"/>
  </r>
  <r>
    <s v="PTRANCHET"/>
    <s v="SDUCHER"/>
    <x v="10"/>
    <s v="D002"/>
    <x v="115"/>
    <x v="10"/>
    <n v="0"/>
    <n v="0"/>
    <n v="12"/>
    <n v="0"/>
    <n v="0"/>
    <n v="0"/>
    <n v="0"/>
    <n v="12"/>
    <n v="0"/>
    <n v="0"/>
    <n v="6"/>
    <n v="72"/>
    <x v="4"/>
  </r>
  <r>
    <s v="PTRANCHET"/>
    <s v="SDUCHER"/>
    <x v="10"/>
    <s v="D012"/>
    <x v="105"/>
    <x v="10"/>
    <n v="0"/>
    <n v="0"/>
    <n v="0"/>
    <n v="0"/>
    <n v="0"/>
    <n v="0"/>
    <n v="0"/>
    <n v="0"/>
    <n v="0"/>
    <n v="0"/>
    <n v="6"/>
    <n v="0"/>
    <x v="4"/>
  </r>
  <r>
    <s v="PTRANCHET"/>
    <s v="SDUCHER"/>
    <x v="10"/>
    <s v="D031"/>
    <x v="126"/>
    <x v="10"/>
    <n v="0"/>
    <n v="0"/>
    <n v="23"/>
    <n v="0"/>
    <n v="0"/>
    <n v="0"/>
    <n v="0"/>
    <n v="0"/>
    <n v="0"/>
    <n v="23"/>
    <n v="6"/>
    <n v="138"/>
    <x v="4"/>
  </r>
  <r>
    <s v="PTRANCHET"/>
    <s v="SDUCHER"/>
    <x v="10"/>
    <s v="D033"/>
    <x v="109"/>
    <x v="10"/>
    <n v="0"/>
    <n v="0"/>
    <n v="2"/>
    <n v="0"/>
    <n v="0"/>
    <n v="0"/>
    <n v="0"/>
    <n v="0"/>
    <n v="0"/>
    <n v="2"/>
    <n v="6"/>
    <n v="12"/>
    <x v="4"/>
  </r>
  <r>
    <s v="PTRANCHET"/>
    <s v="SDUCHER"/>
    <x v="10"/>
    <s v="D508"/>
    <x v="124"/>
    <x v="10"/>
    <n v="0"/>
    <n v="0"/>
    <n v="0"/>
    <n v="0"/>
    <n v="0"/>
    <n v="0"/>
    <n v="0"/>
    <n v="0"/>
    <n v="0"/>
    <n v="0"/>
    <n v="6"/>
    <n v="0"/>
    <x v="4"/>
  </r>
  <r>
    <s v="PTRANCHET"/>
    <s v="SDUCHER"/>
    <x v="33"/>
    <s v="D033"/>
    <x v="109"/>
    <x v="33"/>
    <n v="0"/>
    <n v="0"/>
    <n v="8"/>
    <n v="0"/>
    <n v="0"/>
    <n v="0"/>
    <n v="0"/>
    <n v="0"/>
    <n v="0"/>
    <n v="8"/>
    <n v="0"/>
    <n v="0"/>
    <x v="14"/>
  </r>
  <r>
    <s v="PTRANCHET"/>
    <s v="SDUCHER"/>
    <x v="34"/>
    <s v="D508"/>
    <x v="124"/>
    <x v="34"/>
    <n v="0"/>
    <n v="0"/>
    <n v="15.1"/>
    <n v="0"/>
    <n v="0"/>
    <n v="0"/>
    <n v="0"/>
    <n v="0"/>
    <n v="0"/>
    <n v="15.1"/>
    <n v="0"/>
    <n v="0"/>
    <x v="15"/>
  </r>
  <r>
    <s v="PTRANCHET"/>
    <s v="SDUCHER"/>
    <x v="57"/>
    <s v="D041"/>
    <x v="117"/>
    <x v="57"/>
    <n v="0"/>
    <n v="0"/>
    <n v="21"/>
    <n v="0"/>
    <n v="0"/>
    <n v="0"/>
    <n v="0"/>
    <n v="0"/>
    <n v="0"/>
    <n v="21"/>
    <n v="0"/>
    <n v="0"/>
    <x v="14"/>
  </r>
  <r>
    <s v="PTRANCHET"/>
    <s v="SDUCHER"/>
    <x v="36"/>
    <s v="D041"/>
    <x v="117"/>
    <x v="36"/>
    <n v="0"/>
    <n v="0"/>
    <n v="44"/>
    <n v="0"/>
    <n v="0"/>
    <n v="0"/>
    <n v="0"/>
    <n v="0"/>
    <n v="0"/>
    <n v="44"/>
    <n v="0"/>
    <n v="0"/>
    <x v="14"/>
  </r>
  <r>
    <s v="PTRANCHET"/>
    <s v="SDUCHER"/>
    <x v="36"/>
    <s v="D300"/>
    <x v="84"/>
    <x v="36"/>
    <n v="0"/>
    <n v="0"/>
    <n v="9"/>
    <n v="0"/>
    <n v="0"/>
    <n v="0"/>
    <n v="0"/>
    <n v="0"/>
    <n v="0"/>
    <n v="9"/>
    <n v="0"/>
    <n v="0"/>
    <x v="14"/>
  </r>
  <r>
    <s v="PTRANCHET"/>
    <s v="SDUCHER"/>
    <x v="28"/>
    <s v="D508"/>
    <x v="124"/>
    <x v="28"/>
    <n v="0"/>
    <n v="0"/>
    <n v="14"/>
    <n v="0"/>
    <n v="0"/>
    <n v="0"/>
    <n v="0"/>
    <n v="0"/>
    <n v="0"/>
    <n v="14"/>
    <n v="0"/>
    <n v="0"/>
    <x v="14"/>
  </r>
  <r>
    <s v="PTRANCHET"/>
    <s v="SDUCHER"/>
    <x v="37"/>
    <s v="D002"/>
    <x v="115"/>
    <x v="37"/>
    <n v="0"/>
    <n v="0"/>
    <n v="9"/>
    <n v="0"/>
    <n v="0"/>
    <n v="0"/>
    <n v="0"/>
    <n v="9"/>
    <n v="0"/>
    <n v="0"/>
    <n v="0"/>
    <n v="0"/>
    <x v="15"/>
  </r>
  <r>
    <s v="PTRANCHET"/>
    <s v="SDUCHER"/>
    <x v="23"/>
    <m/>
    <x v="0"/>
    <x v="23"/>
    <n v="0"/>
    <n v="0"/>
    <n v="0"/>
    <n v="0"/>
    <n v="0"/>
    <n v="0"/>
    <n v="0"/>
    <n v="0"/>
    <n v="0"/>
    <n v="0"/>
    <n v="0"/>
    <n v="0"/>
    <x v="4"/>
  </r>
  <r>
    <s v="PTRANCHET"/>
    <s v="SDUCHER"/>
    <x v="38"/>
    <s v="D031"/>
    <x v="126"/>
    <x v="38"/>
    <n v="0"/>
    <n v="0"/>
    <n v="0"/>
    <n v="0"/>
    <n v="0"/>
    <n v="0"/>
    <n v="0"/>
    <n v="0"/>
    <n v="0"/>
    <n v="0"/>
    <n v="0"/>
    <n v="0"/>
    <x v="4"/>
  </r>
  <r>
    <s v="PTRANCHET"/>
    <s v="SDUCHER"/>
    <x v="14"/>
    <m/>
    <x v="0"/>
    <x v="14"/>
    <n v="0"/>
    <n v="0"/>
    <n v="0"/>
    <n v="0"/>
    <n v="0"/>
    <n v="0"/>
    <n v="0"/>
    <n v="0"/>
    <n v="0"/>
    <n v="0"/>
    <n v="0"/>
    <n v="0"/>
    <x v="8"/>
  </r>
  <r>
    <s v="PTRANCHET"/>
    <s v="SDUCHER"/>
    <x v="14"/>
    <s v="D031"/>
    <x v="126"/>
    <x v="14"/>
    <n v="0"/>
    <n v="0"/>
    <n v="10"/>
    <n v="0"/>
    <n v="0"/>
    <n v="0"/>
    <n v="0"/>
    <n v="0"/>
    <n v="0"/>
    <n v="10"/>
    <n v="0"/>
    <n v="0"/>
    <x v="8"/>
  </r>
  <r>
    <s v="PTRANCHET"/>
    <s v="SDUCHER"/>
    <x v="15"/>
    <m/>
    <x v="0"/>
    <x v="15"/>
    <n v="0"/>
    <n v="0"/>
    <n v="0"/>
    <n v="0"/>
    <n v="0"/>
    <n v="0"/>
    <n v="0"/>
    <n v="0"/>
    <n v="0"/>
    <n v="0"/>
    <n v="0"/>
    <n v="0"/>
    <x v="8"/>
  </r>
  <r>
    <s v="PTRANCHET"/>
    <s v="SDUCHER"/>
    <x v="15"/>
    <s v="D030"/>
    <x v="107"/>
    <x v="15"/>
    <n v="0"/>
    <n v="0"/>
    <n v="0"/>
    <n v="0"/>
    <n v="0"/>
    <n v="0"/>
    <n v="0"/>
    <n v="0"/>
    <n v="0"/>
    <n v="0"/>
    <n v="0"/>
    <n v="0"/>
    <x v="8"/>
  </r>
  <r>
    <s v="PTRANCHET"/>
    <s v="SDUCHER"/>
    <x v="15"/>
    <s v="D031"/>
    <x v="126"/>
    <x v="15"/>
    <n v="0"/>
    <n v="0"/>
    <n v="0"/>
    <n v="0"/>
    <n v="0"/>
    <n v="0"/>
    <n v="0"/>
    <n v="0"/>
    <n v="0"/>
    <n v="0"/>
    <n v="0"/>
    <n v="0"/>
    <x v="8"/>
  </r>
  <r>
    <s v="PTRANCHET"/>
    <s v="SDUCHER"/>
    <x v="15"/>
    <s v="D041"/>
    <x v="117"/>
    <x v="15"/>
    <n v="0"/>
    <n v="0"/>
    <n v="0"/>
    <n v="0"/>
    <n v="0"/>
    <n v="0"/>
    <n v="0"/>
    <n v="0"/>
    <n v="0"/>
    <n v="0"/>
    <n v="0"/>
    <n v="0"/>
    <x v="8"/>
  </r>
  <r>
    <s v="PTRANCHET"/>
    <s v="SDUCHER"/>
    <x v="18"/>
    <s v="D033"/>
    <x v="109"/>
    <x v="18"/>
    <n v="0"/>
    <n v="0"/>
    <n v="0"/>
    <n v="0"/>
    <n v="0"/>
    <n v="0"/>
    <n v="0"/>
    <n v="0"/>
    <n v="0"/>
    <n v="0"/>
    <n v="0"/>
    <n v="0"/>
    <x v="9"/>
  </r>
  <r>
    <s v="PTRANCHET"/>
    <s v="SDUCHER"/>
    <x v="19"/>
    <m/>
    <x v="0"/>
    <x v="19"/>
    <n v="0"/>
    <n v="0"/>
    <n v="0"/>
    <n v="0"/>
    <n v="0"/>
    <n v="0"/>
    <n v="0"/>
    <n v="0"/>
    <n v="0"/>
    <n v="0"/>
    <n v="0"/>
    <n v="0"/>
    <x v="4"/>
  </r>
  <r>
    <s v="SansCDR"/>
    <s v="SansTC"/>
    <x v="0"/>
    <s v="D053"/>
    <x v="17"/>
    <x v="0"/>
    <n v="0"/>
    <n v="0"/>
    <n v="0"/>
    <n v="0"/>
    <n v="0"/>
    <n v="0"/>
    <n v="0"/>
    <n v="0"/>
    <n v="0"/>
    <n v="0"/>
    <n v="6.5"/>
    <n v="0"/>
    <x v="0"/>
  </r>
  <r>
    <s v="SansCDR"/>
    <s v="SansTC"/>
    <x v="1"/>
    <s v="D053"/>
    <x v="17"/>
    <x v="1"/>
    <n v="0"/>
    <n v="0"/>
    <n v="0"/>
    <n v="0"/>
    <n v="0"/>
    <n v="0"/>
    <n v="0"/>
    <n v="0"/>
    <n v="0"/>
    <n v="0"/>
    <n v="6.3"/>
    <n v="0"/>
    <x v="1"/>
  </r>
  <r>
    <s v="SansCDR"/>
    <s v="SansTC"/>
    <x v="23"/>
    <m/>
    <x v="0"/>
    <x v="23"/>
    <n v="0"/>
    <n v="0"/>
    <n v="0"/>
    <n v="0"/>
    <n v="0"/>
    <n v="0"/>
    <n v="0"/>
    <n v="0"/>
    <n v="0"/>
    <n v="0"/>
    <n v="0"/>
    <n v="0"/>
    <x v="4"/>
  </r>
  <r>
    <s v="SansCDR"/>
    <s v="SansTC"/>
    <x v="14"/>
    <m/>
    <x v="0"/>
    <x v="14"/>
    <n v="0"/>
    <n v="0"/>
    <n v="0"/>
    <n v="0"/>
    <n v="0"/>
    <n v="0"/>
    <n v="0"/>
    <n v="0"/>
    <n v="0"/>
    <n v="0"/>
    <n v="0"/>
    <n v="0"/>
    <x v="8"/>
  </r>
  <r>
    <s v="SansCDR"/>
    <s v="SansTC"/>
    <x v="15"/>
    <m/>
    <x v="0"/>
    <x v="15"/>
    <n v="0"/>
    <n v="0"/>
    <n v="0"/>
    <n v="0"/>
    <n v="0"/>
    <n v="0"/>
    <n v="0"/>
    <n v="0"/>
    <n v="0"/>
    <n v="0"/>
    <n v="0"/>
    <n v="0"/>
    <x v="8"/>
  </r>
  <r>
    <s v="SansCDR"/>
    <s v="SansTC"/>
    <x v="24"/>
    <m/>
    <x v="0"/>
    <x v="24"/>
    <n v="0"/>
    <n v="0"/>
    <n v="0"/>
    <n v="0"/>
    <n v="0"/>
    <n v="0"/>
    <n v="0"/>
    <n v="0"/>
    <n v="0"/>
    <n v="0"/>
    <n v="0"/>
    <n v="0"/>
    <x v="11"/>
  </r>
  <r>
    <s v="SansCDR"/>
    <s v="SansTC"/>
    <x v="16"/>
    <m/>
    <x v="0"/>
    <x v="16"/>
    <n v="0"/>
    <n v="0"/>
    <n v="0"/>
    <n v="0"/>
    <n v="0"/>
    <n v="0"/>
    <n v="0"/>
    <n v="0"/>
    <n v="0"/>
    <n v="0"/>
    <n v="0"/>
    <n v="0"/>
    <x v="4"/>
  </r>
  <r>
    <s v="SansCDR"/>
    <s v="SansTC"/>
    <x v="19"/>
    <m/>
    <x v="0"/>
    <x v="19"/>
    <n v="0"/>
    <n v="0"/>
    <n v="0"/>
    <n v="0"/>
    <n v="0"/>
    <n v="0"/>
    <n v="0"/>
    <n v="0"/>
    <n v="0"/>
    <n v="0"/>
    <n v="0"/>
    <n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Données" updatedVersion="4" minRefreshableVersion="3" showMemberPropertyTips="0" itemPrintTitles="1" createdVersion="4" indent="0" showHeaders="0" compact="0" compactData="0" gridDropZones="1">
  <location ref="A3:ID12" firstHeaderRow="1" firstDataRow="3" firstDataCol="2" rowPageCount="1" colPageCount="1"/>
  <pivotFields count="20"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66">
        <item x="0"/>
        <item x="40"/>
        <item x="63"/>
        <item x="61"/>
        <item x="41"/>
        <item x="21"/>
        <item x="1"/>
        <item x="62"/>
        <item x="54"/>
        <item x="22"/>
        <item x="46"/>
        <item x="25"/>
        <item x="2"/>
        <item x="3"/>
        <item x="4"/>
        <item x="65"/>
        <item x="51"/>
        <item x="42"/>
        <item x="30"/>
        <item x="52"/>
        <item x="43"/>
        <item x="55"/>
        <item x="47"/>
        <item x="5"/>
        <item x="6"/>
        <item x="7"/>
        <item x="44"/>
        <item x="8"/>
        <item x="17"/>
        <item x="9"/>
        <item x="10"/>
        <item x="11"/>
        <item x="12"/>
        <item x="45"/>
        <item x="53"/>
        <item x="64"/>
        <item x="56"/>
        <item x="39"/>
        <item x="31"/>
        <item x="32"/>
        <item x="33"/>
        <item x="34"/>
        <item x="35"/>
        <item x="57"/>
        <item x="36"/>
        <item x="48"/>
        <item x="20"/>
        <item x="49"/>
        <item x="50"/>
        <item x="13"/>
        <item x="28"/>
        <item x="26"/>
        <item x="58"/>
        <item x="27"/>
        <item x="29"/>
        <item x="37"/>
        <item x="59"/>
        <item x="23"/>
        <item x="38"/>
        <item x="14"/>
        <item x="15"/>
        <item x="24"/>
        <item x="16"/>
        <item x="18"/>
        <item x="19"/>
        <item x="60"/>
      </items>
    </pivotField>
    <pivotField compact="0" outline="0" subtotalTop="0" showAll="0" includeNewItemsInFilter="1" defaultSubtotal="0"/>
    <pivotField axis="axisCol" compact="0" outline="0" subtotalTop="0" showAll="0" includeNewItemsInFilter="1" defaultSubtotal="0">
      <items count="129">
        <item x="110"/>
        <item x="98"/>
        <item x="121"/>
        <item x="57"/>
        <item x="41"/>
        <item x="38"/>
        <item x="100"/>
        <item x="29"/>
        <item x="58"/>
        <item x="101"/>
        <item x="92"/>
        <item x="68"/>
        <item x="30"/>
        <item x="107"/>
        <item x="108"/>
        <item x="89"/>
        <item x="13"/>
        <item x="27"/>
        <item x="62"/>
        <item x="7"/>
        <item x="67"/>
        <item x="82"/>
        <item x="5"/>
        <item x="54"/>
        <item x="51"/>
        <item x="53"/>
        <item x="26"/>
        <item x="102"/>
        <item x="83"/>
        <item x="9"/>
        <item x="32"/>
        <item x="6"/>
        <item x="33"/>
        <item x="19"/>
        <item x="127"/>
        <item x="113"/>
        <item x="91"/>
        <item x="8"/>
        <item x="96"/>
        <item x="75"/>
        <item x="45"/>
        <item x="79"/>
        <item x="17"/>
        <item x="55"/>
        <item x="115"/>
        <item x="39"/>
        <item x="28"/>
        <item x="35"/>
        <item x="125"/>
        <item x="23"/>
        <item x="20"/>
        <item x="42"/>
        <item x="40"/>
        <item x="14"/>
        <item x="43"/>
        <item x="112"/>
        <item x="47"/>
        <item x="1"/>
        <item x="3"/>
        <item x="10"/>
        <item x="60"/>
        <item x="74"/>
        <item x="106"/>
        <item x="4"/>
        <item x="65"/>
        <item x="22"/>
        <item x="12"/>
        <item x="104"/>
        <item x="56"/>
        <item x="11"/>
        <item x="50"/>
        <item x="61"/>
        <item x="109"/>
        <item x="94"/>
        <item x="63"/>
        <item x="73"/>
        <item x="99"/>
        <item x="69"/>
        <item x="49"/>
        <item x="105"/>
        <item x="15"/>
        <item x="116"/>
        <item x="44"/>
        <item x="87"/>
        <item x="80"/>
        <item x="48"/>
        <item x="66"/>
        <item x="36"/>
        <item x="25"/>
        <item x="97"/>
        <item x="34"/>
        <item x="31"/>
        <item x="126"/>
        <item x="21"/>
        <item x="95"/>
        <item x="84"/>
        <item x="85"/>
        <item x="128"/>
        <item x="114"/>
        <item x="120"/>
        <item x="76"/>
        <item x="59"/>
        <item x="71"/>
        <item x="46"/>
        <item x="64"/>
        <item x="72"/>
        <item x="93"/>
        <item x="86"/>
        <item x="2"/>
        <item x="117"/>
        <item x="16"/>
        <item x="123"/>
        <item x="103"/>
        <item x="70"/>
        <item x="37"/>
        <item x="52"/>
        <item x="78"/>
        <item x="88"/>
        <item x="81"/>
        <item x="119"/>
        <item x="90"/>
        <item x="77"/>
        <item x="111"/>
        <item x="18"/>
        <item x="124"/>
        <item x="24"/>
        <item x="122"/>
        <item x="118"/>
        <item h="1" x="0"/>
      </items>
    </pivotField>
    <pivotField axis="axisRow" compact="0" outline="0" subtotalTop="0" showAll="0" includeNewItemsInFilter="1" defaultSubtotal="0">
      <items count="66">
        <item x="19"/>
        <item x="18"/>
        <item x="3"/>
        <item x="27"/>
        <item x="39"/>
        <item x="41"/>
        <item x="40"/>
        <item x="63"/>
        <item x="61"/>
        <item x="21"/>
        <item x="0"/>
        <item x="53"/>
        <item x="56"/>
        <item x="64"/>
        <item x="31"/>
        <item x="57"/>
        <item x="29"/>
        <item x="28"/>
        <item x="32"/>
        <item x="50"/>
        <item x="33"/>
        <item x="36"/>
        <item x="5"/>
        <item x="34"/>
        <item x="48"/>
        <item x="37"/>
        <item x="59"/>
        <item x="44"/>
        <item x="16"/>
        <item x="24"/>
        <item x="8"/>
        <item x="4"/>
        <item x="65"/>
        <item x="30"/>
        <item x="42"/>
        <item x="52"/>
        <item x="43"/>
        <item x="55"/>
        <item x="47"/>
        <item x="51"/>
        <item x="60"/>
        <item x="49"/>
        <item x="26"/>
        <item x="20"/>
        <item x="2"/>
        <item x="46"/>
        <item x="62"/>
        <item x="54"/>
        <item x="22"/>
        <item x="25"/>
        <item x="1"/>
        <item x="58"/>
        <item x="17"/>
        <item x="9"/>
        <item x="15"/>
        <item x="14"/>
        <item x="45"/>
        <item x="11"/>
        <item x="12"/>
        <item x="38"/>
        <item x="6"/>
        <item x="7"/>
        <item x="13"/>
        <item x="35"/>
        <item x="10"/>
        <item x="2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dataField="1" compact="0" numFmtId="4" outline="0" showAll="0" defaultSubtotal="0"/>
    <pivotField axis="axisPage" compact="0" outline="0" showAll="0" defaultSubtotal="0">
      <items count="17">
        <item x="9"/>
        <item x="2"/>
        <item x="13"/>
        <item x="0"/>
        <item x="14"/>
        <item x="15"/>
        <item x="11"/>
        <item x="3"/>
        <item x="12"/>
        <item x="10"/>
        <item x="1"/>
        <item x="16"/>
        <item x="6"/>
        <item x="8"/>
        <item x="5"/>
        <item x="7"/>
        <item x="4"/>
      </items>
    </pivotField>
    <pivotField compact="0" outline="0" dragToRow="0" dragToCol="0" dragToPage="0" showAll="0" defaultSubtotal="0"/>
  </pivotFields>
  <rowFields count="2">
    <field x="5"/>
    <field x="2"/>
  </rowFields>
  <rowItems count="7">
    <i>
      <x v="5"/>
      <x v="4"/>
    </i>
    <i>
      <x v="6"/>
      <x v="1"/>
    </i>
    <i>
      <x v="7"/>
      <x v="2"/>
    </i>
    <i>
      <x v="8"/>
      <x v="3"/>
    </i>
    <i>
      <x v="9"/>
      <x v="5"/>
    </i>
    <i>
      <x v="10"/>
      <x/>
    </i>
    <i t="grand">
      <x/>
    </i>
  </rowItems>
  <colFields count="2">
    <field x="4"/>
    <field x="-2"/>
  </colFields>
  <colItems count="236">
    <i>
      <x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7"/>
      <x/>
    </i>
    <i r="1" i="1">
      <x v="1"/>
    </i>
    <i>
      <x v="8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  <i>
      <x v="31"/>
      <x/>
    </i>
    <i r="1" i="1">
      <x v="1"/>
    </i>
    <i>
      <x v="32"/>
      <x/>
    </i>
    <i r="1" i="1">
      <x v="1"/>
    </i>
    <i>
      <x v="33"/>
      <x/>
    </i>
    <i r="1" i="1">
      <x v="1"/>
    </i>
    <i>
      <x v="34"/>
      <x/>
    </i>
    <i r="1" i="1">
      <x v="1"/>
    </i>
    <i>
      <x v="35"/>
      <x/>
    </i>
    <i r="1" i="1">
      <x v="1"/>
    </i>
    <i>
      <x v="36"/>
      <x/>
    </i>
    <i r="1" i="1">
      <x v="1"/>
    </i>
    <i>
      <x v="37"/>
      <x/>
    </i>
    <i r="1" i="1">
      <x v="1"/>
    </i>
    <i>
      <x v="38"/>
      <x/>
    </i>
    <i r="1" i="1">
      <x v="1"/>
    </i>
    <i>
      <x v="40"/>
      <x/>
    </i>
    <i r="1" i="1">
      <x v="1"/>
    </i>
    <i>
      <x v="41"/>
      <x/>
    </i>
    <i r="1" i="1">
      <x v="1"/>
    </i>
    <i>
      <x v="42"/>
      <x/>
    </i>
    <i r="1" i="1">
      <x v="1"/>
    </i>
    <i>
      <x v="43"/>
      <x/>
    </i>
    <i r="1" i="1">
      <x v="1"/>
    </i>
    <i>
      <x v="44"/>
      <x/>
    </i>
    <i r="1" i="1">
      <x v="1"/>
    </i>
    <i>
      <x v="45"/>
      <x/>
    </i>
    <i r="1" i="1">
      <x v="1"/>
    </i>
    <i>
      <x v="46"/>
      <x/>
    </i>
    <i r="1" i="1">
      <x v="1"/>
    </i>
    <i>
      <x v="47"/>
      <x/>
    </i>
    <i r="1" i="1">
      <x v="1"/>
    </i>
    <i>
      <x v="48"/>
      <x/>
    </i>
    <i r="1" i="1">
      <x v="1"/>
    </i>
    <i>
      <x v="49"/>
      <x/>
    </i>
    <i r="1" i="1">
      <x v="1"/>
    </i>
    <i>
      <x v="50"/>
      <x/>
    </i>
    <i r="1" i="1">
      <x v="1"/>
    </i>
    <i>
      <x v="51"/>
      <x/>
    </i>
    <i r="1" i="1">
      <x v="1"/>
    </i>
    <i>
      <x v="52"/>
      <x/>
    </i>
    <i r="1" i="1">
      <x v="1"/>
    </i>
    <i>
      <x v="53"/>
      <x/>
    </i>
    <i r="1" i="1">
      <x v="1"/>
    </i>
    <i>
      <x v="54"/>
      <x/>
    </i>
    <i r="1" i="1">
      <x v="1"/>
    </i>
    <i>
      <x v="55"/>
      <x/>
    </i>
    <i r="1" i="1">
      <x v="1"/>
    </i>
    <i>
      <x v="56"/>
      <x/>
    </i>
    <i r="1" i="1">
      <x v="1"/>
    </i>
    <i>
      <x v="57"/>
      <x/>
    </i>
    <i r="1" i="1">
      <x v="1"/>
    </i>
    <i>
      <x v="58"/>
      <x/>
    </i>
    <i r="1" i="1">
      <x v="1"/>
    </i>
    <i>
      <x v="59"/>
      <x/>
    </i>
    <i r="1" i="1">
      <x v="1"/>
    </i>
    <i>
      <x v="60"/>
      <x/>
    </i>
    <i r="1" i="1">
      <x v="1"/>
    </i>
    <i>
      <x v="61"/>
      <x/>
    </i>
    <i r="1" i="1">
      <x v="1"/>
    </i>
    <i>
      <x v="62"/>
      <x/>
    </i>
    <i r="1" i="1">
      <x v="1"/>
    </i>
    <i>
      <x v="63"/>
      <x/>
    </i>
    <i r="1" i="1">
      <x v="1"/>
    </i>
    <i>
      <x v="64"/>
      <x/>
    </i>
    <i r="1" i="1">
      <x v="1"/>
    </i>
    <i>
      <x v="65"/>
      <x/>
    </i>
    <i r="1" i="1">
      <x v="1"/>
    </i>
    <i>
      <x v="66"/>
      <x/>
    </i>
    <i r="1" i="1">
      <x v="1"/>
    </i>
    <i>
      <x v="67"/>
      <x/>
    </i>
    <i r="1" i="1">
      <x v="1"/>
    </i>
    <i>
      <x v="68"/>
      <x/>
    </i>
    <i r="1" i="1">
      <x v="1"/>
    </i>
    <i>
      <x v="69"/>
      <x/>
    </i>
    <i r="1" i="1">
      <x v="1"/>
    </i>
    <i>
      <x v="70"/>
      <x/>
    </i>
    <i r="1" i="1">
      <x v="1"/>
    </i>
    <i>
      <x v="71"/>
      <x/>
    </i>
    <i r="1" i="1">
      <x v="1"/>
    </i>
    <i>
      <x v="72"/>
      <x/>
    </i>
    <i r="1" i="1">
      <x v="1"/>
    </i>
    <i>
      <x v="73"/>
      <x/>
    </i>
    <i r="1" i="1">
      <x v="1"/>
    </i>
    <i>
      <x v="74"/>
      <x/>
    </i>
    <i r="1" i="1">
      <x v="1"/>
    </i>
    <i>
      <x v="75"/>
      <x/>
    </i>
    <i r="1" i="1">
      <x v="1"/>
    </i>
    <i>
      <x v="77"/>
      <x/>
    </i>
    <i r="1" i="1">
      <x v="1"/>
    </i>
    <i>
      <x v="78"/>
      <x/>
    </i>
    <i r="1" i="1">
      <x v="1"/>
    </i>
    <i>
      <x v="79"/>
      <x/>
    </i>
    <i r="1" i="1">
      <x v="1"/>
    </i>
    <i>
      <x v="80"/>
      <x/>
    </i>
    <i r="1" i="1">
      <x v="1"/>
    </i>
    <i>
      <x v="81"/>
      <x/>
    </i>
    <i r="1" i="1">
      <x v="1"/>
    </i>
    <i>
      <x v="82"/>
      <x/>
    </i>
    <i r="1" i="1">
      <x v="1"/>
    </i>
    <i>
      <x v="83"/>
      <x/>
    </i>
    <i r="1" i="1">
      <x v="1"/>
    </i>
    <i>
      <x v="84"/>
      <x/>
    </i>
    <i r="1" i="1">
      <x v="1"/>
    </i>
    <i>
      <x v="86"/>
      <x/>
    </i>
    <i r="1" i="1">
      <x v="1"/>
    </i>
    <i>
      <x v="87"/>
      <x/>
    </i>
    <i r="1" i="1">
      <x v="1"/>
    </i>
    <i>
      <x v="88"/>
      <x/>
    </i>
    <i r="1" i="1">
      <x v="1"/>
    </i>
    <i>
      <x v="90"/>
      <x/>
    </i>
    <i r="1" i="1">
      <x v="1"/>
    </i>
    <i>
      <x v="91"/>
      <x/>
    </i>
    <i r="1" i="1">
      <x v="1"/>
    </i>
    <i>
      <x v="92"/>
      <x/>
    </i>
    <i r="1" i="1">
      <x v="1"/>
    </i>
    <i>
      <x v="93"/>
      <x/>
    </i>
    <i r="1" i="1">
      <x v="1"/>
    </i>
    <i>
      <x v="94"/>
      <x/>
    </i>
    <i r="1" i="1">
      <x v="1"/>
    </i>
    <i>
      <x v="95"/>
      <x/>
    </i>
    <i r="1" i="1">
      <x v="1"/>
    </i>
    <i>
      <x v="96"/>
      <x/>
    </i>
    <i r="1" i="1">
      <x v="1"/>
    </i>
    <i>
      <x v="98"/>
      <x/>
    </i>
    <i r="1" i="1">
      <x v="1"/>
    </i>
    <i>
      <x v="99"/>
      <x/>
    </i>
    <i r="1" i="1">
      <x v="1"/>
    </i>
    <i>
      <x v="100"/>
      <x/>
    </i>
    <i r="1" i="1">
      <x v="1"/>
    </i>
    <i>
      <x v="101"/>
      <x/>
    </i>
    <i r="1" i="1">
      <x v="1"/>
    </i>
    <i>
      <x v="102"/>
      <x/>
    </i>
    <i r="1" i="1">
      <x v="1"/>
    </i>
    <i>
      <x v="103"/>
      <x/>
    </i>
    <i r="1" i="1">
      <x v="1"/>
    </i>
    <i>
      <x v="104"/>
      <x/>
    </i>
    <i r="1" i="1">
      <x v="1"/>
    </i>
    <i>
      <x v="105"/>
      <x/>
    </i>
    <i r="1" i="1">
      <x v="1"/>
    </i>
    <i>
      <x v="107"/>
      <x/>
    </i>
    <i r="1" i="1">
      <x v="1"/>
    </i>
    <i>
      <x v="108"/>
      <x/>
    </i>
    <i r="1" i="1">
      <x v="1"/>
    </i>
    <i>
      <x v="109"/>
      <x/>
    </i>
    <i r="1" i="1">
      <x v="1"/>
    </i>
    <i>
      <x v="111"/>
      <x/>
    </i>
    <i r="1" i="1">
      <x v="1"/>
    </i>
    <i>
      <x v="112"/>
      <x/>
    </i>
    <i r="1" i="1">
      <x v="1"/>
    </i>
    <i>
      <x v="113"/>
      <x/>
    </i>
    <i r="1" i="1">
      <x v="1"/>
    </i>
    <i>
      <x v="114"/>
      <x/>
    </i>
    <i r="1" i="1">
      <x v="1"/>
    </i>
    <i>
      <x v="115"/>
      <x/>
    </i>
    <i r="1" i="1">
      <x v="1"/>
    </i>
    <i>
      <x v="116"/>
      <x/>
    </i>
    <i r="1" i="1">
      <x v="1"/>
    </i>
    <i>
      <x v="117"/>
      <x/>
    </i>
    <i r="1" i="1">
      <x v="1"/>
    </i>
    <i>
      <x v="118"/>
      <x/>
    </i>
    <i r="1" i="1">
      <x v="1"/>
    </i>
    <i>
      <x v="119"/>
      <x/>
    </i>
    <i r="1" i="1">
      <x v="1"/>
    </i>
    <i>
      <x v="120"/>
      <x/>
    </i>
    <i r="1" i="1">
      <x v="1"/>
    </i>
    <i>
      <x v="121"/>
      <x/>
    </i>
    <i r="1" i="1">
      <x v="1"/>
    </i>
    <i>
      <x v="122"/>
      <x/>
    </i>
    <i r="1" i="1">
      <x v="1"/>
    </i>
    <i>
      <x v="124"/>
      <x/>
    </i>
    <i r="1" i="1">
      <x v="1"/>
    </i>
    <i>
      <x v="125"/>
      <x/>
    </i>
    <i r="1" i="1">
      <x v="1"/>
    </i>
    <i>
      <x v="126"/>
      <x/>
    </i>
    <i r="1" i="1">
      <x v="1"/>
    </i>
    <i>
      <x v="127"/>
      <x/>
    </i>
    <i r="1" i="1">
      <x v="1"/>
    </i>
    <i t="grand">
      <x/>
    </i>
    <i t="grand" i="1">
      <x/>
    </i>
  </colItems>
  <pageFields count="1">
    <pageField fld="18" item="3" hier="-1"/>
  </pageFields>
  <dataFields count="2">
    <dataField name="Ha Tot collecte " fld="8" baseField="2" baseItem="63" numFmtId="164"/>
    <dataField name="T Tot collecté " fld="17" baseField="2" baseItem="63" numFmtId="164"/>
  </dataFields>
  <pivotTableStyleInfo name="PivotStyleMedium15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bBDD" displayName="tbBDD" ref="A3:S1653" totalsRowCount="1" headerRowDxfId="43" dataDxfId="41" totalsRowDxfId="40" headerRowBorderDxfId="42" totalsRowBorderDxfId="39">
  <autoFilter ref="A3:S1652"/>
  <tableColumns count="19">
    <tableColumn id="1" name="CDR" totalsRowLabel="Total" dataDxfId="38" totalsRowDxfId="37"/>
    <tableColumn id="2" name="TC" dataDxfId="36" totalsRowDxfId="35"/>
    <tableColumn id="3" name="Code variété" dataDxfId="34" totalsRowDxfId="33"/>
    <tableColumn id="4" name="Code silo" dataDxfId="32" totalsRowDxfId="31"/>
    <tableColumn id="5" name="Silo" dataDxfId="30" totalsRowDxfId="29"/>
    <tableColumn id="6" name="Lib. variété" dataDxfId="28" totalsRowDxfId="27"/>
    <tableColumn id="7" name="Tonnage prévu Coop" totalsRowFunction="sum" dataDxfId="26" totalsRowDxfId="25"/>
    <tableColumn id="8" name="Tonnage prévu TC" totalsRowFunction="sum" dataDxfId="24" totalsRowDxfId="23"/>
    <tableColumn id="9" name="Ha Tot collecte" totalsRowFunction="sum" dataDxfId="22" totalsRowDxfId="21"/>
    <tableColumn id="10" name="Ha Irr Fort" totalsRowFunction="custom" dataDxfId="20" totalsRowDxfId="19">
      <totalsRowFormula>SUBTOTAL(109,tbBDD[Tonnage prévu TC])</totalsRowFormula>
    </tableColumn>
    <tableColumn id="11" name="Ha Irr Moyn" totalsRowFunction="custom" dataDxfId="18" totalsRowDxfId="17">
      <totalsRowFormula>SUBTOTAL(109,tbBDD[Ha Tot collecte])</totalsRowFormula>
    </tableColumn>
    <tableColumn id="12" name="Ha Irr Faib" totalsRowFunction="custom" dataDxfId="16" totalsRowDxfId="15">
      <totalsRowFormula>SUBTOTAL(109,tbBDD[Ha Irr Fort])</totalsRowFormula>
    </tableColumn>
    <tableColumn id="13" name="Ha Non Irr Fort" totalsRowFunction="custom" dataDxfId="14" totalsRowDxfId="13">
      <totalsRowFormula>SUBTOTAL(109,tbBDD[Ha Tot collecte])</totalsRowFormula>
    </tableColumn>
    <tableColumn id="14" name="Ha Non Irr Moyn" totalsRowFunction="custom" dataDxfId="12" totalsRowDxfId="11">
      <totalsRowFormula>SUBTOTAL(109,tbBDD[Ha Irr Fort])</totalsRowFormula>
    </tableColumn>
    <tableColumn id="15" name="Ha Non Irr Faib" totalsRowFunction="custom" dataDxfId="10" totalsRowDxfId="9">
      <totalsRowFormula>SUBTOTAL(109,tbBDD[Ha Irr Moyn])</totalsRowFormula>
    </tableColumn>
    <tableColumn id="16" name="Ha Non Qualifié" totalsRowFunction="custom" dataDxfId="8" totalsRowDxfId="7">
      <totalsRowFormula>SUBTOTAL(109,tbBDD[Ha Irr Fort])</totalsRowFormula>
    </tableColumn>
    <tableColumn id="17" name="Rdt" dataDxfId="6" totalsRowDxfId="5">
      <calculatedColumnFormula>VLOOKUP(tbBDD[[#This Row],[Lib. variété]],tbRdts[],2,FALSE)</calculatedColumnFormula>
    </tableColumn>
    <tableColumn id="18" name="T Tot collecté" totalsRowFunction="sum" dataDxfId="4" totalsRowDxfId="3">
      <calculatedColumnFormula>tbBDD[[#This Row],[Ha Tot collecte]]*tbBDD[[#This Row],[Rdt]]</calculatedColumnFormula>
    </tableColumn>
    <tableColumn id="19" name="Critère" dataDxfId="2" totalsRowDxfId="1">
      <calculatedColumnFormula>MID(tbBDD[[#This Row],[Lib. variété]],1,FIND(" ",tbBDD[[#This Row],[Lib. variété]])-1)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bRdts" displayName="tbRdts" ref="A1:B67" totalsRowShown="0">
  <autoFilter ref="A1:B67"/>
  <tableColumns count="2">
    <tableColumn id="1" name="Lib. variété"/>
    <tableColumn id="2" name="Rendement T / ha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53"/>
  <sheetViews>
    <sheetView showGridLines="0" tabSelected="1" topLeftCell="P1" workbookViewId="0">
      <selection activeCell="Y5" sqref="Y5"/>
    </sheetView>
  </sheetViews>
  <sheetFormatPr baseColWidth="10" defaultRowHeight="12.75" x14ac:dyDescent="0.2"/>
  <cols>
    <col min="1" max="1" width="14.5703125" style="8" customWidth="1"/>
    <col min="2" max="2" width="16.85546875" style="8" customWidth="1"/>
    <col min="3" max="3" width="12.5703125" style="8" customWidth="1"/>
    <col min="4" max="4" width="10.140625" style="8" customWidth="1"/>
    <col min="5" max="5" width="37.5703125" style="8" customWidth="1"/>
    <col min="6" max="6" width="43.140625" style="8" customWidth="1"/>
    <col min="7" max="7" width="18.5703125" style="8" customWidth="1"/>
    <col min="8" max="8" width="17.140625" style="8" customWidth="1"/>
    <col min="9" max="9" width="14.42578125" style="8" customWidth="1"/>
    <col min="10" max="10" width="11.28515625" style="8" customWidth="1"/>
    <col min="11" max="11" width="12.42578125" style="8" customWidth="1"/>
    <col min="12" max="12" width="11.42578125" style="8" customWidth="1"/>
    <col min="13" max="13" width="14.85546875" style="8" customWidth="1"/>
    <col min="14" max="14" width="16" style="8" customWidth="1"/>
    <col min="15" max="15" width="15" style="8" customWidth="1"/>
    <col min="16" max="16" width="15.7109375" style="8" customWidth="1"/>
    <col min="17" max="18" width="11.42578125" style="8"/>
    <col min="19" max="19" width="13.85546875" style="8" customWidth="1"/>
    <col min="20" max="16384" width="11.42578125" style="8"/>
  </cols>
  <sheetData>
    <row r="1" spans="1:19" ht="70.150000000000006" customHeight="1" x14ac:dyDescent="0.2">
      <c r="A1" s="27" t="s">
        <v>466</v>
      </c>
      <c r="B1" s="6"/>
      <c r="C1" s="6"/>
      <c r="D1" s="6"/>
      <c r="E1" s="6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9" ht="0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9" ht="15.95" customHeight="1" x14ac:dyDescent="0.2">
      <c r="A3" s="9" t="s">
        <v>0</v>
      </c>
      <c r="B3" s="10" t="s">
        <v>7</v>
      </c>
      <c r="C3" s="10" t="s">
        <v>52</v>
      </c>
      <c r="D3" s="10" t="s">
        <v>119</v>
      </c>
      <c r="E3" s="10" t="s">
        <v>248</v>
      </c>
      <c r="F3" s="10" t="s">
        <v>377</v>
      </c>
      <c r="G3" s="11" t="s">
        <v>444</v>
      </c>
      <c r="H3" s="11" t="s">
        <v>445</v>
      </c>
      <c r="I3" s="11" t="s">
        <v>446</v>
      </c>
      <c r="J3" s="11" t="s">
        <v>447</v>
      </c>
      <c r="K3" s="11" t="s">
        <v>448</v>
      </c>
      <c r="L3" s="11" t="s">
        <v>449</v>
      </c>
      <c r="M3" s="11" t="s">
        <v>450</v>
      </c>
      <c r="N3" s="11" t="s">
        <v>451</v>
      </c>
      <c r="O3" s="11" t="s">
        <v>452</v>
      </c>
      <c r="P3" s="12" t="s">
        <v>453</v>
      </c>
      <c r="Q3" s="10" t="s">
        <v>457</v>
      </c>
      <c r="R3" s="10" t="s">
        <v>458</v>
      </c>
      <c r="S3" s="13" t="s">
        <v>464</v>
      </c>
    </row>
    <row r="4" spans="1:19" ht="15.95" customHeight="1" x14ac:dyDescent="0.2">
      <c r="A4" s="14" t="s">
        <v>1</v>
      </c>
      <c r="B4" s="15" t="s">
        <v>8</v>
      </c>
      <c r="C4" s="15" t="s">
        <v>53</v>
      </c>
      <c r="D4" s="16"/>
      <c r="E4" s="16"/>
      <c r="F4" s="15" t="s">
        <v>378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17">
        <v>0</v>
      </c>
      <c r="P4" s="18">
        <v>0</v>
      </c>
      <c r="Q4" s="11">
        <f>VLOOKUP(tbBDD[[#This Row],[Lib. variété]],tbRdts[],2,FALSE)</f>
        <v>6.5</v>
      </c>
      <c r="R4" s="17">
        <f>tbBDD[[#This Row],[Ha Tot collecte]]*tbBDD[[#This Row],[Rdt]]</f>
        <v>0</v>
      </c>
      <c r="S4" s="10" t="str">
        <f>MID(tbBDD[[#This Row],[Lib. variété]],1,FIND(" ",tbBDD[[#This Row],[Lib. variété]])-1)</f>
        <v>BLE</v>
      </c>
    </row>
    <row r="5" spans="1:19" ht="15.95" customHeight="1" x14ac:dyDescent="0.2">
      <c r="A5" s="14" t="s">
        <v>1</v>
      </c>
      <c r="B5" s="15" t="s">
        <v>8</v>
      </c>
      <c r="C5" s="15" t="s">
        <v>53</v>
      </c>
      <c r="D5" s="15" t="s">
        <v>120</v>
      </c>
      <c r="E5" s="15" t="s">
        <v>249</v>
      </c>
      <c r="F5" s="15" t="s">
        <v>378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8">
        <v>0</v>
      </c>
      <c r="Q5" s="17">
        <f>VLOOKUP(tbBDD[[#This Row],[Lib. variété]],tbRdts[],2,FALSE)</f>
        <v>6.5</v>
      </c>
      <c r="R5" s="17">
        <f>tbBDD[[#This Row],[Ha Tot collecte]]*tbBDD[[#This Row],[Rdt]]</f>
        <v>0</v>
      </c>
      <c r="S5" s="10" t="str">
        <f>MID(tbBDD[[#This Row],[Lib. variété]],1,FIND(" ",tbBDD[[#This Row],[Lib. variété]])-1)</f>
        <v>BLE</v>
      </c>
    </row>
    <row r="6" spans="1:19" ht="15.95" customHeight="1" x14ac:dyDescent="0.2">
      <c r="A6" s="14" t="s">
        <v>1</v>
      </c>
      <c r="B6" s="15" t="s">
        <v>8</v>
      </c>
      <c r="C6" s="15" t="s">
        <v>53</v>
      </c>
      <c r="D6" s="15" t="s">
        <v>121</v>
      </c>
      <c r="E6" s="15" t="s">
        <v>250</v>
      </c>
      <c r="F6" s="15" t="s">
        <v>378</v>
      </c>
      <c r="G6" s="17">
        <v>0</v>
      </c>
      <c r="H6" s="17">
        <v>0</v>
      </c>
      <c r="I6" s="17">
        <v>14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8">
        <v>14</v>
      </c>
      <c r="Q6" s="17">
        <f>VLOOKUP(tbBDD[[#This Row],[Lib. variété]],tbRdts[],2,FALSE)</f>
        <v>6.5</v>
      </c>
      <c r="R6" s="17">
        <f>tbBDD[[#This Row],[Ha Tot collecte]]*tbBDD[[#This Row],[Rdt]]</f>
        <v>91</v>
      </c>
      <c r="S6" s="10" t="str">
        <f>MID(tbBDD[[#This Row],[Lib. variété]],1,FIND(" ",tbBDD[[#This Row],[Lib. variété]])-1)</f>
        <v>BLE</v>
      </c>
    </row>
    <row r="7" spans="1:19" ht="15.95" customHeight="1" x14ac:dyDescent="0.2">
      <c r="A7" s="14" t="s">
        <v>1</v>
      </c>
      <c r="B7" s="15" t="s">
        <v>8</v>
      </c>
      <c r="C7" s="15" t="s">
        <v>53</v>
      </c>
      <c r="D7" s="15" t="s">
        <v>122</v>
      </c>
      <c r="E7" s="15" t="s">
        <v>251</v>
      </c>
      <c r="F7" s="15" t="s">
        <v>378</v>
      </c>
      <c r="G7" s="17">
        <v>0</v>
      </c>
      <c r="H7" s="17">
        <v>0</v>
      </c>
      <c r="I7" s="17">
        <v>20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8">
        <v>20</v>
      </c>
      <c r="Q7" s="17">
        <f>VLOOKUP(tbBDD[[#This Row],[Lib. variété]],tbRdts[],2,FALSE)</f>
        <v>6.5</v>
      </c>
      <c r="R7" s="17">
        <f>tbBDD[[#This Row],[Ha Tot collecte]]*tbBDD[[#This Row],[Rdt]]</f>
        <v>130</v>
      </c>
      <c r="S7" s="10" t="str">
        <f>MID(tbBDD[[#This Row],[Lib. variété]],1,FIND(" ",tbBDD[[#This Row],[Lib. variété]])-1)</f>
        <v>BLE</v>
      </c>
    </row>
    <row r="8" spans="1:19" ht="15.95" customHeight="1" x14ac:dyDescent="0.2">
      <c r="A8" s="14" t="s">
        <v>1</v>
      </c>
      <c r="B8" s="15" t="s">
        <v>8</v>
      </c>
      <c r="C8" s="15" t="s">
        <v>53</v>
      </c>
      <c r="D8" s="15" t="s">
        <v>123</v>
      </c>
      <c r="E8" s="15" t="s">
        <v>252</v>
      </c>
      <c r="F8" s="15" t="s">
        <v>378</v>
      </c>
      <c r="G8" s="17">
        <v>0</v>
      </c>
      <c r="H8" s="17">
        <v>0</v>
      </c>
      <c r="I8" s="17">
        <v>10</v>
      </c>
      <c r="J8" s="17">
        <v>0</v>
      </c>
      <c r="K8" s="17">
        <v>0</v>
      </c>
      <c r="L8" s="17">
        <v>0</v>
      </c>
      <c r="M8" s="17">
        <v>0</v>
      </c>
      <c r="N8" s="17">
        <v>10</v>
      </c>
      <c r="O8" s="17">
        <v>0</v>
      </c>
      <c r="P8" s="18">
        <v>0</v>
      </c>
      <c r="Q8" s="17">
        <f>VLOOKUP(tbBDD[[#This Row],[Lib. variété]],tbRdts[],2,FALSE)</f>
        <v>6.5</v>
      </c>
      <c r="R8" s="17">
        <f>tbBDD[[#This Row],[Ha Tot collecte]]*tbBDD[[#This Row],[Rdt]]</f>
        <v>65</v>
      </c>
      <c r="S8" s="10" t="str">
        <f>MID(tbBDD[[#This Row],[Lib. variété]],1,FIND(" ",tbBDD[[#This Row],[Lib. variété]])-1)</f>
        <v>BLE</v>
      </c>
    </row>
    <row r="9" spans="1:19" ht="15.95" customHeight="1" x14ac:dyDescent="0.2">
      <c r="A9" s="14" t="s">
        <v>1</v>
      </c>
      <c r="B9" s="15" t="s">
        <v>8</v>
      </c>
      <c r="C9" s="15" t="s">
        <v>53</v>
      </c>
      <c r="D9" s="15" t="s">
        <v>124</v>
      </c>
      <c r="E9" s="15" t="s">
        <v>253</v>
      </c>
      <c r="F9" s="15" t="s">
        <v>378</v>
      </c>
      <c r="G9" s="17">
        <v>0</v>
      </c>
      <c r="H9" s="17">
        <v>0</v>
      </c>
      <c r="I9" s="17">
        <v>7</v>
      </c>
      <c r="J9" s="17">
        <v>0</v>
      </c>
      <c r="K9" s="17">
        <v>0</v>
      </c>
      <c r="L9" s="17">
        <v>0</v>
      </c>
      <c r="M9" s="17">
        <v>0</v>
      </c>
      <c r="N9" s="17">
        <v>7</v>
      </c>
      <c r="O9" s="17">
        <v>0</v>
      </c>
      <c r="P9" s="18">
        <v>0</v>
      </c>
      <c r="Q9" s="17">
        <f>VLOOKUP(tbBDD[[#This Row],[Lib. variété]],tbRdts[],2,FALSE)</f>
        <v>6.5</v>
      </c>
      <c r="R9" s="17">
        <f>tbBDD[[#This Row],[Ha Tot collecte]]*tbBDD[[#This Row],[Rdt]]</f>
        <v>45.5</v>
      </c>
      <c r="S9" s="10" t="str">
        <f>MID(tbBDD[[#This Row],[Lib. variété]],1,FIND(" ",tbBDD[[#This Row],[Lib. variété]])-1)</f>
        <v>BLE</v>
      </c>
    </row>
    <row r="10" spans="1:19" ht="15.95" customHeight="1" x14ac:dyDescent="0.2">
      <c r="A10" s="14" t="s">
        <v>1</v>
      </c>
      <c r="B10" s="15" t="s">
        <v>8</v>
      </c>
      <c r="C10" s="15" t="s">
        <v>53</v>
      </c>
      <c r="D10" s="15" t="s">
        <v>125</v>
      </c>
      <c r="E10" s="15" t="s">
        <v>254</v>
      </c>
      <c r="F10" s="15" t="s">
        <v>378</v>
      </c>
      <c r="G10" s="17">
        <v>0</v>
      </c>
      <c r="H10" s="17">
        <v>0</v>
      </c>
      <c r="I10" s="17">
        <v>20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8">
        <v>20</v>
      </c>
      <c r="Q10" s="17">
        <f>VLOOKUP(tbBDD[[#This Row],[Lib. variété]],tbRdts[],2,FALSE)</f>
        <v>6.5</v>
      </c>
      <c r="R10" s="17">
        <f>tbBDD[[#This Row],[Ha Tot collecte]]*tbBDD[[#This Row],[Rdt]]</f>
        <v>130</v>
      </c>
      <c r="S10" s="10" t="str">
        <f>MID(tbBDD[[#This Row],[Lib. variété]],1,FIND(" ",tbBDD[[#This Row],[Lib. variété]])-1)</f>
        <v>BLE</v>
      </c>
    </row>
    <row r="11" spans="1:19" ht="15.95" customHeight="1" x14ac:dyDescent="0.2">
      <c r="A11" s="14" t="s">
        <v>1</v>
      </c>
      <c r="B11" s="15" t="s">
        <v>8</v>
      </c>
      <c r="C11" s="15" t="s">
        <v>54</v>
      </c>
      <c r="D11" s="16"/>
      <c r="E11" s="16"/>
      <c r="F11" s="15" t="s">
        <v>379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8">
        <v>0</v>
      </c>
      <c r="Q11" s="17">
        <f>VLOOKUP(tbBDD[[#This Row],[Lib. variété]],tbRdts[],2,FALSE)</f>
        <v>6.3</v>
      </c>
      <c r="R11" s="17">
        <f>tbBDD[[#This Row],[Ha Tot collecte]]*tbBDD[[#This Row],[Rdt]]</f>
        <v>0</v>
      </c>
      <c r="S11" s="10" t="str">
        <f>MID(tbBDD[[#This Row],[Lib. variété]],1,FIND(" ",tbBDD[[#This Row],[Lib. variété]])-1)</f>
        <v>ORGE</v>
      </c>
    </row>
    <row r="12" spans="1:19" ht="15.95" customHeight="1" x14ac:dyDescent="0.2">
      <c r="A12" s="14" t="s">
        <v>1</v>
      </c>
      <c r="B12" s="15" t="s">
        <v>8</v>
      </c>
      <c r="C12" s="15" t="s">
        <v>54</v>
      </c>
      <c r="D12" s="15" t="s">
        <v>121</v>
      </c>
      <c r="E12" s="15" t="s">
        <v>250</v>
      </c>
      <c r="F12" s="15" t="s">
        <v>379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8">
        <v>0</v>
      </c>
      <c r="Q12" s="17">
        <f>VLOOKUP(tbBDD[[#This Row],[Lib. variété]],tbRdts[],2,FALSE)</f>
        <v>6.3</v>
      </c>
      <c r="R12" s="17">
        <f>tbBDD[[#This Row],[Ha Tot collecte]]*tbBDD[[#This Row],[Rdt]]</f>
        <v>0</v>
      </c>
      <c r="S12" s="10" t="str">
        <f>MID(tbBDD[[#This Row],[Lib. variété]],1,FIND(" ",tbBDD[[#This Row],[Lib. variété]])-1)</f>
        <v>ORGE</v>
      </c>
    </row>
    <row r="13" spans="1:19" ht="15.95" customHeight="1" x14ac:dyDescent="0.2">
      <c r="A13" s="14" t="s">
        <v>1</v>
      </c>
      <c r="B13" s="15" t="s">
        <v>8</v>
      </c>
      <c r="C13" s="15" t="s">
        <v>54</v>
      </c>
      <c r="D13" s="15" t="s">
        <v>122</v>
      </c>
      <c r="E13" s="15" t="s">
        <v>251</v>
      </c>
      <c r="F13" s="15" t="s">
        <v>379</v>
      </c>
      <c r="G13" s="17">
        <v>0</v>
      </c>
      <c r="H13" s="17">
        <v>0</v>
      </c>
      <c r="I13" s="17">
        <v>8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8">
        <v>8</v>
      </c>
      <c r="Q13" s="17">
        <f>VLOOKUP(tbBDD[[#This Row],[Lib. variété]],tbRdts[],2,FALSE)</f>
        <v>6.3</v>
      </c>
      <c r="R13" s="17">
        <f>tbBDD[[#This Row],[Ha Tot collecte]]*tbBDD[[#This Row],[Rdt]]</f>
        <v>50.4</v>
      </c>
      <c r="S13" s="10" t="str">
        <f>MID(tbBDD[[#This Row],[Lib. variété]],1,FIND(" ",tbBDD[[#This Row],[Lib. variété]])-1)</f>
        <v>ORGE</v>
      </c>
    </row>
    <row r="14" spans="1:19" ht="15.95" customHeight="1" x14ac:dyDescent="0.2">
      <c r="A14" s="14" t="s">
        <v>1</v>
      </c>
      <c r="B14" s="15" t="s">
        <v>8</v>
      </c>
      <c r="C14" s="15" t="s">
        <v>54</v>
      </c>
      <c r="D14" s="15" t="s">
        <v>123</v>
      </c>
      <c r="E14" s="15" t="s">
        <v>252</v>
      </c>
      <c r="F14" s="15" t="s">
        <v>379</v>
      </c>
      <c r="G14" s="17">
        <v>0</v>
      </c>
      <c r="H14" s="17">
        <v>0</v>
      </c>
      <c r="I14" s="17">
        <v>7</v>
      </c>
      <c r="J14" s="17">
        <v>0</v>
      </c>
      <c r="K14" s="17">
        <v>0</v>
      </c>
      <c r="L14" s="17">
        <v>0</v>
      </c>
      <c r="M14" s="17">
        <v>0</v>
      </c>
      <c r="N14" s="17">
        <v>7</v>
      </c>
      <c r="O14" s="17">
        <v>0</v>
      </c>
      <c r="P14" s="18">
        <v>0</v>
      </c>
      <c r="Q14" s="17">
        <f>VLOOKUP(tbBDD[[#This Row],[Lib. variété]],tbRdts[],2,FALSE)</f>
        <v>6.3</v>
      </c>
      <c r="R14" s="17">
        <f>tbBDD[[#This Row],[Ha Tot collecte]]*tbBDD[[#This Row],[Rdt]]</f>
        <v>44.1</v>
      </c>
      <c r="S14" s="10" t="str">
        <f>MID(tbBDD[[#This Row],[Lib. variété]],1,FIND(" ",tbBDD[[#This Row],[Lib. variété]])-1)</f>
        <v>ORGE</v>
      </c>
    </row>
    <row r="15" spans="1:19" ht="15.95" customHeight="1" x14ac:dyDescent="0.2">
      <c r="A15" s="14" t="s">
        <v>1</v>
      </c>
      <c r="B15" s="15" t="s">
        <v>8</v>
      </c>
      <c r="C15" s="15" t="s">
        <v>54</v>
      </c>
      <c r="D15" s="15" t="s">
        <v>124</v>
      </c>
      <c r="E15" s="15" t="s">
        <v>253</v>
      </c>
      <c r="F15" s="15" t="s">
        <v>379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8">
        <v>0</v>
      </c>
      <c r="Q15" s="17">
        <f>VLOOKUP(tbBDD[[#This Row],[Lib. variété]],tbRdts[],2,FALSE)</f>
        <v>6.3</v>
      </c>
      <c r="R15" s="17">
        <f>tbBDD[[#This Row],[Ha Tot collecte]]*tbBDD[[#This Row],[Rdt]]</f>
        <v>0</v>
      </c>
      <c r="S15" s="10" t="str">
        <f>MID(tbBDD[[#This Row],[Lib. variété]],1,FIND(" ",tbBDD[[#This Row],[Lib. variété]])-1)</f>
        <v>ORGE</v>
      </c>
    </row>
    <row r="16" spans="1:19" ht="15.95" customHeight="1" x14ac:dyDescent="0.2">
      <c r="A16" s="14" t="s">
        <v>1</v>
      </c>
      <c r="B16" s="15" t="s">
        <v>8</v>
      </c>
      <c r="C16" s="15" t="s">
        <v>54</v>
      </c>
      <c r="D16" s="15" t="s">
        <v>125</v>
      </c>
      <c r="E16" s="15" t="s">
        <v>254</v>
      </c>
      <c r="F16" s="15" t="s">
        <v>379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8">
        <v>0</v>
      </c>
      <c r="Q16" s="17">
        <f>VLOOKUP(tbBDD[[#This Row],[Lib. variété]],tbRdts[],2,FALSE)</f>
        <v>6.3</v>
      </c>
      <c r="R16" s="17">
        <f>tbBDD[[#This Row],[Ha Tot collecte]]*tbBDD[[#This Row],[Rdt]]</f>
        <v>0</v>
      </c>
      <c r="S16" s="10" t="str">
        <f>MID(tbBDD[[#This Row],[Lib. variété]],1,FIND(" ",tbBDD[[#This Row],[Lib. variété]])-1)</f>
        <v>ORGE</v>
      </c>
    </row>
    <row r="17" spans="1:19" ht="15.95" customHeight="1" x14ac:dyDescent="0.2">
      <c r="A17" s="14" t="s">
        <v>1</v>
      </c>
      <c r="B17" s="15" t="s">
        <v>8</v>
      </c>
      <c r="C17" s="15" t="s">
        <v>55</v>
      </c>
      <c r="D17" s="15" t="s">
        <v>121</v>
      </c>
      <c r="E17" s="15" t="s">
        <v>250</v>
      </c>
      <c r="F17" s="15" t="s">
        <v>380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8">
        <v>0</v>
      </c>
      <c r="Q17" s="17">
        <f>VLOOKUP(tbBDD[[#This Row],[Lib. variété]],tbRdts[],2,FALSE)</f>
        <v>6.3</v>
      </c>
      <c r="R17" s="17">
        <f>tbBDD[[#This Row],[Ha Tot collecte]]*tbBDD[[#This Row],[Rdt]]</f>
        <v>0</v>
      </c>
      <c r="S17" s="10" t="str">
        <f>MID(tbBDD[[#This Row],[Lib. variété]],1,FIND(" ",tbBDD[[#This Row],[Lib. variété]])-1)</f>
        <v>ORGE</v>
      </c>
    </row>
    <row r="18" spans="1:19" ht="15.95" customHeight="1" x14ac:dyDescent="0.2">
      <c r="A18" s="14" t="s">
        <v>1</v>
      </c>
      <c r="B18" s="15" t="s">
        <v>8</v>
      </c>
      <c r="C18" s="15" t="s">
        <v>55</v>
      </c>
      <c r="D18" s="15" t="s">
        <v>122</v>
      </c>
      <c r="E18" s="15" t="s">
        <v>251</v>
      </c>
      <c r="F18" s="15" t="s">
        <v>380</v>
      </c>
      <c r="G18" s="17">
        <v>0</v>
      </c>
      <c r="H18" s="17">
        <v>0</v>
      </c>
      <c r="I18" s="17">
        <v>10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8">
        <v>10</v>
      </c>
      <c r="Q18" s="17">
        <f>VLOOKUP(tbBDD[[#This Row],[Lib. variété]],tbRdts[],2,FALSE)</f>
        <v>6.3</v>
      </c>
      <c r="R18" s="17">
        <f>tbBDD[[#This Row],[Ha Tot collecte]]*tbBDD[[#This Row],[Rdt]]</f>
        <v>63</v>
      </c>
      <c r="S18" s="10" t="str">
        <f>MID(tbBDD[[#This Row],[Lib. variété]],1,FIND(" ",tbBDD[[#This Row],[Lib. variété]])-1)</f>
        <v>ORGE</v>
      </c>
    </row>
    <row r="19" spans="1:19" ht="15.95" customHeight="1" x14ac:dyDescent="0.2">
      <c r="A19" s="14" t="s">
        <v>1</v>
      </c>
      <c r="B19" s="15" t="s">
        <v>8</v>
      </c>
      <c r="C19" s="15" t="s">
        <v>56</v>
      </c>
      <c r="D19" s="15" t="s">
        <v>122</v>
      </c>
      <c r="E19" s="15" t="s">
        <v>251</v>
      </c>
      <c r="F19" s="15" t="s">
        <v>381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8">
        <v>0</v>
      </c>
      <c r="Q19" s="17">
        <f>VLOOKUP(tbBDD[[#This Row],[Lib. variété]],tbRdts[],2,FALSE)</f>
        <v>4</v>
      </c>
      <c r="R19" s="17">
        <f>tbBDD[[#This Row],[Ha Tot collecte]]*tbBDD[[#This Row],[Rdt]]</f>
        <v>0</v>
      </c>
      <c r="S19" s="10" t="str">
        <f>MID(tbBDD[[#This Row],[Lib. variété]],1,FIND(" ",tbBDD[[#This Row],[Lib. variété]])-1)</f>
        <v>AVOINE</v>
      </c>
    </row>
    <row r="20" spans="1:19" ht="15.95" customHeight="1" x14ac:dyDescent="0.2">
      <c r="A20" s="14" t="s">
        <v>1</v>
      </c>
      <c r="B20" s="15" t="s">
        <v>8</v>
      </c>
      <c r="C20" s="15" t="s">
        <v>56</v>
      </c>
      <c r="D20" s="15" t="s">
        <v>124</v>
      </c>
      <c r="E20" s="15" t="s">
        <v>253</v>
      </c>
      <c r="F20" s="15" t="s">
        <v>381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8">
        <v>0</v>
      </c>
      <c r="Q20" s="17">
        <f>VLOOKUP(tbBDD[[#This Row],[Lib. variété]],tbRdts[],2,FALSE)</f>
        <v>4</v>
      </c>
      <c r="R20" s="17">
        <f>tbBDD[[#This Row],[Ha Tot collecte]]*tbBDD[[#This Row],[Rdt]]</f>
        <v>0</v>
      </c>
      <c r="S20" s="10" t="str">
        <f>MID(tbBDD[[#This Row],[Lib. variété]],1,FIND(" ",tbBDD[[#This Row],[Lib. variété]])-1)</f>
        <v>AVOINE</v>
      </c>
    </row>
    <row r="21" spans="1:19" ht="15.95" customHeight="1" x14ac:dyDescent="0.2">
      <c r="A21" s="14" t="s">
        <v>1</v>
      </c>
      <c r="B21" s="15" t="s">
        <v>8</v>
      </c>
      <c r="C21" s="15" t="s">
        <v>56</v>
      </c>
      <c r="D21" s="15" t="s">
        <v>125</v>
      </c>
      <c r="E21" s="15" t="s">
        <v>254</v>
      </c>
      <c r="F21" s="15" t="s">
        <v>381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8">
        <v>0</v>
      </c>
      <c r="Q21" s="17">
        <f>VLOOKUP(tbBDD[[#This Row],[Lib. variété]],tbRdts[],2,FALSE)</f>
        <v>4</v>
      </c>
      <c r="R21" s="17">
        <f>tbBDD[[#This Row],[Ha Tot collecte]]*tbBDD[[#This Row],[Rdt]]</f>
        <v>0</v>
      </c>
      <c r="S21" s="10" t="str">
        <f>MID(tbBDD[[#This Row],[Lib. variété]],1,FIND(" ",tbBDD[[#This Row],[Lib. variété]])-1)</f>
        <v>AVOINE</v>
      </c>
    </row>
    <row r="22" spans="1:19" ht="15.95" customHeight="1" x14ac:dyDescent="0.2">
      <c r="A22" s="14" t="s">
        <v>1</v>
      </c>
      <c r="B22" s="15" t="s">
        <v>8</v>
      </c>
      <c r="C22" s="15" t="s">
        <v>57</v>
      </c>
      <c r="D22" s="16"/>
      <c r="E22" s="16"/>
      <c r="F22" s="15" t="s">
        <v>382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8">
        <v>0</v>
      </c>
      <c r="Q22" s="17">
        <f>VLOOKUP(tbBDD[[#This Row],[Lib. variété]],tbRdts[],2,FALSE)</f>
        <v>8.5</v>
      </c>
      <c r="R22" s="17">
        <f>tbBDD[[#This Row],[Ha Tot collecte]]*tbBDD[[#This Row],[Rdt]]</f>
        <v>0</v>
      </c>
      <c r="S22" s="10" t="str">
        <f>MID(tbBDD[[#This Row],[Lib. variété]],1,FIND(" ",tbBDD[[#This Row],[Lib. variété]])-1)</f>
        <v>MAIS</v>
      </c>
    </row>
    <row r="23" spans="1:19" ht="15.95" customHeight="1" x14ac:dyDescent="0.2">
      <c r="A23" s="14" t="s">
        <v>1</v>
      </c>
      <c r="B23" s="15" t="s">
        <v>8</v>
      </c>
      <c r="C23" s="15" t="s">
        <v>57</v>
      </c>
      <c r="D23" s="15" t="s">
        <v>120</v>
      </c>
      <c r="E23" s="15" t="s">
        <v>249</v>
      </c>
      <c r="F23" s="15" t="s">
        <v>382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8">
        <v>0</v>
      </c>
      <c r="Q23" s="17">
        <f>VLOOKUP(tbBDD[[#This Row],[Lib. variété]],tbRdts[],2,FALSE)</f>
        <v>8.5</v>
      </c>
      <c r="R23" s="17">
        <f>tbBDD[[#This Row],[Ha Tot collecte]]*tbBDD[[#This Row],[Rdt]]</f>
        <v>0</v>
      </c>
      <c r="S23" s="10" t="str">
        <f>MID(tbBDD[[#This Row],[Lib. variété]],1,FIND(" ",tbBDD[[#This Row],[Lib. variété]])-1)</f>
        <v>MAIS</v>
      </c>
    </row>
    <row r="24" spans="1:19" ht="15.95" customHeight="1" x14ac:dyDescent="0.2">
      <c r="A24" s="14" t="s">
        <v>1</v>
      </c>
      <c r="B24" s="15" t="s">
        <v>8</v>
      </c>
      <c r="C24" s="15" t="s">
        <v>57</v>
      </c>
      <c r="D24" s="15" t="s">
        <v>121</v>
      </c>
      <c r="E24" s="15" t="s">
        <v>250</v>
      </c>
      <c r="F24" s="15" t="s">
        <v>382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8">
        <v>0</v>
      </c>
      <c r="Q24" s="17">
        <f>VLOOKUP(tbBDD[[#This Row],[Lib. variété]],tbRdts[],2,FALSE)</f>
        <v>8.5</v>
      </c>
      <c r="R24" s="17">
        <f>tbBDD[[#This Row],[Ha Tot collecte]]*tbBDD[[#This Row],[Rdt]]</f>
        <v>0</v>
      </c>
      <c r="S24" s="10" t="str">
        <f>MID(tbBDD[[#This Row],[Lib. variété]],1,FIND(" ",tbBDD[[#This Row],[Lib. variété]])-1)</f>
        <v>MAIS</v>
      </c>
    </row>
    <row r="25" spans="1:19" ht="15.95" customHeight="1" x14ac:dyDescent="0.2">
      <c r="A25" s="14" t="s">
        <v>1</v>
      </c>
      <c r="B25" s="15" t="s">
        <v>8</v>
      </c>
      <c r="C25" s="15" t="s">
        <v>57</v>
      </c>
      <c r="D25" s="15" t="s">
        <v>124</v>
      </c>
      <c r="E25" s="15" t="s">
        <v>253</v>
      </c>
      <c r="F25" s="15" t="s">
        <v>382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8">
        <v>0</v>
      </c>
      <c r="Q25" s="17">
        <f>VLOOKUP(tbBDD[[#This Row],[Lib. variété]],tbRdts[],2,FALSE)</f>
        <v>8.5</v>
      </c>
      <c r="R25" s="17">
        <f>tbBDD[[#This Row],[Ha Tot collecte]]*tbBDD[[#This Row],[Rdt]]</f>
        <v>0</v>
      </c>
      <c r="S25" s="10" t="str">
        <f>MID(tbBDD[[#This Row],[Lib. variété]],1,FIND(" ",tbBDD[[#This Row],[Lib. variété]])-1)</f>
        <v>MAIS</v>
      </c>
    </row>
    <row r="26" spans="1:19" ht="15.95" customHeight="1" x14ac:dyDescent="0.2">
      <c r="A26" s="14" t="s">
        <v>1</v>
      </c>
      <c r="B26" s="15" t="s">
        <v>8</v>
      </c>
      <c r="C26" s="15" t="s">
        <v>57</v>
      </c>
      <c r="D26" s="15" t="s">
        <v>125</v>
      </c>
      <c r="E26" s="15" t="s">
        <v>254</v>
      </c>
      <c r="F26" s="15" t="s">
        <v>382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8">
        <v>0</v>
      </c>
      <c r="Q26" s="17">
        <f>VLOOKUP(tbBDD[[#This Row],[Lib. variété]],tbRdts[],2,FALSE)</f>
        <v>8.5</v>
      </c>
      <c r="R26" s="17">
        <f>tbBDD[[#This Row],[Ha Tot collecte]]*tbBDD[[#This Row],[Rdt]]</f>
        <v>0</v>
      </c>
      <c r="S26" s="10" t="str">
        <f>MID(tbBDD[[#This Row],[Lib. variété]],1,FIND(" ",tbBDD[[#This Row],[Lib. variété]])-1)</f>
        <v>MAIS</v>
      </c>
    </row>
    <row r="27" spans="1:19" ht="15.95" customHeight="1" x14ac:dyDescent="0.2">
      <c r="A27" s="14" t="s">
        <v>1</v>
      </c>
      <c r="B27" s="15" t="s">
        <v>8</v>
      </c>
      <c r="C27" s="15" t="s">
        <v>58</v>
      </c>
      <c r="D27" s="15" t="s">
        <v>121</v>
      </c>
      <c r="E27" s="15" t="s">
        <v>250</v>
      </c>
      <c r="F27" s="15" t="s">
        <v>383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8">
        <v>0</v>
      </c>
      <c r="Q27" s="17">
        <f>VLOOKUP(tbBDD[[#This Row],[Lib. variété]],tbRdts[],2,FALSE)</f>
        <v>3.3</v>
      </c>
      <c r="R27" s="17">
        <f>tbBDD[[#This Row],[Ha Tot collecte]]*tbBDD[[#This Row],[Rdt]]</f>
        <v>0</v>
      </c>
      <c r="S27" s="10" t="e">
        <f>MID(tbBDD[[#This Row],[Lib. variété]],1,FIND(" ",tbBDD[[#This Row],[Lib. variété]])-1)</f>
        <v>#VALUE!</v>
      </c>
    </row>
    <row r="28" spans="1:19" ht="15.95" customHeight="1" x14ac:dyDescent="0.2">
      <c r="A28" s="14" t="s">
        <v>1</v>
      </c>
      <c r="B28" s="15" t="s">
        <v>8</v>
      </c>
      <c r="C28" s="15" t="s">
        <v>58</v>
      </c>
      <c r="D28" s="15" t="s">
        <v>122</v>
      </c>
      <c r="E28" s="15" t="s">
        <v>251</v>
      </c>
      <c r="F28" s="15" t="s">
        <v>383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8">
        <v>0</v>
      </c>
      <c r="Q28" s="17">
        <f>VLOOKUP(tbBDD[[#This Row],[Lib. variété]],tbRdts[],2,FALSE)</f>
        <v>3.3</v>
      </c>
      <c r="R28" s="17">
        <f>tbBDD[[#This Row],[Ha Tot collecte]]*tbBDD[[#This Row],[Rdt]]</f>
        <v>0</v>
      </c>
      <c r="S28" s="10" t="e">
        <f>MID(tbBDD[[#This Row],[Lib. variété]],1,FIND(" ",tbBDD[[#This Row],[Lib. variété]])-1)</f>
        <v>#VALUE!</v>
      </c>
    </row>
    <row r="29" spans="1:19" ht="15.95" customHeight="1" x14ac:dyDescent="0.2">
      <c r="A29" s="14" t="s">
        <v>1</v>
      </c>
      <c r="B29" s="15" t="s">
        <v>8</v>
      </c>
      <c r="C29" s="15" t="s">
        <v>58</v>
      </c>
      <c r="D29" s="15" t="s">
        <v>124</v>
      </c>
      <c r="E29" s="15" t="s">
        <v>253</v>
      </c>
      <c r="F29" s="15" t="s">
        <v>383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8">
        <v>0</v>
      </c>
      <c r="Q29" s="17">
        <f>VLOOKUP(tbBDD[[#This Row],[Lib. variété]],tbRdts[],2,FALSE)</f>
        <v>3.3</v>
      </c>
      <c r="R29" s="17">
        <f>tbBDD[[#This Row],[Ha Tot collecte]]*tbBDD[[#This Row],[Rdt]]</f>
        <v>0</v>
      </c>
      <c r="S29" s="10" t="e">
        <f>MID(tbBDD[[#This Row],[Lib. variété]],1,FIND(" ",tbBDD[[#This Row],[Lib. variété]])-1)</f>
        <v>#VALUE!</v>
      </c>
    </row>
    <row r="30" spans="1:19" ht="15.95" customHeight="1" x14ac:dyDescent="0.2">
      <c r="A30" s="14" t="s">
        <v>1</v>
      </c>
      <c r="B30" s="15" t="s">
        <v>8</v>
      </c>
      <c r="C30" s="15" t="s">
        <v>58</v>
      </c>
      <c r="D30" s="15" t="s">
        <v>125</v>
      </c>
      <c r="E30" s="15" t="s">
        <v>254</v>
      </c>
      <c r="F30" s="15" t="s">
        <v>383</v>
      </c>
      <c r="G30" s="17">
        <v>0</v>
      </c>
      <c r="H30" s="17">
        <v>0</v>
      </c>
      <c r="I30" s="17">
        <v>20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8">
        <v>20</v>
      </c>
      <c r="Q30" s="17">
        <f>VLOOKUP(tbBDD[[#This Row],[Lib. variété]],tbRdts[],2,FALSE)</f>
        <v>3.3</v>
      </c>
      <c r="R30" s="17">
        <f>tbBDD[[#This Row],[Ha Tot collecte]]*tbBDD[[#This Row],[Rdt]]</f>
        <v>66</v>
      </c>
      <c r="S30" s="10" t="e">
        <f>MID(tbBDD[[#This Row],[Lib. variété]],1,FIND(" ",tbBDD[[#This Row],[Lib. variété]])-1)</f>
        <v>#VALUE!</v>
      </c>
    </row>
    <row r="31" spans="1:19" ht="15.95" customHeight="1" x14ac:dyDescent="0.2">
      <c r="A31" s="14" t="s">
        <v>1</v>
      </c>
      <c r="B31" s="15" t="s">
        <v>8</v>
      </c>
      <c r="C31" s="15" t="s">
        <v>59</v>
      </c>
      <c r="D31" s="16"/>
      <c r="E31" s="16"/>
      <c r="F31" s="15" t="s">
        <v>384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8">
        <v>0</v>
      </c>
      <c r="Q31" s="17">
        <f>VLOOKUP(tbBDD[[#This Row],[Lib. variété]],tbRdts[],2,FALSE)</f>
        <v>2.5</v>
      </c>
      <c r="R31" s="17">
        <f>tbBDD[[#This Row],[Ha Tot collecte]]*tbBDD[[#This Row],[Rdt]]</f>
        <v>0</v>
      </c>
      <c r="S31" s="10" t="str">
        <f>MID(tbBDD[[#This Row],[Lib. variété]],1,FIND(" ",tbBDD[[#This Row],[Lib. variété]])-1)</f>
        <v>TOURNESOL</v>
      </c>
    </row>
    <row r="32" spans="1:19" ht="15.95" customHeight="1" x14ac:dyDescent="0.2">
      <c r="A32" s="14" t="s">
        <v>1</v>
      </c>
      <c r="B32" s="15" t="s">
        <v>8</v>
      </c>
      <c r="C32" s="15" t="s">
        <v>59</v>
      </c>
      <c r="D32" s="15" t="s">
        <v>122</v>
      </c>
      <c r="E32" s="15" t="s">
        <v>251</v>
      </c>
      <c r="F32" s="15" t="s">
        <v>384</v>
      </c>
      <c r="G32" s="17">
        <v>0</v>
      </c>
      <c r="H32" s="17">
        <v>0</v>
      </c>
      <c r="I32" s="17">
        <v>20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8">
        <v>20</v>
      </c>
      <c r="Q32" s="17">
        <f>VLOOKUP(tbBDD[[#This Row],[Lib. variété]],tbRdts[],2,FALSE)</f>
        <v>2.5</v>
      </c>
      <c r="R32" s="17">
        <f>tbBDD[[#This Row],[Ha Tot collecte]]*tbBDD[[#This Row],[Rdt]]</f>
        <v>50</v>
      </c>
      <c r="S32" s="10" t="str">
        <f>MID(tbBDD[[#This Row],[Lib. variété]],1,FIND(" ",tbBDD[[#This Row],[Lib. variété]])-1)</f>
        <v>TOURNESOL</v>
      </c>
    </row>
    <row r="33" spans="1:19" ht="15.95" customHeight="1" x14ac:dyDescent="0.2">
      <c r="A33" s="14" t="s">
        <v>1</v>
      </c>
      <c r="B33" s="15" t="s">
        <v>8</v>
      </c>
      <c r="C33" s="15" t="s">
        <v>59</v>
      </c>
      <c r="D33" s="15" t="s">
        <v>123</v>
      </c>
      <c r="E33" s="15" t="s">
        <v>252</v>
      </c>
      <c r="F33" s="15" t="s">
        <v>384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8">
        <v>0</v>
      </c>
      <c r="Q33" s="17">
        <f>VLOOKUP(tbBDD[[#This Row],[Lib. variété]],tbRdts[],2,FALSE)</f>
        <v>2.5</v>
      </c>
      <c r="R33" s="17">
        <f>tbBDD[[#This Row],[Ha Tot collecte]]*tbBDD[[#This Row],[Rdt]]</f>
        <v>0</v>
      </c>
      <c r="S33" s="10" t="str">
        <f>MID(tbBDD[[#This Row],[Lib. variété]],1,FIND(" ",tbBDD[[#This Row],[Lib. variété]])-1)</f>
        <v>TOURNESOL</v>
      </c>
    </row>
    <row r="34" spans="1:19" ht="15.95" customHeight="1" x14ac:dyDescent="0.2">
      <c r="A34" s="14" t="s">
        <v>1</v>
      </c>
      <c r="B34" s="15" t="s">
        <v>8</v>
      </c>
      <c r="C34" s="15" t="s">
        <v>59</v>
      </c>
      <c r="D34" s="15" t="s">
        <v>124</v>
      </c>
      <c r="E34" s="15" t="s">
        <v>253</v>
      </c>
      <c r="F34" s="15" t="s">
        <v>384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8">
        <v>0</v>
      </c>
      <c r="Q34" s="17">
        <f>VLOOKUP(tbBDD[[#This Row],[Lib. variété]],tbRdts[],2,FALSE)</f>
        <v>2.5</v>
      </c>
      <c r="R34" s="17">
        <f>tbBDD[[#This Row],[Ha Tot collecte]]*tbBDD[[#This Row],[Rdt]]</f>
        <v>0</v>
      </c>
      <c r="S34" s="10" t="str">
        <f>MID(tbBDD[[#This Row],[Lib. variété]],1,FIND(" ",tbBDD[[#This Row],[Lib. variété]])-1)</f>
        <v>TOURNESOL</v>
      </c>
    </row>
    <row r="35" spans="1:19" ht="15.95" customHeight="1" x14ac:dyDescent="0.2">
      <c r="A35" s="14" t="s">
        <v>1</v>
      </c>
      <c r="B35" s="15" t="s">
        <v>8</v>
      </c>
      <c r="C35" s="15" t="s">
        <v>59</v>
      </c>
      <c r="D35" s="15" t="s">
        <v>125</v>
      </c>
      <c r="E35" s="15" t="s">
        <v>254</v>
      </c>
      <c r="F35" s="15" t="s">
        <v>384</v>
      </c>
      <c r="G35" s="17">
        <v>0</v>
      </c>
      <c r="H35" s="17">
        <v>0</v>
      </c>
      <c r="I35" s="17">
        <v>19.920000000000002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9</v>
      </c>
      <c r="P35" s="18">
        <v>10.92</v>
      </c>
      <c r="Q35" s="17">
        <f>VLOOKUP(tbBDD[[#This Row],[Lib. variété]],tbRdts[],2,FALSE)</f>
        <v>2.5</v>
      </c>
      <c r="R35" s="17">
        <f>tbBDD[[#This Row],[Ha Tot collecte]]*tbBDD[[#This Row],[Rdt]]</f>
        <v>49.800000000000004</v>
      </c>
      <c r="S35" s="10" t="str">
        <f>MID(tbBDD[[#This Row],[Lib. variété]],1,FIND(" ",tbBDD[[#This Row],[Lib. variété]])-1)</f>
        <v>TOURNESOL</v>
      </c>
    </row>
    <row r="36" spans="1:19" ht="15.95" customHeight="1" x14ac:dyDescent="0.2">
      <c r="A36" s="14" t="s">
        <v>1</v>
      </c>
      <c r="B36" s="15" t="s">
        <v>8</v>
      </c>
      <c r="C36" s="15" t="s">
        <v>60</v>
      </c>
      <c r="D36" s="15" t="s">
        <v>123</v>
      </c>
      <c r="E36" s="15" t="s">
        <v>252</v>
      </c>
      <c r="F36" s="15" t="s">
        <v>385</v>
      </c>
      <c r="G36" s="17">
        <v>0</v>
      </c>
      <c r="H36" s="17">
        <v>0</v>
      </c>
      <c r="I36" s="17">
        <v>3</v>
      </c>
      <c r="J36" s="17">
        <v>0</v>
      </c>
      <c r="K36" s="17">
        <v>0</v>
      </c>
      <c r="L36" s="17">
        <v>0</v>
      </c>
      <c r="M36" s="17">
        <v>0</v>
      </c>
      <c r="N36" s="17">
        <v>3</v>
      </c>
      <c r="O36" s="17">
        <v>0</v>
      </c>
      <c r="P36" s="18">
        <v>0</v>
      </c>
      <c r="Q36" s="17">
        <f>VLOOKUP(tbBDD[[#This Row],[Lib. variété]],tbRdts[],2,FALSE)</f>
        <v>2.5</v>
      </c>
      <c r="R36" s="17">
        <f>tbBDD[[#This Row],[Ha Tot collecte]]*tbBDD[[#This Row],[Rdt]]</f>
        <v>7.5</v>
      </c>
      <c r="S36" s="10" t="str">
        <f>MID(tbBDD[[#This Row],[Lib. variété]],1,FIND(" ",tbBDD[[#This Row],[Lib. variété]])-1)</f>
        <v>TOURNESOL</v>
      </c>
    </row>
    <row r="37" spans="1:19" ht="15.95" customHeight="1" x14ac:dyDescent="0.2">
      <c r="A37" s="14" t="s">
        <v>1</v>
      </c>
      <c r="B37" s="15" t="s">
        <v>8</v>
      </c>
      <c r="C37" s="15" t="s">
        <v>60</v>
      </c>
      <c r="D37" s="15" t="s">
        <v>124</v>
      </c>
      <c r="E37" s="15" t="s">
        <v>253</v>
      </c>
      <c r="F37" s="15" t="s">
        <v>385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8">
        <v>0</v>
      </c>
      <c r="Q37" s="17">
        <f>VLOOKUP(tbBDD[[#This Row],[Lib. variété]],tbRdts[],2,FALSE)</f>
        <v>2.5</v>
      </c>
      <c r="R37" s="17">
        <f>tbBDD[[#This Row],[Ha Tot collecte]]*tbBDD[[#This Row],[Rdt]]</f>
        <v>0</v>
      </c>
      <c r="S37" s="10" t="str">
        <f>MID(tbBDD[[#This Row],[Lib. variété]],1,FIND(" ",tbBDD[[#This Row],[Lib. variété]])-1)</f>
        <v>TOURNESOL</v>
      </c>
    </row>
    <row r="38" spans="1:19" ht="15.95" customHeight="1" x14ac:dyDescent="0.2">
      <c r="A38" s="14" t="s">
        <v>1</v>
      </c>
      <c r="B38" s="15" t="s">
        <v>8</v>
      </c>
      <c r="C38" s="15" t="s">
        <v>61</v>
      </c>
      <c r="D38" s="16"/>
      <c r="E38" s="16"/>
      <c r="F38" s="15" t="s">
        <v>386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8">
        <v>0</v>
      </c>
      <c r="Q38" s="17">
        <f>VLOOKUP(tbBDD[[#This Row],[Lib. variété]],tbRdts[],2,FALSE)</f>
        <v>2.5</v>
      </c>
      <c r="R38" s="17">
        <f>tbBDD[[#This Row],[Ha Tot collecte]]*tbBDD[[#This Row],[Rdt]]</f>
        <v>0</v>
      </c>
      <c r="S38" s="10" t="e">
        <f>MID(tbBDD[[#This Row],[Lib. variété]],1,FIND(" ",tbBDD[[#This Row],[Lib. variété]])-1)</f>
        <v>#VALUE!</v>
      </c>
    </row>
    <row r="39" spans="1:19" ht="15.95" customHeight="1" x14ac:dyDescent="0.2">
      <c r="A39" s="14" t="s">
        <v>1</v>
      </c>
      <c r="B39" s="15" t="s">
        <v>8</v>
      </c>
      <c r="C39" s="15" t="s">
        <v>61</v>
      </c>
      <c r="D39" s="15" t="s">
        <v>122</v>
      </c>
      <c r="E39" s="15" t="s">
        <v>251</v>
      </c>
      <c r="F39" s="15" t="s">
        <v>386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8">
        <v>0</v>
      </c>
      <c r="Q39" s="17">
        <f>VLOOKUP(tbBDD[[#This Row],[Lib. variété]],tbRdts[],2,FALSE)</f>
        <v>2.5</v>
      </c>
      <c r="R39" s="17">
        <f>tbBDD[[#This Row],[Ha Tot collecte]]*tbBDD[[#This Row],[Rdt]]</f>
        <v>0</v>
      </c>
      <c r="S39" s="10" t="e">
        <f>MID(tbBDD[[#This Row],[Lib. variété]],1,FIND(" ",tbBDD[[#This Row],[Lib. variété]])-1)</f>
        <v>#VALUE!</v>
      </c>
    </row>
    <row r="40" spans="1:19" ht="15.95" customHeight="1" x14ac:dyDescent="0.2">
      <c r="A40" s="14" t="s">
        <v>1</v>
      </c>
      <c r="B40" s="15" t="s">
        <v>8</v>
      </c>
      <c r="C40" s="15" t="s">
        <v>61</v>
      </c>
      <c r="D40" s="15" t="s">
        <v>125</v>
      </c>
      <c r="E40" s="15" t="s">
        <v>254</v>
      </c>
      <c r="F40" s="15" t="s">
        <v>386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8">
        <v>0</v>
      </c>
      <c r="Q40" s="17">
        <f>VLOOKUP(tbBDD[[#This Row],[Lib. variété]],tbRdts[],2,FALSE)</f>
        <v>2.5</v>
      </c>
      <c r="R40" s="17">
        <f>tbBDD[[#This Row],[Ha Tot collecte]]*tbBDD[[#This Row],[Rdt]]</f>
        <v>0</v>
      </c>
      <c r="S40" s="10" t="e">
        <f>MID(tbBDD[[#This Row],[Lib. variété]],1,FIND(" ",tbBDD[[#This Row],[Lib. variété]])-1)</f>
        <v>#VALUE!</v>
      </c>
    </row>
    <row r="41" spans="1:19" ht="15.95" customHeight="1" x14ac:dyDescent="0.2">
      <c r="A41" s="14" t="s">
        <v>1</v>
      </c>
      <c r="B41" s="15" t="s">
        <v>8</v>
      </c>
      <c r="C41" s="15" t="s">
        <v>62</v>
      </c>
      <c r="D41" s="15" t="s">
        <v>122</v>
      </c>
      <c r="E41" s="15" t="s">
        <v>251</v>
      </c>
      <c r="F41" s="15" t="s">
        <v>387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8">
        <v>0</v>
      </c>
      <c r="Q41" s="17">
        <f>VLOOKUP(tbBDD[[#This Row],[Lib. variété]],tbRdts[],2,FALSE)</f>
        <v>4.5</v>
      </c>
      <c r="R41" s="17">
        <f>tbBDD[[#This Row],[Ha Tot collecte]]*tbBDD[[#This Row],[Rdt]]</f>
        <v>0</v>
      </c>
      <c r="S41" s="10" t="str">
        <f>MID(tbBDD[[#This Row],[Lib. variété]],1,FIND(" ",tbBDD[[#This Row],[Lib. variété]])-1)</f>
        <v>POIS</v>
      </c>
    </row>
    <row r="42" spans="1:19" ht="15.95" customHeight="1" x14ac:dyDescent="0.2">
      <c r="A42" s="14" t="s">
        <v>1</v>
      </c>
      <c r="B42" s="15" t="s">
        <v>8</v>
      </c>
      <c r="C42" s="15" t="s">
        <v>63</v>
      </c>
      <c r="D42" s="16"/>
      <c r="E42" s="16"/>
      <c r="F42" s="15" t="s">
        <v>388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8">
        <v>0</v>
      </c>
      <c r="Q42" s="17">
        <f>VLOOKUP(tbBDD[[#This Row],[Lib. variété]],tbRdts[],2,FALSE)</f>
        <v>6</v>
      </c>
      <c r="R42" s="17">
        <f>tbBDD[[#This Row],[Ha Tot collecte]]*tbBDD[[#This Row],[Rdt]]</f>
        <v>0</v>
      </c>
      <c r="S42" s="10" t="e">
        <f>MID(tbBDD[[#This Row],[Lib. variété]],1,FIND(" ",tbBDD[[#This Row],[Lib. variété]])-1)</f>
        <v>#VALUE!</v>
      </c>
    </row>
    <row r="43" spans="1:19" ht="15.95" customHeight="1" x14ac:dyDescent="0.2">
      <c r="A43" s="14" t="s">
        <v>1</v>
      </c>
      <c r="B43" s="15" t="s">
        <v>8</v>
      </c>
      <c r="C43" s="15" t="s">
        <v>63</v>
      </c>
      <c r="D43" s="15" t="s">
        <v>120</v>
      </c>
      <c r="E43" s="15" t="s">
        <v>249</v>
      </c>
      <c r="F43" s="15" t="s">
        <v>388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8">
        <v>0</v>
      </c>
      <c r="Q43" s="17">
        <f>VLOOKUP(tbBDD[[#This Row],[Lib. variété]],tbRdts[],2,FALSE)</f>
        <v>6</v>
      </c>
      <c r="R43" s="17">
        <f>tbBDD[[#This Row],[Ha Tot collecte]]*tbBDD[[#This Row],[Rdt]]</f>
        <v>0</v>
      </c>
      <c r="S43" s="10" t="e">
        <f>MID(tbBDD[[#This Row],[Lib. variété]],1,FIND(" ",tbBDD[[#This Row],[Lib. variété]])-1)</f>
        <v>#VALUE!</v>
      </c>
    </row>
    <row r="44" spans="1:19" ht="15.95" customHeight="1" x14ac:dyDescent="0.2">
      <c r="A44" s="14" t="s">
        <v>1</v>
      </c>
      <c r="B44" s="15" t="s">
        <v>8</v>
      </c>
      <c r="C44" s="15" t="s">
        <v>63</v>
      </c>
      <c r="D44" s="15" t="s">
        <v>122</v>
      </c>
      <c r="E44" s="15" t="s">
        <v>251</v>
      </c>
      <c r="F44" s="15" t="s">
        <v>388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8">
        <v>0</v>
      </c>
      <c r="Q44" s="17">
        <f>VLOOKUP(tbBDD[[#This Row],[Lib. variété]],tbRdts[],2,FALSE)</f>
        <v>6</v>
      </c>
      <c r="R44" s="17">
        <f>tbBDD[[#This Row],[Ha Tot collecte]]*tbBDD[[#This Row],[Rdt]]</f>
        <v>0</v>
      </c>
      <c r="S44" s="10" t="e">
        <f>MID(tbBDD[[#This Row],[Lib. variété]],1,FIND(" ",tbBDD[[#This Row],[Lib. variété]])-1)</f>
        <v>#VALUE!</v>
      </c>
    </row>
    <row r="45" spans="1:19" ht="15.95" customHeight="1" x14ac:dyDescent="0.2">
      <c r="A45" s="14" t="s">
        <v>1</v>
      </c>
      <c r="B45" s="15" t="s">
        <v>8</v>
      </c>
      <c r="C45" s="15" t="s">
        <v>63</v>
      </c>
      <c r="D45" s="15" t="s">
        <v>124</v>
      </c>
      <c r="E45" s="15" t="s">
        <v>253</v>
      </c>
      <c r="F45" s="15" t="s">
        <v>388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8">
        <v>0</v>
      </c>
      <c r="Q45" s="17">
        <f>VLOOKUP(tbBDD[[#This Row],[Lib. variété]],tbRdts[],2,FALSE)</f>
        <v>6</v>
      </c>
      <c r="R45" s="17">
        <f>tbBDD[[#This Row],[Ha Tot collecte]]*tbBDD[[#This Row],[Rdt]]</f>
        <v>0</v>
      </c>
      <c r="S45" s="10" t="e">
        <f>MID(tbBDD[[#This Row],[Lib. variété]],1,FIND(" ",tbBDD[[#This Row],[Lib. variété]])-1)</f>
        <v>#VALUE!</v>
      </c>
    </row>
    <row r="46" spans="1:19" ht="15.95" customHeight="1" x14ac:dyDescent="0.2">
      <c r="A46" s="14" t="s">
        <v>1</v>
      </c>
      <c r="B46" s="15" t="s">
        <v>8</v>
      </c>
      <c r="C46" s="15" t="s">
        <v>63</v>
      </c>
      <c r="D46" s="15" t="s">
        <v>125</v>
      </c>
      <c r="E46" s="15" t="s">
        <v>254</v>
      </c>
      <c r="F46" s="15" t="s">
        <v>388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8">
        <v>0</v>
      </c>
      <c r="Q46" s="17">
        <f>VLOOKUP(tbBDD[[#This Row],[Lib. variété]],tbRdts[],2,FALSE)</f>
        <v>6</v>
      </c>
      <c r="R46" s="17">
        <f>tbBDD[[#This Row],[Ha Tot collecte]]*tbBDD[[#This Row],[Rdt]]</f>
        <v>0</v>
      </c>
      <c r="S46" s="10" t="e">
        <f>MID(tbBDD[[#This Row],[Lib. variété]],1,FIND(" ",tbBDD[[#This Row],[Lib. variété]])-1)</f>
        <v>#VALUE!</v>
      </c>
    </row>
    <row r="47" spans="1:19" ht="15.95" customHeight="1" x14ac:dyDescent="0.2">
      <c r="A47" s="14" t="s">
        <v>1</v>
      </c>
      <c r="B47" s="15" t="s">
        <v>8</v>
      </c>
      <c r="C47" s="15" t="s">
        <v>64</v>
      </c>
      <c r="D47" s="15" t="s">
        <v>125</v>
      </c>
      <c r="E47" s="15" t="s">
        <v>254</v>
      </c>
      <c r="F47" s="15" t="s">
        <v>389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8">
        <v>0</v>
      </c>
      <c r="Q47" s="17">
        <f>VLOOKUP(tbBDD[[#This Row],[Lib. variété]],tbRdts[],2,FALSE)</f>
        <v>5</v>
      </c>
      <c r="R47" s="17">
        <f>tbBDD[[#This Row],[Ha Tot collecte]]*tbBDD[[#This Row],[Rdt]]</f>
        <v>0</v>
      </c>
      <c r="S47" s="10" t="e">
        <f>MID(tbBDD[[#This Row],[Lib. variété]],1,FIND(" ",tbBDD[[#This Row],[Lib. variété]])-1)</f>
        <v>#VALUE!</v>
      </c>
    </row>
    <row r="48" spans="1:19" ht="15.95" customHeight="1" x14ac:dyDescent="0.2">
      <c r="A48" s="14" t="s">
        <v>1</v>
      </c>
      <c r="B48" s="15" t="s">
        <v>8</v>
      </c>
      <c r="C48" s="15" t="s">
        <v>65</v>
      </c>
      <c r="D48" s="15" t="s">
        <v>124</v>
      </c>
      <c r="E48" s="15" t="s">
        <v>253</v>
      </c>
      <c r="F48" s="15" t="s">
        <v>390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8">
        <v>0</v>
      </c>
      <c r="Q48" s="17">
        <f>VLOOKUP(tbBDD[[#This Row],[Lib. variété]],tbRdts[],2,FALSE)</f>
        <v>4.5</v>
      </c>
      <c r="R48" s="17">
        <f>tbBDD[[#This Row],[Ha Tot collecte]]*tbBDD[[#This Row],[Rdt]]</f>
        <v>0</v>
      </c>
      <c r="S48" s="10" t="e">
        <f>MID(tbBDD[[#This Row],[Lib. variété]],1,FIND(" ",tbBDD[[#This Row],[Lib. variété]])-1)</f>
        <v>#VALUE!</v>
      </c>
    </row>
    <row r="49" spans="1:19" ht="15.95" customHeight="1" x14ac:dyDescent="0.2">
      <c r="A49" s="14" t="s">
        <v>1</v>
      </c>
      <c r="B49" s="15" t="s">
        <v>8</v>
      </c>
      <c r="C49" s="15" t="s">
        <v>66</v>
      </c>
      <c r="D49" s="15" t="s">
        <v>125</v>
      </c>
      <c r="E49" s="15" t="s">
        <v>254</v>
      </c>
      <c r="F49" s="15" t="s">
        <v>391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8">
        <v>0</v>
      </c>
      <c r="Q49" s="17">
        <f>VLOOKUP(tbBDD[[#This Row],[Lib. variété]],tbRdts[],2,FALSE)</f>
        <v>0</v>
      </c>
      <c r="R49" s="17">
        <f>tbBDD[[#This Row],[Ha Tot collecte]]*tbBDD[[#This Row],[Rdt]]</f>
        <v>0</v>
      </c>
      <c r="S49" s="10" t="str">
        <f>MID(tbBDD[[#This Row],[Lib. variété]],1,FIND(" ",tbBDD[[#This Row],[Lib. variété]])-1)</f>
        <v>TRIT</v>
      </c>
    </row>
    <row r="50" spans="1:19" ht="15.95" customHeight="1" x14ac:dyDescent="0.2">
      <c r="A50" s="14" t="s">
        <v>1</v>
      </c>
      <c r="B50" s="15" t="s">
        <v>8</v>
      </c>
      <c r="C50" s="15" t="s">
        <v>67</v>
      </c>
      <c r="D50" s="16"/>
      <c r="E50" s="16"/>
      <c r="F50" s="15" t="s">
        <v>392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8">
        <v>0</v>
      </c>
      <c r="Q50" s="17">
        <f>VLOOKUP(tbBDD[[#This Row],[Lib. variété]],tbRdts[],2,FALSE)</f>
        <v>0</v>
      </c>
      <c r="R50" s="17">
        <f>tbBDD[[#This Row],[Ha Tot collecte]]*tbBDD[[#This Row],[Rdt]]</f>
        <v>0</v>
      </c>
      <c r="S50" s="10" t="str">
        <f>MID(tbBDD[[#This Row],[Lib. variété]],1,FIND(" ",tbBDD[[#This Row],[Lib. variété]])-1)</f>
        <v>PRAIRIE</v>
      </c>
    </row>
    <row r="51" spans="1:19" ht="15.95" customHeight="1" x14ac:dyDescent="0.2">
      <c r="A51" s="14" t="s">
        <v>1</v>
      </c>
      <c r="B51" s="15" t="s">
        <v>8</v>
      </c>
      <c r="C51" s="15" t="s">
        <v>67</v>
      </c>
      <c r="D51" s="15" t="s">
        <v>121</v>
      </c>
      <c r="E51" s="15" t="s">
        <v>250</v>
      </c>
      <c r="F51" s="15" t="s">
        <v>392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8">
        <v>0</v>
      </c>
      <c r="Q51" s="17">
        <f>VLOOKUP(tbBDD[[#This Row],[Lib. variété]],tbRdts[],2,FALSE)</f>
        <v>0</v>
      </c>
      <c r="R51" s="17">
        <f>tbBDD[[#This Row],[Ha Tot collecte]]*tbBDD[[#This Row],[Rdt]]</f>
        <v>0</v>
      </c>
      <c r="S51" s="10" t="str">
        <f>MID(tbBDD[[#This Row],[Lib. variété]],1,FIND(" ",tbBDD[[#This Row],[Lib. variété]])-1)</f>
        <v>PRAIRIE</v>
      </c>
    </row>
    <row r="52" spans="1:19" ht="15.95" customHeight="1" x14ac:dyDescent="0.2">
      <c r="A52" s="14" t="s">
        <v>1</v>
      </c>
      <c r="B52" s="15" t="s">
        <v>8</v>
      </c>
      <c r="C52" s="15" t="s">
        <v>67</v>
      </c>
      <c r="D52" s="15" t="s">
        <v>122</v>
      </c>
      <c r="E52" s="15" t="s">
        <v>251</v>
      </c>
      <c r="F52" s="15" t="s">
        <v>392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8">
        <v>0</v>
      </c>
      <c r="Q52" s="17">
        <f>VLOOKUP(tbBDD[[#This Row],[Lib. variété]],tbRdts[],2,FALSE)</f>
        <v>0</v>
      </c>
      <c r="R52" s="17">
        <f>tbBDD[[#This Row],[Ha Tot collecte]]*tbBDD[[#This Row],[Rdt]]</f>
        <v>0</v>
      </c>
      <c r="S52" s="10" t="str">
        <f>MID(tbBDD[[#This Row],[Lib. variété]],1,FIND(" ",tbBDD[[#This Row],[Lib. variété]])-1)</f>
        <v>PRAIRIE</v>
      </c>
    </row>
    <row r="53" spans="1:19" ht="15.95" customHeight="1" x14ac:dyDescent="0.2">
      <c r="A53" s="14" t="s">
        <v>1</v>
      </c>
      <c r="B53" s="15" t="s">
        <v>8</v>
      </c>
      <c r="C53" s="15" t="s">
        <v>67</v>
      </c>
      <c r="D53" s="15" t="s">
        <v>123</v>
      </c>
      <c r="E53" s="15" t="s">
        <v>252</v>
      </c>
      <c r="F53" s="15" t="s">
        <v>392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8">
        <v>0</v>
      </c>
      <c r="Q53" s="17">
        <f>VLOOKUP(tbBDD[[#This Row],[Lib. variété]],tbRdts[],2,FALSE)</f>
        <v>0</v>
      </c>
      <c r="R53" s="17">
        <f>tbBDD[[#This Row],[Ha Tot collecte]]*tbBDD[[#This Row],[Rdt]]</f>
        <v>0</v>
      </c>
      <c r="S53" s="10" t="str">
        <f>MID(tbBDD[[#This Row],[Lib. variété]],1,FIND(" ",tbBDD[[#This Row],[Lib. variété]])-1)</f>
        <v>PRAIRIE</v>
      </c>
    </row>
    <row r="54" spans="1:19" ht="15.95" customHeight="1" x14ac:dyDescent="0.2">
      <c r="A54" s="14" t="s">
        <v>1</v>
      </c>
      <c r="B54" s="15" t="s">
        <v>8</v>
      </c>
      <c r="C54" s="15" t="s">
        <v>67</v>
      </c>
      <c r="D54" s="15" t="s">
        <v>124</v>
      </c>
      <c r="E54" s="15" t="s">
        <v>253</v>
      </c>
      <c r="F54" s="15" t="s">
        <v>392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8">
        <v>0</v>
      </c>
      <c r="Q54" s="17">
        <f>VLOOKUP(tbBDD[[#This Row],[Lib. variété]],tbRdts[],2,FALSE)</f>
        <v>0</v>
      </c>
      <c r="R54" s="17">
        <f>tbBDD[[#This Row],[Ha Tot collecte]]*tbBDD[[#This Row],[Rdt]]</f>
        <v>0</v>
      </c>
      <c r="S54" s="10" t="str">
        <f>MID(tbBDD[[#This Row],[Lib. variété]],1,FIND(" ",tbBDD[[#This Row],[Lib. variété]])-1)</f>
        <v>PRAIRIE</v>
      </c>
    </row>
    <row r="55" spans="1:19" ht="15.95" customHeight="1" x14ac:dyDescent="0.2">
      <c r="A55" s="14" t="s">
        <v>1</v>
      </c>
      <c r="B55" s="15" t="s">
        <v>8</v>
      </c>
      <c r="C55" s="15" t="s">
        <v>67</v>
      </c>
      <c r="D55" s="15" t="s">
        <v>125</v>
      </c>
      <c r="E55" s="15" t="s">
        <v>254</v>
      </c>
      <c r="F55" s="15" t="s">
        <v>392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8">
        <v>0</v>
      </c>
      <c r="Q55" s="17">
        <f>VLOOKUP(tbBDD[[#This Row],[Lib. variété]],tbRdts[],2,FALSE)</f>
        <v>0</v>
      </c>
      <c r="R55" s="17">
        <f>tbBDD[[#This Row],[Ha Tot collecte]]*tbBDD[[#This Row],[Rdt]]</f>
        <v>0</v>
      </c>
      <c r="S55" s="10" t="str">
        <f>MID(tbBDD[[#This Row],[Lib. variété]],1,FIND(" ",tbBDD[[#This Row],[Lib. variété]])-1)</f>
        <v>PRAIRIE</v>
      </c>
    </row>
    <row r="56" spans="1:19" ht="15.95" customHeight="1" x14ac:dyDescent="0.2">
      <c r="A56" s="14" t="s">
        <v>1</v>
      </c>
      <c r="B56" s="15" t="s">
        <v>8</v>
      </c>
      <c r="C56" s="15" t="s">
        <v>68</v>
      </c>
      <c r="D56" s="16"/>
      <c r="E56" s="16"/>
      <c r="F56" s="15" t="s">
        <v>393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8">
        <v>0</v>
      </c>
      <c r="Q56" s="17">
        <f>VLOOKUP(tbBDD[[#This Row],[Lib. variété]],tbRdts[],2,FALSE)</f>
        <v>0</v>
      </c>
      <c r="R56" s="17">
        <f>tbBDD[[#This Row],[Ha Tot collecte]]*tbBDD[[#This Row],[Rdt]]</f>
        <v>0</v>
      </c>
      <c r="S56" s="10" t="str">
        <f>MID(tbBDD[[#This Row],[Lib. variété]],1,FIND(" ",tbBDD[[#This Row],[Lib. variété]])-1)</f>
        <v>PRAIRIE</v>
      </c>
    </row>
    <row r="57" spans="1:19" ht="15.95" customHeight="1" x14ac:dyDescent="0.2">
      <c r="A57" s="14" t="s">
        <v>1</v>
      </c>
      <c r="B57" s="15" t="s">
        <v>8</v>
      </c>
      <c r="C57" s="15" t="s">
        <v>68</v>
      </c>
      <c r="D57" s="15" t="s">
        <v>121</v>
      </c>
      <c r="E57" s="15" t="s">
        <v>250</v>
      </c>
      <c r="F57" s="15" t="s">
        <v>393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8">
        <v>0</v>
      </c>
      <c r="Q57" s="17">
        <f>VLOOKUP(tbBDD[[#This Row],[Lib. variété]],tbRdts[],2,FALSE)</f>
        <v>0</v>
      </c>
      <c r="R57" s="17">
        <f>tbBDD[[#This Row],[Ha Tot collecte]]*tbBDD[[#This Row],[Rdt]]</f>
        <v>0</v>
      </c>
      <c r="S57" s="10" t="str">
        <f>MID(tbBDD[[#This Row],[Lib. variété]],1,FIND(" ",tbBDD[[#This Row],[Lib. variété]])-1)</f>
        <v>PRAIRIE</v>
      </c>
    </row>
    <row r="58" spans="1:19" ht="15.95" customHeight="1" x14ac:dyDescent="0.2">
      <c r="A58" s="14" t="s">
        <v>1</v>
      </c>
      <c r="B58" s="15" t="s">
        <v>8</v>
      </c>
      <c r="C58" s="15" t="s">
        <v>68</v>
      </c>
      <c r="D58" s="15" t="s">
        <v>123</v>
      </c>
      <c r="E58" s="15" t="s">
        <v>252</v>
      </c>
      <c r="F58" s="15" t="s">
        <v>393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8">
        <v>0</v>
      </c>
      <c r="Q58" s="17">
        <f>VLOOKUP(tbBDD[[#This Row],[Lib. variété]],tbRdts[],2,FALSE)</f>
        <v>0</v>
      </c>
      <c r="R58" s="17">
        <f>tbBDD[[#This Row],[Ha Tot collecte]]*tbBDD[[#This Row],[Rdt]]</f>
        <v>0</v>
      </c>
      <c r="S58" s="10" t="str">
        <f>MID(tbBDD[[#This Row],[Lib. variété]],1,FIND(" ",tbBDD[[#This Row],[Lib. variété]])-1)</f>
        <v>PRAIRIE</v>
      </c>
    </row>
    <row r="59" spans="1:19" ht="15.95" customHeight="1" x14ac:dyDescent="0.2">
      <c r="A59" s="14" t="s">
        <v>1</v>
      </c>
      <c r="B59" s="15" t="s">
        <v>8</v>
      </c>
      <c r="C59" s="15" t="s">
        <v>68</v>
      </c>
      <c r="D59" s="15" t="s">
        <v>124</v>
      </c>
      <c r="E59" s="15" t="s">
        <v>253</v>
      </c>
      <c r="F59" s="15" t="s">
        <v>393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8">
        <v>0</v>
      </c>
      <c r="Q59" s="17">
        <f>VLOOKUP(tbBDD[[#This Row],[Lib. variété]],tbRdts[],2,FALSE)</f>
        <v>0</v>
      </c>
      <c r="R59" s="17">
        <f>tbBDD[[#This Row],[Ha Tot collecte]]*tbBDD[[#This Row],[Rdt]]</f>
        <v>0</v>
      </c>
      <c r="S59" s="10" t="str">
        <f>MID(tbBDD[[#This Row],[Lib. variété]],1,FIND(" ",tbBDD[[#This Row],[Lib. variété]])-1)</f>
        <v>PRAIRIE</v>
      </c>
    </row>
    <row r="60" spans="1:19" ht="15.95" customHeight="1" x14ac:dyDescent="0.2">
      <c r="A60" s="14" t="s">
        <v>1</v>
      </c>
      <c r="B60" s="15" t="s">
        <v>8</v>
      </c>
      <c r="C60" s="15" t="s">
        <v>68</v>
      </c>
      <c r="D60" s="15" t="s">
        <v>125</v>
      </c>
      <c r="E60" s="15" t="s">
        <v>254</v>
      </c>
      <c r="F60" s="15" t="s">
        <v>393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8">
        <v>0</v>
      </c>
      <c r="Q60" s="17">
        <f>VLOOKUP(tbBDD[[#This Row],[Lib. variété]],tbRdts[],2,FALSE)</f>
        <v>0</v>
      </c>
      <c r="R60" s="17">
        <f>tbBDD[[#This Row],[Ha Tot collecte]]*tbBDD[[#This Row],[Rdt]]</f>
        <v>0</v>
      </c>
      <c r="S60" s="10" t="str">
        <f>MID(tbBDD[[#This Row],[Lib. variété]],1,FIND(" ",tbBDD[[#This Row],[Lib. variété]])-1)</f>
        <v>PRAIRIE</v>
      </c>
    </row>
    <row r="61" spans="1:19" ht="15.95" customHeight="1" x14ac:dyDescent="0.2">
      <c r="A61" s="14" t="s">
        <v>1</v>
      </c>
      <c r="B61" s="15" t="s">
        <v>8</v>
      </c>
      <c r="C61" s="15" t="s">
        <v>69</v>
      </c>
      <c r="D61" s="16"/>
      <c r="E61" s="16"/>
      <c r="F61" s="15" t="s">
        <v>394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8">
        <v>0</v>
      </c>
      <c r="Q61" s="17">
        <f>VLOOKUP(tbBDD[[#This Row],[Lib. variété]],tbRdts[],2,FALSE)</f>
        <v>0</v>
      </c>
      <c r="R61" s="17">
        <f>tbBDD[[#This Row],[Ha Tot collecte]]*tbBDD[[#This Row],[Rdt]]</f>
        <v>0</v>
      </c>
      <c r="S61" s="10" t="e">
        <f>MID(tbBDD[[#This Row],[Lib. variété]],1,FIND(" ",tbBDD[[#This Row],[Lib. variété]])-1)</f>
        <v>#VALUE!</v>
      </c>
    </row>
    <row r="62" spans="1:19" ht="15.95" customHeight="1" x14ac:dyDescent="0.2">
      <c r="A62" s="14" t="s">
        <v>1</v>
      </c>
      <c r="B62" s="15" t="s">
        <v>9</v>
      </c>
      <c r="C62" s="15" t="s">
        <v>53</v>
      </c>
      <c r="D62" s="15" t="s">
        <v>123</v>
      </c>
      <c r="E62" s="15" t="s">
        <v>252</v>
      </c>
      <c r="F62" s="15" t="s">
        <v>378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8">
        <v>0</v>
      </c>
      <c r="Q62" s="17">
        <f>VLOOKUP(tbBDD[[#This Row],[Lib. variété]],tbRdts[],2,FALSE)</f>
        <v>6.5</v>
      </c>
      <c r="R62" s="17">
        <f>tbBDD[[#This Row],[Ha Tot collecte]]*tbBDD[[#This Row],[Rdt]]</f>
        <v>0</v>
      </c>
      <c r="S62" s="10" t="str">
        <f>MID(tbBDD[[#This Row],[Lib. variété]],1,FIND(" ",tbBDD[[#This Row],[Lib. variété]])-1)</f>
        <v>BLE</v>
      </c>
    </row>
    <row r="63" spans="1:19" ht="15.95" customHeight="1" x14ac:dyDescent="0.2">
      <c r="A63" s="14" t="s">
        <v>1</v>
      </c>
      <c r="B63" s="15" t="s">
        <v>9</v>
      </c>
      <c r="C63" s="15" t="s">
        <v>53</v>
      </c>
      <c r="D63" s="15" t="s">
        <v>126</v>
      </c>
      <c r="E63" s="15" t="s">
        <v>255</v>
      </c>
      <c r="F63" s="15" t="s">
        <v>378</v>
      </c>
      <c r="G63" s="17">
        <v>0</v>
      </c>
      <c r="H63" s="17">
        <v>0</v>
      </c>
      <c r="I63" s="17">
        <v>85.2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8">
        <v>85.2</v>
      </c>
      <c r="Q63" s="17">
        <f>VLOOKUP(tbBDD[[#This Row],[Lib. variété]],tbRdts[],2,FALSE)</f>
        <v>6.5</v>
      </c>
      <c r="R63" s="17">
        <f>tbBDD[[#This Row],[Ha Tot collecte]]*tbBDD[[#This Row],[Rdt]]</f>
        <v>553.80000000000007</v>
      </c>
      <c r="S63" s="10" t="str">
        <f>MID(tbBDD[[#This Row],[Lib. variété]],1,FIND(" ",tbBDD[[#This Row],[Lib. variété]])-1)</f>
        <v>BLE</v>
      </c>
    </row>
    <row r="64" spans="1:19" ht="15.95" customHeight="1" x14ac:dyDescent="0.2">
      <c r="A64" s="14" t="s">
        <v>1</v>
      </c>
      <c r="B64" s="15" t="s">
        <v>9</v>
      </c>
      <c r="C64" s="15" t="s">
        <v>53</v>
      </c>
      <c r="D64" s="15" t="s">
        <v>127</v>
      </c>
      <c r="E64" s="15" t="s">
        <v>256</v>
      </c>
      <c r="F64" s="15" t="s">
        <v>378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8">
        <v>0</v>
      </c>
      <c r="Q64" s="17">
        <f>VLOOKUP(tbBDD[[#This Row],[Lib. variété]],tbRdts[],2,FALSE)</f>
        <v>6.5</v>
      </c>
      <c r="R64" s="17">
        <f>tbBDD[[#This Row],[Ha Tot collecte]]*tbBDD[[#This Row],[Rdt]]</f>
        <v>0</v>
      </c>
      <c r="S64" s="10" t="str">
        <f>MID(tbBDD[[#This Row],[Lib. variété]],1,FIND(" ",tbBDD[[#This Row],[Lib. variété]])-1)</f>
        <v>BLE</v>
      </c>
    </row>
    <row r="65" spans="1:19" ht="15.95" customHeight="1" x14ac:dyDescent="0.2">
      <c r="A65" s="14" t="s">
        <v>1</v>
      </c>
      <c r="B65" s="15" t="s">
        <v>9</v>
      </c>
      <c r="C65" s="15" t="s">
        <v>54</v>
      </c>
      <c r="D65" s="15" t="s">
        <v>123</v>
      </c>
      <c r="E65" s="15" t="s">
        <v>252</v>
      </c>
      <c r="F65" s="15" t="s">
        <v>379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8">
        <v>0</v>
      </c>
      <c r="Q65" s="17">
        <f>VLOOKUP(tbBDD[[#This Row],[Lib. variété]],tbRdts[],2,FALSE)</f>
        <v>6.3</v>
      </c>
      <c r="R65" s="17">
        <f>tbBDD[[#This Row],[Ha Tot collecte]]*tbBDD[[#This Row],[Rdt]]</f>
        <v>0</v>
      </c>
      <c r="S65" s="10" t="str">
        <f>MID(tbBDD[[#This Row],[Lib. variété]],1,FIND(" ",tbBDD[[#This Row],[Lib. variété]])-1)</f>
        <v>ORGE</v>
      </c>
    </row>
    <row r="66" spans="1:19" ht="15.95" customHeight="1" x14ac:dyDescent="0.2">
      <c r="A66" s="14" t="s">
        <v>1</v>
      </c>
      <c r="B66" s="15" t="s">
        <v>9</v>
      </c>
      <c r="C66" s="15" t="s">
        <v>54</v>
      </c>
      <c r="D66" s="15" t="s">
        <v>126</v>
      </c>
      <c r="E66" s="15" t="s">
        <v>255</v>
      </c>
      <c r="F66" s="15" t="s">
        <v>379</v>
      </c>
      <c r="G66" s="17">
        <v>0</v>
      </c>
      <c r="H66" s="17">
        <v>0</v>
      </c>
      <c r="I66" s="17">
        <v>9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8">
        <v>9</v>
      </c>
      <c r="Q66" s="17">
        <f>VLOOKUP(tbBDD[[#This Row],[Lib. variété]],tbRdts[],2,FALSE)</f>
        <v>6.3</v>
      </c>
      <c r="R66" s="17">
        <f>tbBDD[[#This Row],[Ha Tot collecte]]*tbBDD[[#This Row],[Rdt]]</f>
        <v>56.699999999999996</v>
      </c>
      <c r="S66" s="10" t="str">
        <f>MID(tbBDD[[#This Row],[Lib. variété]],1,FIND(" ",tbBDD[[#This Row],[Lib. variété]])-1)</f>
        <v>ORGE</v>
      </c>
    </row>
    <row r="67" spans="1:19" ht="15.95" customHeight="1" x14ac:dyDescent="0.2">
      <c r="A67" s="14" t="s">
        <v>1</v>
      </c>
      <c r="B67" s="15" t="s">
        <v>9</v>
      </c>
      <c r="C67" s="15" t="s">
        <v>56</v>
      </c>
      <c r="D67" s="15" t="s">
        <v>126</v>
      </c>
      <c r="E67" s="15" t="s">
        <v>255</v>
      </c>
      <c r="F67" s="15" t="s">
        <v>381</v>
      </c>
      <c r="G67" s="17">
        <v>0</v>
      </c>
      <c r="H67" s="17">
        <v>0</v>
      </c>
      <c r="I67" s="17">
        <v>18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8">
        <v>18</v>
      </c>
      <c r="Q67" s="17">
        <f>VLOOKUP(tbBDD[[#This Row],[Lib. variété]],tbRdts[],2,FALSE)</f>
        <v>4</v>
      </c>
      <c r="R67" s="17">
        <f>tbBDD[[#This Row],[Ha Tot collecte]]*tbBDD[[#This Row],[Rdt]]</f>
        <v>72</v>
      </c>
      <c r="S67" s="10" t="str">
        <f>MID(tbBDD[[#This Row],[Lib. variété]],1,FIND(" ",tbBDD[[#This Row],[Lib. variété]])-1)</f>
        <v>AVOINE</v>
      </c>
    </row>
    <row r="68" spans="1:19" ht="15.95" customHeight="1" x14ac:dyDescent="0.2">
      <c r="A68" s="14" t="s">
        <v>1</v>
      </c>
      <c r="B68" s="15" t="s">
        <v>9</v>
      </c>
      <c r="C68" s="15" t="s">
        <v>57</v>
      </c>
      <c r="D68" s="15" t="s">
        <v>123</v>
      </c>
      <c r="E68" s="15" t="s">
        <v>252</v>
      </c>
      <c r="F68" s="15" t="s">
        <v>382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8">
        <v>0</v>
      </c>
      <c r="Q68" s="17">
        <f>VLOOKUP(tbBDD[[#This Row],[Lib. variété]],tbRdts[],2,FALSE)</f>
        <v>8.5</v>
      </c>
      <c r="R68" s="17">
        <f>tbBDD[[#This Row],[Ha Tot collecte]]*tbBDD[[#This Row],[Rdt]]</f>
        <v>0</v>
      </c>
      <c r="S68" s="10" t="str">
        <f>MID(tbBDD[[#This Row],[Lib. variété]],1,FIND(" ",tbBDD[[#This Row],[Lib. variété]])-1)</f>
        <v>MAIS</v>
      </c>
    </row>
    <row r="69" spans="1:19" ht="15.95" customHeight="1" x14ac:dyDescent="0.2">
      <c r="A69" s="14" t="s">
        <v>1</v>
      </c>
      <c r="B69" s="15" t="s">
        <v>9</v>
      </c>
      <c r="C69" s="15" t="s">
        <v>57</v>
      </c>
      <c r="D69" s="15" t="s">
        <v>126</v>
      </c>
      <c r="E69" s="15" t="s">
        <v>255</v>
      </c>
      <c r="F69" s="15" t="s">
        <v>382</v>
      </c>
      <c r="G69" s="17">
        <v>0</v>
      </c>
      <c r="H69" s="17">
        <v>0</v>
      </c>
      <c r="I69" s="17">
        <v>48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8">
        <v>48</v>
      </c>
      <c r="Q69" s="17">
        <f>VLOOKUP(tbBDD[[#This Row],[Lib. variété]],tbRdts[],2,FALSE)</f>
        <v>8.5</v>
      </c>
      <c r="R69" s="17">
        <f>tbBDD[[#This Row],[Ha Tot collecte]]*tbBDD[[#This Row],[Rdt]]</f>
        <v>408</v>
      </c>
      <c r="S69" s="10" t="str">
        <f>MID(tbBDD[[#This Row],[Lib. variété]],1,FIND(" ",tbBDD[[#This Row],[Lib. variété]])-1)</f>
        <v>MAIS</v>
      </c>
    </row>
    <row r="70" spans="1:19" ht="15.95" customHeight="1" x14ac:dyDescent="0.2">
      <c r="A70" s="14" t="s">
        <v>1</v>
      </c>
      <c r="B70" s="15" t="s">
        <v>9</v>
      </c>
      <c r="C70" s="15" t="s">
        <v>57</v>
      </c>
      <c r="D70" s="15" t="s">
        <v>127</v>
      </c>
      <c r="E70" s="15" t="s">
        <v>256</v>
      </c>
      <c r="F70" s="15" t="s">
        <v>382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8">
        <v>0</v>
      </c>
      <c r="Q70" s="17">
        <f>VLOOKUP(tbBDD[[#This Row],[Lib. variété]],tbRdts[],2,FALSE)</f>
        <v>8.5</v>
      </c>
      <c r="R70" s="17">
        <f>tbBDD[[#This Row],[Ha Tot collecte]]*tbBDD[[#This Row],[Rdt]]</f>
        <v>0</v>
      </c>
      <c r="S70" s="10" t="str">
        <f>MID(tbBDD[[#This Row],[Lib. variété]],1,FIND(" ",tbBDD[[#This Row],[Lib. variété]])-1)</f>
        <v>MAIS</v>
      </c>
    </row>
    <row r="71" spans="1:19" ht="15.95" customHeight="1" x14ac:dyDescent="0.2">
      <c r="A71" s="14" t="s">
        <v>1</v>
      </c>
      <c r="B71" s="15" t="s">
        <v>9</v>
      </c>
      <c r="C71" s="15" t="s">
        <v>58</v>
      </c>
      <c r="D71" s="15" t="s">
        <v>123</v>
      </c>
      <c r="E71" s="15" t="s">
        <v>252</v>
      </c>
      <c r="F71" s="15" t="s">
        <v>383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8">
        <v>0</v>
      </c>
      <c r="Q71" s="17">
        <f>VLOOKUP(tbBDD[[#This Row],[Lib. variété]],tbRdts[],2,FALSE)</f>
        <v>3.3</v>
      </c>
      <c r="R71" s="17">
        <f>tbBDD[[#This Row],[Ha Tot collecte]]*tbBDD[[#This Row],[Rdt]]</f>
        <v>0</v>
      </c>
      <c r="S71" s="10" t="e">
        <f>MID(tbBDD[[#This Row],[Lib. variété]],1,FIND(" ",tbBDD[[#This Row],[Lib. variété]])-1)</f>
        <v>#VALUE!</v>
      </c>
    </row>
    <row r="72" spans="1:19" ht="15.95" customHeight="1" x14ac:dyDescent="0.2">
      <c r="A72" s="14" t="s">
        <v>1</v>
      </c>
      <c r="B72" s="15" t="s">
        <v>9</v>
      </c>
      <c r="C72" s="15" t="s">
        <v>58</v>
      </c>
      <c r="D72" s="15" t="s">
        <v>126</v>
      </c>
      <c r="E72" s="15" t="s">
        <v>255</v>
      </c>
      <c r="F72" s="15" t="s">
        <v>383</v>
      </c>
      <c r="G72" s="17">
        <v>0</v>
      </c>
      <c r="H72" s="17">
        <v>0</v>
      </c>
      <c r="I72" s="17">
        <v>92.4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8">
        <v>92.4</v>
      </c>
      <c r="Q72" s="17">
        <f>VLOOKUP(tbBDD[[#This Row],[Lib. variété]],tbRdts[],2,FALSE)</f>
        <v>3.3</v>
      </c>
      <c r="R72" s="17">
        <f>tbBDD[[#This Row],[Ha Tot collecte]]*tbBDD[[#This Row],[Rdt]]</f>
        <v>304.92</v>
      </c>
      <c r="S72" s="10" t="e">
        <f>MID(tbBDD[[#This Row],[Lib. variété]],1,FIND(" ",tbBDD[[#This Row],[Lib. variété]])-1)</f>
        <v>#VALUE!</v>
      </c>
    </row>
    <row r="73" spans="1:19" ht="15.95" customHeight="1" x14ac:dyDescent="0.2">
      <c r="A73" s="14" t="s">
        <v>1</v>
      </c>
      <c r="B73" s="15" t="s">
        <v>9</v>
      </c>
      <c r="C73" s="15" t="s">
        <v>60</v>
      </c>
      <c r="D73" s="15" t="s">
        <v>126</v>
      </c>
      <c r="E73" s="15" t="s">
        <v>255</v>
      </c>
      <c r="F73" s="15" t="s">
        <v>385</v>
      </c>
      <c r="G73" s="17">
        <v>0</v>
      </c>
      <c r="H73" s="17">
        <v>0</v>
      </c>
      <c r="I73" s="17">
        <v>82.5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8">
        <v>82.5</v>
      </c>
      <c r="Q73" s="17">
        <f>VLOOKUP(tbBDD[[#This Row],[Lib. variété]],tbRdts[],2,FALSE)</f>
        <v>2.5</v>
      </c>
      <c r="R73" s="17">
        <f>tbBDD[[#This Row],[Ha Tot collecte]]*tbBDD[[#This Row],[Rdt]]</f>
        <v>206.25</v>
      </c>
      <c r="S73" s="10" t="str">
        <f>MID(tbBDD[[#This Row],[Lib. variété]],1,FIND(" ",tbBDD[[#This Row],[Lib. variété]])-1)</f>
        <v>TOURNESOL</v>
      </c>
    </row>
    <row r="74" spans="1:19" ht="15.95" customHeight="1" x14ac:dyDescent="0.2">
      <c r="A74" s="14" t="s">
        <v>1</v>
      </c>
      <c r="B74" s="15" t="s">
        <v>9</v>
      </c>
      <c r="C74" s="15" t="s">
        <v>61</v>
      </c>
      <c r="D74" s="15" t="s">
        <v>126</v>
      </c>
      <c r="E74" s="15" t="s">
        <v>255</v>
      </c>
      <c r="F74" s="15" t="s">
        <v>386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8">
        <v>0</v>
      </c>
      <c r="Q74" s="17">
        <f>VLOOKUP(tbBDD[[#This Row],[Lib. variété]],tbRdts[],2,FALSE)</f>
        <v>2.5</v>
      </c>
      <c r="R74" s="17">
        <f>tbBDD[[#This Row],[Ha Tot collecte]]*tbBDD[[#This Row],[Rdt]]</f>
        <v>0</v>
      </c>
      <c r="S74" s="10" t="e">
        <f>MID(tbBDD[[#This Row],[Lib. variété]],1,FIND(" ",tbBDD[[#This Row],[Lib. variété]])-1)</f>
        <v>#VALUE!</v>
      </c>
    </row>
    <row r="75" spans="1:19" ht="15.95" customHeight="1" x14ac:dyDescent="0.2">
      <c r="A75" s="14" t="s">
        <v>1</v>
      </c>
      <c r="B75" s="15" t="s">
        <v>9</v>
      </c>
      <c r="C75" s="15" t="s">
        <v>70</v>
      </c>
      <c r="D75" s="15" t="s">
        <v>126</v>
      </c>
      <c r="E75" s="15" t="s">
        <v>255</v>
      </c>
      <c r="F75" s="15" t="s">
        <v>395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8">
        <v>0</v>
      </c>
      <c r="Q75" s="17">
        <f>VLOOKUP(tbBDD[[#This Row],[Lib. variété]],tbRdts[],2,FALSE)</f>
        <v>4.5</v>
      </c>
      <c r="R75" s="17">
        <f>tbBDD[[#This Row],[Ha Tot collecte]]*tbBDD[[#This Row],[Rdt]]</f>
        <v>0</v>
      </c>
      <c r="S75" s="10" t="str">
        <f>MID(tbBDD[[#This Row],[Lib. variété]],1,FIND(" ",tbBDD[[#This Row],[Lib. variété]])-1)</f>
        <v>POIS</v>
      </c>
    </row>
    <row r="76" spans="1:19" ht="15.95" customHeight="1" x14ac:dyDescent="0.2">
      <c r="A76" s="14" t="s">
        <v>1</v>
      </c>
      <c r="B76" s="15" t="s">
        <v>9</v>
      </c>
      <c r="C76" s="15" t="s">
        <v>63</v>
      </c>
      <c r="D76" s="15" t="s">
        <v>123</v>
      </c>
      <c r="E76" s="15" t="s">
        <v>252</v>
      </c>
      <c r="F76" s="15" t="s">
        <v>388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8">
        <v>0</v>
      </c>
      <c r="Q76" s="17">
        <f>VLOOKUP(tbBDD[[#This Row],[Lib. variété]],tbRdts[],2,FALSE)</f>
        <v>6</v>
      </c>
      <c r="R76" s="17">
        <f>tbBDD[[#This Row],[Ha Tot collecte]]*tbBDD[[#This Row],[Rdt]]</f>
        <v>0</v>
      </c>
      <c r="S76" s="10" t="e">
        <f>MID(tbBDD[[#This Row],[Lib. variété]],1,FIND(" ",tbBDD[[#This Row],[Lib. variété]])-1)</f>
        <v>#VALUE!</v>
      </c>
    </row>
    <row r="77" spans="1:19" ht="15.95" customHeight="1" x14ac:dyDescent="0.2">
      <c r="A77" s="14" t="s">
        <v>1</v>
      </c>
      <c r="B77" s="15" t="s">
        <v>9</v>
      </c>
      <c r="C77" s="15" t="s">
        <v>63</v>
      </c>
      <c r="D77" s="15" t="s">
        <v>126</v>
      </c>
      <c r="E77" s="15" t="s">
        <v>255</v>
      </c>
      <c r="F77" s="15" t="s">
        <v>388</v>
      </c>
      <c r="G77" s="17">
        <v>0</v>
      </c>
      <c r="H77" s="17">
        <v>0</v>
      </c>
      <c r="I77" s="17">
        <v>54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8">
        <v>54</v>
      </c>
      <c r="Q77" s="17">
        <f>VLOOKUP(tbBDD[[#This Row],[Lib. variété]],tbRdts[],2,FALSE)</f>
        <v>6</v>
      </c>
      <c r="R77" s="17">
        <f>tbBDD[[#This Row],[Ha Tot collecte]]*tbBDD[[#This Row],[Rdt]]</f>
        <v>324</v>
      </c>
      <c r="S77" s="10" t="e">
        <f>MID(tbBDD[[#This Row],[Lib. variété]],1,FIND(" ",tbBDD[[#This Row],[Lib. variété]])-1)</f>
        <v>#VALUE!</v>
      </c>
    </row>
    <row r="78" spans="1:19" ht="15.95" customHeight="1" x14ac:dyDescent="0.2">
      <c r="A78" s="14" t="s">
        <v>1</v>
      </c>
      <c r="B78" s="15" t="s">
        <v>9</v>
      </c>
      <c r="C78" s="15" t="s">
        <v>63</v>
      </c>
      <c r="D78" s="15" t="s">
        <v>127</v>
      </c>
      <c r="E78" s="15" t="s">
        <v>256</v>
      </c>
      <c r="F78" s="15" t="s">
        <v>388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8">
        <v>0</v>
      </c>
      <c r="Q78" s="17">
        <f>VLOOKUP(tbBDD[[#This Row],[Lib. variété]],tbRdts[],2,FALSE)</f>
        <v>6</v>
      </c>
      <c r="R78" s="17">
        <f>tbBDD[[#This Row],[Ha Tot collecte]]*tbBDD[[#This Row],[Rdt]]</f>
        <v>0</v>
      </c>
      <c r="S78" s="10" t="e">
        <f>MID(tbBDD[[#This Row],[Lib. variété]],1,FIND(" ",tbBDD[[#This Row],[Lib. variété]])-1)</f>
        <v>#VALUE!</v>
      </c>
    </row>
    <row r="79" spans="1:19" ht="15.95" customHeight="1" x14ac:dyDescent="0.2">
      <c r="A79" s="14" t="s">
        <v>1</v>
      </c>
      <c r="B79" s="15" t="s">
        <v>9</v>
      </c>
      <c r="C79" s="15" t="s">
        <v>64</v>
      </c>
      <c r="D79" s="15" t="s">
        <v>126</v>
      </c>
      <c r="E79" s="15" t="s">
        <v>255</v>
      </c>
      <c r="F79" s="15" t="s">
        <v>389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8">
        <v>0</v>
      </c>
      <c r="Q79" s="17">
        <f>VLOOKUP(tbBDD[[#This Row],[Lib. variété]],tbRdts[],2,FALSE)</f>
        <v>5</v>
      </c>
      <c r="R79" s="17">
        <f>tbBDD[[#This Row],[Ha Tot collecte]]*tbBDD[[#This Row],[Rdt]]</f>
        <v>0</v>
      </c>
      <c r="S79" s="10" t="e">
        <f>MID(tbBDD[[#This Row],[Lib. variété]],1,FIND(" ",tbBDD[[#This Row],[Lib. variété]])-1)</f>
        <v>#VALUE!</v>
      </c>
    </row>
    <row r="80" spans="1:19" ht="15.95" customHeight="1" x14ac:dyDescent="0.2">
      <c r="A80" s="14" t="s">
        <v>1</v>
      </c>
      <c r="B80" s="15" t="s">
        <v>9</v>
      </c>
      <c r="C80" s="15" t="s">
        <v>67</v>
      </c>
      <c r="D80" s="16"/>
      <c r="E80" s="16"/>
      <c r="F80" s="15" t="s">
        <v>392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8">
        <v>0</v>
      </c>
      <c r="Q80" s="17">
        <f>VLOOKUP(tbBDD[[#This Row],[Lib. variété]],tbRdts[],2,FALSE)</f>
        <v>0</v>
      </c>
      <c r="R80" s="17">
        <f>tbBDD[[#This Row],[Ha Tot collecte]]*tbBDD[[#This Row],[Rdt]]</f>
        <v>0</v>
      </c>
      <c r="S80" s="10" t="str">
        <f>MID(tbBDD[[#This Row],[Lib. variété]],1,FIND(" ",tbBDD[[#This Row],[Lib. variété]])-1)</f>
        <v>PRAIRIE</v>
      </c>
    </row>
    <row r="81" spans="1:19" ht="15.95" customHeight="1" x14ac:dyDescent="0.2">
      <c r="A81" s="14" t="s">
        <v>1</v>
      </c>
      <c r="B81" s="15" t="s">
        <v>9</v>
      </c>
      <c r="C81" s="15" t="s">
        <v>67</v>
      </c>
      <c r="D81" s="15" t="s">
        <v>123</v>
      </c>
      <c r="E81" s="15" t="s">
        <v>252</v>
      </c>
      <c r="F81" s="15" t="s">
        <v>392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8">
        <v>0</v>
      </c>
      <c r="Q81" s="17">
        <f>VLOOKUP(tbBDD[[#This Row],[Lib. variété]],tbRdts[],2,FALSE)</f>
        <v>0</v>
      </c>
      <c r="R81" s="17">
        <f>tbBDD[[#This Row],[Ha Tot collecte]]*tbBDD[[#This Row],[Rdt]]</f>
        <v>0</v>
      </c>
      <c r="S81" s="10" t="str">
        <f>MID(tbBDD[[#This Row],[Lib. variété]],1,FIND(" ",tbBDD[[#This Row],[Lib. variété]])-1)</f>
        <v>PRAIRIE</v>
      </c>
    </row>
    <row r="82" spans="1:19" ht="15.95" customHeight="1" x14ac:dyDescent="0.2">
      <c r="A82" s="14" t="s">
        <v>1</v>
      </c>
      <c r="B82" s="15" t="s">
        <v>9</v>
      </c>
      <c r="C82" s="15" t="s">
        <v>67</v>
      </c>
      <c r="D82" s="15" t="s">
        <v>126</v>
      </c>
      <c r="E82" s="15" t="s">
        <v>255</v>
      </c>
      <c r="F82" s="15" t="s">
        <v>392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8">
        <v>0</v>
      </c>
      <c r="Q82" s="17">
        <f>VLOOKUP(tbBDD[[#This Row],[Lib. variété]],tbRdts[],2,FALSE)</f>
        <v>0</v>
      </c>
      <c r="R82" s="17">
        <f>tbBDD[[#This Row],[Ha Tot collecte]]*tbBDD[[#This Row],[Rdt]]</f>
        <v>0</v>
      </c>
      <c r="S82" s="10" t="str">
        <f>MID(tbBDD[[#This Row],[Lib. variété]],1,FIND(" ",tbBDD[[#This Row],[Lib. variété]])-1)</f>
        <v>PRAIRIE</v>
      </c>
    </row>
    <row r="83" spans="1:19" ht="15.95" customHeight="1" x14ac:dyDescent="0.2">
      <c r="A83" s="14" t="s">
        <v>1</v>
      </c>
      <c r="B83" s="15" t="s">
        <v>9</v>
      </c>
      <c r="C83" s="15" t="s">
        <v>67</v>
      </c>
      <c r="D83" s="15" t="s">
        <v>127</v>
      </c>
      <c r="E83" s="15" t="s">
        <v>256</v>
      </c>
      <c r="F83" s="15" t="s">
        <v>392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8">
        <v>0</v>
      </c>
      <c r="Q83" s="17">
        <f>VLOOKUP(tbBDD[[#This Row],[Lib. variété]],tbRdts[],2,FALSE)</f>
        <v>0</v>
      </c>
      <c r="R83" s="17">
        <f>tbBDD[[#This Row],[Ha Tot collecte]]*tbBDD[[#This Row],[Rdt]]</f>
        <v>0</v>
      </c>
      <c r="S83" s="10" t="str">
        <f>MID(tbBDD[[#This Row],[Lib. variété]],1,FIND(" ",tbBDD[[#This Row],[Lib. variété]])-1)</f>
        <v>PRAIRIE</v>
      </c>
    </row>
    <row r="84" spans="1:19" ht="15.95" customHeight="1" x14ac:dyDescent="0.2">
      <c r="A84" s="14" t="s">
        <v>1</v>
      </c>
      <c r="B84" s="15" t="s">
        <v>9</v>
      </c>
      <c r="C84" s="15" t="s">
        <v>71</v>
      </c>
      <c r="D84" s="15" t="s">
        <v>126</v>
      </c>
      <c r="E84" s="15" t="s">
        <v>255</v>
      </c>
      <c r="F84" s="15" t="s">
        <v>396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8">
        <v>0</v>
      </c>
      <c r="Q84" s="17">
        <f>VLOOKUP(tbBDD[[#This Row],[Lib. variété]],tbRdts[],2,FALSE)</f>
        <v>0</v>
      </c>
      <c r="R84" s="17">
        <f>tbBDD[[#This Row],[Ha Tot collecte]]*tbBDD[[#This Row],[Rdt]]</f>
        <v>0</v>
      </c>
      <c r="S84" s="10" t="str">
        <f>MID(tbBDD[[#This Row],[Lib. variété]],1,FIND(" ",tbBDD[[#This Row],[Lib. variété]])-1)</f>
        <v>AUTRES</v>
      </c>
    </row>
    <row r="85" spans="1:19" ht="15.95" customHeight="1" x14ac:dyDescent="0.2">
      <c r="A85" s="14" t="s">
        <v>1</v>
      </c>
      <c r="B85" s="15" t="s">
        <v>9</v>
      </c>
      <c r="C85" s="15" t="s">
        <v>72</v>
      </c>
      <c r="D85" s="16"/>
      <c r="E85" s="16"/>
      <c r="F85" s="15" t="s">
        <v>397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8">
        <v>0</v>
      </c>
      <c r="Q85" s="17">
        <f>VLOOKUP(tbBDD[[#This Row],[Lib. variété]],tbRdts[],2,FALSE)</f>
        <v>0</v>
      </c>
      <c r="R85" s="17">
        <f>tbBDD[[#This Row],[Ha Tot collecte]]*tbBDD[[#This Row],[Rdt]]</f>
        <v>0</v>
      </c>
      <c r="S85" s="10" t="e">
        <f>MID(tbBDD[[#This Row],[Lib. variété]],1,FIND(" ",tbBDD[[#This Row],[Lib. variété]])-1)</f>
        <v>#VALUE!</v>
      </c>
    </row>
    <row r="86" spans="1:19" ht="15.95" customHeight="1" x14ac:dyDescent="0.2">
      <c r="A86" s="14" t="s">
        <v>1</v>
      </c>
      <c r="B86" s="15" t="s">
        <v>9</v>
      </c>
      <c r="C86" s="15" t="s">
        <v>72</v>
      </c>
      <c r="D86" s="15" t="s">
        <v>126</v>
      </c>
      <c r="E86" s="15" t="s">
        <v>255</v>
      </c>
      <c r="F86" s="15" t="s">
        <v>397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8">
        <v>0</v>
      </c>
      <c r="Q86" s="17">
        <f>VLOOKUP(tbBDD[[#This Row],[Lib. variété]],tbRdts[],2,FALSE)</f>
        <v>0</v>
      </c>
      <c r="R86" s="17">
        <f>tbBDD[[#This Row],[Ha Tot collecte]]*tbBDD[[#This Row],[Rdt]]</f>
        <v>0</v>
      </c>
      <c r="S86" s="10" t="e">
        <f>MID(tbBDD[[#This Row],[Lib. variété]],1,FIND(" ",tbBDD[[#This Row],[Lib. variété]])-1)</f>
        <v>#VALUE!</v>
      </c>
    </row>
    <row r="87" spans="1:19" ht="15.95" customHeight="1" x14ac:dyDescent="0.2">
      <c r="A87" s="14" t="s">
        <v>1</v>
      </c>
      <c r="B87" s="15" t="s">
        <v>10</v>
      </c>
      <c r="C87" s="15" t="s">
        <v>53</v>
      </c>
      <c r="D87" s="15" t="s">
        <v>124</v>
      </c>
      <c r="E87" s="15" t="s">
        <v>253</v>
      </c>
      <c r="F87" s="15" t="s">
        <v>378</v>
      </c>
      <c r="G87" s="17">
        <v>0</v>
      </c>
      <c r="H87" s="17">
        <v>0</v>
      </c>
      <c r="I87" s="17">
        <v>126</v>
      </c>
      <c r="J87" s="17">
        <v>0</v>
      </c>
      <c r="K87" s="17">
        <v>0</v>
      </c>
      <c r="L87" s="17">
        <v>0</v>
      </c>
      <c r="M87" s="17">
        <v>0</v>
      </c>
      <c r="N87" s="17">
        <v>85</v>
      </c>
      <c r="O87" s="17">
        <v>0</v>
      </c>
      <c r="P87" s="18">
        <v>41</v>
      </c>
      <c r="Q87" s="17">
        <f>VLOOKUP(tbBDD[[#This Row],[Lib. variété]],tbRdts[],2,FALSE)</f>
        <v>6.5</v>
      </c>
      <c r="R87" s="17">
        <f>tbBDD[[#This Row],[Ha Tot collecte]]*tbBDD[[#This Row],[Rdt]]</f>
        <v>819</v>
      </c>
      <c r="S87" s="10" t="str">
        <f>MID(tbBDD[[#This Row],[Lib. variété]],1,FIND(" ",tbBDD[[#This Row],[Lib. variété]])-1)</f>
        <v>BLE</v>
      </c>
    </row>
    <row r="88" spans="1:19" ht="15.95" customHeight="1" x14ac:dyDescent="0.2">
      <c r="A88" s="14" t="s">
        <v>1</v>
      </c>
      <c r="B88" s="15" t="s">
        <v>10</v>
      </c>
      <c r="C88" s="15" t="s">
        <v>53</v>
      </c>
      <c r="D88" s="15" t="s">
        <v>125</v>
      </c>
      <c r="E88" s="15" t="s">
        <v>254</v>
      </c>
      <c r="F88" s="15" t="s">
        <v>378</v>
      </c>
      <c r="G88" s="17">
        <v>0</v>
      </c>
      <c r="H88" s="17">
        <v>0</v>
      </c>
      <c r="I88" s="17">
        <v>12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8">
        <v>12</v>
      </c>
      <c r="Q88" s="17">
        <f>VLOOKUP(tbBDD[[#This Row],[Lib. variété]],tbRdts[],2,FALSE)</f>
        <v>6.5</v>
      </c>
      <c r="R88" s="17">
        <f>tbBDD[[#This Row],[Ha Tot collecte]]*tbBDD[[#This Row],[Rdt]]</f>
        <v>78</v>
      </c>
      <c r="S88" s="10" t="str">
        <f>MID(tbBDD[[#This Row],[Lib. variété]],1,FIND(" ",tbBDD[[#This Row],[Lib. variété]])-1)</f>
        <v>BLE</v>
      </c>
    </row>
    <row r="89" spans="1:19" ht="15.95" customHeight="1" x14ac:dyDescent="0.2">
      <c r="A89" s="14" t="s">
        <v>1</v>
      </c>
      <c r="B89" s="15" t="s">
        <v>10</v>
      </c>
      <c r="C89" s="15" t="s">
        <v>54</v>
      </c>
      <c r="D89" s="15" t="s">
        <v>124</v>
      </c>
      <c r="E89" s="15" t="s">
        <v>253</v>
      </c>
      <c r="F89" s="15" t="s">
        <v>379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8">
        <v>0</v>
      </c>
      <c r="Q89" s="17">
        <f>VLOOKUP(tbBDD[[#This Row],[Lib. variété]],tbRdts[],2,FALSE)</f>
        <v>6.3</v>
      </c>
      <c r="R89" s="17">
        <f>tbBDD[[#This Row],[Ha Tot collecte]]*tbBDD[[#This Row],[Rdt]]</f>
        <v>0</v>
      </c>
      <c r="S89" s="10" t="str">
        <f>MID(tbBDD[[#This Row],[Lib. variété]],1,FIND(" ",tbBDD[[#This Row],[Lib. variété]])-1)</f>
        <v>ORGE</v>
      </c>
    </row>
    <row r="90" spans="1:19" ht="15.95" customHeight="1" x14ac:dyDescent="0.2">
      <c r="A90" s="14" t="s">
        <v>1</v>
      </c>
      <c r="B90" s="15" t="s">
        <v>10</v>
      </c>
      <c r="C90" s="15" t="s">
        <v>54</v>
      </c>
      <c r="D90" s="15" t="s">
        <v>125</v>
      </c>
      <c r="E90" s="15" t="s">
        <v>254</v>
      </c>
      <c r="F90" s="15" t="s">
        <v>379</v>
      </c>
      <c r="G90" s="17">
        <v>0</v>
      </c>
      <c r="H90" s="17">
        <v>0</v>
      </c>
      <c r="I90" s="17">
        <v>9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8">
        <v>9</v>
      </c>
      <c r="Q90" s="17">
        <f>VLOOKUP(tbBDD[[#This Row],[Lib. variété]],tbRdts[],2,FALSE)</f>
        <v>6.3</v>
      </c>
      <c r="R90" s="17">
        <f>tbBDD[[#This Row],[Ha Tot collecte]]*tbBDD[[#This Row],[Rdt]]</f>
        <v>56.699999999999996</v>
      </c>
      <c r="S90" s="10" t="str">
        <f>MID(tbBDD[[#This Row],[Lib. variété]],1,FIND(" ",tbBDD[[#This Row],[Lib. variété]])-1)</f>
        <v>ORGE</v>
      </c>
    </row>
    <row r="91" spans="1:19" ht="15.95" customHeight="1" x14ac:dyDescent="0.2">
      <c r="A91" s="14" t="s">
        <v>1</v>
      </c>
      <c r="B91" s="15" t="s">
        <v>10</v>
      </c>
      <c r="C91" s="15" t="s">
        <v>56</v>
      </c>
      <c r="D91" s="15" t="s">
        <v>125</v>
      </c>
      <c r="E91" s="15" t="s">
        <v>254</v>
      </c>
      <c r="F91" s="15" t="s">
        <v>381</v>
      </c>
      <c r="G91" s="17">
        <v>0</v>
      </c>
      <c r="H91" s="17">
        <v>0</v>
      </c>
      <c r="I91" s="17">
        <v>6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8">
        <v>6</v>
      </c>
      <c r="Q91" s="17">
        <f>VLOOKUP(tbBDD[[#This Row],[Lib. variété]],tbRdts[],2,FALSE)</f>
        <v>4</v>
      </c>
      <c r="R91" s="17">
        <f>tbBDD[[#This Row],[Ha Tot collecte]]*tbBDD[[#This Row],[Rdt]]</f>
        <v>24</v>
      </c>
      <c r="S91" s="10" t="str">
        <f>MID(tbBDD[[#This Row],[Lib. variété]],1,FIND(" ",tbBDD[[#This Row],[Lib. variété]])-1)</f>
        <v>AVOINE</v>
      </c>
    </row>
    <row r="92" spans="1:19" ht="15.95" customHeight="1" x14ac:dyDescent="0.2">
      <c r="A92" s="14" t="s">
        <v>1</v>
      </c>
      <c r="B92" s="15" t="s">
        <v>10</v>
      </c>
      <c r="C92" s="15" t="s">
        <v>57</v>
      </c>
      <c r="D92" s="15" t="s">
        <v>124</v>
      </c>
      <c r="E92" s="15" t="s">
        <v>253</v>
      </c>
      <c r="F92" s="15" t="s">
        <v>382</v>
      </c>
      <c r="G92" s="17">
        <v>0</v>
      </c>
      <c r="H92" s="17">
        <v>0</v>
      </c>
      <c r="I92" s="17">
        <v>16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8">
        <v>16</v>
      </c>
      <c r="Q92" s="17">
        <f>VLOOKUP(tbBDD[[#This Row],[Lib. variété]],tbRdts[],2,FALSE)</f>
        <v>8.5</v>
      </c>
      <c r="R92" s="17">
        <f>tbBDD[[#This Row],[Ha Tot collecte]]*tbBDD[[#This Row],[Rdt]]</f>
        <v>136</v>
      </c>
      <c r="S92" s="10" t="str">
        <f>MID(tbBDD[[#This Row],[Lib. variété]],1,FIND(" ",tbBDD[[#This Row],[Lib. variété]])-1)</f>
        <v>MAIS</v>
      </c>
    </row>
    <row r="93" spans="1:19" ht="15.95" customHeight="1" x14ac:dyDescent="0.2">
      <c r="A93" s="14" t="s">
        <v>1</v>
      </c>
      <c r="B93" s="15" t="s">
        <v>10</v>
      </c>
      <c r="C93" s="15" t="s">
        <v>57</v>
      </c>
      <c r="D93" s="15" t="s">
        <v>125</v>
      </c>
      <c r="E93" s="15" t="s">
        <v>254</v>
      </c>
      <c r="F93" s="15" t="s">
        <v>382</v>
      </c>
      <c r="G93" s="17">
        <v>0</v>
      </c>
      <c r="H93" s="17">
        <v>0</v>
      </c>
      <c r="I93" s="17">
        <v>3.7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8">
        <v>3.7</v>
      </c>
      <c r="Q93" s="17">
        <f>VLOOKUP(tbBDD[[#This Row],[Lib. variété]],tbRdts[],2,FALSE)</f>
        <v>8.5</v>
      </c>
      <c r="R93" s="17">
        <f>tbBDD[[#This Row],[Ha Tot collecte]]*tbBDD[[#This Row],[Rdt]]</f>
        <v>31.450000000000003</v>
      </c>
      <c r="S93" s="10" t="str">
        <f>MID(tbBDD[[#This Row],[Lib. variété]],1,FIND(" ",tbBDD[[#This Row],[Lib. variété]])-1)</f>
        <v>MAIS</v>
      </c>
    </row>
    <row r="94" spans="1:19" ht="15.95" customHeight="1" x14ac:dyDescent="0.2">
      <c r="A94" s="14" t="s">
        <v>1</v>
      </c>
      <c r="B94" s="15" t="s">
        <v>10</v>
      </c>
      <c r="C94" s="15" t="s">
        <v>58</v>
      </c>
      <c r="D94" s="15" t="s">
        <v>124</v>
      </c>
      <c r="E94" s="15" t="s">
        <v>253</v>
      </c>
      <c r="F94" s="15" t="s">
        <v>383</v>
      </c>
      <c r="G94" s="17">
        <v>0</v>
      </c>
      <c r="H94" s="17">
        <v>0</v>
      </c>
      <c r="I94" s="17">
        <v>33</v>
      </c>
      <c r="J94" s="17">
        <v>0</v>
      </c>
      <c r="K94" s="17">
        <v>0</v>
      </c>
      <c r="L94" s="17">
        <v>0</v>
      </c>
      <c r="M94" s="17">
        <v>0</v>
      </c>
      <c r="N94" s="17">
        <v>33</v>
      </c>
      <c r="O94" s="17">
        <v>0</v>
      </c>
      <c r="P94" s="18">
        <v>0</v>
      </c>
      <c r="Q94" s="17">
        <f>VLOOKUP(tbBDD[[#This Row],[Lib. variété]],tbRdts[],2,FALSE)</f>
        <v>3.3</v>
      </c>
      <c r="R94" s="17">
        <f>tbBDD[[#This Row],[Ha Tot collecte]]*tbBDD[[#This Row],[Rdt]]</f>
        <v>108.89999999999999</v>
      </c>
      <c r="S94" s="10" t="e">
        <f>MID(tbBDD[[#This Row],[Lib. variété]],1,FIND(" ",tbBDD[[#This Row],[Lib. variété]])-1)</f>
        <v>#VALUE!</v>
      </c>
    </row>
    <row r="95" spans="1:19" ht="15.95" customHeight="1" x14ac:dyDescent="0.2">
      <c r="A95" s="14" t="s">
        <v>1</v>
      </c>
      <c r="B95" s="15" t="s">
        <v>10</v>
      </c>
      <c r="C95" s="15" t="s">
        <v>59</v>
      </c>
      <c r="D95" s="15" t="s">
        <v>124</v>
      </c>
      <c r="E95" s="15" t="s">
        <v>253</v>
      </c>
      <c r="F95" s="15" t="s">
        <v>384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8">
        <v>0</v>
      </c>
      <c r="Q95" s="17">
        <f>VLOOKUP(tbBDD[[#This Row],[Lib. variété]],tbRdts[],2,FALSE)</f>
        <v>2.5</v>
      </c>
      <c r="R95" s="17">
        <f>tbBDD[[#This Row],[Ha Tot collecte]]*tbBDD[[#This Row],[Rdt]]</f>
        <v>0</v>
      </c>
      <c r="S95" s="10" t="str">
        <f>MID(tbBDD[[#This Row],[Lib. variété]],1,FIND(" ",tbBDD[[#This Row],[Lib. variété]])-1)</f>
        <v>TOURNESOL</v>
      </c>
    </row>
    <row r="96" spans="1:19" ht="15.95" customHeight="1" x14ac:dyDescent="0.2">
      <c r="A96" s="14" t="s">
        <v>1</v>
      </c>
      <c r="B96" s="15" t="s">
        <v>10</v>
      </c>
      <c r="C96" s="15" t="s">
        <v>60</v>
      </c>
      <c r="D96" s="15" t="s">
        <v>124</v>
      </c>
      <c r="E96" s="15" t="s">
        <v>253</v>
      </c>
      <c r="F96" s="15" t="s">
        <v>385</v>
      </c>
      <c r="G96" s="17">
        <v>0</v>
      </c>
      <c r="H96" s="17">
        <v>0</v>
      </c>
      <c r="I96" s="17">
        <v>30</v>
      </c>
      <c r="J96" s="17">
        <v>0</v>
      </c>
      <c r="K96" s="17">
        <v>0</v>
      </c>
      <c r="L96" s="17">
        <v>0</v>
      </c>
      <c r="M96" s="17">
        <v>0</v>
      </c>
      <c r="N96" s="17">
        <v>9</v>
      </c>
      <c r="O96" s="17">
        <v>0</v>
      </c>
      <c r="P96" s="18">
        <v>21</v>
      </c>
      <c r="Q96" s="17">
        <f>VLOOKUP(tbBDD[[#This Row],[Lib. variété]],tbRdts[],2,FALSE)</f>
        <v>2.5</v>
      </c>
      <c r="R96" s="17">
        <f>tbBDD[[#This Row],[Ha Tot collecte]]*tbBDD[[#This Row],[Rdt]]</f>
        <v>75</v>
      </c>
      <c r="S96" s="10" t="str">
        <f>MID(tbBDD[[#This Row],[Lib. variété]],1,FIND(" ",tbBDD[[#This Row],[Lib. variété]])-1)</f>
        <v>TOURNESOL</v>
      </c>
    </row>
    <row r="97" spans="1:19" ht="15.95" customHeight="1" x14ac:dyDescent="0.2">
      <c r="A97" s="14" t="s">
        <v>1</v>
      </c>
      <c r="B97" s="15" t="s">
        <v>10</v>
      </c>
      <c r="C97" s="15" t="s">
        <v>60</v>
      </c>
      <c r="D97" s="15" t="s">
        <v>125</v>
      </c>
      <c r="E97" s="15" t="s">
        <v>254</v>
      </c>
      <c r="F97" s="15" t="s">
        <v>385</v>
      </c>
      <c r="G97" s="17">
        <v>0</v>
      </c>
      <c r="H97" s="17">
        <v>0</v>
      </c>
      <c r="I97" s="17">
        <v>12.5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8">
        <v>12.5</v>
      </c>
      <c r="Q97" s="17">
        <f>VLOOKUP(tbBDD[[#This Row],[Lib. variété]],tbRdts[],2,FALSE)</f>
        <v>2.5</v>
      </c>
      <c r="R97" s="17">
        <f>tbBDD[[#This Row],[Ha Tot collecte]]*tbBDD[[#This Row],[Rdt]]</f>
        <v>31.25</v>
      </c>
      <c r="S97" s="10" t="str">
        <f>MID(tbBDD[[#This Row],[Lib. variété]],1,FIND(" ",tbBDD[[#This Row],[Lib. variété]])-1)</f>
        <v>TOURNESOL</v>
      </c>
    </row>
    <row r="98" spans="1:19" ht="15.95" customHeight="1" x14ac:dyDescent="0.2">
      <c r="A98" s="14" t="s">
        <v>1</v>
      </c>
      <c r="B98" s="15" t="s">
        <v>10</v>
      </c>
      <c r="C98" s="15" t="s">
        <v>61</v>
      </c>
      <c r="D98" s="15" t="s">
        <v>124</v>
      </c>
      <c r="E98" s="15" t="s">
        <v>253</v>
      </c>
      <c r="F98" s="15" t="s">
        <v>386</v>
      </c>
      <c r="G98" s="17">
        <v>0</v>
      </c>
      <c r="H98" s="17">
        <v>0</v>
      </c>
      <c r="I98" s="17">
        <v>54</v>
      </c>
      <c r="J98" s="17">
        <v>0</v>
      </c>
      <c r="K98" s="17">
        <v>0</v>
      </c>
      <c r="L98" s="17">
        <v>0</v>
      </c>
      <c r="M98" s="17">
        <v>0</v>
      </c>
      <c r="N98" s="17">
        <v>54</v>
      </c>
      <c r="O98" s="17">
        <v>0</v>
      </c>
      <c r="P98" s="18">
        <v>0</v>
      </c>
      <c r="Q98" s="17">
        <f>VLOOKUP(tbBDD[[#This Row],[Lib. variété]],tbRdts[],2,FALSE)</f>
        <v>2.5</v>
      </c>
      <c r="R98" s="17">
        <f>tbBDD[[#This Row],[Ha Tot collecte]]*tbBDD[[#This Row],[Rdt]]</f>
        <v>135</v>
      </c>
      <c r="S98" s="10" t="e">
        <f>MID(tbBDD[[#This Row],[Lib. variété]],1,FIND(" ",tbBDD[[#This Row],[Lib. variété]])-1)</f>
        <v>#VALUE!</v>
      </c>
    </row>
    <row r="99" spans="1:19" ht="15.95" customHeight="1" x14ac:dyDescent="0.2">
      <c r="A99" s="14" t="s">
        <v>1</v>
      </c>
      <c r="B99" s="15" t="s">
        <v>10</v>
      </c>
      <c r="C99" s="15" t="s">
        <v>63</v>
      </c>
      <c r="D99" s="15" t="s">
        <v>124</v>
      </c>
      <c r="E99" s="15" t="s">
        <v>253</v>
      </c>
      <c r="F99" s="15" t="s">
        <v>388</v>
      </c>
      <c r="G99" s="17">
        <v>0</v>
      </c>
      <c r="H99" s="17">
        <v>0</v>
      </c>
      <c r="I99" s="17">
        <v>3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8">
        <v>3</v>
      </c>
      <c r="Q99" s="17">
        <f>VLOOKUP(tbBDD[[#This Row],[Lib. variété]],tbRdts[],2,FALSE)</f>
        <v>6</v>
      </c>
      <c r="R99" s="17">
        <f>tbBDD[[#This Row],[Ha Tot collecte]]*tbBDD[[#This Row],[Rdt]]</f>
        <v>18</v>
      </c>
      <c r="S99" s="10" t="e">
        <f>MID(tbBDD[[#This Row],[Lib. variété]],1,FIND(" ",tbBDD[[#This Row],[Lib. variété]])-1)</f>
        <v>#VALUE!</v>
      </c>
    </row>
    <row r="100" spans="1:19" ht="15.95" customHeight="1" x14ac:dyDescent="0.2">
      <c r="A100" s="14" t="s">
        <v>1</v>
      </c>
      <c r="B100" s="15" t="s">
        <v>10</v>
      </c>
      <c r="C100" s="15" t="s">
        <v>73</v>
      </c>
      <c r="D100" s="15" t="s">
        <v>124</v>
      </c>
      <c r="E100" s="15" t="s">
        <v>253</v>
      </c>
      <c r="F100" s="15" t="s">
        <v>398</v>
      </c>
      <c r="G100" s="17">
        <v>0</v>
      </c>
      <c r="H100" s="17">
        <v>0</v>
      </c>
      <c r="I100" s="17">
        <v>1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v>1</v>
      </c>
      <c r="Q100" s="17">
        <f>VLOOKUP(tbBDD[[#This Row],[Lib. variété]],tbRdts[],2,FALSE)</f>
        <v>0</v>
      </c>
      <c r="R100" s="17">
        <f>tbBDD[[#This Row],[Ha Tot collecte]]*tbBDD[[#This Row],[Rdt]]</f>
        <v>0</v>
      </c>
      <c r="S100" s="10" t="str">
        <f>MID(tbBDD[[#This Row],[Lib. variété]],1,FIND(" ",tbBDD[[#This Row],[Lib. variété]])-1)</f>
        <v>ORG</v>
      </c>
    </row>
    <row r="101" spans="1:19" ht="15.95" customHeight="1" x14ac:dyDescent="0.2">
      <c r="A101" s="14" t="s">
        <v>1</v>
      </c>
      <c r="B101" s="15" t="s">
        <v>10</v>
      </c>
      <c r="C101" s="15" t="s">
        <v>67</v>
      </c>
      <c r="D101" s="16"/>
      <c r="E101" s="16"/>
      <c r="F101" s="15" t="s">
        <v>392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8">
        <v>0</v>
      </c>
      <c r="Q101" s="17">
        <f>VLOOKUP(tbBDD[[#This Row],[Lib. variété]],tbRdts[],2,FALSE)</f>
        <v>0</v>
      </c>
      <c r="R101" s="17">
        <f>tbBDD[[#This Row],[Ha Tot collecte]]*tbBDD[[#This Row],[Rdt]]</f>
        <v>0</v>
      </c>
      <c r="S101" s="10" t="str">
        <f>MID(tbBDD[[#This Row],[Lib. variété]],1,FIND(" ",tbBDD[[#This Row],[Lib. variété]])-1)</f>
        <v>PRAIRIE</v>
      </c>
    </row>
    <row r="102" spans="1:19" ht="15.95" customHeight="1" x14ac:dyDescent="0.2">
      <c r="A102" s="14" t="s">
        <v>1</v>
      </c>
      <c r="B102" s="15" t="s">
        <v>10</v>
      </c>
      <c r="C102" s="15" t="s">
        <v>67</v>
      </c>
      <c r="D102" s="15" t="s">
        <v>124</v>
      </c>
      <c r="E102" s="15" t="s">
        <v>253</v>
      </c>
      <c r="F102" s="15" t="s">
        <v>392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8">
        <v>0</v>
      </c>
      <c r="Q102" s="17">
        <f>VLOOKUP(tbBDD[[#This Row],[Lib. variété]],tbRdts[],2,FALSE)</f>
        <v>0</v>
      </c>
      <c r="R102" s="17">
        <f>tbBDD[[#This Row],[Ha Tot collecte]]*tbBDD[[#This Row],[Rdt]]</f>
        <v>0</v>
      </c>
      <c r="S102" s="10" t="str">
        <f>MID(tbBDD[[#This Row],[Lib. variété]],1,FIND(" ",tbBDD[[#This Row],[Lib. variété]])-1)</f>
        <v>PRAIRIE</v>
      </c>
    </row>
    <row r="103" spans="1:19" ht="15.95" customHeight="1" x14ac:dyDescent="0.2">
      <c r="A103" s="14" t="s">
        <v>1</v>
      </c>
      <c r="B103" s="15" t="s">
        <v>10</v>
      </c>
      <c r="C103" s="15" t="s">
        <v>68</v>
      </c>
      <c r="D103" s="16"/>
      <c r="E103" s="16"/>
      <c r="F103" s="15" t="s">
        <v>393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8">
        <v>0</v>
      </c>
      <c r="Q103" s="17">
        <f>VLOOKUP(tbBDD[[#This Row],[Lib. variété]],tbRdts[],2,FALSE)</f>
        <v>0</v>
      </c>
      <c r="R103" s="17">
        <f>tbBDD[[#This Row],[Ha Tot collecte]]*tbBDD[[#This Row],[Rdt]]</f>
        <v>0</v>
      </c>
      <c r="S103" s="10" t="str">
        <f>MID(tbBDD[[#This Row],[Lib. variété]],1,FIND(" ",tbBDD[[#This Row],[Lib. variété]])-1)</f>
        <v>PRAIRIE</v>
      </c>
    </row>
    <row r="104" spans="1:19" ht="15.95" customHeight="1" x14ac:dyDescent="0.2">
      <c r="A104" s="14" t="s">
        <v>1</v>
      </c>
      <c r="B104" s="15" t="s">
        <v>10</v>
      </c>
      <c r="C104" s="15" t="s">
        <v>68</v>
      </c>
      <c r="D104" s="15" t="s">
        <v>124</v>
      </c>
      <c r="E104" s="15" t="s">
        <v>253</v>
      </c>
      <c r="F104" s="15" t="s">
        <v>393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8">
        <v>0</v>
      </c>
      <c r="Q104" s="17">
        <f>VLOOKUP(tbBDD[[#This Row],[Lib. variété]],tbRdts[],2,FALSE)</f>
        <v>0</v>
      </c>
      <c r="R104" s="17">
        <f>tbBDD[[#This Row],[Ha Tot collecte]]*tbBDD[[#This Row],[Rdt]]</f>
        <v>0</v>
      </c>
      <c r="S104" s="10" t="str">
        <f>MID(tbBDD[[#This Row],[Lib. variété]],1,FIND(" ",tbBDD[[#This Row],[Lib. variété]])-1)</f>
        <v>PRAIRIE</v>
      </c>
    </row>
    <row r="105" spans="1:19" ht="15.95" customHeight="1" x14ac:dyDescent="0.2">
      <c r="A105" s="14" t="s">
        <v>1</v>
      </c>
      <c r="B105" s="15" t="s">
        <v>11</v>
      </c>
      <c r="C105" s="15" t="s">
        <v>53</v>
      </c>
      <c r="D105" s="15" t="s">
        <v>124</v>
      </c>
      <c r="E105" s="15" t="s">
        <v>253</v>
      </c>
      <c r="F105" s="15" t="s">
        <v>378</v>
      </c>
      <c r="G105" s="17">
        <v>0</v>
      </c>
      <c r="H105" s="17">
        <v>0</v>
      </c>
      <c r="I105" s="17">
        <v>22</v>
      </c>
      <c r="J105" s="17">
        <v>0</v>
      </c>
      <c r="K105" s="17">
        <v>0</v>
      </c>
      <c r="L105" s="17">
        <v>0</v>
      </c>
      <c r="M105" s="17">
        <v>0</v>
      </c>
      <c r="N105" s="17">
        <v>14</v>
      </c>
      <c r="O105" s="17">
        <v>0</v>
      </c>
      <c r="P105" s="18">
        <v>8</v>
      </c>
      <c r="Q105" s="17">
        <f>VLOOKUP(tbBDD[[#This Row],[Lib. variété]],tbRdts[],2,FALSE)</f>
        <v>6.5</v>
      </c>
      <c r="R105" s="17">
        <f>tbBDD[[#This Row],[Ha Tot collecte]]*tbBDD[[#This Row],[Rdt]]</f>
        <v>143</v>
      </c>
      <c r="S105" s="10" t="str">
        <f>MID(tbBDD[[#This Row],[Lib. variété]],1,FIND(" ",tbBDD[[#This Row],[Lib. variété]])-1)</f>
        <v>BLE</v>
      </c>
    </row>
    <row r="106" spans="1:19" ht="15.95" customHeight="1" x14ac:dyDescent="0.2">
      <c r="A106" s="14" t="s">
        <v>1</v>
      </c>
      <c r="B106" s="15" t="s">
        <v>11</v>
      </c>
      <c r="C106" s="15" t="s">
        <v>53</v>
      </c>
      <c r="D106" s="15" t="s">
        <v>127</v>
      </c>
      <c r="E106" s="15" t="s">
        <v>256</v>
      </c>
      <c r="F106" s="15" t="s">
        <v>378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8">
        <v>0</v>
      </c>
      <c r="Q106" s="17">
        <f>VLOOKUP(tbBDD[[#This Row],[Lib. variété]],tbRdts[],2,FALSE)</f>
        <v>6.5</v>
      </c>
      <c r="R106" s="17">
        <f>tbBDD[[#This Row],[Ha Tot collecte]]*tbBDD[[#This Row],[Rdt]]</f>
        <v>0</v>
      </c>
      <c r="S106" s="10" t="str">
        <f>MID(tbBDD[[#This Row],[Lib. variété]],1,FIND(" ",tbBDD[[#This Row],[Lib. variété]])-1)</f>
        <v>BLE</v>
      </c>
    </row>
    <row r="107" spans="1:19" ht="15.95" customHeight="1" x14ac:dyDescent="0.2">
      <c r="A107" s="14" t="s">
        <v>1</v>
      </c>
      <c r="B107" s="15" t="s">
        <v>11</v>
      </c>
      <c r="C107" s="15" t="s">
        <v>54</v>
      </c>
      <c r="D107" s="15" t="s">
        <v>124</v>
      </c>
      <c r="E107" s="15" t="s">
        <v>253</v>
      </c>
      <c r="F107" s="15" t="s">
        <v>379</v>
      </c>
      <c r="G107" s="17">
        <v>0</v>
      </c>
      <c r="H107" s="17">
        <v>0</v>
      </c>
      <c r="I107" s="17">
        <v>15</v>
      </c>
      <c r="J107" s="17">
        <v>0</v>
      </c>
      <c r="K107" s="17">
        <v>0</v>
      </c>
      <c r="L107" s="17">
        <v>0</v>
      </c>
      <c r="M107" s="17">
        <v>0</v>
      </c>
      <c r="N107" s="17">
        <v>15</v>
      </c>
      <c r="O107" s="17">
        <v>0</v>
      </c>
      <c r="P107" s="18">
        <v>0</v>
      </c>
      <c r="Q107" s="17">
        <f>VLOOKUP(tbBDD[[#This Row],[Lib. variété]],tbRdts[],2,FALSE)</f>
        <v>6.3</v>
      </c>
      <c r="R107" s="17">
        <f>tbBDD[[#This Row],[Ha Tot collecte]]*tbBDD[[#This Row],[Rdt]]</f>
        <v>94.5</v>
      </c>
      <c r="S107" s="10" t="str">
        <f>MID(tbBDD[[#This Row],[Lib. variété]],1,FIND(" ",tbBDD[[#This Row],[Lib. variété]])-1)</f>
        <v>ORGE</v>
      </c>
    </row>
    <row r="108" spans="1:19" ht="15.95" customHeight="1" x14ac:dyDescent="0.2">
      <c r="A108" s="14" t="s">
        <v>1</v>
      </c>
      <c r="B108" s="15" t="s">
        <v>11</v>
      </c>
      <c r="C108" s="15" t="s">
        <v>56</v>
      </c>
      <c r="D108" s="15" t="s">
        <v>127</v>
      </c>
      <c r="E108" s="15" t="s">
        <v>256</v>
      </c>
      <c r="F108" s="15" t="s">
        <v>381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8">
        <v>0</v>
      </c>
      <c r="Q108" s="17">
        <f>VLOOKUP(tbBDD[[#This Row],[Lib. variété]],tbRdts[],2,FALSE)</f>
        <v>4</v>
      </c>
      <c r="R108" s="17">
        <f>tbBDD[[#This Row],[Ha Tot collecte]]*tbBDD[[#This Row],[Rdt]]</f>
        <v>0</v>
      </c>
      <c r="S108" s="10" t="str">
        <f>MID(tbBDD[[#This Row],[Lib. variété]],1,FIND(" ",tbBDD[[#This Row],[Lib. variété]])-1)</f>
        <v>AVOINE</v>
      </c>
    </row>
    <row r="109" spans="1:19" ht="15.95" customHeight="1" x14ac:dyDescent="0.2">
      <c r="A109" s="14" t="s">
        <v>1</v>
      </c>
      <c r="B109" s="15" t="s">
        <v>11</v>
      </c>
      <c r="C109" s="15" t="s">
        <v>57</v>
      </c>
      <c r="D109" s="15" t="s">
        <v>124</v>
      </c>
      <c r="E109" s="15" t="s">
        <v>253</v>
      </c>
      <c r="F109" s="15" t="s">
        <v>382</v>
      </c>
      <c r="G109" s="17">
        <v>0</v>
      </c>
      <c r="H109" s="17">
        <v>0</v>
      </c>
      <c r="I109" s="17">
        <v>12</v>
      </c>
      <c r="J109" s="17">
        <v>0</v>
      </c>
      <c r="K109" s="17">
        <v>0</v>
      </c>
      <c r="L109" s="17">
        <v>0</v>
      </c>
      <c r="M109" s="17">
        <v>0</v>
      </c>
      <c r="N109" s="17">
        <v>7</v>
      </c>
      <c r="O109" s="17">
        <v>5</v>
      </c>
      <c r="P109" s="18">
        <v>0</v>
      </c>
      <c r="Q109" s="17">
        <f>VLOOKUP(tbBDD[[#This Row],[Lib. variété]],tbRdts[],2,FALSE)</f>
        <v>8.5</v>
      </c>
      <c r="R109" s="17">
        <f>tbBDD[[#This Row],[Ha Tot collecte]]*tbBDD[[#This Row],[Rdt]]</f>
        <v>102</v>
      </c>
      <c r="S109" s="10" t="str">
        <f>MID(tbBDD[[#This Row],[Lib. variété]],1,FIND(" ",tbBDD[[#This Row],[Lib. variété]])-1)</f>
        <v>MAIS</v>
      </c>
    </row>
    <row r="110" spans="1:19" ht="15.95" customHeight="1" x14ac:dyDescent="0.2">
      <c r="A110" s="14" t="s">
        <v>1</v>
      </c>
      <c r="B110" s="15" t="s">
        <v>11</v>
      </c>
      <c r="C110" s="15" t="s">
        <v>57</v>
      </c>
      <c r="D110" s="15" t="s">
        <v>127</v>
      </c>
      <c r="E110" s="15" t="s">
        <v>256</v>
      </c>
      <c r="F110" s="15" t="s">
        <v>382</v>
      </c>
      <c r="G110" s="17">
        <v>0</v>
      </c>
      <c r="H110" s="17">
        <v>0</v>
      </c>
      <c r="I110" s="17">
        <v>45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15</v>
      </c>
      <c r="P110" s="18">
        <v>30</v>
      </c>
      <c r="Q110" s="17">
        <f>VLOOKUP(tbBDD[[#This Row],[Lib. variété]],tbRdts[],2,FALSE)</f>
        <v>8.5</v>
      </c>
      <c r="R110" s="17">
        <f>tbBDD[[#This Row],[Ha Tot collecte]]*tbBDD[[#This Row],[Rdt]]</f>
        <v>382.5</v>
      </c>
      <c r="S110" s="10" t="str">
        <f>MID(tbBDD[[#This Row],[Lib. variété]],1,FIND(" ",tbBDD[[#This Row],[Lib. variété]])-1)</f>
        <v>MAIS</v>
      </c>
    </row>
    <row r="111" spans="1:19" ht="15.95" customHeight="1" x14ac:dyDescent="0.2">
      <c r="A111" s="14" t="s">
        <v>1</v>
      </c>
      <c r="B111" s="15" t="s">
        <v>11</v>
      </c>
      <c r="C111" s="15" t="s">
        <v>60</v>
      </c>
      <c r="D111" s="15" t="s">
        <v>124</v>
      </c>
      <c r="E111" s="15" t="s">
        <v>253</v>
      </c>
      <c r="F111" s="15" t="s">
        <v>385</v>
      </c>
      <c r="G111" s="17">
        <v>0</v>
      </c>
      <c r="H111" s="17">
        <v>0</v>
      </c>
      <c r="I111" s="17">
        <v>6</v>
      </c>
      <c r="J111" s="17">
        <v>0</v>
      </c>
      <c r="K111" s="17">
        <v>0</v>
      </c>
      <c r="L111" s="17">
        <v>0</v>
      </c>
      <c r="M111" s="17">
        <v>0</v>
      </c>
      <c r="N111" s="17">
        <v>6</v>
      </c>
      <c r="O111" s="17">
        <v>0</v>
      </c>
      <c r="P111" s="18">
        <v>0</v>
      </c>
      <c r="Q111" s="17">
        <f>VLOOKUP(tbBDD[[#This Row],[Lib. variété]],tbRdts[],2,FALSE)</f>
        <v>2.5</v>
      </c>
      <c r="R111" s="17">
        <f>tbBDD[[#This Row],[Ha Tot collecte]]*tbBDD[[#This Row],[Rdt]]</f>
        <v>15</v>
      </c>
      <c r="S111" s="10" t="str">
        <f>MID(tbBDD[[#This Row],[Lib. variété]],1,FIND(" ",tbBDD[[#This Row],[Lib. variété]])-1)</f>
        <v>TOURNESOL</v>
      </c>
    </row>
    <row r="112" spans="1:19" ht="15.95" customHeight="1" x14ac:dyDescent="0.2">
      <c r="A112" s="14" t="s">
        <v>1</v>
      </c>
      <c r="B112" s="15" t="s">
        <v>11</v>
      </c>
      <c r="C112" s="15" t="s">
        <v>63</v>
      </c>
      <c r="D112" s="15" t="s">
        <v>124</v>
      </c>
      <c r="E112" s="15" t="s">
        <v>253</v>
      </c>
      <c r="F112" s="15" t="s">
        <v>388</v>
      </c>
      <c r="G112" s="17">
        <v>0</v>
      </c>
      <c r="H112" s="17">
        <v>0</v>
      </c>
      <c r="I112" s="17">
        <v>10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10</v>
      </c>
      <c r="P112" s="18">
        <v>0</v>
      </c>
      <c r="Q112" s="17">
        <f>VLOOKUP(tbBDD[[#This Row],[Lib. variété]],tbRdts[],2,FALSE)</f>
        <v>6</v>
      </c>
      <c r="R112" s="17">
        <f>tbBDD[[#This Row],[Ha Tot collecte]]*tbBDD[[#This Row],[Rdt]]</f>
        <v>60</v>
      </c>
      <c r="S112" s="10" t="e">
        <f>MID(tbBDD[[#This Row],[Lib. variété]],1,FIND(" ",tbBDD[[#This Row],[Lib. variété]])-1)</f>
        <v>#VALUE!</v>
      </c>
    </row>
    <row r="113" spans="1:19" ht="15.95" customHeight="1" x14ac:dyDescent="0.2">
      <c r="A113" s="14" t="s">
        <v>1</v>
      </c>
      <c r="B113" s="15" t="s">
        <v>11</v>
      </c>
      <c r="C113" s="15" t="s">
        <v>63</v>
      </c>
      <c r="D113" s="15" t="s">
        <v>127</v>
      </c>
      <c r="E113" s="15" t="s">
        <v>256</v>
      </c>
      <c r="F113" s="15" t="s">
        <v>388</v>
      </c>
      <c r="G113" s="17">
        <v>0</v>
      </c>
      <c r="H113" s="17">
        <v>0</v>
      </c>
      <c r="I113" s="17">
        <v>39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9</v>
      </c>
      <c r="P113" s="18">
        <v>30</v>
      </c>
      <c r="Q113" s="17">
        <f>VLOOKUP(tbBDD[[#This Row],[Lib. variété]],tbRdts[],2,FALSE)</f>
        <v>6</v>
      </c>
      <c r="R113" s="17">
        <f>tbBDD[[#This Row],[Ha Tot collecte]]*tbBDD[[#This Row],[Rdt]]</f>
        <v>234</v>
      </c>
      <c r="S113" s="10" t="e">
        <f>MID(tbBDD[[#This Row],[Lib. variété]],1,FIND(" ",tbBDD[[#This Row],[Lib. variété]])-1)</f>
        <v>#VALUE!</v>
      </c>
    </row>
    <row r="114" spans="1:19" ht="15.95" customHeight="1" x14ac:dyDescent="0.2">
      <c r="A114" s="14" t="s">
        <v>1</v>
      </c>
      <c r="B114" s="15" t="s">
        <v>11</v>
      </c>
      <c r="C114" s="15" t="s">
        <v>67</v>
      </c>
      <c r="D114" s="16"/>
      <c r="E114" s="16"/>
      <c r="F114" s="15" t="s">
        <v>392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8">
        <v>0</v>
      </c>
      <c r="Q114" s="17">
        <f>VLOOKUP(tbBDD[[#This Row],[Lib. variété]],tbRdts[],2,FALSE)</f>
        <v>0</v>
      </c>
      <c r="R114" s="17">
        <f>tbBDD[[#This Row],[Ha Tot collecte]]*tbBDD[[#This Row],[Rdt]]</f>
        <v>0</v>
      </c>
      <c r="S114" s="10" t="str">
        <f>MID(tbBDD[[#This Row],[Lib. variété]],1,FIND(" ",tbBDD[[#This Row],[Lib. variété]])-1)</f>
        <v>PRAIRIE</v>
      </c>
    </row>
    <row r="115" spans="1:19" ht="15.95" customHeight="1" x14ac:dyDescent="0.2">
      <c r="A115" s="14" t="s">
        <v>1</v>
      </c>
      <c r="B115" s="15" t="s">
        <v>11</v>
      </c>
      <c r="C115" s="15" t="s">
        <v>67</v>
      </c>
      <c r="D115" s="15" t="s">
        <v>124</v>
      </c>
      <c r="E115" s="15" t="s">
        <v>253</v>
      </c>
      <c r="F115" s="15" t="s">
        <v>392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8">
        <v>0</v>
      </c>
      <c r="Q115" s="17">
        <f>VLOOKUP(tbBDD[[#This Row],[Lib. variété]],tbRdts[],2,FALSE)</f>
        <v>0</v>
      </c>
      <c r="R115" s="17">
        <f>tbBDD[[#This Row],[Ha Tot collecte]]*tbBDD[[#This Row],[Rdt]]</f>
        <v>0</v>
      </c>
      <c r="S115" s="10" t="str">
        <f>MID(tbBDD[[#This Row],[Lib. variété]],1,FIND(" ",tbBDD[[#This Row],[Lib. variété]])-1)</f>
        <v>PRAIRIE</v>
      </c>
    </row>
    <row r="116" spans="1:19" ht="15.95" customHeight="1" x14ac:dyDescent="0.2">
      <c r="A116" s="14" t="s">
        <v>1</v>
      </c>
      <c r="B116" s="15" t="s">
        <v>11</v>
      </c>
      <c r="C116" s="15" t="s">
        <v>67</v>
      </c>
      <c r="D116" s="15" t="s">
        <v>127</v>
      </c>
      <c r="E116" s="15" t="s">
        <v>256</v>
      </c>
      <c r="F116" s="15" t="s">
        <v>392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8">
        <v>0</v>
      </c>
      <c r="Q116" s="17">
        <f>VLOOKUP(tbBDD[[#This Row],[Lib. variété]],tbRdts[],2,FALSE)</f>
        <v>0</v>
      </c>
      <c r="R116" s="17">
        <f>tbBDD[[#This Row],[Ha Tot collecte]]*tbBDD[[#This Row],[Rdt]]</f>
        <v>0</v>
      </c>
      <c r="S116" s="10" t="str">
        <f>MID(tbBDD[[#This Row],[Lib. variété]],1,FIND(" ",tbBDD[[#This Row],[Lib. variété]])-1)</f>
        <v>PRAIRIE</v>
      </c>
    </row>
    <row r="117" spans="1:19" ht="15.95" customHeight="1" x14ac:dyDescent="0.2">
      <c r="A117" s="14" t="s">
        <v>1</v>
      </c>
      <c r="B117" s="15" t="s">
        <v>11</v>
      </c>
      <c r="C117" s="15" t="s">
        <v>68</v>
      </c>
      <c r="D117" s="16"/>
      <c r="E117" s="16"/>
      <c r="F117" s="15" t="s">
        <v>393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8">
        <v>0</v>
      </c>
      <c r="Q117" s="17">
        <f>VLOOKUP(tbBDD[[#This Row],[Lib. variété]],tbRdts[],2,FALSE)</f>
        <v>0</v>
      </c>
      <c r="R117" s="17">
        <f>tbBDD[[#This Row],[Ha Tot collecte]]*tbBDD[[#This Row],[Rdt]]</f>
        <v>0</v>
      </c>
      <c r="S117" s="10" t="str">
        <f>MID(tbBDD[[#This Row],[Lib. variété]],1,FIND(" ",tbBDD[[#This Row],[Lib. variété]])-1)</f>
        <v>PRAIRIE</v>
      </c>
    </row>
    <row r="118" spans="1:19" ht="15.95" customHeight="1" x14ac:dyDescent="0.2">
      <c r="A118" s="14" t="s">
        <v>1</v>
      </c>
      <c r="B118" s="15" t="s">
        <v>11</v>
      </c>
      <c r="C118" s="15" t="s">
        <v>68</v>
      </c>
      <c r="D118" s="15" t="s">
        <v>127</v>
      </c>
      <c r="E118" s="15" t="s">
        <v>256</v>
      </c>
      <c r="F118" s="15" t="s">
        <v>393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8">
        <v>0</v>
      </c>
      <c r="Q118" s="17">
        <f>VLOOKUP(tbBDD[[#This Row],[Lib. variété]],tbRdts[],2,FALSE)</f>
        <v>0</v>
      </c>
      <c r="R118" s="17">
        <f>tbBDD[[#This Row],[Ha Tot collecte]]*tbBDD[[#This Row],[Rdt]]</f>
        <v>0</v>
      </c>
      <c r="S118" s="10" t="str">
        <f>MID(tbBDD[[#This Row],[Lib. variété]],1,FIND(" ",tbBDD[[#This Row],[Lib. variété]])-1)</f>
        <v>PRAIRIE</v>
      </c>
    </row>
    <row r="119" spans="1:19" ht="15.95" customHeight="1" x14ac:dyDescent="0.2">
      <c r="A119" s="14" t="s">
        <v>1</v>
      </c>
      <c r="B119" s="15" t="s">
        <v>11</v>
      </c>
      <c r="C119" s="15" t="s">
        <v>72</v>
      </c>
      <c r="D119" s="16"/>
      <c r="E119" s="16"/>
      <c r="F119" s="15" t="s">
        <v>397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8">
        <v>0</v>
      </c>
      <c r="Q119" s="17">
        <f>VLOOKUP(tbBDD[[#This Row],[Lib. variété]],tbRdts[],2,FALSE)</f>
        <v>0</v>
      </c>
      <c r="R119" s="17">
        <f>tbBDD[[#This Row],[Ha Tot collecte]]*tbBDD[[#This Row],[Rdt]]</f>
        <v>0</v>
      </c>
      <c r="S119" s="10" t="e">
        <f>MID(tbBDD[[#This Row],[Lib. variété]],1,FIND(" ",tbBDD[[#This Row],[Lib. variété]])-1)</f>
        <v>#VALUE!</v>
      </c>
    </row>
    <row r="120" spans="1:19" ht="15.95" customHeight="1" x14ac:dyDescent="0.2">
      <c r="A120" s="14" t="s">
        <v>1</v>
      </c>
      <c r="B120" s="15" t="s">
        <v>12</v>
      </c>
      <c r="C120" s="15" t="s">
        <v>53</v>
      </c>
      <c r="D120" s="15" t="s">
        <v>128</v>
      </c>
      <c r="E120" s="15" t="s">
        <v>257</v>
      </c>
      <c r="F120" s="15" t="s">
        <v>378</v>
      </c>
      <c r="G120" s="17">
        <v>0</v>
      </c>
      <c r="H120" s="17">
        <v>0</v>
      </c>
      <c r="I120" s="17">
        <v>40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8">
        <v>40</v>
      </c>
      <c r="Q120" s="17">
        <f>VLOOKUP(tbBDD[[#This Row],[Lib. variété]],tbRdts[],2,FALSE)</f>
        <v>6.5</v>
      </c>
      <c r="R120" s="17">
        <f>tbBDD[[#This Row],[Ha Tot collecte]]*tbBDD[[#This Row],[Rdt]]</f>
        <v>260</v>
      </c>
      <c r="S120" s="10" t="str">
        <f>MID(tbBDD[[#This Row],[Lib. variété]],1,FIND(" ",tbBDD[[#This Row],[Lib. variété]])-1)</f>
        <v>BLE</v>
      </c>
    </row>
    <row r="121" spans="1:19" ht="15.95" customHeight="1" x14ac:dyDescent="0.2">
      <c r="A121" s="14" t="s">
        <v>1</v>
      </c>
      <c r="B121" s="15" t="s">
        <v>12</v>
      </c>
      <c r="C121" s="15" t="s">
        <v>53</v>
      </c>
      <c r="D121" s="15" t="s">
        <v>129</v>
      </c>
      <c r="E121" s="15" t="s">
        <v>258</v>
      </c>
      <c r="F121" s="15" t="s">
        <v>378</v>
      </c>
      <c r="G121" s="17">
        <v>0</v>
      </c>
      <c r="H121" s="17">
        <v>0</v>
      </c>
      <c r="I121" s="17">
        <v>24</v>
      </c>
      <c r="J121" s="17">
        <v>0</v>
      </c>
      <c r="K121" s="17">
        <v>0</v>
      </c>
      <c r="L121" s="17">
        <v>0</v>
      </c>
      <c r="M121" s="17">
        <v>0</v>
      </c>
      <c r="N121" s="17">
        <v>23</v>
      </c>
      <c r="O121" s="17">
        <v>1</v>
      </c>
      <c r="P121" s="18">
        <v>0</v>
      </c>
      <c r="Q121" s="17">
        <f>VLOOKUP(tbBDD[[#This Row],[Lib. variété]],tbRdts[],2,FALSE)</f>
        <v>6.5</v>
      </c>
      <c r="R121" s="17">
        <f>tbBDD[[#This Row],[Ha Tot collecte]]*tbBDD[[#This Row],[Rdt]]</f>
        <v>156</v>
      </c>
      <c r="S121" s="10" t="str">
        <f>MID(tbBDD[[#This Row],[Lib. variété]],1,FIND(" ",tbBDD[[#This Row],[Lib. variété]])-1)</f>
        <v>BLE</v>
      </c>
    </row>
    <row r="122" spans="1:19" ht="15.95" customHeight="1" x14ac:dyDescent="0.2">
      <c r="A122" s="14" t="s">
        <v>1</v>
      </c>
      <c r="B122" s="15" t="s">
        <v>12</v>
      </c>
      <c r="C122" s="15" t="s">
        <v>53</v>
      </c>
      <c r="D122" s="15" t="s">
        <v>130</v>
      </c>
      <c r="E122" s="15" t="s">
        <v>259</v>
      </c>
      <c r="F122" s="15" t="s">
        <v>378</v>
      </c>
      <c r="G122" s="17">
        <v>0</v>
      </c>
      <c r="H122" s="17">
        <v>0</v>
      </c>
      <c r="I122" s="17">
        <v>24</v>
      </c>
      <c r="J122" s="17">
        <v>0</v>
      </c>
      <c r="K122" s="17">
        <v>0</v>
      </c>
      <c r="L122" s="17">
        <v>0</v>
      </c>
      <c r="M122" s="17">
        <v>0</v>
      </c>
      <c r="N122" s="17">
        <v>24</v>
      </c>
      <c r="O122" s="17">
        <v>0</v>
      </c>
      <c r="P122" s="18">
        <v>0</v>
      </c>
      <c r="Q122" s="17">
        <f>VLOOKUP(tbBDD[[#This Row],[Lib. variété]],tbRdts[],2,FALSE)</f>
        <v>6.5</v>
      </c>
      <c r="R122" s="17">
        <f>tbBDD[[#This Row],[Ha Tot collecte]]*tbBDD[[#This Row],[Rdt]]</f>
        <v>156</v>
      </c>
      <c r="S122" s="10" t="str">
        <f>MID(tbBDD[[#This Row],[Lib. variété]],1,FIND(" ",tbBDD[[#This Row],[Lib. variété]])-1)</f>
        <v>BLE</v>
      </c>
    </row>
    <row r="123" spans="1:19" ht="15.95" customHeight="1" x14ac:dyDescent="0.2">
      <c r="A123" s="14" t="s">
        <v>1</v>
      </c>
      <c r="B123" s="15" t="s">
        <v>12</v>
      </c>
      <c r="C123" s="15" t="s">
        <v>53</v>
      </c>
      <c r="D123" s="15" t="s">
        <v>131</v>
      </c>
      <c r="E123" s="15" t="s">
        <v>260</v>
      </c>
      <c r="F123" s="15" t="s">
        <v>378</v>
      </c>
      <c r="G123" s="17">
        <v>0</v>
      </c>
      <c r="H123" s="17">
        <v>0</v>
      </c>
      <c r="I123" s="17">
        <v>25</v>
      </c>
      <c r="J123" s="17">
        <v>0</v>
      </c>
      <c r="K123" s="17">
        <v>0</v>
      </c>
      <c r="L123" s="17">
        <v>0</v>
      </c>
      <c r="M123" s="17">
        <v>25</v>
      </c>
      <c r="N123" s="17">
        <v>0</v>
      </c>
      <c r="O123" s="17">
        <v>0</v>
      </c>
      <c r="P123" s="18">
        <v>0</v>
      </c>
      <c r="Q123" s="17">
        <f>VLOOKUP(tbBDD[[#This Row],[Lib. variété]],tbRdts[],2,FALSE)</f>
        <v>6.5</v>
      </c>
      <c r="R123" s="17">
        <f>tbBDD[[#This Row],[Ha Tot collecte]]*tbBDD[[#This Row],[Rdt]]</f>
        <v>162.5</v>
      </c>
      <c r="S123" s="10" t="str">
        <f>MID(tbBDD[[#This Row],[Lib. variété]],1,FIND(" ",tbBDD[[#This Row],[Lib. variété]])-1)</f>
        <v>BLE</v>
      </c>
    </row>
    <row r="124" spans="1:19" ht="15.95" customHeight="1" x14ac:dyDescent="0.2">
      <c r="A124" s="14" t="s">
        <v>1</v>
      </c>
      <c r="B124" s="15" t="s">
        <v>12</v>
      </c>
      <c r="C124" s="15" t="s">
        <v>53</v>
      </c>
      <c r="D124" s="15" t="s">
        <v>132</v>
      </c>
      <c r="E124" s="15" t="s">
        <v>261</v>
      </c>
      <c r="F124" s="15" t="s">
        <v>378</v>
      </c>
      <c r="G124" s="17">
        <v>0</v>
      </c>
      <c r="H124" s="17">
        <v>0</v>
      </c>
      <c r="I124" s="17">
        <v>25</v>
      </c>
      <c r="J124" s="17">
        <v>0</v>
      </c>
      <c r="K124" s="17">
        <v>0</v>
      </c>
      <c r="L124" s="17">
        <v>0</v>
      </c>
      <c r="M124" s="17">
        <v>0</v>
      </c>
      <c r="N124" s="17">
        <v>25</v>
      </c>
      <c r="O124" s="17">
        <v>0</v>
      </c>
      <c r="P124" s="18">
        <v>0</v>
      </c>
      <c r="Q124" s="17">
        <f>VLOOKUP(tbBDD[[#This Row],[Lib. variété]],tbRdts[],2,FALSE)</f>
        <v>6.5</v>
      </c>
      <c r="R124" s="17">
        <f>tbBDD[[#This Row],[Ha Tot collecte]]*tbBDD[[#This Row],[Rdt]]</f>
        <v>162.5</v>
      </c>
      <c r="S124" s="10" t="str">
        <f>MID(tbBDD[[#This Row],[Lib. variété]],1,FIND(" ",tbBDD[[#This Row],[Lib. variété]])-1)</f>
        <v>BLE</v>
      </c>
    </row>
    <row r="125" spans="1:19" ht="15.95" customHeight="1" x14ac:dyDescent="0.2">
      <c r="A125" s="14" t="s">
        <v>1</v>
      </c>
      <c r="B125" s="15" t="s">
        <v>12</v>
      </c>
      <c r="C125" s="15" t="s">
        <v>53</v>
      </c>
      <c r="D125" s="15" t="s">
        <v>133</v>
      </c>
      <c r="E125" s="15" t="s">
        <v>262</v>
      </c>
      <c r="F125" s="15" t="s">
        <v>378</v>
      </c>
      <c r="G125" s="17">
        <v>0</v>
      </c>
      <c r="H125" s="17">
        <v>0</v>
      </c>
      <c r="I125" s="17">
        <v>413</v>
      </c>
      <c r="J125" s="17">
        <v>0</v>
      </c>
      <c r="K125" s="17">
        <v>0</v>
      </c>
      <c r="L125" s="17">
        <v>0</v>
      </c>
      <c r="M125" s="17">
        <v>153</v>
      </c>
      <c r="N125" s="17">
        <v>260</v>
      </c>
      <c r="O125" s="17">
        <v>0</v>
      </c>
      <c r="P125" s="18">
        <v>0</v>
      </c>
      <c r="Q125" s="17">
        <f>VLOOKUP(tbBDD[[#This Row],[Lib. variété]],tbRdts[],2,FALSE)</f>
        <v>6.5</v>
      </c>
      <c r="R125" s="17">
        <f>tbBDD[[#This Row],[Ha Tot collecte]]*tbBDD[[#This Row],[Rdt]]</f>
        <v>2684.5</v>
      </c>
      <c r="S125" s="10" t="str">
        <f>MID(tbBDD[[#This Row],[Lib. variété]],1,FIND(" ",tbBDD[[#This Row],[Lib. variété]])-1)</f>
        <v>BLE</v>
      </c>
    </row>
    <row r="126" spans="1:19" ht="15.95" customHeight="1" x14ac:dyDescent="0.2">
      <c r="A126" s="14" t="s">
        <v>1</v>
      </c>
      <c r="B126" s="15" t="s">
        <v>12</v>
      </c>
      <c r="C126" s="15" t="s">
        <v>53</v>
      </c>
      <c r="D126" s="15" t="s">
        <v>134</v>
      </c>
      <c r="E126" s="15" t="s">
        <v>263</v>
      </c>
      <c r="F126" s="15" t="s">
        <v>378</v>
      </c>
      <c r="G126" s="17">
        <v>0</v>
      </c>
      <c r="H126" s="17">
        <v>0</v>
      </c>
      <c r="I126" s="17">
        <v>24.85</v>
      </c>
      <c r="J126" s="17">
        <v>0</v>
      </c>
      <c r="K126" s="17">
        <v>0</v>
      </c>
      <c r="L126" s="17">
        <v>0</v>
      </c>
      <c r="M126" s="17">
        <v>0</v>
      </c>
      <c r="N126" s="17">
        <v>24.85</v>
      </c>
      <c r="O126" s="17">
        <v>0</v>
      </c>
      <c r="P126" s="18">
        <v>0</v>
      </c>
      <c r="Q126" s="17">
        <f>VLOOKUP(tbBDD[[#This Row],[Lib. variété]],tbRdts[],2,FALSE)</f>
        <v>6.5</v>
      </c>
      <c r="R126" s="17">
        <f>tbBDD[[#This Row],[Ha Tot collecte]]*tbBDD[[#This Row],[Rdt]]</f>
        <v>161.52500000000001</v>
      </c>
      <c r="S126" s="10" t="str">
        <f>MID(tbBDD[[#This Row],[Lib. variété]],1,FIND(" ",tbBDD[[#This Row],[Lib. variété]])-1)</f>
        <v>BLE</v>
      </c>
    </row>
    <row r="127" spans="1:19" ht="15.95" customHeight="1" x14ac:dyDescent="0.2">
      <c r="A127" s="14" t="s">
        <v>1</v>
      </c>
      <c r="B127" s="15" t="s">
        <v>12</v>
      </c>
      <c r="C127" s="15" t="s">
        <v>74</v>
      </c>
      <c r="D127" s="15" t="s">
        <v>133</v>
      </c>
      <c r="E127" s="15" t="s">
        <v>262</v>
      </c>
      <c r="F127" s="15" t="s">
        <v>399</v>
      </c>
      <c r="G127" s="17">
        <v>0</v>
      </c>
      <c r="H127" s="17">
        <v>0</v>
      </c>
      <c r="I127" s="17">
        <v>13.53</v>
      </c>
      <c r="J127" s="17">
        <v>0</v>
      </c>
      <c r="K127" s="17">
        <v>0</v>
      </c>
      <c r="L127" s="17">
        <v>0</v>
      </c>
      <c r="M127" s="17">
        <v>0</v>
      </c>
      <c r="N127" s="17">
        <v>13.53</v>
      </c>
      <c r="O127" s="17">
        <v>0</v>
      </c>
      <c r="P127" s="18">
        <v>0</v>
      </c>
      <c r="Q127" s="17">
        <f>VLOOKUP(tbBDD[[#This Row],[Lib. variété]],tbRdts[],2,FALSE)</f>
        <v>5.8</v>
      </c>
      <c r="R127" s="17">
        <f>tbBDD[[#This Row],[Ha Tot collecte]]*tbBDD[[#This Row],[Rdt]]</f>
        <v>78.47399999999999</v>
      </c>
      <c r="S127" s="10" t="str">
        <f>MID(tbBDD[[#This Row],[Lib. variété]],1,FIND(" ",tbBDD[[#This Row],[Lib. variété]])-1)</f>
        <v>BLE</v>
      </c>
    </row>
    <row r="128" spans="1:19" ht="15.95" customHeight="1" x14ac:dyDescent="0.2">
      <c r="A128" s="14" t="s">
        <v>1</v>
      </c>
      <c r="B128" s="15" t="s">
        <v>12</v>
      </c>
      <c r="C128" s="15" t="s">
        <v>54</v>
      </c>
      <c r="D128" s="15" t="s">
        <v>129</v>
      </c>
      <c r="E128" s="15" t="s">
        <v>258</v>
      </c>
      <c r="F128" s="15" t="s">
        <v>379</v>
      </c>
      <c r="G128" s="17">
        <v>0</v>
      </c>
      <c r="H128" s="17">
        <v>0</v>
      </c>
      <c r="I128" s="17">
        <v>1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</v>
      </c>
      <c r="P128" s="18">
        <v>0</v>
      </c>
      <c r="Q128" s="17">
        <f>VLOOKUP(tbBDD[[#This Row],[Lib. variété]],tbRdts[],2,FALSE)</f>
        <v>6.3</v>
      </c>
      <c r="R128" s="17">
        <f>tbBDD[[#This Row],[Ha Tot collecte]]*tbBDD[[#This Row],[Rdt]]</f>
        <v>6.3</v>
      </c>
      <c r="S128" s="10" t="str">
        <f>MID(tbBDD[[#This Row],[Lib. variété]],1,FIND(" ",tbBDD[[#This Row],[Lib. variété]])-1)</f>
        <v>ORGE</v>
      </c>
    </row>
    <row r="129" spans="1:19" ht="15.95" customHeight="1" x14ac:dyDescent="0.2">
      <c r="A129" s="14" t="s">
        <v>1</v>
      </c>
      <c r="B129" s="15" t="s">
        <v>12</v>
      </c>
      <c r="C129" s="15" t="s">
        <v>54</v>
      </c>
      <c r="D129" s="15" t="s">
        <v>130</v>
      </c>
      <c r="E129" s="15" t="s">
        <v>259</v>
      </c>
      <c r="F129" s="15" t="s">
        <v>379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8">
        <v>0</v>
      </c>
      <c r="Q129" s="17">
        <f>VLOOKUP(tbBDD[[#This Row],[Lib. variété]],tbRdts[],2,FALSE)</f>
        <v>6.3</v>
      </c>
      <c r="R129" s="17">
        <f>tbBDD[[#This Row],[Ha Tot collecte]]*tbBDD[[#This Row],[Rdt]]</f>
        <v>0</v>
      </c>
      <c r="S129" s="10" t="str">
        <f>MID(tbBDD[[#This Row],[Lib. variété]],1,FIND(" ",tbBDD[[#This Row],[Lib. variété]])-1)</f>
        <v>ORGE</v>
      </c>
    </row>
    <row r="130" spans="1:19" ht="15.95" customHeight="1" x14ac:dyDescent="0.2">
      <c r="A130" s="14" t="s">
        <v>1</v>
      </c>
      <c r="B130" s="15" t="s">
        <v>12</v>
      </c>
      <c r="C130" s="15" t="s">
        <v>54</v>
      </c>
      <c r="D130" s="15" t="s">
        <v>131</v>
      </c>
      <c r="E130" s="15" t="s">
        <v>260</v>
      </c>
      <c r="F130" s="15" t="s">
        <v>379</v>
      </c>
      <c r="G130" s="17">
        <v>0</v>
      </c>
      <c r="H130" s="17">
        <v>0</v>
      </c>
      <c r="I130" s="17">
        <v>10</v>
      </c>
      <c r="J130" s="17">
        <v>0</v>
      </c>
      <c r="K130" s="17">
        <v>0</v>
      </c>
      <c r="L130" s="17">
        <v>0</v>
      </c>
      <c r="M130" s="17">
        <v>10</v>
      </c>
      <c r="N130" s="17">
        <v>0</v>
      </c>
      <c r="O130" s="17">
        <v>0</v>
      </c>
      <c r="P130" s="18">
        <v>0</v>
      </c>
      <c r="Q130" s="17">
        <f>VLOOKUP(tbBDD[[#This Row],[Lib. variété]],tbRdts[],2,FALSE)</f>
        <v>6.3</v>
      </c>
      <c r="R130" s="17">
        <f>tbBDD[[#This Row],[Ha Tot collecte]]*tbBDD[[#This Row],[Rdt]]</f>
        <v>63</v>
      </c>
      <c r="S130" s="10" t="str">
        <f>MID(tbBDD[[#This Row],[Lib. variété]],1,FIND(" ",tbBDD[[#This Row],[Lib. variété]])-1)</f>
        <v>ORGE</v>
      </c>
    </row>
    <row r="131" spans="1:19" ht="15.95" customHeight="1" x14ac:dyDescent="0.2">
      <c r="A131" s="14" t="s">
        <v>1</v>
      </c>
      <c r="B131" s="15" t="s">
        <v>12</v>
      </c>
      <c r="C131" s="15" t="s">
        <v>54</v>
      </c>
      <c r="D131" s="15" t="s">
        <v>135</v>
      </c>
      <c r="E131" s="15" t="s">
        <v>264</v>
      </c>
      <c r="F131" s="15" t="s">
        <v>379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8">
        <v>0</v>
      </c>
      <c r="Q131" s="17">
        <f>VLOOKUP(tbBDD[[#This Row],[Lib. variété]],tbRdts[],2,FALSE)</f>
        <v>6.3</v>
      </c>
      <c r="R131" s="17">
        <f>tbBDD[[#This Row],[Ha Tot collecte]]*tbBDD[[#This Row],[Rdt]]</f>
        <v>0</v>
      </c>
      <c r="S131" s="10" t="str">
        <f>MID(tbBDD[[#This Row],[Lib. variété]],1,FIND(" ",tbBDD[[#This Row],[Lib. variété]])-1)</f>
        <v>ORGE</v>
      </c>
    </row>
    <row r="132" spans="1:19" ht="15.95" customHeight="1" x14ac:dyDescent="0.2">
      <c r="A132" s="14" t="s">
        <v>1</v>
      </c>
      <c r="B132" s="15" t="s">
        <v>12</v>
      </c>
      <c r="C132" s="15" t="s">
        <v>54</v>
      </c>
      <c r="D132" s="15" t="s">
        <v>132</v>
      </c>
      <c r="E132" s="15" t="s">
        <v>261</v>
      </c>
      <c r="F132" s="15" t="s">
        <v>379</v>
      </c>
      <c r="G132" s="17">
        <v>0</v>
      </c>
      <c r="H132" s="17">
        <v>0</v>
      </c>
      <c r="I132" s="17">
        <v>5</v>
      </c>
      <c r="J132" s="17">
        <v>0</v>
      </c>
      <c r="K132" s="17">
        <v>0</v>
      </c>
      <c r="L132" s="17">
        <v>0</v>
      </c>
      <c r="M132" s="17">
        <v>0</v>
      </c>
      <c r="N132" s="17">
        <v>5</v>
      </c>
      <c r="O132" s="17">
        <v>0</v>
      </c>
      <c r="P132" s="18">
        <v>0</v>
      </c>
      <c r="Q132" s="17">
        <f>VLOOKUP(tbBDD[[#This Row],[Lib. variété]],tbRdts[],2,FALSE)</f>
        <v>6.3</v>
      </c>
      <c r="R132" s="17">
        <f>tbBDD[[#This Row],[Ha Tot collecte]]*tbBDD[[#This Row],[Rdt]]</f>
        <v>31.5</v>
      </c>
      <c r="S132" s="10" t="str">
        <f>MID(tbBDD[[#This Row],[Lib. variété]],1,FIND(" ",tbBDD[[#This Row],[Lib. variété]])-1)</f>
        <v>ORGE</v>
      </c>
    </row>
    <row r="133" spans="1:19" ht="15.95" customHeight="1" x14ac:dyDescent="0.2">
      <c r="A133" s="14" t="s">
        <v>1</v>
      </c>
      <c r="B133" s="15" t="s">
        <v>12</v>
      </c>
      <c r="C133" s="15" t="s">
        <v>54</v>
      </c>
      <c r="D133" s="15" t="s">
        <v>133</v>
      </c>
      <c r="E133" s="15" t="s">
        <v>262</v>
      </c>
      <c r="F133" s="15" t="s">
        <v>379</v>
      </c>
      <c r="G133" s="17">
        <v>0</v>
      </c>
      <c r="H133" s="17">
        <v>0</v>
      </c>
      <c r="I133" s="17">
        <v>68.23</v>
      </c>
      <c r="J133" s="17">
        <v>0</v>
      </c>
      <c r="K133" s="17">
        <v>0</v>
      </c>
      <c r="L133" s="17">
        <v>0</v>
      </c>
      <c r="M133" s="17">
        <v>11</v>
      </c>
      <c r="N133" s="17">
        <v>57.230000000000004</v>
      </c>
      <c r="O133" s="17">
        <v>0</v>
      </c>
      <c r="P133" s="18">
        <v>0</v>
      </c>
      <c r="Q133" s="17">
        <f>VLOOKUP(tbBDD[[#This Row],[Lib. variété]],tbRdts[],2,FALSE)</f>
        <v>6.3</v>
      </c>
      <c r="R133" s="17">
        <f>tbBDD[[#This Row],[Ha Tot collecte]]*tbBDD[[#This Row],[Rdt]]</f>
        <v>429.84899999999999</v>
      </c>
      <c r="S133" s="10" t="str">
        <f>MID(tbBDD[[#This Row],[Lib. variété]],1,FIND(" ",tbBDD[[#This Row],[Lib. variété]])-1)</f>
        <v>ORGE</v>
      </c>
    </row>
    <row r="134" spans="1:19" ht="15.95" customHeight="1" x14ac:dyDescent="0.2">
      <c r="A134" s="14" t="s">
        <v>1</v>
      </c>
      <c r="B134" s="15" t="s">
        <v>12</v>
      </c>
      <c r="C134" s="15" t="s">
        <v>54</v>
      </c>
      <c r="D134" s="15" t="s">
        <v>134</v>
      </c>
      <c r="E134" s="15" t="s">
        <v>263</v>
      </c>
      <c r="F134" s="15" t="s">
        <v>379</v>
      </c>
      <c r="G134" s="17">
        <v>0</v>
      </c>
      <c r="H134" s="17">
        <v>0</v>
      </c>
      <c r="I134" s="17">
        <v>9.3000000000000007</v>
      </c>
      <c r="J134" s="17">
        <v>0</v>
      </c>
      <c r="K134" s="17">
        <v>0</v>
      </c>
      <c r="L134" s="17">
        <v>0</v>
      </c>
      <c r="M134" s="17">
        <v>0</v>
      </c>
      <c r="N134" s="17">
        <v>9.3000000000000007</v>
      </c>
      <c r="O134" s="17">
        <v>0</v>
      </c>
      <c r="P134" s="18">
        <v>0</v>
      </c>
      <c r="Q134" s="17">
        <f>VLOOKUP(tbBDD[[#This Row],[Lib. variété]],tbRdts[],2,FALSE)</f>
        <v>6.3</v>
      </c>
      <c r="R134" s="17">
        <f>tbBDD[[#This Row],[Ha Tot collecte]]*tbBDD[[#This Row],[Rdt]]</f>
        <v>58.59</v>
      </c>
      <c r="S134" s="10" t="str">
        <f>MID(tbBDD[[#This Row],[Lib. variété]],1,FIND(" ",tbBDD[[#This Row],[Lib. variété]])-1)</f>
        <v>ORGE</v>
      </c>
    </row>
    <row r="135" spans="1:19" ht="15.95" customHeight="1" x14ac:dyDescent="0.2">
      <c r="A135" s="14" t="s">
        <v>1</v>
      </c>
      <c r="B135" s="15" t="s">
        <v>12</v>
      </c>
      <c r="C135" s="15" t="s">
        <v>75</v>
      </c>
      <c r="D135" s="15" t="s">
        <v>133</v>
      </c>
      <c r="E135" s="15" t="s">
        <v>262</v>
      </c>
      <c r="F135" s="15" t="s">
        <v>400</v>
      </c>
      <c r="G135" s="17">
        <v>0</v>
      </c>
      <c r="H135" s="17">
        <v>0</v>
      </c>
      <c r="I135" s="17">
        <v>5</v>
      </c>
      <c r="J135" s="17">
        <v>0</v>
      </c>
      <c r="K135" s="17">
        <v>0</v>
      </c>
      <c r="L135" s="17">
        <v>0</v>
      </c>
      <c r="M135" s="17">
        <v>5</v>
      </c>
      <c r="N135" s="17">
        <v>0</v>
      </c>
      <c r="O135" s="17">
        <v>0</v>
      </c>
      <c r="P135" s="18">
        <v>0</v>
      </c>
      <c r="Q135" s="17">
        <f>VLOOKUP(tbBDD[[#This Row],[Lib. variété]],tbRdts[],2,FALSE)</f>
        <v>0</v>
      </c>
      <c r="R135" s="17">
        <f>tbBDD[[#This Row],[Ha Tot collecte]]*tbBDD[[#This Row],[Rdt]]</f>
        <v>0</v>
      </c>
      <c r="S135" s="10" t="str">
        <f>MID(tbBDD[[#This Row],[Lib. variété]],1,FIND(" ",tbBDD[[#This Row],[Lib. variété]])-1)</f>
        <v>ORGE</v>
      </c>
    </row>
    <row r="136" spans="1:19" ht="15.95" customHeight="1" x14ac:dyDescent="0.2">
      <c r="A136" s="14" t="s">
        <v>1</v>
      </c>
      <c r="B136" s="15" t="s">
        <v>12</v>
      </c>
      <c r="C136" s="15" t="s">
        <v>56</v>
      </c>
      <c r="D136" s="15" t="s">
        <v>129</v>
      </c>
      <c r="E136" s="15" t="s">
        <v>258</v>
      </c>
      <c r="F136" s="15" t="s">
        <v>381</v>
      </c>
      <c r="G136" s="17">
        <v>0</v>
      </c>
      <c r="H136" s="17">
        <v>0</v>
      </c>
      <c r="I136" s="17">
        <v>4.32</v>
      </c>
      <c r="J136" s="17">
        <v>0</v>
      </c>
      <c r="K136" s="17">
        <v>0</v>
      </c>
      <c r="L136" s="17">
        <v>0</v>
      </c>
      <c r="M136" s="17">
        <v>0</v>
      </c>
      <c r="N136" s="17">
        <v>4.32</v>
      </c>
      <c r="O136" s="17">
        <v>0</v>
      </c>
      <c r="P136" s="18">
        <v>0</v>
      </c>
      <c r="Q136" s="17">
        <f>VLOOKUP(tbBDD[[#This Row],[Lib. variété]],tbRdts[],2,FALSE)</f>
        <v>4</v>
      </c>
      <c r="R136" s="17">
        <f>tbBDD[[#This Row],[Ha Tot collecte]]*tbBDD[[#This Row],[Rdt]]</f>
        <v>17.28</v>
      </c>
      <c r="S136" s="10" t="str">
        <f>MID(tbBDD[[#This Row],[Lib. variété]],1,FIND(" ",tbBDD[[#This Row],[Lib. variété]])-1)</f>
        <v>AVOINE</v>
      </c>
    </row>
    <row r="137" spans="1:19" ht="15.95" customHeight="1" x14ac:dyDescent="0.2">
      <c r="A137" s="14" t="s">
        <v>1</v>
      </c>
      <c r="B137" s="15" t="s">
        <v>12</v>
      </c>
      <c r="C137" s="15" t="s">
        <v>56</v>
      </c>
      <c r="D137" s="15" t="s">
        <v>133</v>
      </c>
      <c r="E137" s="15" t="s">
        <v>262</v>
      </c>
      <c r="F137" s="15" t="s">
        <v>381</v>
      </c>
      <c r="G137" s="17">
        <v>0</v>
      </c>
      <c r="H137" s="17">
        <v>0</v>
      </c>
      <c r="I137" s="17">
        <v>7.4</v>
      </c>
      <c r="J137" s="17">
        <v>0</v>
      </c>
      <c r="K137" s="17">
        <v>0</v>
      </c>
      <c r="L137" s="17">
        <v>0</v>
      </c>
      <c r="M137" s="17">
        <v>0</v>
      </c>
      <c r="N137" s="17">
        <v>7.4</v>
      </c>
      <c r="O137" s="17">
        <v>0</v>
      </c>
      <c r="P137" s="18">
        <v>0</v>
      </c>
      <c r="Q137" s="17">
        <f>VLOOKUP(tbBDD[[#This Row],[Lib. variété]],tbRdts[],2,FALSE)</f>
        <v>4</v>
      </c>
      <c r="R137" s="17">
        <f>tbBDD[[#This Row],[Ha Tot collecte]]*tbBDD[[#This Row],[Rdt]]</f>
        <v>29.6</v>
      </c>
      <c r="S137" s="10" t="str">
        <f>MID(tbBDD[[#This Row],[Lib. variété]],1,FIND(" ",tbBDD[[#This Row],[Lib. variété]])-1)</f>
        <v>AVOINE</v>
      </c>
    </row>
    <row r="138" spans="1:19" ht="15.95" customHeight="1" x14ac:dyDescent="0.2">
      <c r="A138" s="14" t="s">
        <v>1</v>
      </c>
      <c r="B138" s="15" t="s">
        <v>12</v>
      </c>
      <c r="C138" s="15" t="s">
        <v>56</v>
      </c>
      <c r="D138" s="15" t="s">
        <v>134</v>
      </c>
      <c r="E138" s="15" t="s">
        <v>263</v>
      </c>
      <c r="F138" s="15" t="s">
        <v>381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8">
        <v>0</v>
      </c>
      <c r="Q138" s="17">
        <f>VLOOKUP(tbBDD[[#This Row],[Lib. variété]],tbRdts[],2,FALSE)</f>
        <v>4</v>
      </c>
      <c r="R138" s="17">
        <f>tbBDD[[#This Row],[Ha Tot collecte]]*tbBDD[[#This Row],[Rdt]]</f>
        <v>0</v>
      </c>
      <c r="S138" s="10" t="str">
        <f>MID(tbBDD[[#This Row],[Lib. variété]],1,FIND(" ",tbBDD[[#This Row],[Lib. variété]])-1)</f>
        <v>AVOINE</v>
      </c>
    </row>
    <row r="139" spans="1:19" ht="15.95" customHeight="1" x14ac:dyDescent="0.2">
      <c r="A139" s="14" t="s">
        <v>1</v>
      </c>
      <c r="B139" s="15" t="s">
        <v>12</v>
      </c>
      <c r="C139" s="15" t="s">
        <v>57</v>
      </c>
      <c r="D139" s="16"/>
      <c r="E139" s="16"/>
      <c r="F139" s="15" t="s">
        <v>382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8">
        <v>0</v>
      </c>
      <c r="Q139" s="17">
        <f>VLOOKUP(tbBDD[[#This Row],[Lib. variété]],tbRdts[],2,FALSE)</f>
        <v>8.5</v>
      </c>
      <c r="R139" s="17">
        <f>tbBDD[[#This Row],[Ha Tot collecte]]*tbBDD[[#This Row],[Rdt]]</f>
        <v>0</v>
      </c>
      <c r="S139" s="10" t="str">
        <f>MID(tbBDD[[#This Row],[Lib. variété]],1,FIND(" ",tbBDD[[#This Row],[Lib. variété]])-1)</f>
        <v>MAIS</v>
      </c>
    </row>
    <row r="140" spans="1:19" ht="15.95" customHeight="1" x14ac:dyDescent="0.2">
      <c r="A140" s="14" t="s">
        <v>1</v>
      </c>
      <c r="B140" s="15" t="s">
        <v>12</v>
      </c>
      <c r="C140" s="15" t="s">
        <v>57</v>
      </c>
      <c r="D140" s="15" t="s">
        <v>129</v>
      </c>
      <c r="E140" s="15" t="s">
        <v>258</v>
      </c>
      <c r="F140" s="15" t="s">
        <v>382</v>
      </c>
      <c r="G140" s="17">
        <v>0</v>
      </c>
      <c r="H140" s="17">
        <v>0</v>
      </c>
      <c r="I140" s="17">
        <v>12</v>
      </c>
      <c r="J140" s="17">
        <v>0</v>
      </c>
      <c r="K140" s="17">
        <v>0</v>
      </c>
      <c r="L140" s="17">
        <v>0</v>
      </c>
      <c r="M140" s="17">
        <v>0</v>
      </c>
      <c r="N140" s="17">
        <v>12</v>
      </c>
      <c r="O140" s="17">
        <v>0</v>
      </c>
      <c r="P140" s="18">
        <v>0</v>
      </c>
      <c r="Q140" s="17">
        <f>VLOOKUP(tbBDD[[#This Row],[Lib. variété]],tbRdts[],2,FALSE)</f>
        <v>8.5</v>
      </c>
      <c r="R140" s="17">
        <f>tbBDD[[#This Row],[Ha Tot collecte]]*tbBDD[[#This Row],[Rdt]]</f>
        <v>102</v>
      </c>
      <c r="S140" s="10" t="str">
        <f>MID(tbBDD[[#This Row],[Lib. variété]],1,FIND(" ",tbBDD[[#This Row],[Lib. variété]])-1)</f>
        <v>MAIS</v>
      </c>
    </row>
    <row r="141" spans="1:19" ht="15.95" customHeight="1" x14ac:dyDescent="0.2">
      <c r="A141" s="14" t="s">
        <v>1</v>
      </c>
      <c r="B141" s="15" t="s">
        <v>12</v>
      </c>
      <c r="C141" s="15" t="s">
        <v>57</v>
      </c>
      <c r="D141" s="15" t="s">
        <v>130</v>
      </c>
      <c r="E141" s="15" t="s">
        <v>259</v>
      </c>
      <c r="F141" s="15" t="s">
        <v>382</v>
      </c>
      <c r="G141" s="17">
        <v>0</v>
      </c>
      <c r="H141" s="17">
        <v>0</v>
      </c>
      <c r="I141" s="17">
        <v>5</v>
      </c>
      <c r="J141" s="17">
        <v>0</v>
      </c>
      <c r="K141" s="17">
        <v>5</v>
      </c>
      <c r="L141" s="17">
        <v>0</v>
      </c>
      <c r="M141" s="17">
        <v>0</v>
      </c>
      <c r="N141" s="17">
        <v>0</v>
      </c>
      <c r="O141" s="17">
        <v>0</v>
      </c>
      <c r="P141" s="18">
        <v>0</v>
      </c>
      <c r="Q141" s="17">
        <f>VLOOKUP(tbBDD[[#This Row],[Lib. variété]],tbRdts[],2,FALSE)</f>
        <v>8.5</v>
      </c>
      <c r="R141" s="17">
        <f>tbBDD[[#This Row],[Ha Tot collecte]]*tbBDD[[#This Row],[Rdt]]</f>
        <v>42.5</v>
      </c>
      <c r="S141" s="10" t="str">
        <f>MID(tbBDD[[#This Row],[Lib. variété]],1,FIND(" ",tbBDD[[#This Row],[Lib. variété]])-1)</f>
        <v>MAIS</v>
      </c>
    </row>
    <row r="142" spans="1:19" ht="15.95" customHeight="1" x14ac:dyDescent="0.2">
      <c r="A142" s="14" t="s">
        <v>1</v>
      </c>
      <c r="B142" s="15" t="s">
        <v>12</v>
      </c>
      <c r="C142" s="15" t="s">
        <v>57</v>
      </c>
      <c r="D142" s="15" t="s">
        <v>131</v>
      </c>
      <c r="E142" s="15" t="s">
        <v>260</v>
      </c>
      <c r="F142" s="15" t="s">
        <v>382</v>
      </c>
      <c r="G142" s="17">
        <v>0</v>
      </c>
      <c r="H142" s="17">
        <v>0</v>
      </c>
      <c r="I142" s="17">
        <v>14</v>
      </c>
      <c r="J142" s="17">
        <v>0</v>
      </c>
      <c r="K142" s="17">
        <v>0</v>
      </c>
      <c r="L142" s="17">
        <v>0</v>
      </c>
      <c r="M142" s="17">
        <v>14</v>
      </c>
      <c r="N142" s="17">
        <v>0</v>
      </c>
      <c r="O142" s="17">
        <v>0</v>
      </c>
      <c r="P142" s="18">
        <v>0</v>
      </c>
      <c r="Q142" s="17">
        <f>VLOOKUP(tbBDD[[#This Row],[Lib. variété]],tbRdts[],2,FALSE)</f>
        <v>8.5</v>
      </c>
      <c r="R142" s="17">
        <f>tbBDD[[#This Row],[Ha Tot collecte]]*tbBDD[[#This Row],[Rdt]]</f>
        <v>119</v>
      </c>
      <c r="S142" s="10" t="str">
        <f>MID(tbBDD[[#This Row],[Lib. variété]],1,FIND(" ",tbBDD[[#This Row],[Lib. variété]])-1)</f>
        <v>MAIS</v>
      </c>
    </row>
    <row r="143" spans="1:19" ht="15.95" customHeight="1" x14ac:dyDescent="0.2">
      <c r="A143" s="14" t="s">
        <v>1</v>
      </c>
      <c r="B143" s="15" t="s">
        <v>12</v>
      </c>
      <c r="C143" s="15" t="s">
        <v>57</v>
      </c>
      <c r="D143" s="15" t="s">
        <v>135</v>
      </c>
      <c r="E143" s="15" t="s">
        <v>264</v>
      </c>
      <c r="F143" s="15" t="s">
        <v>382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8">
        <v>0</v>
      </c>
      <c r="Q143" s="17">
        <f>VLOOKUP(tbBDD[[#This Row],[Lib. variété]],tbRdts[],2,FALSE)</f>
        <v>8.5</v>
      </c>
      <c r="R143" s="17">
        <f>tbBDD[[#This Row],[Ha Tot collecte]]*tbBDD[[#This Row],[Rdt]]</f>
        <v>0</v>
      </c>
      <c r="S143" s="10" t="str">
        <f>MID(tbBDD[[#This Row],[Lib. variété]],1,FIND(" ",tbBDD[[#This Row],[Lib. variété]])-1)</f>
        <v>MAIS</v>
      </c>
    </row>
    <row r="144" spans="1:19" ht="15.95" customHeight="1" x14ac:dyDescent="0.2">
      <c r="A144" s="14" t="s">
        <v>1</v>
      </c>
      <c r="B144" s="15" t="s">
        <v>12</v>
      </c>
      <c r="C144" s="15" t="s">
        <v>57</v>
      </c>
      <c r="D144" s="15" t="s">
        <v>132</v>
      </c>
      <c r="E144" s="15" t="s">
        <v>261</v>
      </c>
      <c r="F144" s="15" t="s">
        <v>382</v>
      </c>
      <c r="G144" s="17">
        <v>0</v>
      </c>
      <c r="H144" s="17">
        <v>0</v>
      </c>
      <c r="I144" s="17">
        <v>37</v>
      </c>
      <c r="J144" s="17">
        <v>0</v>
      </c>
      <c r="K144" s="17">
        <v>0</v>
      </c>
      <c r="L144" s="17">
        <v>0</v>
      </c>
      <c r="M144" s="17">
        <v>0</v>
      </c>
      <c r="N144" s="17">
        <v>37</v>
      </c>
      <c r="O144" s="17">
        <v>0</v>
      </c>
      <c r="P144" s="18">
        <v>0</v>
      </c>
      <c r="Q144" s="17">
        <f>VLOOKUP(tbBDD[[#This Row],[Lib. variété]],tbRdts[],2,FALSE)</f>
        <v>8.5</v>
      </c>
      <c r="R144" s="17">
        <f>tbBDD[[#This Row],[Ha Tot collecte]]*tbBDD[[#This Row],[Rdt]]</f>
        <v>314.5</v>
      </c>
      <c r="S144" s="10" t="str">
        <f>MID(tbBDD[[#This Row],[Lib. variété]],1,FIND(" ",tbBDD[[#This Row],[Lib. variété]])-1)</f>
        <v>MAIS</v>
      </c>
    </row>
    <row r="145" spans="1:19" ht="15.95" customHeight="1" x14ac:dyDescent="0.2">
      <c r="A145" s="14" t="s">
        <v>1</v>
      </c>
      <c r="B145" s="15" t="s">
        <v>12</v>
      </c>
      <c r="C145" s="15" t="s">
        <v>57</v>
      </c>
      <c r="D145" s="15" t="s">
        <v>133</v>
      </c>
      <c r="E145" s="15" t="s">
        <v>262</v>
      </c>
      <c r="F145" s="15" t="s">
        <v>382</v>
      </c>
      <c r="G145" s="17">
        <v>0</v>
      </c>
      <c r="H145" s="17">
        <v>0</v>
      </c>
      <c r="I145" s="17">
        <v>327.64</v>
      </c>
      <c r="J145" s="17">
        <v>12</v>
      </c>
      <c r="K145" s="17">
        <v>78</v>
      </c>
      <c r="L145" s="17">
        <v>0</v>
      </c>
      <c r="M145" s="17">
        <v>84</v>
      </c>
      <c r="N145" s="17">
        <v>137.63999999999999</v>
      </c>
      <c r="O145" s="17">
        <v>0</v>
      </c>
      <c r="P145" s="18">
        <v>16</v>
      </c>
      <c r="Q145" s="17">
        <f>VLOOKUP(tbBDD[[#This Row],[Lib. variété]],tbRdts[],2,FALSE)</f>
        <v>8.5</v>
      </c>
      <c r="R145" s="17">
        <f>tbBDD[[#This Row],[Ha Tot collecte]]*tbBDD[[#This Row],[Rdt]]</f>
        <v>2784.94</v>
      </c>
      <c r="S145" s="10" t="str">
        <f>MID(tbBDD[[#This Row],[Lib. variété]],1,FIND(" ",tbBDD[[#This Row],[Lib. variété]])-1)</f>
        <v>MAIS</v>
      </c>
    </row>
    <row r="146" spans="1:19" ht="15.95" customHeight="1" x14ac:dyDescent="0.2">
      <c r="A146" s="14" t="s">
        <v>1</v>
      </c>
      <c r="B146" s="15" t="s">
        <v>12</v>
      </c>
      <c r="C146" s="15" t="s">
        <v>57</v>
      </c>
      <c r="D146" s="15" t="s">
        <v>134</v>
      </c>
      <c r="E146" s="15" t="s">
        <v>263</v>
      </c>
      <c r="F146" s="15" t="s">
        <v>382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8">
        <v>0</v>
      </c>
      <c r="Q146" s="17">
        <f>VLOOKUP(tbBDD[[#This Row],[Lib. variété]],tbRdts[],2,FALSE)</f>
        <v>8.5</v>
      </c>
      <c r="R146" s="17">
        <f>tbBDD[[#This Row],[Ha Tot collecte]]*tbBDD[[#This Row],[Rdt]]</f>
        <v>0</v>
      </c>
      <c r="S146" s="10" t="str">
        <f>MID(tbBDD[[#This Row],[Lib. variété]],1,FIND(" ",tbBDD[[#This Row],[Lib. variété]])-1)</f>
        <v>MAIS</v>
      </c>
    </row>
    <row r="147" spans="1:19" ht="15.95" customHeight="1" x14ac:dyDescent="0.2">
      <c r="A147" s="14" t="s">
        <v>1</v>
      </c>
      <c r="B147" s="15" t="s">
        <v>12</v>
      </c>
      <c r="C147" s="15" t="s">
        <v>58</v>
      </c>
      <c r="D147" s="15" t="s">
        <v>133</v>
      </c>
      <c r="E147" s="15" t="s">
        <v>262</v>
      </c>
      <c r="F147" s="15" t="s">
        <v>383</v>
      </c>
      <c r="G147" s="17">
        <v>0</v>
      </c>
      <c r="H147" s="17">
        <v>0</v>
      </c>
      <c r="I147" s="17">
        <v>16.64</v>
      </c>
      <c r="J147" s="17">
        <v>0</v>
      </c>
      <c r="K147" s="17">
        <v>0</v>
      </c>
      <c r="L147" s="17">
        <v>0</v>
      </c>
      <c r="M147" s="17">
        <v>6</v>
      </c>
      <c r="N147" s="17">
        <v>10.64</v>
      </c>
      <c r="O147" s="17">
        <v>0</v>
      </c>
      <c r="P147" s="18">
        <v>0</v>
      </c>
      <c r="Q147" s="17">
        <f>VLOOKUP(tbBDD[[#This Row],[Lib. variété]],tbRdts[],2,FALSE)</f>
        <v>3.3</v>
      </c>
      <c r="R147" s="17">
        <f>tbBDD[[#This Row],[Ha Tot collecte]]*tbBDD[[#This Row],[Rdt]]</f>
        <v>54.911999999999999</v>
      </c>
      <c r="S147" s="10" t="e">
        <f>MID(tbBDD[[#This Row],[Lib. variété]],1,FIND(" ",tbBDD[[#This Row],[Lib. variété]])-1)</f>
        <v>#VALUE!</v>
      </c>
    </row>
    <row r="148" spans="1:19" ht="15.95" customHeight="1" x14ac:dyDescent="0.2">
      <c r="A148" s="14" t="s">
        <v>1</v>
      </c>
      <c r="B148" s="15" t="s">
        <v>12</v>
      </c>
      <c r="C148" s="15" t="s">
        <v>58</v>
      </c>
      <c r="D148" s="15" t="s">
        <v>134</v>
      </c>
      <c r="E148" s="15" t="s">
        <v>263</v>
      </c>
      <c r="F148" s="15" t="s">
        <v>383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8">
        <v>0</v>
      </c>
      <c r="Q148" s="17">
        <f>VLOOKUP(tbBDD[[#This Row],[Lib. variété]],tbRdts[],2,FALSE)</f>
        <v>3.3</v>
      </c>
      <c r="R148" s="17">
        <f>tbBDD[[#This Row],[Ha Tot collecte]]*tbBDD[[#This Row],[Rdt]]</f>
        <v>0</v>
      </c>
      <c r="S148" s="10" t="e">
        <f>MID(tbBDD[[#This Row],[Lib. variété]],1,FIND(" ",tbBDD[[#This Row],[Lib. variété]])-1)</f>
        <v>#VALUE!</v>
      </c>
    </row>
    <row r="149" spans="1:19" ht="15.95" customHeight="1" x14ac:dyDescent="0.2">
      <c r="A149" s="14" t="s">
        <v>1</v>
      </c>
      <c r="B149" s="15" t="s">
        <v>12</v>
      </c>
      <c r="C149" s="15" t="s">
        <v>60</v>
      </c>
      <c r="D149" s="15" t="s">
        <v>130</v>
      </c>
      <c r="E149" s="15" t="s">
        <v>259</v>
      </c>
      <c r="F149" s="15" t="s">
        <v>385</v>
      </c>
      <c r="G149" s="17">
        <v>0</v>
      </c>
      <c r="H149" s="17">
        <v>0</v>
      </c>
      <c r="I149" s="17">
        <v>10</v>
      </c>
      <c r="J149" s="17">
        <v>0</v>
      </c>
      <c r="K149" s="17">
        <v>0</v>
      </c>
      <c r="L149" s="17">
        <v>0</v>
      </c>
      <c r="M149" s="17">
        <v>0</v>
      </c>
      <c r="N149" s="17">
        <v>10</v>
      </c>
      <c r="O149" s="17">
        <v>0</v>
      </c>
      <c r="P149" s="18">
        <v>0</v>
      </c>
      <c r="Q149" s="17">
        <f>VLOOKUP(tbBDD[[#This Row],[Lib. variété]],tbRdts[],2,FALSE)</f>
        <v>2.5</v>
      </c>
      <c r="R149" s="17">
        <f>tbBDD[[#This Row],[Ha Tot collecte]]*tbBDD[[#This Row],[Rdt]]</f>
        <v>25</v>
      </c>
      <c r="S149" s="10" t="str">
        <f>MID(tbBDD[[#This Row],[Lib. variété]],1,FIND(" ",tbBDD[[#This Row],[Lib. variété]])-1)</f>
        <v>TOURNESOL</v>
      </c>
    </row>
    <row r="150" spans="1:19" ht="15.95" customHeight="1" x14ac:dyDescent="0.2">
      <c r="A150" s="14" t="s">
        <v>1</v>
      </c>
      <c r="B150" s="15" t="s">
        <v>12</v>
      </c>
      <c r="C150" s="15" t="s">
        <v>60</v>
      </c>
      <c r="D150" s="15" t="s">
        <v>131</v>
      </c>
      <c r="E150" s="15" t="s">
        <v>260</v>
      </c>
      <c r="F150" s="15" t="s">
        <v>385</v>
      </c>
      <c r="G150" s="17">
        <v>0</v>
      </c>
      <c r="H150" s="17">
        <v>0</v>
      </c>
      <c r="I150" s="17">
        <v>30</v>
      </c>
      <c r="J150" s="17">
        <v>0</v>
      </c>
      <c r="K150" s="17">
        <v>0</v>
      </c>
      <c r="L150" s="17">
        <v>0</v>
      </c>
      <c r="M150" s="17">
        <v>0</v>
      </c>
      <c r="N150" s="17">
        <v>30</v>
      </c>
      <c r="O150" s="17">
        <v>0</v>
      </c>
      <c r="P150" s="18">
        <v>0</v>
      </c>
      <c r="Q150" s="17">
        <f>VLOOKUP(tbBDD[[#This Row],[Lib. variété]],tbRdts[],2,FALSE)</f>
        <v>2.5</v>
      </c>
      <c r="R150" s="17">
        <f>tbBDD[[#This Row],[Ha Tot collecte]]*tbBDD[[#This Row],[Rdt]]</f>
        <v>75</v>
      </c>
      <c r="S150" s="10" t="str">
        <f>MID(tbBDD[[#This Row],[Lib. variété]],1,FIND(" ",tbBDD[[#This Row],[Lib. variété]])-1)</f>
        <v>TOURNESOL</v>
      </c>
    </row>
    <row r="151" spans="1:19" ht="15.95" customHeight="1" x14ac:dyDescent="0.2">
      <c r="A151" s="14" t="s">
        <v>1</v>
      </c>
      <c r="B151" s="15" t="s">
        <v>12</v>
      </c>
      <c r="C151" s="15" t="s">
        <v>60</v>
      </c>
      <c r="D151" s="15" t="s">
        <v>132</v>
      </c>
      <c r="E151" s="15" t="s">
        <v>261</v>
      </c>
      <c r="F151" s="15" t="s">
        <v>385</v>
      </c>
      <c r="G151" s="17">
        <v>0</v>
      </c>
      <c r="H151" s="17">
        <v>0</v>
      </c>
      <c r="I151" s="17">
        <v>8.6300000000000008</v>
      </c>
      <c r="J151" s="17">
        <v>0</v>
      </c>
      <c r="K151" s="17">
        <v>0</v>
      </c>
      <c r="L151" s="17">
        <v>0</v>
      </c>
      <c r="M151" s="17">
        <v>0</v>
      </c>
      <c r="N151" s="17">
        <v>8.6300000000000008</v>
      </c>
      <c r="O151" s="17">
        <v>0</v>
      </c>
      <c r="P151" s="18">
        <v>0</v>
      </c>
      <c r="Q151" s="17">
        <f>VLOOKUP(tbBDD[[#This Row],[Lib. variété]],tbRdts[],2,FALSE)</f>
        <v>2.5</v>
      </c>
      <c r="R151" s="17">
        <f>tbBDD[[#This Row],[Ha Tot collecte]]*tbBDD[[#This Row],[Rdt]]</f>
        <v>21.575000000000003</v>
      </c>
      <c r="S151" s="10" t="str">
        <f>MID(tbBDD[[#This Row],[Lib. variété]],1,FIND(" ",tbBDD[[#This Row],[Lib. variété]])-1)</f>
        <v>TOURNESOL</v>
      </c>
    </row>
    <row r="152" spans="1:19" ht="15.95" customHeight="1" x14ac:dyDescent="0.2">
      <c r="A152" s="14" t="s">
        <v>1</v>
      </c>
      <c r="B152" s="15" t="s">
        <v>12</v>
      </c>
      <c r="C152" s="15" t="s">
        <v>60</v>
      </c>
      <c r="D152" s="15" t="s">
        <v>133</v>
      </c>
      <c r="E152" s="15" t="s">
        <v>262</v>
      </c>
      <c r="F152" s="15" t="s">
        <v>385</v>
      </c>
      <c r="G152" s="17">
        <v>0</v>
      </c>
      <c r="H152" s="17">
        <v>0</v>
      </c>
      <c r="I152" s="17">
        <v>155.66</v>
      </c>
      <c r="J152" s="17">
        <v>0</v>
      </c>
      <c r="K152" s="17">
        <v>6</v>
      </c>
      <c r="L152" s="17">
        <v>0</v>
      </c>
      <c r="M152" s="17">
        <v>57.5</v>
      </c>
      <c r="N152" s="17">
        <v>78.16</v>
      </c>
      <c r="O152" s="17">
        <v>0</v>
      </c>
      <c r="P152" s="18">
        <v>14</v>
      </c>
      <c r="Q152" s="17">
        <f>VLOOKUP(tbBDD[[#This Row],[Lib. variété]],tbRdts[],2,FALSE)</f>
        <v>2.5</v>
      </c>
      <c r="R152" s="17">
        <f>tbBDD[[#This Row],[Ha Tot collecte]]*tbBDD[[#This Row],[Rdt]]</f>
        <v>389.15</v>
      </c>
      <c r="S152" s="10" t="str">
        <f>MID(tbBDD[[#This Row],[Lib. variété]],1,FIND(" ",tbBDD[[#This Row],[Lib. variété]])-1)</f>
        <v>TOURNESOL</v>
      </c>
    </row>
    <row r="153" spans="1:19" ht="15.95" customHeight="1" x14ac:dyDescent="0.2">
      <c r="A153" s="14" t="s">
        <v>1</v>
      </c>
      <c r="B153" s="15" t="s">
        <v>12</v>
      </c>
      <c r="C153" s="15" t="s">
        <v>70</v>
      </c>
      <c r="D153" s="16"/>
      <c r="E153" s="16"/>
      <c r="F153" s="15" t="s">
        <v>395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8">
        <v>0</v>
      </c>
      <c r="Q153" s="17">
        <f>VLOOKUP(tbBDD[[#This Row],[Lib. variété]],tbRdts[],2,FALSE)</f>
        <v>4.5</v>
      </c>
      <c r="R153" s="17">
        <f>tbBDD[[#This Row],[Ha Tot collecte]]*tbBDD[[#This Row],[Rdt]]</f>
        <v>0</v>
      </c>
      <c r="S153" s="10" t="str">
        <f>MID(tbBDD[[#This Row],[Lib. variété]],1,FIND(" ",tbBDD[[#This Row],[Lib. variété]])-1)</f>
        <v>POIS</v>
      </c>
    </row>
    <row r="154" spans="1:19" ht="15.95" customHeight="1" x14ac:dyDescent="0.2">
      <c r="A154" s="14" t="s">
        <v>1</v>
      </c>
      <c r="B154" s="15" t="s">
        <v>12</v>
      </c>
      <c r="C154" s="15" t="s">
        <v>70</v>
      </c>
      <c r="D154" s="15" t="s">
        <v>135</v>
      </c>
      <c r="E154" s="15" t="s">
        <v>264</v>
      </c>
      <c r="F154" s="15" t="s">
        <v>395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8">
        <v>0</v>
      </c>
      <c r="Q154" s="17">
        <f>VLOOKUP(tbBDD[[#This Row],[Lib. variété]],tbRdts[],2,FALSE)</f>
        <v>4.5</v>
      </c>
      <c r="R154" s="17">
        <f>tbBDD[[#This Row],[Ha Tot collecte]]*tbBDD[[#This Row],[Rdt]]</f>
        <v>0</v>
      </c>
      <c r="S154" s="10" t="str">
        <f>MID(tbBDD[[#This Row],[Lib. variété]],1,FIND(" ",tbBDD[[#This Row],[Lib. variété]])-1)</f>
        <v>POIS</v>
      </c>
    </row>
    <row r="155" spans="1:19" ht="15.95" customHeight="1" x14ac:dyDescent="0.2">
      <c r="A155" s="14" t="s">
        <v>1</v>
      </c>
      <c r="B155" s="15" t="s">
        <v>12</v>
      </c>
      <c r="C155" s="15" t="s">
        <v>70</v>
      </c>
      <c r="D155" s="15" t="s">
        <v>133</v>
      </c>
      <c r="E155" s="15" t="s">
        <v>262</v>
      </c>
      <c r="F155" s="15" t="s">
        <v>395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8">
        <v>0</v>
      </c>
      <c r="Q155" s="17">
        <f>VLOOKUP(tbBDD[[#This Row],[Lib. variété]],tbRdts[],2,FALSE)</f>
        <v>4.5</v>
      </c>
      <c r="R155" s="17">
        <f>tbBDD[[#This Row],[Ha Tot collecte]]*tbBDD[[#This Row],[Rdt]]</f>
        <v>0</v>
      </c>
      <c r="S155" s="10" t="str">
        <f>MID(tbBDD[[#This Row],[Lib. variété]],1,FIND(" ",tbBDD[[#This Row],[Lib. variété]])-1)</f>
        <v>POIS</v>
      </c>
    </row>
    <row r="156" spans="1:19" ht="15.95" customHeight="1" x14ac:dyDescent="0.2">
      <c r="A156" s="14" t="s">
        <v>1</v>
      </c>
      <c r="B156" s="15" t="s">
        <v>12</v>
      </c>
      <c r="C156" s="15" t="s">
        <v>63</v>
      </c>
      <c r="D156" s="16"/>
      <c r="E156" s="16"/>
      <c r="F156" s="15" t="s">
        <v>388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8">
        <v>0</v>
      </c>
      <c r="Q156" s="17">
        <f>VLOOKUP(tbBDD[[#This Row],[Lib. variété]],tbRdts[],2,FALSE)</f>
        <v>6</v>
      </c>
      <c r="R156" s="17">
        <f>tbBDD[[#This Row],[Ha Tot collecte]]*tbBDD[[#This Row],[Rdt]]</f>
        <v>0</v>
      </c>
      <c r="S156" s="10" t="e">
        <f>MID(tbBDD[[#This Row],[Lib. variété]],1,FIND(" ",tbBDD[[#This Row],[Lib. variété]])-1)</f>
        <v>#VALUE!</v>
      </c>
    </row>
    <row r="157" spans="1:19" ht="15.95" customHeight="1" x14ac:dyDescent="0.2">
      <c r="A157" s="14" t="s">
        <v>1</v>
      </c>
      <c r="B157" s="15" t="s">
        <v>12</v>
      </c>
      <c r="C157" s="15" t="s">
        <v>63</v>
      </c>
      <c r="D157" s="15" t="s">
        <v>129</v>
      </c>
      <c r="E157" s="15" t="s">
        <v>258</v>
      </c>
      <c r="F157" s="15" t="s">
        <v>388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8">
        <v>0</v>
      </c>
      <c r="Q157" s="17">
        <f>VLOOKUP(tbBDD[[#This Row],[Lib. variété]],tbRdts[],2,FALSE)</f>
        <v>6</v>
      </c>
      <c r="R157" s="17">
        <f>tbBDD[[#This Row],[Ha Tot collecte]]*tbBDD[[#This Row],[Rdt]]</f>
        <v>0</v>
      </c>
      <c r="S157" s="10" t="e">
        <f>MID(tbBDD[[#This Row],[Lib. variété]],1,FIND(" ",tbBDD[[#This Row],[Lib. variété]])-1)</f>
        <v>#VALUE!</v>
      </c>
    </row>
    <row r="158" spans="1:19" ht="15.95" customHeight="1" x14ac:dyDescent="0.2">
      <c r="A158" s="14" t="s">
        <v>1</v>
      </c>
      <c r="B158" s="15" t="s">
        <v>12</v>
      </c>
      <c r="C158" s="15" t="s">
        <v>63</v>
      </c>
      <c r="D158" s="15" t="s">
        <v>130</v>
      </c>
      <c r="E158" s="15" t="s">
        <v>259</v>
      </c>
      <c r="F158" s="15" t="s">
        <v>388</v>
      </c>
      <c r="G158" s="17">
        <v>0</v>
      </c>
      <c r="H158" s="17">
        <v>0</v>
      </c>
      <c r="I158" s="17">
        <v>20</v>
      </c>
      <c r="J158" s="17">
        <v>0</v>
      </c>
      <c r="K158" s="17">
        <v>0</v>
      </c>
      <c r="L158" s="17">
        <v>0</v>
      </c>
      <c r="M158" s="17">
        <v>0</v>
      </c>
      <c r="N158" s="17">
        <v>20</v>
      </c>
      <c r="O158" s="17">
        <v>0</v>
      </c>
      <c r="P158" s="18">
        <v>0</v>
      </c>
      <c r="Q158" s="17">
        <f>VLOOKUP(tbBDD[[#This Row],[Lib. variété]],tbRdts[],2,FALSE)</f>
        <v>6</v>
      </c>
      <c r="R158" s="17">
        <f>tbBDD[[#This Row],[Ha Tot collecte]]*tbBDD[[#This Row],[Rdt]]</f>
        <v>120</v>
      </c>
      <c r="S158" s="10" t="e">
        <f>MID(tbBDD[[#This Row],[Lib. variété]],1,FIND(" ",tbBDD[[#This Row],[Lib. variété]])-1)</f>
        <v>#VALUE!</v>
      </c>
    </row>
    <row r="159" spans="1:19" ht="15.95" customHeight="1" x14ac:dyDescent="0.2">
      <c r="A159" s="14" t="s">
        <v>1</v>
      </c>
      <c r="B159" s="15" t="s">
        <v>12</v>
      </c>
      <c r="C159" s="15" t="s">
        <v>63</v>
      </c>
      <c r="D159" s="15" t="s">
        <v>131</v>
      </c>
      <c r="E159" s="15" t="s">
        <v>260</v>
      </c>
      <c r="F159" s="15" t="s">
        <v>388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8">
        <v>0</v>
      </c>
      <c r="Q159" s="17">
        <f>VLOOKUP(tbBDD[[#This Row],[Lib. variété]],tbRdts[],2,FALSE)</f>
        <v>6</v>
      </c>
      <c r="R159" s="17">
        <f>tbBDD[[#This Row],[Ha Tot collecte]]*tbBDD[[#This Row],[Rdt]]</f>
        <v>0</v>
      </c>
      <c r="S159" s="10" t="e">
        <f>MID(tbBDD[[#This Row],[Lib. variété]],1,FIND(" ",tbBDD[[#This Row],[Lib. variété]])-1)</f>
        <v>#VALUE!</v>
      </c>
    </row>
    <row r="160" spans="1:19" ht="15.95" customHeight="1" x14ac:dyDescent="0.2">
      <c r="A160" s="14" t="s">
        <v>1</v>
      </c>
      <c r="B160" s="15" t="s">
        <v>12</v>
      </c>
      <c r="C160" s="15" t="s">
        <v>63</v>
      </c>
      <c r="D160" s="15" t="s">
        <v>132</v>
      </c>
      <c r="E160" s="15" t="s">
        <v>261</v>
      </c>
      <c r="F160" s="15" t="s">
        <v>388</v>
      </c>
      <c r="G160" s="17">
        <v>0</v>
      </c>
      <c r="H160" s="17">
        <v>0</v>
      </c>
      <c r="I160" s="17">
        <v>10</v>
      </c>
      <c r="J160" s="17">
        <v>0</v>
      </c>
      <c r="K160" s="17">
        <v>0</v>
      </c>
      <c r="L160" s="17">
        <v>0</v>
      </c>
      <c r="M160" s="17">
        <v>0</v>
      </c>
      <c r="N160" s="17">
        <v>10</v>
      </c>
      <c r="O160" s="17">
        <v>0</v>
      </c>
      <c r="P160" s="18">
        <v>0</v>
      </c>
      <c r="Q160" s="17">
        <f>VLOOKUP(tbBDD[[#This Row],[Lib. variété]],tbRdts[],2,FALSE)</f>
        <v>6</v>
      </c>
      <c r="R160" s="17">
        <f>tbBDD[[#This Row],[Ha Tot collecte]]*tbBDD[[#This Row],[Rdt]]</f>
        <v>60</v>
      </c>
      <c r="S160" s="10" t="e">
        <f>MID(tbBDD[[#This Row],[Lib. variété]],1,FIND(" ",tbBDD[[#This Row],[Lib. variété]])-1)</f>
        <v>#VALUE!</v>
      </c>
    </row>
    <row r="161" spans="1:19" ht="15.95" customHeight="1" x14ac:dyDescent="0.2">
      <c r="A161" s="14" t="s">
        <v>1</v>
      </c>
      <c r="B161" s="15" t="s">
        <v>12</v>
      </c>
      <c r="C161" s="15" t="s">
        <v>63</v>
      </c>
      <c r="D161" s="15" t="s">
        <v>133</v>
      </c>
      <c r="E161" s="15" t="s">
        <v>262</v>
      </c>
      <c r="F161" s="15" t="s">
        <v>388</v>
      </c>
      <c r="G161" s="17">
        <v>0</v>
      </c>
      <c r="H161" s="17">
        <v>0</v>
      </c>
      <c r="I161" s="17">
        <v>91</v>
      </c>
      <c r="J161" s="17">
        <v>0</v>
      </c>
      <c r="K161" s="17">
        <v>0</v>
      </c>
      <c r="L161" s="17">
        <v>0</v>
      </c>
      <c r="M161" s="17">
        <v>0</v>
      </c>
      <c r="N161" s="17">
        <v>66</v>
      </c>
      <c r="O161" s="17">
        <v>0</v>
      </c>
      <c r="P161" s="18">
        <v>25</v>
      </c>
      <c r="Q161" s="17">
        <f>VLOOKUP(tbBDD[[#This Row],[Lib. variété]],tbRdts[],2,FALSE)</f>
        <v>6</v>
      </c>
      <c r="R161" s="17">
        <f>tbBDD[[#This Row],[Ha Tot collecte]]*tbBDD[[#This Row],[Rdt]]</f>
        <v>546</v>
      </c>
      <c r="S161" s="10" t="e">
        <f>MID(tbBDD[[#This Row],[Lib. variété]],1,FIND(" ",tbBDD[[#This Row],[Lib. variété]])-1)</f>
        <v>#VALUE!</v>
      </c>
    </row>
    <row r="162" spans="1:19" ht="15.95" customHeight="1" x14ac:dyDescent="0.2">
      <c r="A162" s="14" t="s">
        <v>1</v>
      </c>
      <c r="B162" s="15" t="s">
        <v>12</v>
      </c>
      <c r="C162" s="15" t="s">
        <v>63</v>
      </c>
      <c r="D162" s="15" t="s">
        <v>134</v>
      </c>
      <c r="E162" s="15" t="s">
        <v>263</v>
      </c>
      <c r="F162" s="15" t="s">
        <v>388</v>
      </c>
      <c r="G162" s="17">
        <v>0</v>
      </c>
      <c r="H162" s="17">
        <v>0</v>
      </c>
      <c r="I162" s="17">
        <v>28</v>
      </c>
      <c r="J162" s="17">
        <v>0</v>
      </c>
      <c r="K162" s="17">
        <v>0</v>
      </c>
      <c r="L162" s="17">
        <v>0</v>
      </c>
      <c r="M162" s="17">
        <v>0</v>
      </c>
      <c r="N162" s="17">
        <v>18</v>
      </c>
      <c r="O162" s="17">
        <v>0</v>
      </c>
      <c r="P162" s="18">
        <v>10</v>
      </c>
      <c r="Q162" s="17">
        <f>VLOOKUP(tbBDD[[#This Row],[Lib. variété]],tbRdts[],2,FALSE)</f>
        <v>6</v>
      </c>
      <c r="R162" s="17">
        <f>tbBDD[[#This Row],[Ha Tot collecte]]*tbBDD[[#This Row],[Rdt]]</f>
        <v>168</v>
      </c>
      <c r="S162" s="10" t="e">
        <f>MID(tbBDD[[#This Row],[Lib. variété]],1,FIND(" ",tbBDD[[#This Row],[Lib. variété]])-1)</f>
        <v>#VALUE!</v>
      </c>
    </row>
    <row r="163" spans="1:19" ht="15.95" customHeight="1" x14ac:dyDescent="0.2">
      <c r="A163" s="14" t="s">
        <v>1</v>
      </c>
      <c r="B163" s="15" t="s">
        <v>12</v>
      </c>
      <c r="C163" s="15" t="s">
        <v>64</v>
      </c>
      <c r="D163" s="16"/>
      <c r="E163" s="16"/>
      <c r="F163" s="15" t="s">
        <v>389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8">
        <v>0</v>
      </c>
      <c r="Q163" s="17">
        <f>VLOOKUP(tbBDD[[#This Row],[Lib. variété]],tbRdts[],2,FALSE)</f>
        <v>5</v>
      </c>
      <c r="R163" s="17">
        <f>tbBDD[[#This Row],[Ha Tot collecte]]*tbBDD[[#This Row],[Rdt]]</f>
        <v>0</v>
      </c>
      <c r="S163" s="10" t="e">
        <f>MID(tbBDD[[#This Row],[Lib. variété]],1,FIND(" ",tbBDD[[#This Row],[Lib. variété]])-1)</f>
        <v>#VALUE!</v>
      </c>
    </row>
    <row r="164" spans="1:19" ht="15.95" customHeight="1" x14ac:dyDescent="0.2">
      <c r="A164" s="14" t="s">
        <v>1</v>
      </c>
      <c r="B164" s="15" t="s">
        <v>12</v>
      </c>
      <c r="C164" s="15" t="s">
        <v>64</v>
      </c>
      <c r="D164" s="15" t="s">
        <v>133</v>
      </c>
      <c r="E164" s="15" t="s">
        <v>262</v>
      </c>
      <c r="F164" s="15" t="s">
        <v>389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8">
        <v>0</v>
      </c>
      <c r="Q164" s="17">
        <f>VLOOKUP(tbBDD[[#This Row],[Lib. variété]],tbRdts[],2,FALSE)</f>
        <v>5</v>
      </c>
      <c r="R164" s="17">
        <f>tbBDD[[#This Row],[Ha Tot collecte]]*tbBDD[[#This Row],[Rdt]]</f>
        <v>0</v>
      </c>
      <c r="S164" s="10" t="e">
        <f>MID(tbBDD[[#This Row],[Lib. variété]],1,FIND(" ",tbBDD[[#This Row],[Lib. variété]])-1)</f>
        <v>#VALUE!</v>
      </c>
    </row>
    <row r="165" spans="1:19" ht="15.95" customHeight="1" x14ac:dyDescent="0.2">
      <c r="A165" s="14" t="s">
        <v>1</v>
      </c>
      <c r="B165" s="15" t="s">
        <v>12</v>
      </c>
      <c r="C165" s="15" t="s">
        <v>65</v>
      </c>
      <c r="D165" s="15" t="s">
        <v>133</v>
      </c>
      <c r="E165" s="15" t="s">
        <v>262</v>
      </c>
      <c r="F165" s="15" t="s">
        <v>390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8">
        <v>0</v>
      </c>
      <c r="Q165" s="17">
        <f>VLOOKUP(tbBDD[[#This Row],[Lib. variété]],tbRdts[],2,FALSE)</f>
        <v>4.5</v>
      </c>
      <c r="R165" s="17">
        <f>tbBDD[[#This Row],[Ha Tot collecte]]*tbBDD[[#This Row],[Rdt]]</f>
        <v>0</v>
      </c>
      <c r="S165" s="10" t="e">
        <f>MID(tbBDD[[#This Row],[Lib. variété]],1,FIND(" ",tbBDD[[#This Row],[Lib. variété]])-1)</f>
        <v>#VALUE!</v>
      </c>
    </row>
    <row r="166" spans="1:19" ht="15.95" customHeight="1" x14ac:dyDescent="0.2">
      <c r="A166" s="14" t="s">
        <v>1</v>
      </c>
      <c r="B166" s="15" t="s">
        <v>12</v>
      </c>
      <c r="C166" s="15" t="s">
        <v>66</v>
      </c>
      <c r="D166" s="15" t="s">
        <v>131</v>
      </c>
      <c r="E166" s="15" t="s">
        <v>260</v>
      </c>
      <c r="F166" s="15" t="s">
        <v>391</v>
      </c>
      <c r="G166" s="17">
        <v>0</v>
      </c>
      <c r="H166" s="17">
        <v>0</v>
      </c>
      <c r="I166" s="17">
        <v>16</v>
      </c>
      <c r="J166" s="17">
        <v>0</v>
      </c>
      <c r="K166" s="17">
        <v>0</v>
      </c>
      <c r="L166" s="17">
        <v>0</v>
      </c>
      <c r="M166" s="17">
        <v>0</v>
      </c>
      <c r="N166" s="17">
        <v>16</v>
      </c>
      <c r="O166" s="17">
        <v>0</v>
      </c>
      <c r="P166" s="18">
        <v>0</v>
      </c>
      <c r="Q166" s="17">
        <f>VLOOKUP(tbBDD[[#This Row],[Lib. variété]],tbRdts[],2,FALSE)</f>
        <v>0</v>
      </c>
      <c r="R166" s="17">
        <f>tbBDD[[#This Row],[Ha Tot collecte]]*tbBDD[[#This Row],[Rdt]]</f>
        <v>0</v>
      </c>
      <c r="S166" s="10" t="str">
        <f>MID(tbBDD[[#This Row],[Lib. variété]],1,FIND(" ",tbBDD[[#This Row],[Lib. variété]])-1)</f>
        <v>TRIT</v>
      </c>
    </row>
    <row r="167" spans="1:19" ht="15.95" customHeight="1" x14ac:dyDescent="0.2">
      <c r="A167" s="14" t="s">
        <v>1</v>
      </c>
      <c r="B167" s="15" t="s">
        <v>12</v>
      </c>
      <c r="C167" s="15" t="s">
        <v>66</v>
      </c>
      <c r="D167" s="15" t="s">
        <v>133</v>
      </c>
      <c r="E167" s="15" t="s">
        <v>262</v>
      </c>
      <c r="F167" s="15" t="s">
        <v>391</v>
      </c>
      <c r="G167" s="17">
        <v>0</v>
      </c>
      <c r="H167" s="17">
        <v>0</v>
      </c>
      <c r="I167" s="17">
        <v>9.1999999999999993</v>
      </c>
      <c r="J167" s="17">
        <v>0</v>
      </c>
      <c r="K167" s="17">
        <v>0</v>
      </c>
      <c r="L167" s="17">
        <v>0</v>
      </c>
      <c r="M167" s="17">
        <v>0</v>
      </c>
      <c r="N167" s="17">
        <v>9.1999999999999993</v>
      </c>
      <c r="O167" s="17">
        <v>0</v>
      </c>
      <c r="P167" s="18">
        <v>0</v>
      </c>
      <c r="Q167" s="17">
        <f>VLOOKUP(tbBDD[[#This Row],[Lib. variété]],tbRdts[],2,FALSE)</f>
        <v>0</v>
      </c>
      <c r="R167" s="17">
        <f>tbBDD[[#This Row],[Ha Tot collecte]]*tbBDD[[#This Row],[Rdt]]</f>
        <v>0</v>
      </c>
      <c r="S167" s="10" t="str">
        <f>MID(tbBDD[[#This Row],[Lib. variété]],1,FIND(" ",tbBDD[[#This Row],[Lib. variété]])-1)</f>
        <v>TRIT</v>
      </c>
    </row>
    <row r="168" spans="1:19" ht="15.95" customHeight="1" x14ac:dyDescent="0.2">
      <c r="A168" s="14" t="s">
        <v>1</v>
      </c>
      <c r="B168" s="15" t="s">
        <v>12</v>
      </c>
      <c r="C168" s="15" t="s">
        <v>76</v>
      </c>
      <c r="D168" s="15" t="s">
        <v>133</v>
      </c>
      <c r="E168" s="15" t="s">
        <v>262</v>
      </c>
      <c r="F168" s="15" t="s">
        <v>401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8">
        <v>0</v>
      </c>
      <c r="Q168" s="17">
        <f>VLOOKUP(tbBDD[[#This Row],[Lib. variété]],tbRdts[],2,FALSE)</f>
        <v>0</v>
      </c>
      <c r="R168" s="17">
        <f>tbBDD[[#This Row],[Ha Tot collecte]]*tbBDD[[#This Row],[Rdt]]</f>
        <v>0</v>
      </c>
      <c r="S168" s="10" t="e">
        <f>MID(tbBDD[[#This Row],[Lib. variété]],1,FIND(" ",tbBDD[[#This Row],[Lib. variété]])-1)</f>
        <v>#VALUE!</v>
      </c>
    </row>
    <row r="169" spans="1:19" ht="15.95" customHeight="1" x14ac:dyDescent="0.2">
      <c r="A169" s="14" t="s">
        <v>1</v>
      </c>
      <c r="B169" s="15" t="s">
        <v>12</v>
      </c>
      <c r="C169" s="15" t="s">
        <v>67</v>
      </c>
      <c r="D169" s="16"/>
      <c r="E169" s="16"/>
      <c r="F169" s="15" t="s">
        <v>392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8">
        <v>0</v>
      </c>
      <c r="Q169" s="17">
        <f>VLOOKUP(tbBDD[[#This Row],[Lib. variété]],tbRdts[],2,FALSE)</f>
        <v>0</v>
      </c>
      <c r="R169" s="17">
        <f>tbBDD[[#This Row],[Ha Tot collecte]]*tbBDD[[#This Row],[Rdt]]</f>
        <v>0</v>
      </c>
      <c r="S169" s="10" t="str">
        <f>MID(tbBDD[[#This Row],[Lib. variété]],1,FIND(" ",tbBDD[[#This Row],[Lib. variété]])-1)</f>
        <v>PRAIRIE</v>
      </c>
    </row>
    <row r="170" spans="1:19" ht="15.95" customHeight="1" x14ac:dyDescent="0.2">
      <c r="A170" s="14" t="s">
        <v>1</v>
      </c>
      <c r="B170" s="15" t="s">
        <v>12</v>
      </c>
      <c r="C170" s="15" t="s">
        <v>67</v>
      </c>
      <c r="D170" s="15" t="s">
        <v>129</v>
      </c>
      <c r="E170" s="15" t="s">
        <v>258</v>
      </c>
      <c r="F170" s="15" t="s">
        <v>392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8">
        <v>0</v>
      </c>
      <c r="Q170" s="17">
        <f>VLOOKUP(tbBDD[[#This Row],[Lib. variété]],tbRdts[],2,FALSE)</f>
        <v>0</v>
      </c>
      <c r="R170" s="17">
        <f>tbBDD[[#This Row],[Ha Tot collecte]]*tbBDD[[#This Row],[Rdt]]</f>
        <v>0</v>
      </c>
      <c r="S170" s="10" t="str">
        <f>MID(tbBDD[[#This Row],[Lib. variété]],1,FIND(" ",tbBDD[[#This Row],[Lib. variété]])-1)</f>
        <v>PRAIRIE</v>
      </c>
    </row>
    <row r="171" spans="1:19" ht="15.95" customHeight="1" x14ac:dyDescent="0.2">
      <c r="A171" s="14" t="s">
        <v>1</v>
      </c>
      <c r="B171" s="15" t="s">
        <v>12</v>
      </c>
      <c r="C171" s="15" t="s">
        <v>67</v>
      </c>
      <c r="D171" s="15" t="s">
        <v>130</v>
      </c>
      <c r="E171" s="15" t="s">
        <v>259</v>
      </c>
      <c r="F171" s="15" t="s">
        <v>392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8">
        <v>0</v>
      </c>
      <c r="Q171" s="17">
        <f>VLOOKUP(tbBDD[[#This Row],[Lib. variété]],tbRdts[],2,FALSE)</f>
        <v>0</v>
      </c>
      <c r="R171" s="17">
        <f>tbBDD[[#This Row],[Ha Tot collecte]]*tbBDD[[#This Row],[Rdt]]</f>
        <v>0</v>
      </c>
      <c r="S171" s="10" t="str">
        <f>MID(tbBDD[[#This Row],[Lib. variété]],1,FIND(" ",tbBDD[[#This Row],[Lib. variété]])-1)</f>
        <v>PRAIRIE</v>
      </c>
    </row>
    <row r="172" spans="1:19" ht="15.95" customHeight="1" x14ac:dyDescent="0.2">
      <c r="A172" s="14" t="s">
        <v>1</v>
      </c>
      <c r="B172" s="15" t="s">
        <v>12</v>
      </c>
      <c r="C172" s="15" t="s">
        <v>67</v>
      </c>
      <c r="D172" s="15" t="s">
        <v>131</v>
      </c>
      <c r="E172" s="15" t="s">
        <v>260</v>
      </c>
      <c r="F172" s="15" t="s">
        <v>392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8">
        <v>0</v>
      </c>
      <c r="Q172" s="17">
        <f>VLOOKUP(tbBDD[[#This Row],[Lib. variété]],tbRdts[],2,FALSE)</f>
        <v>0</v>
      </c>
      <c r="R172" s="17">
        <f>tbBDD[[#This Row],[Ha Tot collecte]]*tbBDD[[#This Row],[Rdt]]</f>
        <v>0</v>
      </c>
      <c r="S172" s="10" t="str">
        <f>MID(tbBDD[[#This Row],[Lib. variété]],1,FIND(" ",tbBDD[[#This Row],[Lib. variété]])-1)</f>
        <v>PRAIRIE</v>
      </c>
    </row>
    <row r="173" spans="1:19" ht="15.95" customHeight="1" x14ac:dyDescent="0.2">
      <c r="A173" s="14" t="s">
        <v>1</v>
      </c>
      <c r="B173" s="15" t="s">
        <v>12</v>
      </c>
      <c r="C173" s="15" t="s">
        <v>67</v>
      </c>
      <c r="D173" s="15" t="s">
        <v>135</v>
      </c>
      <c r="E173" s="15" t="s">
        <v>264</v>
      </c>
      <c r="F173" s="15" t="s">
        <v>392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8">
        <v>0</v>
      </c>
      <c r="Q173" s="17">
        <f>VLOOKUP(tbBDD[[#This Row],[Lib. variété]],tbRdts[],2,FALSE)</f>
        <v>0</v>
      </c>
      <c r="R173" s="17">
        <f>tbBDD[[#This Row],[Ha Tot collecte]]*tbBDD[[#This Row],[Rdt]]</f>
        <v>0</v>
      </c>
      <c r="S173" s="10" t="str">
        <f>MID(tbBDD[[#This Row],[Lib. variété]],1,FIND(" ",tbBDD[[#This Row],[Lib. variété]])-1)</f>
        <v>PRAIRIE</v>
      </c>
    </row>
    <row r="174" spans="1:19" ht="15.95" customHeight="1" x14ac:dyDescent="0.2">
      <c r="A174" s="14" t="s">
        <v>1</v>
      </c>
      <c r="B174" s="15" t="s">
        <v>12</v>
      </c>
      <c r="C174" s="15" t="s">
        <v>67</v>
      </c>
      <c r="D174" s="15" t="s">
        <v>132</v>
      </c>
      <c r="E174" s="15" t="s">
        <v>261</v>
      </c>
      <c r="F174" s="15" t="s">
        <v>392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8">
        <v>0</v>
      </c>
      <c r="Q174" s="17">
        <f>VLOOKUP(tbBDD[[#This Row],[Lib. variété]],tbRdts[],2,FALSE)</f>
        <v>0</v>
      </c>
      <c r="R174" s="17">
        <f>tbBDD[[#This Row],[Ha Tot collecte]]*tbBDD[[#This Row],[Rdt]]</f>
        <v>0</v>
      </c>
      <c r="S174" s="10" t="str">
        <f>MID(tbBDD[[#This Row],[Lib. variété]],1,FIND(" ",tbBDD[[#This Row],[Lib. variété]])-1)</f>
        <v>PRAIRIE</v>
      </c>
    </row>
    <row r="175" spans="1:19" ht="15.95" customHeight="1" x14ac:dyDescent="0.2">
      <c r="A175" s="14" t="s">
        <v>1</v>
      </c>
      <c r="B175" s="15" t="s">
        <v>12</v>
      </c>
      <c r="C175" s="15" t="s">
        <v>67</v>
      </c>
      <c r="D175" s="15" t="s">
        <v>133</v>
      </c>
      <c r="E175" s="15" t="s">
        <v>262</v>
      </c>
      <c r="F175" s="15" t="s">
        <v>392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8">
        <v>0</v>
      </c>
      <c r="Q175" s="17">
        <f>VLOOKUP(tbBDD[[#This Row],[Lib. variété]],tbRdts[],2,FALSE)</f>
        <v>0</v>
      </c>
      <c r="R175" s="17">
        <f>tbBDD[[#This Row],[Ha Tot collecte]]*tbBDD[[#This Row],[Rdt]]</f>
        <v>0</v>
      </c>
      <c r="S175" s="10" t="str">
        <f>MID(tbBDD[[#This Row],[Lib. variété]],1,FIND(" ",tbBDD[[#This Row],[Lib. variété]])-1)</f>
        <v>PRAIRIE</v>
      </c>
    </row>
    <row r="176" spans="1:19" ht="15.95" customHeight="1" x14ac:dyDescent="0.2">
      <c r="A176" s="14" t="s">
        <v>1</v>
      </c>
      <c r="B176" s="15" t="s">
        <v>12</v>
      </c>
      <c r="C176" s="15" t="s">
        <v>67</v>
      </c>
      <c r="D176" s="15" t="s">
        <v>134</v>
      </c>
      <c r="E176" s="15" t="s">
        <v>263</v>
      </c>
      <c r="F176" s="15" t="s">
        <v>392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8">
        <v>0</v>
      </c>
      <c r="Q176" s="17">
        <f>VLOOKUP(tbBDD[[#This Row],[Lib. variété]],tbRdts[],2,FALSE)</f>
        <v>0</v>
      </c>
      <c r="R176" s="17">
        <f>tbBDD[[#This Row],[Ha Tot collecte]]*tbBDD[[#This Row],[Rdt]]</f>
        <v>0</v>
      </c>
      <c r="S176" s="10" t="str">
        <f>MID(tbBDD[[#This Row],[Lib. variété]],1,FIND(" ",tbBDD[[#This Row],[Lib. variété]])-1)</f>
        <v>PRAIRIE</v>
      </c>
    </row>
    <row r="177" spans="1:19" ht="15.95" customHeight="1" x14ac:dyDescent="0.2">
      <c r="A177" s="14" t="s">
        <v>1</v>
      </c>
      <c r="B177" s="15" t="s">
        <v>12</v>
      </c>
      <c r="C177" s="15" t="s">
        <v>68</v>
      </c>
      <c r="D177" s="16"/>
      <c r="E177" s="16"/>
      <c r="F177" s="15" t="s">
        <v>393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8">
        <v>0</v>
      </c>
      <c r="Q177" s="17">
        <f>VLOOKUP(tbBDD[[#This Row],[Lib. variété]],tbRdts[],2,FALSE)</f>
        <v>0</v>
      </c>
      <c r="R177" s="17">
        <f>tbBDD[[#This Row],[Ha Tot collecte]]*tbBDD[[#This Row],[Rdt]]</f>
        <v>0</v>
      </c>
      <c r="S177" s="10" t="str">
        <f>MID(tbBDD[[#This Row],[Lib. variété]],1,FIND(" ",tbBDD[[#This Row],[Lib. variété]])-1)</f>
        <v>PRAIRIE</v>
      </c>
    </row>
    <row r="178" spans="1:19" ht="15.95" customHeight="1" x14ac:dyDescent="0.2">
      <c r="A178" s="14" t="s">
        <v>1</v>
      </c>
      <c r="B178" s="15" t="s">
        <v>12</v>
      </c>
      <c r="C178" s="15" t="s">
        <v>68</v>
      </c>
      <c r="D178" s="15" t="s">
        <v>129</v>
      </c>
      <c r="E178" s="15" t="s">
        <v>258</v>
      </c>
      <c r="F178" s="15" t="s">
        <v>393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8">
        <v>0</v>
      </c>
      <c r="Q178" s="17">
        <f>VLOOKUP(tbBDD[[#This Row],[Lib. variété]],tbRdts[],2,FALSE)</f>
        <v>0</v>
      </c>
      <c r="R178" s="17">
        <f>tbBDD[[#This Row],[Ha Tot collecte]]*tbBDD[[#This Row],[Rdt]]</f>
        <v>0</v>
      </c>
      <c r="S178" s="10" t="str">
        <f>MID(tbBDD[[#This Row],[Lib. variété]],1,FIND(" ",tbBDD[[#This Row],[Lib. variété]])-1)</f>
        <v>PRAIRIE</v>
      </c>
    </row>
    <row r="179" spans="1:19" ht="15.95" customHeight="1" x14ac:dyDescent="0.2">
      <c r="A179" s="14" t="s">
        <v>1</v>
      </c>
      <c r="B179" s="15" t="s">
        <v>12</v>
      </c>
      <c r="C179" s="15" t="s">
        <v>68</v>
      </c>
      <c r="D179" s="15" t="s">
        <v>130</v>
      </c>
      <c r="E179" s="15" t="s">
        <v>259</v>
      </c>
      <c r="F179" s="15" t="s">
        <v>393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8">
        <v>0</v>
      </c>
      <c r="Q179" s="17">
        <f>VLOOKUP(tbBDD[[#This Row],[Lib. variété]],tbRdts[],2,FALSE)</f>
        <v>0</v>
      </c>
      <c r="R179" s="17">
        <f>tbBDD[[#This Row],[Ha Tot collecte]]*tbBDD[[#This Row],[Rdt]]</f>
        <v>0</v>
      </c>
      <c r="S179" s="10" t="str">
        <f>MID(tbBDD[[#This Row],[Lib. variété]],1,FIND(" ",tbBDD[[#This Row],[Lib. variété]])-1)</f>
        <v>PRAIRIE</v>
      </c>
    </row>
    <row r="180" spans="1:19" ht="15.95" customHeight="1" x14ac:dyDescent="0.2">
      <c r="A180" s="14" t="s">
        <v>1</v>
      </c>
      <c r="B180" s="15" t="s">
        <v>12</v>
      </c>
      <c r="C180" s="15" t="s">
        <v>68</v>
      </c>
      <c r="D180" s="15" t="s">
        <v>135</v>
      </c>
      <c r="E180" s="15" t="s">
        <v>264</v>
      </c>
      <c r="F180" s="15" t="s">
        <v>393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8">
        <v>0</v>
      </c>
      <c r="Q180" s="17">
        <f>VLOOKUP(tbBDD[[#This Row],[Lib. variété]],tbRdts[],2,FALSE)</f>
        <v>0</v>
      </c>
      <c r="R180" s="17">
        <f>tbBDD[[#This Row],[Ha Tot collecte]]*tbBDD[[#This Row],[Rdt]]</f>
        <v>0</v>
      </c>
      <c r="S180" s="10" t="str">
        <f>MID(tbBDD[[#This Row],[Lib. variété]],1,FIND(" ",tbBDD[[#This Row],[Lib. variété]])-1)</f>
        <v>PRAIRIE</v>
      </c>
    </row>
    <row r="181" spans="1:19" ht="15.95" customHeight="1" x14ac:dyDescent="0.2">
      <c r="A181" s="14" t="s">
        <v>1</v>
      </c>
      <c r="B181" s="15" t="s">
        <v>12</v>
      </c>
      <c r="C181" s="15" t="s">
        <v>68</v>
      </c>
      <c r="D181" s="15" t="s">
        <v>133</v>
      </c>
      <c r="E181" s="15" t="s">
        <v>262</v>
      </c>
      <c r="F181" s="15" t="s">
        <v>393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8">
        <v>0</v>
      </c>
      <c r="Q181" s="17">
        <f>VLOOKUP(tbBDD[[#This Row],[Lib. variété]],tbRdts[],2,FALSE)</f>
        <v>0</v>
      </c>
      <c r="R181" s="17">
        <f>tbBDD[[#This Row],[Ha Tot collecte]]*tbBDD[[#This Row],[Rdt]]</f>
        <v>0</v>
      </c>
      <c r="S181" s="10" t="str">
        <f>MID(tbBDD[[#This Row],[Lib. variété]],1,FIND(" ",tbBDD[[#This Row],[Lib. variété]])-1)</f>
        <v>PRAIRIE</v>
      </c>
    </row>
    <row r="182" spans="1:19" ht="15.95" customHeight="1" x14ac:dyDescent="0.2">
      <c r="A182" s="14" t="s">
        <v>1</v>
      </c>
      <c r="B182" s="15" t="s">
        <v>12</v>
      </c>
      <c r="C182" s="15" t="s">
        <v>68</v>
      </c>
      <c r="D182" s="15" t="s">
        <v>134</v>
      </c>
      <c r="E182" s="15" t="s">
        <v>263</v>
      </c>
      <c r="F182" s="15" t="s">
        <v>393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8">
        <v>0</v>
      </c>
      <c r="Q182" s="17">
        <f>VLOOKUP(tbBDD[[#This Row],[Lib. variété]],tbRdts[],2,FALSE)</f>
        <v>0</v>
      </c>
      <c r="R182" s="17">
        <f>tbBDD[[#This Row],[Ha Tot collecte]]*tbBDD[[#This Row],[Rdt]]</f>
        <v>0</v>
      </c>
      <c r="S182" s="10" t="str">
        <f>MID(tbBDD[[#This Row],[Lib. variété]],1,FIND(" ",tbBDD[[#This Row],[Lib. variété]])-1)</f>
        <v>PRAIRIE</v>
      </c>
    </row>
    <row r="183" spans="1:19" ht="15.95" customHeight="1" x14ac:dyDescent="0.2">
      <c r="A183" s="14" t="s">
        <v>1</v>
      </c>
      <c r="B183" s="15" t="s">
        <v>12</v>
      </c>
      <c r="C183" s="15" t="s">
        <v>77</v>
      </c>
      <c r="D183" s="16"/>
      <c r="E183" s="16"/>
      <c r="F183" s="15" t="s">
        <v>402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8">
        <v>0</v>
      </c>
      <c r="Q183" s="17">
        <f>VLOOKUP(tbBDD[[#This Row],[Lib. variété]],tbRdts[],2,FALSE)</f>
        <v>0</v>
      </c>
      <c r="R183" s="17">
        <f>tbBDD[[#This Row],[Ha Tot collecte]]*tbBDD[[#This Row],[Rdt]]</f>
        <v>0</v>
      </c>
      <c r="S183" s="10" t="str">
        <f>MID(tbBDD[[#This Row],[Lib. variété]],1,FIND(" ",tbBDD[[#This Row],[Lib. variété]])-1)</f>
        <v>JACHERE</v>
      </c>
    </row>
    <row r="184" spans="1:19" ht="15.95" customHeight="1" x14ac:dyDescent="0.2">
      <c r="A184" s="14" t="s">
        <v>1</v>
      </c>
      <c r="B184" s="15" t="s">
        <v>12</v>
      </c>
      <c r="C184" s="15" t="s">
        <v>69</v>
      </c>
      <c r="D184" s="16"/>
      <c r="E184" s="16"/>
      <c r="F184" s="15" t="s">
        <v>394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8">
        <v>0</v>
      </c>
      <c r="Q184" s="17">
        <f>VLOOKUP(tbBDD[[#This Row],[Lib. variété]],tbRdts[],2,FALSE)</f>
        <v>0</v>
      </c>
      <c r="R184" s="17">
        <f>tbBDD[[#This Row],[Ha Tot collecte]]*tbBDD[[#This Row],[Rdt]]</f>
        <v>0</v>
      </c>
      <c r="S184" s="10" t="e">
        <f>MID(tbBDD[[#This Row],[Lib. variété]],1,FIND(" ",tbBDD[[#This Row],[Lib. variété]])-1)</f>
        <v>#VALUE!</v>
      </c>
    </row>
    <row r="185" spans="1:19" ht="15.95" customHeight="1" x14ac:dyDescent="0.2">
      <c r="A185" s="14" t="s">
        <v>1</v>
      </c>
      <c r="B185" s="15" t="s">
        <v>12</v>
      </c>
      <c r="C185" s="15" t="s">
        <v>69</v>
      </c>
      <c r="D185" s="15" t="s">
        <v>130</v>
      </c>
      <c r="E185" s="15" t="s">
        <v>259</v>
      </c>
      <c r="F185" s="15" t="s">
        <v>394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8">
        <v>0</v>
      </c>
      <c r="Q185" s="17">
        <f>VLOOKUP(tbBDD[[#This Row],[Lib. variété]],tbRdts[],2,FALSE)</f>
        <v>0</v>
      </c>
      <c r="R185" s="17">
        <f>tbBDD[[#This Row],[Ha Tot collecte]]*tbBDD[[#This Row],[Rdt]]</f>
        <v>0</v>
      </c>
      <c r="S185" s="10" t="e">
        <f>MID(tbBDD[[#This Row],[Lib. variété]],1,FIND(" ",tbBDD[[#This Row],[Lib. variété]])-1)</f>
        <v>#VALUE!</v>
      </c>
    </row>
    <row r="186" spans="1:19" ht="15.95" customHeight="1" x14ac:dyDescent="0.2">
      <c r="A186" s="14" t="s">
        <v>1</v>
      </c>
      <c r="B186" s="15" t="s">
        <v>12</v>
      </c>
      <c r="C186" s="15" t="s">
        <v>69</v>
      </c>
      <c r="D186" s="15" t="s">
        <v>133</v>
      </c>
      <c r="E186" s="15" t="s">
        <v>262</v>
      </c>
      <c r="F186" s="15" t="s">
        <v>394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8">
        <v>0</v>
      </c>
      <c r="Q186" s="17">
        <f>VLOOKUP(tbBDD[[#This Row],[Lib. variété]],tbRdts[],2,FALSE)</f>
        <v>0</v>
      </c>
      <c r="R186" s="17">
        <f>tbBDD[[#This Row],[Ha Tot collecte]]*tbBDD[[#This Row],[Rdt]]</f>
        <v>0</v>
      </c>
      <c r="S186" s="10" t="e">
        <f>MID(tbBDD[[#This Row],[Lib. variété]],1,FIND(" ",tbBDD[[#This Row],[Lib. variété]])-1)</f>
        <v>#VALUE!</v>
      </c>
    </row>
    <row r="187" spans="1:19" ht="15.95" customHeight="1" x14ac:dyDescent="0.2">
      <c r="A187" s="14" t="s">
        <v>1</v>
      </c>
      <c r="B187" s="15" t="s">
        <v>12</v>
      </c>
      <c r="C187" s="15" t="s">
        <v>71</v>
      </c>
      <c r="D187" s="15" t="s">
        <v>133</v>
      </c>
      <c r="E187" s="15" t="s">
        <v>262</v>
      </c>
      <c r="F187" s="15" t="s">
        <v>396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8">
        <v>0</v>
      </c>
      <c r="Q187" s="17">
        <f>VLOOKUP(tbBDD[[#This Row],[Lib. variété]],tbRdts[],2,FALSE)</f>
        <v>0</v>
      </c>
      <c r="R187" s="17">
        <f>tbBDD[[#This Row],[Ha Tot collecte]]*tbBDD[[#This Row],[Rdt]]</f>
        <v>0</v>
      </c>
      <c r="S187" s="10" t="str">
        <f>MID(tbBDD[[#This Row],[Lib. variété]],1,FIND(" ",tbBDD[[#This Row],[Lib. variété]])-1)</f>
        <v>AUTRES</v>
      </c>
    </row>
    <row r="188" spans="1:19" ht="15.95" customHeight="1" x14ac:dyDescent="0.2">
      <c r="A188" s="14" t="s">
        <v>1</v>
      </c>
      <c r="B188" s="15" t="s">
        <v>12</v>
      </c>
      <c r="C188" s="15" t="s">
        <v>72</v>
      </c>
      <c r="D188" s="16"/>
      <c r="E188" s="16"/>
      <c r="F188" s="15" t="s">
        <v>397</v>
      </c>
      <c r="G188" s="17">
        <v>0</v>
      </c>
      <c r="H188" s="17">
        <v>0</v>
      </c>
      <c r="I188" s="17">
        <v>0</v>
      </c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8">
        <v>0</v>
      </c>
      <c r="Q188" s="17">
        <f>VLOOKUP(tbBDD[[#This Row],[Lib. variété]],tbRdts[],2,FALSE)</f>
        <v>0</v>
      </c>
      <c r="R188" s="17">
        <f>tbBDD[[#This Row],[Ha Tot collecte]]*tbBDD[[#This Row],[Rdt]]</f>
        <v>0</v>
      </c>
      <c r="S188" s="10" t="e">
        <f>MID(tbBDD[[#This Row],[Lib. variété]],1,FIND(" ",tbBDD[[#This Row],[Lib. variété]])-1)</f>
        <v>#VALUE!</v>
      </c>
    </row>
    <row r="189" spans="1:19" ht="15.95" customHeight="1" x14ac:dyDescent="0.2">
      <c r="A189" s="14" t="s">
        <v>1</v>
      </c>
      <c r="B189" s="15" t="s">
        <v>13</v>
      </c>
      <c r="C189" s="15" t="s">
        <v>53</v>
      </c>
      <c r="D189" s="15" t="s">
        <v>121</v>
      </c>
      <c r="E189" s="15" t="s">
        <v>250</v>
      </c>
      <c r="F189" s="15" t="s">
        <v>378</v>
      </c>
      <c r="G189" s="17">
        <v>0</v>
      </c>
      <c r="H189" s="17">
        <v>0</v>
      </c>
      <c r="I189" s="17">
        <v>45</v>
      </c>
      <c r="J189" s="17">
        <v>0</v>
      </c>
      <c r="K189" s="17">
        <v>0</v>
      </c>
      <c r="L189" s="17">
        <v>0</v>
      </c>
      <c r="M189" s="17">
        <v>0</v>
      </c>
      <c r="N189" s="17">
        <v>45</v>
      </c>
      <c r="O189" s="17">
        <v>0</v>
      </c>
      <c r="P189" s="18">
        <v>0</v>
      </c>
      <c r="Q189" s="17">
        <f>VLOOKUP(tbBDD[[#This Row],[Lib. variété]],tbRdts[],2,FALSE)</f>
        <v>6.5</v>
      </c>
      <c r="R189" s="17">
        <f>tbBDD[[#This Row],[Ha Tot collecte]]*tbBDD[[#This Row],[Rdt]]</f>
        <v>292.5</v>
      </c>
      <c r="S189" s="10" t="str">
        <f>MID(tbBDD[[#This Row],[Lib. variété]],1,FIND(" ",tbBDD[[#This Row],[Lib. variété]])-1)</f>
        <v>BLE</v>
      </c>
    </row>
    <row r="190" spans="1:19" ht="15.95" customHeight="1" x14ac:dyDescent="0.2">
      <c r="A190" s="14" t="s">
        <v>1</v>
      </c>
      <c r="B190" s="15" t="s">
        <v>13</v>
      </c>
      <c r="C190" s="15" t="s">
        <v>53</v>
      </c>
      <c r="D190" s="15" t="s">
        <v>136</v>
      </c>
      <c r="E190" s="15" t="s">
        <v>265</v>
      </c>
      <c r="F190" s="15" t="s">
        <v>378</v>
      </c>
      <c r="G190" s="17">
        <v>0</v>
      </c>
      <c r="H190" s="17">
        <v>0</v>
      </c>
      <c r="I190" s="17">
        <v>12</v>
      </c>
      <c r="J190" s="17">
        <v>0</v>
      </c>
      <c r="K190" s="17">
        <v>0</v>
      </c>
      <c r="L190" s="17">
        <v>0</v>
      </c>
      <c r="M190" s="17">
        <v>0</v>
      </c>
      <c r="N190" s="17">
        <v>12</v>
      </c>
      <c r="O190" s="17">
        <v>0</v>
      </c>
      <c r="P190" s="18">
        <v>0</v>
      </c>
      <c r="Q190" s="17">
        <f>VLOOKUP(tbBDD[[#This Row],[Lib. variété]],tbRdts[],2,FALSE)</f>
        <v>6.5</v>
      </c>
      <c r="R190" s="17">
        <f>tbBDD[[#This Row],[Ha Tot collecte]]*tbBDD[[#This Row],[Rdt]]</f>
        <v>78</v>
      </c>
      <c r="S190" s="10" t="str">
        <f>MID(tbBDD[[#This Row],[Lib. variété]],1,FIND(" ",tbBDD[[#This Row],[Lib. variété]])-1)</f>
        <v>BLE</v>
      </c>
    </row>
    <row r="191" spans="1:19" ht="15.95" customHeight="1" x14ac:dyDescent="0.2">
      <c r="A191" s="14" t="s">
        <v>1</v>
      </c>
      <c r="B191" s="15" t="s">
        <v>13</v>
      </c>
      <c r="C191" s="15" t="s">
        <v>53</v>
      </c>
      <c r="D191" s="15" t="s">
        <v>127</v>
      </c>
      <c r="E191" s="15" t="s">
        <v>256</v>
      </c>
      <c r="F191" s="15" t="s">
        <v>378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8">
        <v>0</v>
      </c>
      <c r="Q191" s="17">
        <f>VLOOKUP(tbBDD[[#This Row],[Lib. variété]],tbRdts[],2,FALSE)</f>
        <v>6.5</v>
      </c>
      <c r="R191" s="17">
        <f>tbBDD[[#This Row],[Ha Tot collecte]]*tbBDD[[#This Row],[Rdt]]</f>
        <v>0</v>
      </c>
      <c r="S191" s="10" t="str">
        <f>MID(tbBDD[[#This Row],[Lib. variété]],1,FIND(" ",tbBDD[[#This Row],[Lib. variété]])-1)</f>
        <v>BLE</v>
      </c>
    </row>
    <row r="192" spans="1:19" ht="15.95" customHeight="1" x14ac:dyDescent="0.2">
      <c r="A192" s="14" t="s">
        <v>1</v>
      </c>
      <c r="B192" s="15" t="s">
        <v>13</v>
      </c>
      <c r="C192" s="15" t="s">
        <v>54</v>
      </c>
      <c r="D192" s="15" t="s">
        <v>136</v>
      </c>
      <c r="E192" s="15" t="s">
        <v>265</v>
      </c>
      <c r="F192" s="15" t="s">
        <v>379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8">
        <v>0</v>
      </c>
      <c r="Q192" s="17">
        <f>VLOOKUP(tbBDD[[#This Row],[Lib. variété]],tbRdts[],2,FALSE)</f>
        <v>6.3</v>
      </c>
      <c r="R192" s="17">
        <f>tbBDD[[#This Row],[Ha Tot collecte]]*tbBDD[[#This Row],[Rdt]]</f>
        <v>0</v>
      </c>
      <c r="S192" s="10" t="str">
        <f>MID(tbBDD[[#This Row],[Lib. variété]],1,FIND(" ",tbBDD[[#This Row],[Lib. variété]])-1)</f>
        <v>ORGE</v>
      </c>
    </row>
    <row r="193" spans="1:19" ht="15.95" customHeight="1" x14ac:dyDescent="0.2">
      <c r="A193" s="14" t="s">
        <v>1</v>
      </c>
      <c r="B193" s="15" t="s">
        <v>13</v>
      </c>
      <c r="C193" s="15" t="s">
        <v>54</v>
      </c>
      <c r="D193" s="15" t="s">
        <v>127</v>
      </c>
      <c r="E193" s="15" t="s">
        <v>256</v>
      </c>
      <c r="F193" s="15" t="s">
        <v>379</v>
      </c>
      <c r="G193" s="17">
        <v>0</v>
      </c>
      <c r="H193" s="17">
        <v>0</v>
      </c>
      <c r="I193" s="17">
        <v>0</v>
      </c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8">
        <v>0</v>
      </c>
      <c r="Q193" s="17">
        <f>VLOOKUP(tbBDD[[#This Row],[Lib. variété]],tbRdts[],2,FALSE)</f>
        <v>6.3</v>
      </c>
      <c r="R193" s="17">
        <f>tbBDD[[#This Row],[Ha Tot collecte]]*tbBDD[[#This Row],[Rdt]]</f>
        <v>0</v>
      </c>
      <c r="S193" s="10" t="str">
        <f>MID(tbBDD[[#This Row],[Lib. variété]],1,FIND(" ",tbBDD[[#This Row],[Lib. variété]])-1)</f>
        <v>ORGE</v>
      </c>
    </row>
    <row r="194" spans="1:19" ht="15.95" customHeight="1" x14ac:dyDescent="0.2">
      <c r="A194" s="14" t="s">
        <v>1</v>
      </c>
      <c r="B194" s="15" t="s">
        <v>13</v>
      </c>
      <c r="C194" s="15" t="s">
        <v>56</v>
      </c>
      <c r="D194" s="15" t="s">
        <v>136</v>
      </c>
      <c r="E194" s="15" t="s">
        <v>265</v>
      </c>
      <c r="F194" s="15" t="s">
        <v>381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8">
        <v>0</v>
      </c>
      <c r="Q194" s="17">
        <f>VLOOKUP(tbBDD[[#This Row],[Lib. variété]],tbRdts[],2,FALSE)</f>
        <v>4</v>
      </c>
      <c r="R194" s="17">
        <f>tbBDD[[#This Row],[Ha Tot collecte]]*tbBDD[[#This Row],[Rdt]]</f>
        <v>0</v>
      </c>
      <c r="S194" s="10" t="str">
        <f>MID(tbBDD[[#This Row],[Lib. variété]],1,FIND(" ",tbBDD[[#This Row],[Lib. variété]])-1)</f>
        <v>AVOINE</v>
      </c>
    </row>
    <row r="195" spans="1:19" ht="15.95" customHeight="1" x14ac:dyDescent="0.2">
      <c r="A195" s="14" t="s">
        <v>1</v>
      </c>
      <c r="B195" s="15" t="s">
        <v>13</v>
      </c>
      <c r="C195" s="15" t="s">
        <v>57</v>
      </c>
      <c r="D195" s="16"/>
      <c r="E195" s="16"/>
      <c r="F195" s="15" t="s">
        <v>382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8">
        <v>0</v>
      </c>
      <c r="Q195" s="17">
        <f>VLOOKUP(tbBDD[[#This Row],[Lib. variété]],tbRdts[],2,FALSE)</f>
        <v>8.5</v>
      </c>
      <c r="R195" s="17">
        <f>tbBDD[[#This Row],[Ha Tot collecte]]*tbBDD[[#This Row],[Rdt]]</f>
        <v>0</v>
      </c>
      <c r="S195" s="10" t="str">
        <f>MID(tbBDD[[#This Row],[Lib. variété]],1,FIND(" ",tbBDD[[#This Row],[Lib. variété]])-1)</f>
        <v>MAIS</v>
      </c>
    </row>
    <row r="196" spans="1:19" ht="15.95" customHeight="1" x14ac:dyDescent="0.2">
      <c r="A196" s="14" t="s">
        <v>1</v>
      </c>
      <c r="B196" s="15" t="s">
        <v>13</v>
      </c>
      <c r="C196" s="15" t="s">
        <v>57</v>
      </c>
      <c r="D196" s="15" t="s">
        <v>121</v>
      </c>
      <c r="E196" s="15" t="s">
        <v>250</v>
      </c>
      <c r="F196" s="15" t="s">
        <v>382</v>
      </c>
      <c r="G196" s="17">
        <v>0</v>
      </c>
      <c r="H196" s="17">
        <v>0</v>
      </c>
      <c r="I196" s="17">
        <v>120</v>
      </c>
      <c r="J196" s="17">
        <v>0</v>
      </c>
      <c r="K196" s="17">
        <v>0</v>
      </c>
      <c r="L196" s="17">
        <v>0</v>
      </c>
      <c r="M196" s="17">
        <v>0</v>
      </c>
      <c r="N196" s="17">
        <v>120</v>
      </c>
      <c r="O196" s="17">
        <v>0</v>
      </c>
      <c r="P196" s="18">
        <v>0</v>
      </c>
      <c r="Q196" s="17">
        <f>VLOOKUP(tbBDD[[#This Row],[Lib. variété]],tbRdts[],2,FALSE)</f>
        <v>8.5</v>
      </c>
      <c r="R196" s="17">
        <f>tbBDD[[#This Row],[Ha Tot collecte]]*tbBDD[[#This Row],[Rdt]]</f>
        <v>1020</v>
      </c>
      <c r="S196" s="10" t="str">
        <f>MID(tbBDD[[#This Row],[Lib. variété]],1,FIND(" ",tbBDD[[#This Row],[Lib. variété]])-1)</f>
        <v>MAIS</v>
      </c>
    </row>
    <row r="197" spans="1:19" ht="15.95" customHeight="1" x14ac:dyDescent="0.2">
      <c r="A197" s="14" t="s">
        <v>1</v>
      </c>
      <c r="B197" s="15" t="s">
        <v>13</v>
      </c>
      <c r="C197" s="15" t="s">
        <v>57</v>
      </c>
      <c r="D197" s="15" t="s">
        <v>136</v>
      </c>
      <c r="E197" s="15" t="s">
        <v>265</v>
      </c>
      <c r="F197" s="15" t="s">
        <v>382</v>
      </c>
      <c r="G197" s="17">
        <v>0</v>
      </c>
      <c r="H197" s="17">
        <v>0</v>
      </c>
      <c r="I197" s="17">
        <v>89.9</v>
      </c>
      <c r="J197" s="17">
        <v>0</v>
      </c>
      <c r="K197" s="17">
        <v>0</v>
      </c>
      <c r="L197" s="17">
        <v>0</v>
      </c>
      <c r="M197" s="17">
        <v>57</v>
      </c>
      <c r="N197" s="17">
        <v>25</v>
      </c>
      <c r="O197" s="17">
        <v>7.9</v>
      </c>
      <c r="P197" s="18">
        <v>0</v>
      </c>
      <c r="Q197" s="17">
        <f>VLOOKUP(tbBDD[[#This Row],[Lib. variété]],tbRdts[],2,FALSE)</f>
        <v>8.5</v>
      </c>
      <c r="R197" s="17">
        <f>tbBDD[[#This Row],[Ha Tot collecte]]*tbBDD[[#This Row],[Rdt]]</f>
        <v>764.15000000000009</v>
      </c>
      <c r="S197" s="10" t="str">
        <f>MID(tbBDD[[#This Row],[Lib. variété]],1,FIND(" ",tbBDD[[#This Row],[Lib. variété]])-1)</f>
        <v>MAIS</v>
      </c>
    </row>
    <row r="198" spans="1:19" ht="15.95" customHeight="1" x14ac:dyDescent="0.2">
      <c r="A198" s="14" t="s">
        <v>1</v>
      </c>
      <c r="B198" s="15" t="s">
        <v>13</v>
      </c>
      <c r="C198" s="15" t="s">
        <v>57</v>
      </c>
      <c r="D198" s="15" t="s">
        <v>126</v>
      </c>
      <c r="E198" s="15" t="s">
        <v>255</v>
      </c>
      <c r="F198" s="15" t="s">
        <v>382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8">
        <v>0</v>
      </c>
      <c r="Q198" s="17">
        <f>VLOOKUP(tbBDD[[#This Row],[Lib. variété]],tbRdts[],2,FALSE)</f>
        <v>8.5</v>
      </c>
      <c r="R198" s="17">
        <f>tbBDD[[#This Row],[Ha Tot collecte]]*tbBDD[[#This Row],[Rdt]]</f>
        <v>0</v>
      </c>
      <c r="S198" s="10" t="str">
        <f>MID(tbBDD[[#This Row],[Lib. variété]],1,FIND(" ",tbBDD[[#This Row],[Lib. variété]])-1)</f>
        <v>MAIS</v>
      </c>
    </row>
    <row r="199" spans="1:19" ht="15.95" customHeight="1" x14ac:dyDescent="0.2">
      <c r="A199" s="14" t="s">
        <v>1</v>
      </c>
      <c r="B199" s="15" t="s">
        <v>13</v>
      </c>
      <c r="C199" s="15" t="s">
        <v>57</v>
      </c>
      <c r="D199" s="15" t="s">
        <v>125</v>
      </c>
      <c r="E199" s="15" t="s">
        <v>254</v>
      </c>
      <c r="F199" s="15" t="s">
        <v>382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8">
        <v>0</v>
      </c>
      <c r="Q199" s="17">
        <f>VLOOKUP(tbBDD[[#This Row],[Lib. variété]],tbRdts[],2,FALSE)</f>
        <v>8.5</v>
      </c>
      <c r="R199" s="17">
        <f>tbBDD[[#This Row],[Ha Tot collecte]]*tbBDD[[#This Row],[Rdt]]</f>
        <v>0</v>
      </c>
      <c r="S199" s="10" t="str">
        <f>MID(tbBDD[[#This Row],[Lib. variété]],1,FIND(" ",tbBDD[[#This Row],[Lib. variété]])-1)</f>
        <v>MAIS</v>
      </c>
    </row>
    <row r="200" spans="1:19" ht="15.95" customHeight="1" x14ac:dyDescent="0.2">
      <c r="A200" s="14" t="s">
        <v>1</v>
      </c>
      <c r="B200" s="15" t="s">
        <v>13</v>
      </c>
      <c r="C200" s="15" t="s">
        <v>59</v>
      </c>
      <c r="D200" s="15" t="s">
        <v>121</v>
      </c>
      <c r="E200" s="15" t="s">
        <v>250</v>
      </c>
      <c r="F200" s="15" t="s">
        <v>384</v>
      </c>
      <c r="G200" s="17">
        <v>0</v>
      </c>
      <c r="H200" s="17">
        <v>0</v>
      </c>
      <c r="I200" s="17">
        <v>50</v>
      </c>
      <c r="J200" s="17">
        <v>0</v>
      </c>
      <c r="K200" s="17">
        <v>0</v>
      </c>
      <c r="L200" s="17">
        <v>0</v>
      </c>
      <c r="M200" s="17">
        <v>0</v>
      </c>
      <c r="N200" s="17">
        <v>50</v>
      </c>
      <c r="O200" s="17">
        <v>0</v>
      </c>
      <c r="P200" s="18">
        <v>0</v>
      </c>
      <c r="Q200" s="17">
        <f>VLOOKUP(tbBDD[[#This Row],[Lib. variété]],tbRdts[],2,FALSE)</f>
        <v>2.5</v>
      </c>
      <c r="R200" s="17">
        <f>tbBDD[[#This Row],[Ha Tot collecte]]*tbBDD[[#This Row],[Rdt]]</f>
        <v>125</v>
      </c>
      <c r="S200" s="10" t="str">
        <f>MID(tbBDD[[#This Row],[Lib. variété]],1,FIND(" ",tbBDD[[#This Row],[Lib. variété]])-1)</f>
        <v>TOURNESOL</v>
      </c>
    </row>
    <row r="201" spans="1:19" ht="15.95" customHeight="1" x14ac:dyDescent="0.2">
      <c r="A201" s="14" t="s">
        <v>1</v>
      </c>
      <c r="B201" s="15" t="s">
        <v>13</v>
      </c>
      <c r="C201" s="15" t="s">
        <v>59</v>
      </c>
      <c r="D201" s="15" t="s">
        <v>136</v>
      </c>
      <c r="E201" s="15" t="s">
        <v>265</v>
      </c>
      <c r="F201" s="15" t="s">
        <v>384</v>
      </c>
      <c r="G201" s="17">
        <v>0</v>
      </c>
      <c r="H201" s="17">
        <v>0</v>
      </c>
      <c r="I201" s="17">
        <v>17</v>
      </c>
      <c r="J201" s="17">
        <v>0</v>
      </c>
      <c r="K201" s="17">
        <v>0</v>
      </c>
      <c r="L201" s="17">
        <v>0</v>
      </c>
      <c r="M201" s="17">
        <v>0</v>
      </c>
      <c r="N201" s="17">
        <v>17</v>
      </c>
      <c r="O201" s="17">
        <v>0</v>
      </c>
      <c r="P201" s="18">
        <v>0</v>
      </c>
      <c r="Q201" s="17">
        <f>VLOOKUP(tbBDD[[#This Row],[Lib. variété]],tbRdts[],2,FALSE)</f>
        <v>2.5</v>
      </c>
      <c r="R201" s="17">
        <f>tbBDD[[#This Row],[Ha Tot collecte]]*tbBDD[[#This Row],[Rdt]]</f>
        <v>42.5</v>
      </c>
      <c r="S201" s="10" t="str">
        <f>MID(tbBDD[[#This Row],[Lib. variété]],1,FIND(" ",tbBDD[[#This Row],[Lib. variété]])-1)</f>
        <v>TOURNESOL</v>
      </c>
    </row>
    <row r="202" spans="1:19" ht="15.95" customHeight="1" x14ac:dyDescent="0.2">
      <c r="A202" s="14" t="s">
        <v>1</v>
      </c>
      <c r="B202" s="15" t="s">
        <v>13</v>
      </c>
      <c r="C202" s="15" t="s">
        <v>60</v>
      </c>
      <c r="D202" s="15" t="s">
        <v>136</v>
      </c>
      <c r="E202" s="15" t="s">
        <v>265</v>
      </c>
      <c r="F202" s="15" t="s">
        <v>385</v>
      </c>
      <c r="G202" s="17">
        <v>0</v>
      </c>
      <c r="H202" s="17">
        <v>0</v>
      </c>
      <c r="I202" s="17">
        <v>17</v>
      </c>
      <c r="J202" s="17">
        <v>0</v>
      </c>
      <c r="K202" s="17">
        <v>0</v>
      </c>
      <c r="L202" s="17">
        <v>0</v>
      </c>
      <c r="M202" s="17">
        <v>17</v>
      </c>
      <c r="N202" s="17">
        <v>0</v>
      </c>
      <c r="O202" s="17">
        <v>0</v>
      </c>
      <c r="P202" s="18">
        <v>0</v>
      </c>
      <c r="Q202" s="17">
        <f>VLOOKUP(tbBDD[[#This Row],[Lib. variété]],tbRdts[],2,FALSE)</f>
        <v>2.5</v>
      </c>
      <c r="R202" s="17">
        <f>tbBDD[[#This Row],[Ha Tot collecte]]*tbBDD[[#This Row],[Rdt]]</f>
        <v>42.5</v>
      </c>
      <c r="S202" s="10" t="str">
        <f>MID(tbBDD[[#This Row],[Lib. variété]],1,FIND(" ",tbBDD[[#This Row],[Lib. variété]])-1)</f>
        <v>TOURNESOL</v>
      </c>
    </row>
    <row r="203" spans="1:19" ht="15.95" customHeight="1" x14ac:dyDescent="0.2">
      <c r="A203" s="14" t="s">
        <v>1</v>
      </c>
      <c r="B203" s="15" t="s">
        <v>13</v>
      </c>
      <c r="C203" s="15" t="s">
        <v>61</v>
      </c>
      <c r="D203" s="15" t="s">
        <v>136</v>
      </c>
      <c r="E203" s="15" t="s">
        <v>265</v>
      </c>
      <c r="F203" s="15" t="s">
        <v>386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8">
        <v>0</v>
      </c>
      <c r="Q203" s="17">
        <f>VLOOKUP(tbBDD[[#This Row],[Lib. variété]],tbRdts[],2,FALSE)</f>
        <v>2.5</v>
      </c>
      <c r="R203" s="17">
        <f>tbBDD[[#This Row],[Ha Tot collecte]]*tbBDD[[#This Row],[Rdt]]</f>
        <v>0</v>
      </c>
      <c r="S203" s="10" t="e">
        <f>MID(tbBDD[[#This Row],[Lib. variété]],1,FIND(" ",tbBDD[[#This Row],[Lib. variété]])-1)</f>
        <v>#VALUE!</v>
      </c>
    </row>
    <row r="204" spans="1:19" ht="15.95" customHeight="1" x14ac:dyDescent="0.2">
      <c r="A204" s="14" t="s">
        <v>1</v>
      </c>
      <c r="B204" s="15" t="s">
        <v>13</v>
      </c>
      <c r="C204" s="15" t="s">
        <v>63</v>
      </c>
      <c r="D204" s="16"/>
      <c r="E204" s="16"/>
      <c r="F204" s="15" t="s">
        <v>388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8">
        <v>0</v>
      </c>
      <c r="Q204" s="17">
        <f>VLOOKUP(tbBDD[[#This Row],[Lib. variété]],tbRdts[],2,FALSE)</f>
        <v>6</v>
      </c>
      <c r="R204" s="17">
        <f>tbBDD[[#This Row],[Ha Tot collecte]]*tbBDD[[#This Row],[Rdt]]</f>
        <v>0</v>
      </c>
      <c r="S204" s="10" t="e">
        <f>MID(tbBDD[[#This Row],[Lib. variété]],1,FIND(" ",tbBDD[[#This Row],[Lib. variété]])-1)</f>
        <v>#VALUE!</v>
      </c>
    </row>
    <row r="205" spans="1:19" ht="15.95" customHeight="1" x14ac:dyDescent="0.2">
      <c r="A205" s="14" t="s">
        <v>1</v>
      </c>
      <c r="B205" s="15" t="s">
        <v>13</v>
      </c>
      <c r="C205" s="15" t="s">
        <v>63</v>
      </c>
      <c r="D205" s="15" t="s">
        <v>136</v>
      </c>
      <c r="E205" s="15" t="s">
        <v>265</v>
      </c>
      <c r="F205" s="15" t="s">
        <v>388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8">
        <v>0</v>
      </c>
      <c r="Q205" s="17">
        <f>VLOOKUP(tbBDD[[#This Row],[Lib. variété]],tbRdts[],2,FALSE)</f>
        <v>6</v>
      </c>
      <c r="R205" s="17">
        <f>tbBDD[[#This Row],[Ha Tot collecte]]*tbBDD[[#This Row],[Rdt]]</f>
        <v>0</v>
      </c>
      <c r="S205" s="10" t="e">
        <f>MID(tbBDD[[#This Row],[Lib. variété]],1,FIND(" ",tbBDD[[#This Row],[Lib. variété]])-1)</f>
        <v>#VALUE!</v>
      </c>
    </row>
    <row r="206" spans="1:19" ht="15.95" customHeight="1" x14ac:dyDescent="0.2">
      <c r="A206" s="14" t="s">
        <v>1</v>
      </c>
      <c r="B206" s="15" t="s">
        <v>13</v>
      </c>
      <c r="C206" s="15" t="s">
        <v>63</v>
      </c>
      <c r="D206" s="15" t="s">
        <v>126</v>
      </c>
      <c r="E206" s="15" t="s">
        <v>255</v>
      </c>
      <c r="F206" s="15" t="s">
        <v>388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8">
        <v>0</v>
      </c>
      <c r="Q206" s="17">
        <f>VLOOKUP(tbBDD[[#This Row],[Lib. variété]],tbRdts[],2,FALSE)</f>
        <v>6</v>
      </c>
      <c r="R206" s="17">
        <f>tbBDD[[#This Row],[Ha Tot collecte]]*tbBDD[[#This Row],[Rdt]]</f>
        <v>0</v>
      </c>
      <c r="S206" s="10" t="e">
        <f>MID(tbBDD[[#This Row],[Lib. variété]],1,FIND(" ",tbBDD[[#This Row],[Lib. variété]])-1)</f>
        <v>#VALUE!</v>
      </c>
    </row>
    <row r="207" spans="1:19" ht="15.95" customHeight="1" x14ac:dyDescent="0.2">
      <c r="A207" s="14" t="s">
        <v>1</v>
      </c>
      <c r="B207" s="15" t="s">
        <v>13</v>
      </c>
      <c r="C207" s="15" t="s">
        <v>63</v>
      </c>
      <c r="D207" s="15" t="s">
        <v>125</v>
      </c>
      <c r="E207" s="15" t="s">
        <v>254</v>
      </c>
      <c r="F207" s="15" t="s">
        <v>388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8">
        <v>0</v>
      </c>
      <c r="Q207" s="17">
        <f>VLOOKUP(tbBDD[[#This Row],[Lib. variété]],tbRdts[],2,FALSE)</f>
        <v>6</v>
      </c>
      <c r="R207" s="17">
        <f>tbBDD[[#This Row],[Ha Tot collecte]]*tbBDD[[#This Row],[Rdt]]</f>
        <v>0</v>
      </c>
      <c r="S207" s="10" t="e">
        <f>MID(tbBDD[[#This Row],[Lib. variété]],1,FIND(" ",tbBDD[[#This Row],[Lib. variété]])-1)</f>
        <v>#VALUE!</v>
      </c>
    </row>
    <row r="208" spans="1:19" ht="15.95" customHeight="1" x14ac:dyDescent="0.2">
      <c r="A208" s="14" t="s">
        <v>1</v>
      </c>
      <c r="B208" s="15" t="s">
        <v>13</v>
      </c>
      <c r="C208" s="15" t="s">
        <v>63</v>
      </c>
      <c r="D208" s="15" t="s">
        <v>127</v>
      </c>
      <c r="E208" s="15" t="s">
        <v>256</v>
      </c>
      <c r="F208" s="15" t="s">
        <v>388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8">
        <v>0</v>
      </c>
      <c r="Q208" s="17">
        <f>VLOOKUP(tbBDD[[#This Row],[Lib. variété]],tbRdts[],2,FALSE)</f>
        <v>6</v>
      </c>
      <c r="R208" s="17">
        <f>tbBDD[[#This Row],[Ha Tot collecte]]*tbBDD[[#This Row],[Rdt]]</f>
        <v>0</v>
      </c>
      <c r="S208" s="10" t="e">
        <f>MID(tbBDD[[#This Row],[Lib. variété]],1,FIND(" ",tbBDD[[#This Row],[Lib. variété]])-1)</f>
        <v>#VALUE!</v>
      </c>
    </row>
    <row r="209" spans="1:19" ht="15.95" customHeight="1" x14ac:dyDescent="0.2">
      <c r="A209" s="14" t="s">
        <v>1</v>
      </c>
      <c r="B209" s="15" t="s">
        <v>13</v>
      </c>
      <c r="C209" s="15" t="s">
        <v>76</v>
      </c>
      <c r="D209" s="16"/>
      <c r="E209" s="16"/>
      <c r="F209" s="15" t="s">
        <v>401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8">
        <v>0</v>
      </c>
      <c r="Q209" s="17">
        <f>VLOOKUP(tbBDD[[#This Row],[Lib. variété]],tbRdts[],2,FALSE)</f>
        <v>0</v>
      </c>
      <c r="R209" s="17">
        <f>tbBDD[[#This Row],[Ha Tot collecte]]*tbBDD[[#This Row],[Rdt]]</f>
        <v>0</v>
      </c>
      <c r="S209" s="10" t="e">
        <f>MID(tbBDD[[#This Row],[Lib. variété]],1,FIND(" ",tbBDD[[#This Row],[Lib. variété]])-1)</f>
        <v>#VALUE!</v>
      </c>
    </row>
    <row r="210" spans="1:19" ht="15.95" customHeight="1" x14ac:dyDescent="0.2">
      <c r="A210" s="14" t="s">
        <v>1</v>
      </c>
      <c r="B210" s="15" t="s">
        <v>13</v>
      </c>
      <c r="C210" s="15" t="s">
        <v>67</v>
      </c>
      <c r="D210" s="16"/>
      <c r="E210" s="16"/>
      <c r="F210" s="15" t="s">
        <v>392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8">
        <v>0</v>
      </c>
      <c r="Q210" s="17">
        <f>VLOOKUP(tbBDD[[#This Row],[Lib. variété]],tbRdts[],2,FALSE)</f>
        <v>0</v>
      </c>
      <c r="R210" s="17">
        <f>tbBDD[[#This Row],[Ha Tot collecte]]*tbBDD[[#This Row],[Rdt]]</f>
        <v>0</v>
      </c>
      <c r="S210" s="10" t="str">
        <f>MID(tbBDD[[#This Row],[Lib. variété]],1,FIND(" ",tbBDD[[#This Row],[Lib. variété]])-1)</f>
        <v>PRAIRIE</v>
      </c>
    </row>
    <row r="211" spans="1:19" ht="15.95" customHeight="1" x14ac:dyDescent="0.2">
      <c r="A211" s="14" t="s">
        <v>1</v>
      </c>
      <c r="B211" s="15" t="s">
        <v>13</v>
      </c>
      <c r="C211" s="15" t="s">
        <v>67</v>
      </c>
      <c r="D211" s="15" t="s">
        <v>136</v>
      </c>
      <c r="E211" s="15" t="s">
        <v>265</v>
      </c>
      <c r="F211" s="15" t="s">
        <v>392</v>
      </c>
      <c r="G211" s="17">
        <v>0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  <c r="P211" s="18">
        <v>0</v>
      </c>
      <c r="Q211" s="17">
        <f>VLOOKUP(tbBDD[[#This Row],[Lib. variété]],tbRdts[],2,FALSE)</f>
        <v>0</v>
      </c>
      <c r="R211" s="17">
        <f>tbBDD[[#This Row],[Ha Tot collecte]]*tbBDD[[#This Row],[Rdt]]</f>
        <v>0</v>
      </c>
      <c r="S211" s="10" t="str">
        <f>MID(tbBDD[[#This Row],[Lib. variété]],1,FIND(" ",tbBDD[[#This Row],[Lib. variété]])-1)</f>
        <v>PRAIRIE</v>
      </c>
    </row>
    <row r="212" spans="1:19" ht="15.95" customHeight="1" x14ac:dyDescent="0.2">
      <c r="A212" s="14" t="s">
        <v>1</v>
      </c>
      <c r="B212" s="15" t="s">
        <v>13</v>
      </c>
      <c r="C212" s="15" t="s">
        <v>67</v>
      </c>
      <c r="D212" s="15" t="s">
        <v>126</v>
      </c>
      <c r="E212" s="15" t="s">
        <v>255</v>
      </c>
      <c r="F212" s="15" t="s">
        <v>392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8">
        <v>0</v>
      </c>
      <c r="Q212" s="17">
        <f>VLOOKUP(tbBDD[[#This Row],[Lib. variété]],tbRdts[],2,FALSE)</f>
        <v>0</v>
      </c>
      <c r="R212" s="17">
        <f>tbBDD[[#This Row],[Ha Tot collecte]]*tbBDD[[#This Row],[Rdt]]</f>
        <v>0</v>
      </c>
      <c r="S212" s="10" t="str">
        <f>MID(tbBDD[[#This Row],[Lib. variété]],1,FIND(" ",tbBDD[[#This Row],[Lib. variété]])-1)</f>
        <v>PRAIRIE</v>
      </c>
    </row>
    <row r="213" spans="1:19" ht="15.95" customHeight="1" x14ac:dyDescent="0.2">
      <c r="A213" s="14" t="s">
        <v>1</v>
      </c>
      <c r="B213" s="15" t="s">
        <v>13</v>
      </c>
      <c r="C213" s="15" t="s">
        <v>67</v>
      </c>
      <c r="D213" s="15" t="s">
        <v>125</v>
      </c>
      <c r="E213" s="15" t="s">
        <v>254</v>
      </c>
      <c r="F213" s="15" t="s">
        <v>392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8">
        <v>0</v>
      </c>
      <c r="Q213" s="17">
        <f>VLOOKUP(tbBDD[[#This Row],[Lib. variété]],tbRdts[],2,FALSE)</f>
        <v>0</v>
      </c>
      <c r="R213" s="17">
        <f>tbBDD[[#This Row],[Ha Tot collecte]]*tbBDD[[#This Row],[Rdt]]</f>
        <v>0</v>
      </c>
      <c r="S213" s="10" t="str">
        <f>MID(tbBDD[[#This Row],[Lib. variété]],1,FIND(" ",tbBDD[[#This Row],[Lib. variété]])-1)</f>
        <v>PRAIRIE</v>
      </c>
    </row>
    <row r="214" spans="1:19" ht="15.95" customHeight="1" x14ac:dyDescent="0.2">
      <c r="A214" s="14" t="s">
        <v>1</v>
      </c>
      <c r="B214" s="15" t="s">
        <v>13</v>
      </c>
      <c r="C214" s="15" t="s">
        <v>68</v>
      </c>
      <c r="D214" s="16"/>
      <c r="E214" s="16"/>
      <c r="F214" s="15" t="s">
        <v>393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8">
        <v>0</v>
      </c>
      <c r="Q214" s="17">
        <f>VLOOKUP(tbBDD[[#This Row],[Lib. variété]],tbRdts[],2,FALSE)</f>
        <v>0</v>
      </c>
      <c r="R214" s="17">
        <f>tbBDD[[#This Row],[Ha Tot collecte]]*tbBDD[[#This Row],[Rdt]]</f>
        <v>0</v>
      </c>
      <c r="S214" s="10" t="str">
        <f>MID(tbBDD[[#This Row],[Lib. variété]],1,FIND(" ",tbBDD[[#This Row],[Lib. variété]])-1)</f>
        <v>PRAIRIE</v>
      </c>
    </row>
    <row r="215" spans="1:19" ht="15.95" customHeight="1" x14ac:dyDescent="0.2">
      <c r="A215" s="14" t="s">
        <v>1</v>
      </c>
      <c r="B215" s="15" t="s">
        <v>13</v>
      </c>
      <c r="C215" s="15" t="s">
        <v>68</v>
      </c>
      <c r="D215" s="15" t="s">
        <v>136</v>
      </c>
      <c r="E215" s="15" t="s">
        <v>265</v>
      </c>
      <c r="F215" s="15" t="s">
        <v>393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8">
        <v>0</v>
      </c>
      <c r="Q215" s="17">
        <f>VLOOKUP(tbBDD[[#This Row],[Lib. variété]],tbRdts[],2,FALSE)</f>
        <v>0</v>
      </c>
      <c r="R215" s="17">
        <f>tbBDD[[#This Row],[Ha Tot collecte]]*tbBDD[[#This Row],[Rdt]]</f>
        <v>0</v>
      </c>
      <c r="S215" s="10" t="str">
        <f>MID(tbBDD[[#This Row],[Lib. variété]],1,FIND(" ",tbBDD[[#This Row],[Lib. variété]])-1)</f>
        <v>PRAIRIE</v>
      </c>
    </row>
    <row r="216" spans="1:19" ht="15.95" customHeight="1" x14ac:dyDescent="0.2">
      <c r="A216" s="14" t="s">
        <v>1</v>
      </c>
      <c r="B216" s="15" t="s">
        <v>13</v>
      </c>
      <c r="C216" s="15" t="s">
        <v>68</v>
      </c>
      <c r="D216" s="15" t="s">
        <v>126</v>
      </c>
      <c r="E216" s="15" t="s">
        <v>255</v>
      </c>
      <c r="F216" s="15" t="s">
        <v>393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8">
        <v>0</v>
      </c>
      <c r="Q216" s="17">
        <f>VLOOKUP(tbBDD[[#This Row],[Lib. variété]],tbRdts[],2,FALSE)</f>
        <v>0</v>
      </c>
      <c r="R216" s="17">
        <f>tbBDD[[#This Row],[Ha Tot collecte]]*tbBDD[[#This Row],[Rdt]]</f>
        <v>0</v>
      </c>
      <c r="S216" s="10" t="str">
        <f>MID(tbBDD[[#This Row],[Lib. variété]],1,FIND(" ",tbBDD[[#This Row],[Lib. variété]])-1)</f>
        <v>PRAIRIE</v>
      </c>
    </row>
    <row r="217" spans="1:19" ht="15.95" customHeight="1" x14ac:dyDescent="0.2">
      <c r="A217" s="14" t="s">
        <v>1</v>
      </c>
      <c r="B217" s="15" t="s">
        <v>13</v>
      </c>
      <c r="C217" s="15" t="s">
        <v>69</v>
      </c>
      <c r="D217" s="15" t="s">
        <v>136</v>
      </c>
      <c r="E217" s="15" t="s">
        <v>265</v>
      </c>
      <c r="F217" s="15" t="s">
        <v>394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8">
        <v>0</v>
      </c>
      <c r="Q217" s="17">
        <f>VLOOKUP(tbBDD[[#This Row],[Lib. variété]],tbRdts[],2,FALSE)</f>
        <v>0</v>
      </c>
      <c r="R217" s="17">
        <f>tbBDD[[#This Row],[Ha Tot collecte]]*tbBDD[[#This Row],[Rdt]]</f>
        <v>0</v>
      </c>
      <c r="S217" s="10" t="e">
        <f>MID(tbBDD[[#This Row],[Lib. variété]],1,FIND(" ",tbBDD[[#This Row],[Lib. variété]])-1)</f>
        <v>#VALUE!</v>
      </c>
    </row>
    <row r="218" spans="1:19" ht="15.95" customHeight="1" x14ac:dyDescent="0.2">
      <c r="A218" s="14" t="s">
        <v>2</v>
      </c>
      <c r="B218" s="15" t="s">
        <v>14</v>
      </c>
      <c r="C218" s="15" t="s">
        <v>57</v>
      </c>
      <c r="D218" s="15" t="s">
        <v>137</v>
      </c>
      <c r="E218" s="15" t="s">
        <v>266</v>
      </c>
      <c r="F218" s="15" t="s">
        <v>382</v>
      </c>
      <c r="G218" s="17">
        <v>0</v>
      </c>
      <c r="H218" s="17">
        <v>0</v>
      </c>
      <c r="I218" s="17">
        <v>16</v>
      </c>
      <c r="J218" s="17">
        <v>0</v>
      </c>
      <c r="K218" s="17">
        <v>0</v>
      </c>
      <c r="L218" s="17">
        <v>0</v>
      </c>
      <c r="M218" s="17">
        <v>0</v>
      </c>
      <c r="N218" s="17">
        <v>16</v>
      </c>
      <c r="O218" s="17">
        <v>0</v>
      </c>
      <c r="P218" s="18">
        <v>0</v>
      </c>
      <c r="Q218" s="17">
        <f>VLOOKUP(tbBDD[[#This Row],[Lib. variété]],tbRdts[],2,FALSE)</f>
        <v>8.5</v>
      </c>
      <c r="R218" s="17">
        <f>tbBDD[[#This Row],[Ha Tot collecte]]*tbBDD[[#This Row],[Rdt]]</f>
        <v>136</v>
      </c>
      <c r="S218" s="10" t="str">
        <f>MID(tbBDD[[#This Row],[Lib. variété]],1,FIND(" ",tbBDD[[#This Row],[Lib. variété]])-1)</f>
        <v>MAIS</v>
      </c>
    </row>
    <row r="219" spans="1:19" ht="15.95" customHeight="1" x14ac:dyDescent="0.2">
      <c r="A219" s="14" t="s">
        <v>2</v>
      </c>
      <c r="B219" s="15" t="s">
        <v>14</v>
      </c>
      <c r="C219" s="15" t="s">
        <v>76</v>
      </c>
      <c r="D219" s="16"/>
      <c r="E219" s="16"/>
      <c r="F219" s="15" t="s">
        <v>401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  <c r="P219" s="18">
        <v>0</v>
      </c>
      <c r="Q219" s="17">
        <f>VLOOKUP(tbBDD[[#This Row],[Lib. variété]],tbRdts[],2,FALSE)</f>
        <v>0</v>
      </c>
      <c r="R219" s="17">
        <f>tbBDD[[#This Row],[Ha Tot collecte]]*tbBDD[[#This Row],[Rdt]]</f>
        <v>0</v>
      </c>
      <c r="S219" s="10" t="e">
        <f>MID(tbBDD[[#This Row],[Lib. variété]],1,FIND(" ",tbBDD[[#This Row],[Lib. variété]])-1)</f>
        <v>#VALUE!</v>
      </c>
    </row>
    <row r="220" spans="1:19" ht="15.95" customHeight="1" x14ac:dyDescent="0.2">
      <c r="A220" s="14" t="s">
        <v>2</v>
      </c>
      <c r="B220" s="15" t="s">
        <v>14</v>
      </c>
      <c r="C220" s="15" t="s">
        <v>67</v>
      </c>
      <c r="D220" s="16"/>
      <c r="E220" s="16"/>
      <c r="F220" s="15" t="s">
        <v>392</v>
      </c>
      <c r="G220" s="17">
        <v>0</v>
      </c>
      <c r="H220" s="17">
        <v>0</v>
      </c>
      <c r="I220" s="17">
        <v>0</v>
      </c>
      <c r="J220" s="17">
        <v>0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  <c r="P220" s="18">
        <v>0</v>
      </c>
      <c r="Q220" s="17">
        <f>VLOOKUP(tbBDD[[#This Row],[Lib. variété]],tbRdts[],2,FALSE)</f>
        <v>0</v>
      </c>
      <c r="R220" s="17">
        <f>tbBDD[[#This Row],[Ha Tot collecte]]*tbBDD[[#This Row],[Rdt]]</f>
        <v>0</v>
      </c>
      <c r="S220" s="10" t="str">
        <f>MID(tbBDD[[#This Row],[Lib. variété]],1,FIND(" ",tbBDD[[#This Row],[Lib. variété]])-1)</f>
        <v>PRAIRIE</v>
      </c>
    </row>
    <row r="221" spans="1:19" ht="15.95" customHeight="1" x14ac:dyDescent="0.2">
      <c r="A221" s="14" t="s">
        <v>2</v>
      </c>
      <c r="B221" s="15" t="s">
        <v>14</v>
      </c>
      <c r="C221" s="15" t="s">
        <v>68</v>
      </c>
      <c r="D221" s="16"/>
      <c r="E221" s="16"/>
      <c r="F221" s="15" t="s">
        <v>393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  <c r="P221" s="18">
        <v>0</v>
      </c>
      <c r="Q221" s="17">
        <f>VLOOKUP(tbBDD[[#This Row],[Lib. variété]],tbRdts[],2,FALSE)</f>
        <v>0</v>
      </c>
      <c r="R221" s="17">
        <f>tbBDD[[#This Row],[Ha Tot collecte]]*tbBDD[[#This Row],[Rdt]]</f>
        <v>0</v>
      </c>
      <c r="S221" s="10" t="str">
        <f>MID(tbBDD[[#This Row],[Lib. variété]],1,FIND(" ",tbBDD[[#This Row],[Lib. variété]])-1)</f>
        <v>PRAIRIE</v>
      </c>
    </row>
    <row r="222" spans="1:19" ht="15.95" customHeight="1" x14ac:dyDescent="0.2">
      <c r="A222" s="14" t="s">
        <v>2</v>
      </c>
      <c r="B222" s="15" t="s">
        <v>14</v>
      </c>
      <c r="C222" s="15" t="s">
        <v>69</v>
      </c>
      <c r="D222" s="16"/>
      <c r="E222" s="16"/>
      <c r="F222" s="15" t="s">
        <v>394</v>
      </c>
      <c r="G222" s="17">
        <v>0</v>
      </c>
      <c r="H222" s="17">
        <v>0</v>
      </c>
      <c r="I222" s="17">
        <v>0</v>
      </c>
      <c r="J222" s="17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8">
        <v>0</v>
      </c>
      <c r="Q222" s="17">
        <f>VLOOKUP(tbBDD[[#This Row],[Lib. variété]],tbRdts[],2,FALSE)</f>
        <v>0</v>
      </c>
      <c r="R222" s="17">
        <f>tbBDD[[#This Row],[Ha Tot collecte]]*tbBDD[[#This Row],[Rdt]]</f>
        <v>0</v>
      </c>
      <c r="S222" s="10" t="e">
        <f>MID(tbBDD[[#This Row],[Lib. variété]],1,FIND(" ",tbBDD[[#This Row],[Lib. variété]])-1)</f>
        <v>#VALUE!</v>
      </c>
    </row>
    <row r="223" spans="1:19" ht="15.95" customHeight="1" x14ac:dyDescent="0.2">
      <c r="A223" s="14" t="s">
        <v>2</v>
      </c>
      <c r="B223" s="15" t="s">
        <v>15</v>
      </c>
      <c r="C223" s="15" t="s">
        <v>61</v>
      </c>
      <c r="D223" s="15" t="s">
        <v>138</v>
      </c>
      <c r="E223" s="15" t="s">
        <v>267</v>
      </c>
      <c r="F223" s="15" t="s">
        <v>386</v>
      </c>
      <c r="G223" s="17">
        <v>0</v>
      </c>
      <c r="H223" s="17">
        <v>0</v>
      </c>
      <c r="I223" s="17">
        <v>22</v>
      </c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v>0</v>
      </c>
      <c r="P223" s="18">
        <v>22</v>
      </c>
      <c r="Q223" s="17">
        <f>VLOOKUP(tbBDD[[#This Row],[Lib. variété]],tbRdts[],2,FALSE)</f>
        <v>2.5</v>
      </c>
      <c r="R223" s="17">
        <f>tbBDD[[#This Row],[Ha Tot collecte]]*tbBDD[[#This Row],[Rdt]]</f>
        <v>55</v>
      </c>
      <c r="S223" s="10" t="e">
        <f>MID(tbBDD[[#This Row],[Lib. variété]],1,FIND(" ",tbBDD[[#This Row],[Lib. variété]])-1)</f>
        <v>#VALUE!</v>
      </c>
    </row>
    <row r="224" spans="1:19" ht="15.95" customHeight="1" x14ac:dyDescent="0.2">
      <c r="A224" s="14" t="s">
        <v>2</v>
      </c>
      <c r="B224" s="15" t="s">
        <v>15</v>
      </c>
      <c r="C224" s="15" t="s">
        <v>61</v>
      </c>
      <c r="D224" s="15" t="s">
        <v>132</v>
      </c>
      <c r="E224" s="15" t="s">
        <v>261</v>
      </c>
      <c r="F224" s="15" t="s">
        <v>386</v>
      </c>
      <c r="G224" s="17">
        <v>0</v>
      </c>
      <c r="H224" s="17">
        <v>0</v>
      </c>
      <c r="I224" s="17">
        <v>27</v>
      </c>
      <c r="J224" s="17">
        <v>0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  <c r="P224" s="18">
        <v>27</v>
      </c>
      <c r="Q224" s="17">
        <f>VLOOKUP(tbBDD[[#This Row],[Lib. variété]],tbRdts[],2,FALSE)</f>
        <v>2.5</v>
      </c>
      <c r="R224" s="17">
        <f>tbBDD[[#This Row],[Ha Tot collecte]]*tbBDD[[#This Row],[Rdt]]</f>
        <v>67.5</v>
      </c>
      <c r="S224" s="10" t="e">
        <f>MID(tbBDD[[#This Row],[Lib. variété]],1,FIND(" ",tbBDD[[#This Row],[Lib. variété]])-1)</f>
        <v>#VALUE!</v>
      </c>
    </row>
    <row r="225" spans="1:19" ht="15.95" customHeight="1" x14ac:dyDescent="0.2">
      <c r="A225" s="14" t="s">
        <v>2</v>
      </c>
      <c r="B225" s="15" t="s">
        <v>15</v>
      </c>
      <c r="C225" s="15" t="s">
        <v>67</v>
      </c>
      <c r="D225" s="16"/>
      <c r="E225" s="16"/>
      <c r="F225" s="15" t="s">
        <v>392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8">
        <v>0</v>
      </c>
      <c r="Q225" s="17">
        <f>VLOOKUP(tbBDD[[#This Row],[Lib. variété]],tbRdts[],2,FALSE)</f>
        <v>0</v>
      </c>
      <c r="R225" s="17">
        <f>tbBDD[[#This Row],[Ha Tot collecte]]*tbBDD[[#This Row],[Rdt]]</f>
        <v>0</v>
      </c>
      <c r="S225" s="10" t="str">
        <f>MID(tbBDD[[#This Row],[Lib. variété]],1,FIND(" ",tbBDD[[#This Row],[Lib. variété]])-1)</f>
        <v>PRAIRIE</v>
      </c>
    </row>
    <row r="226" spans="1:19" ht="15.95" customHeight="1" x14ac:dyDescent="0.2">
      <c r="A226" s="14" t="s">
        <v>2</v>
      </c>
      <c r="B226" s="15" t="s">
        <v>15</v>
      </c>
      <c r="C226" s="15" t="s">
        <v>68</v>
      </c>
      <c r="D226" s="16"/>
      <c r="E226" s="16"/>
      <c r="F226" s="15" t="s">
        <v>393</v>
      </c>
      <c r="G226" s="17">
        <v>0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8">
        <v>0</v>
      </c>
      <c r="Q226" s="17">
        <f>VLOOKUP(tbBDD[[#This Row],[Lib. variété]],tbRdts[],2,FALSE)</f>
        <v>0</v>
      </c>
      <c r="R226" s="17">
        <f>tbBDD[[#This Row],[Ha Tot collecte]]*tbBDD[[#This Row],[Rdt]]</f>
        <v>0</v>
      </c>
      <c r="S226" s="10" t="str">
        <f>MID(tbBDD[[#This Row],[Lib. variété]],1,FIND(" ",tbBDD[[#This Row],[Lib. variété]])-1)</f>
        <v>PRAIRIE</v>
      </c>
    </row>
    <row r="227" spans="1:19" ht="15.95" customHeight="1" x14ac:dyDescent="0.2">
      <c r="A227" s="14" t="s">
        <v>2</v>
      </c>
      <c r="B227" s="15" t="s">
        <v>15</v>
      </c>
      <c r="C227" s="15" t="s">
        <v>69</v>
      </c>
      <c r="D227" s="16"/>
      <c r="E227" s="16"/>
      <c r="F227" s="15" t="s">
        <v>394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8">
        <v>0</v>
      </c>
      <c r="Q227" s="17">
        <f>VLOOKUP(tbBDD[[#This Row],[Lib. variété]],tbRdts[],2,FALSE)</f>
        <v>0</v>
      </c>
      <c r="R227" s="17">
        <f>tbBDD[[#This Row],[Ha Tot collecte]]*tbBDD[[#This Row],[Rdt]]</f>
        <v>0</v>
      </c>
      <c r="S227" s="10" t="e">
        <f>MID(tbBDD[[#This Row],[Lib. variété]],1,FIND(" ",tbBDD[[#This Row],[Lib. variété]])-1)</f>
        <v>#VALUE!</v>
      </c>
    </row>
    <row r="228" spans="1:19" ht="15.95" customHeight="1" x14ac:dyDescent="0.2">
      <c r="A228" s="14" t="s">
        <v>2</v>
      </c>
      <c r="B228" s="15" t="s">
        <v>15</v>
      </c>
      <c r="C228" s="15" t="s">
        <v>72</v>
      </c>
      <c r="D228" s="16"/>
      <c r="E228" s="16"/>
      <c r="F228" s="15" t="s">
        <v>397</v>
      </c>
      <c r="G228" s="17">
        <v>0</v>
      </c>
      <c r="H228" s="17">
        <v>0</v>
      </c>
      <c r="I228" s="17">
        <v>0</v>
      </c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  <c r="P228" s="18">
        <v>0</v>
      </c>
      <c r="Q228" s="17">
        <f>VLOOKUP(tbBDD[[#This Row],[Lib. variété]],tbRdts[],2,FALSE)</f>
        <v>0</v>
      </c>
      <c r="R228" s="17">
        <f>tbBDD[[#This Row],[Ha Tot collecte]]*tbBDD[[#This Row],[Rdt]]</f>
        <v>0</v>
      </c>
      <c r="S228" s="10" t="e">
        <f>MID(tbBDD[[#This Row],[Lib. variété]],1,FIND(" ",tbBDD[[#This Row],[Lib. variété]])-1)</f>
        <v>#VALUE!</v>
      </c>
    </row>
    <row r="229" spans="1:19" ht="15.95" customHeight="1" x14ac:dyDescent="0.2">
      <c r="A229" s="14" t="s">
        <v>2</v>
      </c>
      <c r="B229" s="15" t="s">
        <v>16</v>
      </c>
      <c r="C229" s="15" t="s">
        <v>53</v>
      </c>
      <c r="D229" s="15" t="s">
        <v>139</v>
      </c>
      <c r="E229" s="15" t="s">
        <v>268</v>
      </c>
      <c r="F229" s="15" t="s">
        <v>378</v>
      </c>
      <c r="G229" s="17">
        <v>0</v>
      </c>
      <c r="H229" s="17">
        <v>0</v>
      </c>
      <c r="I229" s="17">
        <v>6</v>
      </c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6</v>
      </c>
      <c r="P229" s="18">
        <v>0</v>
      </c>
      <c r="Q229" s="17">
        <f>VLOOKUP(tbBDD[[#This Row],[Lib. variété]],tbRdts[],2,FALSE)</f>
        <v>6.5</v>
      </c>
      <c r="R229" s="17">
        <f>tbBDD[[#This Row],[Ha Tot collecte]]*tbBDD[[#This Row],[Rdt]]</f>
        <v>39</v>
      </c>
      <c r="S229" s="10" t="str">
        <f>MID(tbBDD[[#This Row],[Lib. variété]],1,FIND(" ",tbBDD[[#This Row],[Lib. variété]])-1)</f>
        <v>BLE</v>
      </c>
    </row>
    <row r="230" spans="1:19" ht="15.95" customHeight="1" x14ac:dyDescent="0.2">
      <c r="A230" s="14" t="s">
        <v>2</v>
      </c>
      <c r="B230" s="15" t="s">
        <v>16</v>
      </c>
      <c r="C230" s="15" t="s">
        <v>53</v>
      </c>
      <c r="D230" s="15" t="s">
        <v>140</v>
      </c>
      <c r="E230" s="15" t="s">
        <v>269</v>
      </c>
      <c r="F230" s="15" t="s">
        <v>378</v>
      </c>
      <c r="G230" s="17">
        <v>0</v>
      </c>
      <c r="H230" s="17">
        <v>0</v>
      </c>
      <c r="I230" s="17">
        <v>16</v>
      </c>
      <c r="J230" s="17">
        <v>0</v>
      </c>
      <c r="K230" s="17">
        <v>0</v>
      </c>
      <c r="L230" s="17">
        <v>0</v>
      </c>
      <c r="M230" s="17">
        <v>0</v>
      </c>
      <c r="N230" s="17">
        <v>0</v>
      </c>
      <c r="O230" s="17">
        <v>16</v>
      </c>
      <c r="P230" s="18">
        <v>0</v>
      </c>
      <c r="Q230" s="17">
        <f>VLOOKUP(tbBDD[[#This Row],[Lib. variété]],tbRdts[],2,FALSE)</f>
        <v>6.5</v>
      </c>
      <c r="R230" s="17">
        <f>tbBDD[[#This Row],[Ha Tot collecte]]*tbBDD[[#This Row],[Rdt]]</f>
        <v>104</v>
      </c>
      <c r="S230" s="10" t="str">
        <f>MID(tbBDD[[#This Row],[Lib. variété]],1,FIND(" ",tbBDD[[#This Row],[Lib. variété]])-1)</f>
        <v>BLE</v>
      </c>
    </row>
    <row r="231" spans="1:19" ht="15.95" customHeight="1" x14ac:dyDescent="0.2">
      <c r="A231" s="14" t="s">
        <v>2</v>
      </c>
      <c r="B231" s="15" t="s">
        <v>16</v>
      </c>
      <c r="C231" s="15" t="s">
        <v>53</v>
      </c>
      <c r="D231" s="15" t="s">
        <v>141</v>
      </c>
      <c r="E231" s="15" t="s">
        <v>270</v>
      </c>
      <c r="F231" s="15" t="s">
        <v>378</v>
      </c>
      <c r="G231" s="17">
        <v>0</v>
      </c>
      <c r="H231" s="17">
        <v>0</v>
      </c>
      <c r="I231" s="17">
        <v>99</v>
      </c>
      <c r="J231" s="17">
        <v>0</v>
      </c>
      <c r="K231" s="17">
        <v>0</v>
      </c>
      <c r="L231" s="17">
        <v>0</v>
      </c>
      <c r="M231" s="17">
        <v>84</v>
      </c>
      <c r="N231" s="17">
        <v>15</v>
      </c>
      <c r="O231" s="17">
        <v>0</v>
      </c>
      <c r="P231" s="18">
        <v>0</v>
      </c>
      <c r="Q231" s="17">
        <f>VLOOKUP(tbBDD[[#This Row],[Lib. variété]],tbRdts[],2,FALSE)</f>
        <v>6.5</v>
      </c>
      <c r="R231" s="17">
        <f>tbBDD[[#This Row],[Ha Tot collecte]]*tbBDD[[#This Row],[Rdt]]</f>
        <v>643.5</v>
      </c>
      <c r="S231" s="10" t="str">
        <f>MID(tbBDD[[#This Row],[Lib. variété]],1,FIND(" ",tbBDD[[#This Row],[Lib. variété]])-1)</f>
        <v>BLE</v>
      </c>
    </row>
    <row r="232" spans="1:19" ht="15.95" customHeight="1" x14ac:dyDescent="0.2">
      <c r="A232" s="14" t="s">
        <v>2</v>
      </c>
      <c r="B232" s="15" t="s">
        <v>16</v>
      </c>
      <c r="C232" s="15" t="s">
        <v>53</v>
      </c>
      <c r="D232" s="15" t="s">
        <v>128</v>
      </c>
      <c r="E232" s="15" t="s">
        <v>257</v>
      </c>
      <c r="F232" s="15" t="s">
        <v>378</v>
      </c>
      <c r="G232" s="17">
        <v>0</v>
      </c>
      <c r="H232" s="17">
        <v>0</v>
      </c>
      <c r="I232" s="17">
        <v>16</v>
      </c>
      <c r="J232" s="17">
        <v>0</v>
      </c>
      <c r="K232" s="17">
        <v>0</v>
      </c>
      <c r="L232" s="17">
        <v>0</v>
      </c>
      <c r="M232" s="17">
        <v>0</v>
      </c>
      <c r="N232" s="17">
        <v>16</v>
      </c>
      <c r="O232" s="17">
        <v>0</v>
      </c>
      <c r="P232" s="18">
        <v>0</v>
      </c>
      <c r="Q232" s="17">
        <f>VLOOKUP(tbBDD[[#This Row],[Lib. variété]],tbRdts[],2,FALSE)</f>
        <v>6.5</v>
      </c>
      <c r="R232" s="17">
        <f>tbBDD[[#This Row],[Ha Tot collecte]]*tbBDD[[#This Row],[Rdt]]</f>
        <v>104</v>
      </c>
      <c r="S232" s="10" t="str">
        <f>MID(tbBDD[[#This Row],[Lib. variété]],1,FIND(" ",tbBDD[[#This Row],[Lib. variété]])-1)</f>
        <v>BLE</v>
      </c>
    </row>
    <row r="233" spans="1:19" ht="15.95" customHeight="1" x14ac:dyDescent="0.2">
      <c r="A233" s="14" t="s">
        <v>2</v>
      </c>
      <c r="B233" s="15" t="s">
        <v>16</v>
      </c>
      <c r="C233" s="15" t="s">
        <v>53</v>
      </c>
      <c r="D233" s="15" t="s">
        <v>142</v>
      </c>
      <c r="E233" s="15" t="s">
        <v>271</v>
      </c>
      <c r="F233" s="15" t="s">
        <v>378</v>
      </c>
      <c r="G233" s="17">
        <v>0</v>
      </c>
      <c r="H233" s="17">
        <v>0</v>
      </c>
      <c r="I233" s="17">
        <v>31.5</v>
      </c>
      <c r="J233" s="17">
        <v>0</v>
      </c>
      <c r="K233" s="17">
        <v>0</v>
      </c>
      <c r="L233" s="17">
        <v>0</v>
      </c>
      <c r="M233" s="17">
        <v>0</v>
      </c>
      <c r="N233" s="17">
        <v>4</v>
      </c>
      <c r="O233" s="17">
        <v>27.5</v>
      </c>
      <c r="P233" s="18">
        <v>0</v>
      </c>
      <c r="Q233" s="17">
        <f>VLOOKUP(tbBDD[[#This Row],[Lib. variété]],tbRdts[],2,FALSE)</f>
        <v>6.5</v>
      </c>
      <c r="R233" s="17">
        <f>tbBDD[[#This Row],[Ha Tot collecte]]*tbBDD[[#This Row],[Rdt]]</f>
        <v>204.75</v>
      </c>
      <c r="S233" s="10" t="str">
        <f>MID(tbBDD[[#This Row],[Lib. variété]],1,FIND(" ",tbBDD[[#This Row],[Lib. variété]])-1)</f>
        <v>BLE</v>
      </c>
    </row>
    <row r="234" spans="1:19" ht="15.95" customHeight="1" x14ac:dyDescent="0.2">
      <c r="A234" s="14" t="s">
        <v>2</v>
      </c>
      <c r="B234" s="15" t="s">
        <v>16</v>
      </c>
      <c r="C234" s="15" t="s">
        <v>54</v>
      </c>
      <c r="D234" s="15" t="s">
        <v>142</v>
      </c>
      <c r="E234" s="15" t="s">
        <v>271</v>
      </c>
      <c r="F234" s="15" t="s">
        <v>379</v>
      </c>
      <c r="G234" s="17">
        <v>0</v>
      </c>
      <c r="H234" s="17">
        <v>0</v>
      </c>
      <c r="I234" s="17">
        <v>25.5</v>
      </c>
      <c r="J234" s="17">
        <v>0</v>
      </c>
      <c r="K234" s="17">
        <v>0</v>
      </c>
      <c r="L234" s="17">
        <v>0</v>
      </c>
      <c r="M234" s="17">
        <v>0</v>
      </c>
      <c r="N234" s="17">
        <v>0</v>
      </c>
      <c r="O234" s="17">
        <v>25.5</v>
      </c>
      <c r="P234" s="18">
        <v>0</v>
      </c>
      <c r="Q234" s="17">
        <f>VLOOKUP(tbBDD[[#This Row],[Lib. variété]],tbRdts[],2,FALSE)</f>
        <v>6.3</v>
      </c>
      <c r="R234" s="17">
        <f>tbBDD[[#This Row],[Ha Tot collecte]]*tbBDD[[#This Row],[Rdt]]</f>
        <v>160.65</v>
      </c>
      <c r="S234" s="10" t="str">
        <f>MID(tbBDD[[#This Row],[Lib. variété]],1,FIND(" ",tbBDD[[#This Row],[Lib. variété]])-1)</f>
        <v>ORGE</v>
      </c>
    </row>
    <row r="235" spans="1:19" ht="15.95" customHeight="1" x14ac:dyDescent="0.2">
      <c r="A235" s="14" t="s">
        <v>2</v>
      </c>
      <c r="B235" s="15" t="s">
        <v>16</v>
      </c>
      <c r="C235" s="15" t="s">
        <v>75</v>
      </c>
      <c r="D235" s="15" t="s">
        <v>142</v>
      </c>
      <c r="E235" s="15" t="s">
        <v>271</v>
      </c>
      <c r="F235" s="15" t="s">
        <v>400</v>
      </c>
      <c r="G235" s="17">
        <v>0</v>
      </c>
      <c r="H235" s="17">
        <v>0</v>
      </c>
      <c r="I235" s="17">
        <v>7.2</v>
      </c>
      <c r="J235" s="17">
        <v>0</v>
      </c>
      <c r="K235" s="17">
        <v>0</v>
      </c>
      <c r="L235" s="17">
        <v>0</v>
      </c>
      <c r="M235" s="17">
        <v>0</v>
      </c>
      <c r="N235" s="17">
        <v>5.7</v>
      </c>
      <c r="O235" s="17">
        <v>1.5</v>
      </c>
      <c r="P235" s="18">
        <v>0</v>
      </c>
      <c r="Q235" s="17">
        <f>VLOOKUP(tbBDD[[#This Row],[Lib. variété]],tbRdts[],2,FALSE)</f>
        <v>0</v>
      </c>
      <c r="R235" s="17">
        <f>tbBDD[[#This Row],[Ha Tot collecte]]*tbBDD[[#This Row],[Rdt]]</f>
        <v>0</v>
      </c>
      <c r="S235" s="10" t="str">
        <f>MID(tbBDD[[#This Row],[Lib. variété]],1,FIND(" ",tbBDD[[#This Row],[Lib. variété]])-1)</f>
        <v>ORGE</v>
      </c>
    </row>
    <row r="236" spans="1:19" ht="15.95" customHeight="1" x14ac:dyDescent="0.2">
      <c r="A236" s="14" t="s">
        <v>2</v>
      </c>
      <c r="B236" s="15" t="s">
        <v>16</v>
      </c>
      <c r="C236" s="15" t="s">
        <v>78</v>
      </c>
      <c r="D236" s="15" t="s">
        <v>141</v>
      </c>
      <c r="E236" s="15" t="s">
        <v>270</v>
      </c>
      <c r="F236" s="15" t="s">
        <v>403</v>
      </c>
      <c r="G236" s="17">
        <v>0</v>
      </c>
      <c r="H236" s="17">
        <v>0</v>
      </c>
      <c r="I236" s="17">
        <v>10.5</v>
      </c>
      <c r="J236" s="17">
        <v>0</v>
      </c>
      <c r="K236" s="17">
        <v>0</v>
      </c>
      <c r="L236" s="17">
        <v>0</v>
      </c>
      <c r="M236" s="17">
        <v>5.5</v>
      </c>
      <c r="N236" s="17">
        <v>5</v>
      </c>
      <c r="O236" s="17">
        <v>0</v>
      </c>
      <c r="P236" s="18">
        <v>0</v>
      </c>
      <c r="Q236" s="17">
        <f>VLOOKUP(tbBDD[[#This Row],[Lib. variété]],tbRdts[],2,FALSE)</f>
        <v>0</v>
      </c>
      <c r="R236" s="17">
        <f>tbBDD[[#This Row],[Ha Tot collecte]]*tbBDD[[#This Row],[Rdt]]</f>
        <v>0</v>
      </c>
      <c r="S236" s="10" t="str">
        <f>MID(tbBDD[[#This Row],[Lib. variété]],1,FIND(" ",tbBDD[[#This Row],[Lib. variété]])-1)</f>
        <v>ORGE</v>
      </c>
    </row>
    <row r="237" spans="1:19" ht="15.95" customHeight="1" x14ac:dyDescent="0.2">
      <c r="A237" s="14" t="s">
        <v>2</v>
      </c>
      <c r="B237" s="15" t="s">
        <v>16</v>
      </c>
      <c r="C237" s="15" t="s">
        <v>55</v>
      </c>
      <c r="D237" s="15" t="s">
        <v>139</v>
      </c>
      <c r="E237" s="15" t="s">
        <v>268</v>
      </c>
      <c r="F237" s="15" t="s">
        <v>380</v>
      </c>
      <c r="G237" s="17">
        <v>0</v>
      </c>
      <c r="H237" s="17">
        <v>0</v>
      </c>
      <c r="I237" s="17">
        <v>4</v>
      </c>
      <c r="J237" s="17">
        <v>0</v>
      </c>
      <c r="K237" s="17">
        <v>0</v>
      </c>
      <c r="L237" s="17">
        <v>0</v>
      </c>
      <c r="M237" s="17">
        <v>0</v>
      </c>
      <c r="N237" s="17">
        <v>0</v>
      </c>
      <c r="O237" s="17">
        <v>4</v>
      </c>
      <c r="P237" s="18">
        <v>0</v>
      </c>
      <c r="Q237" s="17">
        <f>VLOOKUP(tbBDD[[#This Row],[Lib. variété]],tbRdts[],2,FALSE)</f>
        <v>6.3</v>
      </c>
      <c r="R237" s="17">
        <f>tbBDD[[#This Row],[Ha Tot collecte]]*tbBDD[[#This Row],[Rdt]]</f>
        <v>25.2</v>
      </c>
      <c r="S237" s="10" t="str">
        <f>MID(tbBDD[[#This Row],[Lib. variété]],1,FIND(" ",tbBDD[[#This Row],[Lib. variété]])-1)</f>
        <v>ORGE</v>
      </c>
    </row>
    <row r="238" spans="1:19" ht="15.95" customHeight="1" x14ac:dyDescent="0.2">
      <c r="A238" s="14" t="s">
        <v>2</v>
      </c>
      <c r="B238" s="15" t="s">
        <v>16</v>
      </c>
      <c r="C238" s="15" t="s">
        <v>55</v>
      </c>
      <c r="D238" s="15" t="s">
        <v>142</v>
      </c>
      <c r="E238" s="15" t="s">
        <v>271</v>
      </c>
      <c r="F238" s="15" t="s">
        <v>380</v>
      </c>
      <c r="G238" s="17">
        <v>0</v>
      </c>
      <c r="H238" s="17">
        <v>0</v>
      </c>
      <c r="I238" s="17">
        <v>1.5</v>
      </c>
      <c r="J238" s="17">
        <v>0</v>
      </c>
      <c r="K238" s="17">
        <v>0</v>
      </c>
      <c r="L238" s="17">
        <v>0</v>
      </c>
      <c r="M238" s="17">
        <v>0</v>
      </c>
      <c r="N238" s="17">
        <v>0</v>
      </c>
      <c r="O238" s="17">
        <v>1.5</v>
      </c>
      <c r="P238" s="18">
        <v>0</v>
      </c>
      <c r="Q238" s="17">
        <f>VLOOKUP(tbBDD[[#This Row],[Lib. variété]],tbRdts[],2,FALSE)</f>
        <v>6.3</v>
      </c>
      <c r="R238" s="17">
        <f>tbBDD[[#This Row],[Ha Tot collecte]]*tbBDD[[#This Row],[Rdt]]</f>
        <v>9.4499999999999993</v>
      </c>
      <c r="S238" s="10" t="str">
        <f>MID(tbBDD[[#This Row],[Lib. variété]],1,FIND(" ",tbBDD[[#This Row],[Lib. variété]])-1)</f>
        <v>ORGE</v>
      </c>
    </row>
    <row r="239" spans="1:19" ht="15.95" customHeight="1" x14ac:dyDescent="0.2">
      <c r="A239" s="14" t="s">
        <v>2</v>
      </c>
      <c r="B239" s="15" t="s">
        <v>16</v>
      </c>
      <c r="C239" s="15" t="s">
        <v>57</v>
      </c>
      <c r="D239" s="15" t="s">
        <v>139</v>
      </c>
      <c r="E239" s="15" t="s">
        <v>268</v>
      </c>
      <c r="F239" s="15" t="s">
        <v>382</v>
      </c>
      <c r="G239" s="17">
        <v>0</v>
      </c>
      <c r="H239" s="17">
        <v>0</v>
      </c>
      <c r="I239" s="17">
        <v>7.5</v>
      </c>
      <c r="J239" s="17">
        <v>0</v>
      </c>
      <c r="K239" s="17">
        <v>0</v>
      </c>
      <c r="L239" s="17">
        <v>0</v>
      </c>
      <c r="M239" s="17">
        <v>0</v>
      </c>
      <c r="N239" s="17">
        <v>0</v>
      </c>
      <c r="O239" s="17">
        <v>7.5</v>
      </c>
      <c r="P239" s="18">
        <v>0</v>
      </c>
      <c r="Q239" s="17">
        <f>VLOOKUP(tbBDD[[#This Row],[Lib. variété]],tbRdts[],2,FALSE)</f>
        <v>8.5</v>
      </c>
      <c r="R239" s="17">
        <f>tbBDD[[#This Row],[Ha Tot collecte]]*tbBDD[[#This Row],[Rdt]]</f>
        <v>63.75</v>
      </c>
      <c r="S239" s="10" t="str">
        <f>MID(tbBDD[[#This Row],[Lib. variété]],1,FIND(" ",tbBDD[[#This Row],[Lib. variété]])-1)</f>
        <v>MAIS</v>
      </c>
    </row>
    <row r="240" spans="1:19" ht="15.95" customHeight="1" x14ac:dyDescent="0.2">
      <c r="A240" s="14" t="s">
        <v>2</v>
      </c>
      <c r="B240" s="15" t="s">
        <v>16</v>
      </c>
      <c r="C240" s="15" t="s">
        <v>57</v>
      </c>
      <c r="D240" s="15" t="s">
        <v>141</v>
      </c>
      <c r="E240" s="15" t="s">
        <v>270</v>
      </c>
      <c r="F240" s="15" t="s">
        <v>382</v>
      </c>
      <c r="G240" s="17">
        <v>0</v>
      </c>
      <c r="H240" s="17">
        <v>0</v>
      </c>
      <c r="I240" s="17">
        <v>74</v>
      </c>
      <c r="J240" s="17">
        <v>32</v>
      </c>
      <c r="K240" s="17">
        <v>0</v>
      </c>
      <c r="L240" s="17">
        <v>0</v>
      </c>
      <c r="M240" s="17">
        <v>23</v>
      </c>
      <c r="N240" s="17">
        <v>19</v>
      </c>
      <c r="O240" s="17">
        <v>0</v>
      </c>
      <c r="P240" s="18">
        <v>0</v>
      </c>
      <c r="Q240" s="17">
        <f>VLOOKUP(tbBDD[[#This Row],[Lib. variété]],tbRdts[],2,FALSE)</f>
        <v>8.5</v>
      </c>
      <c r="R240" s="17">
        <f>tbBDD[[#This Row],[Ha Tot collecte]]*tbBDD[[#This Row],[Rdt]]</f>
        <v>629</v>
      </c>
      <c r="S240" s="10" t="str">
        <f>MID(tbBDD[[#This Row],[Lib. variété]],1,FIND(" ",tbBDD[[#This Row],[Lib. variété]])-1)</f>
        <v>MAIS</v>
      </c>
    </row>
    <row r="241" spans="1:19" ht="15.95" customHeight="1" x14ac:dyDescent="0.2">
      <c r="A241" s="14" t="s">
        <v>2</v>
      </c>
      <c r="B241" s="15" t="s">
        <v>16</v>
      </c>
      <c r="C241" s="15" t="s">
        <v>57</v>
      </c>
      <c r="D241" s="15" t="s">
        <v>142</v>
      </c>
      <c r="E241" s="15" t="s">
        <v>271</v>
      </c>
      <c r="F241" s="15" t="s">
        <v>382</v>
      </c>
      <c r="G241" s="17">
        <v>0</v>
      </c>
      <c r="H241" s="17">
        <v>0</v>
      </c>
      <c r="I241" s="17">
        <v>50.1</v>
      </c>
      <c r="J241" s="17">
        <v>0</v>
      </c>
      <c r="K241" s="17">
        <v>0</v>
      </c>
      <c r="L241" s="17">
        <v>0</v>
      </c>
      <c r="M241" s="17">
        <v>0</v>
      </c>
      <c r="N241" s="17">
        <v>21.3</v>
      </c>
      <c r="O241" s="17">
        <v>28.8</v>
      </c>
      <c r="P241" s="18">
        <v>0</v>
      </c>
      <c r="Q241" s="17">
        <f>VLOOKUP(tbBDD[[#This Row],[Lib. variété]],tbRdts[],2,FALSE)</f>
        <v>8.5</v>
      </c>
      <c r="R241" s="17">
        <f>tbBDD[[#This Row],[Ha Tot collecte]]*tbBDD[[#This Row],[Rdt]]</f>
        <v>425.85</v>
      </c>
      <c r="S241" s="10" t="str">
        <f>MID(tbBDD[[#This Row],[Lib. variété]],1,FIND(" ",tbBDD[[#This Row],[Lib. variété]])-1)</f>
        <v>MAIS</v>
      </c>
    </row>
    <row r="242" spans="1:19" ht="15.95" customHeight="1" x14ac:dyDescent="0.2">
      <c r="A242" s="14" t="s">
        <v>2</v>
      </c>
      <c r="B242" s="15" t="s">
        <v>16</v>
      </c>
      <c r="C242" s="15" t="s">
        <v>57</v>
      </c>
      <c r="D242" s="15" t="s">
        <v>137</v>
      </c>
      <c r="E242" s="15" t="s">
        <v>266</v>
      </c>
      <c r="F242" s="15" t="s">
        <v>382</v>
      </c>
      <c r="G242" s="17">
        <v>0</v>
      </c>
      <c r="H242" s="17">
        <v>0</v>
      </c>
      <c r="I242" s="17">
        <v>30</v>
      </c>
      <c r="J242" s="17">
        <v>22</v>
      </c>
      <c r="K242" s="17">
        <v>0</v>
      </c>
      <c r="L242" s="17">
        <v>0</v>
      </c>
      <c r="M242" s="17">
        <v>8</v>
      </c>
      <c r="N242" s="17">
        <v>0</v>
      </c>
      <c r="O242" s="17">
        <v>0</v>
      </c>
      <c r="P242" s="18">
        <v>0</v>
      </c>
      <c r="Q242" s="17">
        <f>VLOOKUP(tbBDD[[#This Row],[Lib. variété]],tbRdts[],2,FALSE)</f>
        <v>8.5</v>
      </c>
      <c r="R242" s="17">
        <f>tbBDD[[#This Row],[Ha Tot collecte]]*tbBDD[[#This Row],[Rdt]]</f>
        <v>255</v>
      </c>
      <c r="S242" s="10" t="str">
        <f>MID(tbBDD[[#This Row],[Lib. variété]],1,FIND(" ",tbBDD[[#This Row],[Lib. variété]])-1)</f>
        <v>MAIS</v>
      </c>
    </row>
    <row r="243" spans="1:19" ht="15.95" customHeight="1" x14ac:dyDescent="0.2">
      <c r="A243" s="14" t="s">
        <v>2</v>
      </c>
      <c r="B243" s="15" t="s">
        <v>16</v>
      </c>
      <c r="C243" s="15" t="s">
        <v>58</v>
      </c>
      <c r="D243" s="15" t="s">
        <v>139</v>
      </c>
      <c r="E243" s="15" t="s">
        <v>268</v>
      </c>
      <c r="F243" s="15" t="s">
        <v>383</v>
      </c>
      <c r="G243" s="17">
        <v>0</v>
      </c>
      <c r="H243" s="17">
        <v>0</v>
      </c>
      <c r="I243" s="17">
        <v>3</v>
      </c>
      <c r="J243" s="17">
        <v>0</v>
      </c>
      <c r="K243" s="17">
        <v>0</v>
      </c>
      <c r="L243" s="17">
        <v>0</v>
      </c>
      <c r="M243" s="17">
        <v>0</v>
      </c>
      <c r="N243" s="17">
        <v>3</v>
      </c>
      <c r="O243" s="17">
        <v>0</v>
      </c>
      <c r="P243" s="18">
        <v>0</v>
      </c>
      <c r="Q243" s="17">
        <f>VLOOKUP(tbBDD[[#This Row],[Lib. variété]],tbRdts[],2,FALSE)</f>
        <v>3.3</v>
      </c>
      <c r="R243" s="17">
        <f>tbBDD[[#This Row],[Ha Tot collecte]]*tbBDD[[#This Row],[Rdt]]</f>
        <v>9.8999999999999986</v>
      </c>
      <c r="S243" s="10" t="e">
        <f>MID(tbBDD[[#This Row],[Lib. variété]],1,FIND(" ",tbBDD[[#This Row],[Lib. variété]])-1)</f>
        <v>#VALUE!</v>
      </c>
    </row>
    <row r="244" spans="1:19" ht="15.95" customHeight="1" x14ac:dyDescent="0.2">
      <c r="A244" s="14" t="s">
        <v>2</v>
      </c>
      <c r="B244" s="15" t="s">
        <v>16</v>
      </c>
      <c r="C244" s="15" t="s">
        <v>58</v>
      </c>
      <c r="D244" s="15" t="s">
        <v>140</v>
      </c>
      <c r="E244" s="15" t="s">
        <v>269</v>
      </c>
      <c r="F244" s="15" t="s">
        <v>383</v>
      </c>
      <c r="G244" s="17">
        <v>0</v>
      </c>
      <c r="H244" s="17">
        <v>0</v>
      </c>
      <c r="I244" s="17">
        <v>19.5</v>
      </c>
      <c r="J244" s="17">
        <v>0</v>
      </c>
      <c r="K244" s="17">
        <v>0</v>
      </c>
      <c r="L244" s="17">
        <v>0</v>
      </c>
      <c r="M244" s="17">
        <v>7.5</v>
      </c>
      <c r="N244" s="17">
        <v>12</v>
      </c>
      <c r="O244" s="17">
        <v>0</v>
      </c>
      <c r="P244" s="18">
        <v>0</v>
      </c>
      <c r="Q244" s="17">
        <f>VLOOKUP(tbBDD[[#This Row],[Lib. variété]],tbRdts[],2,FALSE)</f>
        <v>3.3</v>
      </c>
      <c r="R244" s="17">
        <f>tbBDD[[#This Row],[Ha Tot collecte]]*tbBDD[[#This Row],[Rdt]]</f>
        <v>64.349999999999994</v>
      </c>
      <c r="S244" s="10" t="e">
        <f>MID(tbBDD[[#This Row],[Lib. variété]],1,FIND(" ",tbBDD[[#This Row],[Lib. variété]])-1)</f>
        <v>#VALUE!</v>
      </c>
    </row>
    <row r="245" spans="1:19" ht="15.95" customHeight="1" x14ac:dyDescent="0.2">
      <c r="A245" s="14" t="s">
        <v>2</v>
      </c>
      <c r="B245" s="15" t="s">
        <v>16</v>
      </c>
      <c r="C245" s="15" t="s">
        <v>58</v>
      </c>
      <c r="D245" s="15" t="s">
        <v>141</v>
      </c>
      <c r="E245" s="15" t="s">
        <v>270</v>
      </c>
      <c r="F245" s="15" t="s">
        <v>383</v>
      </c>
      <c r="G245" s="17">
        <v>0</v>
      </c>
      <c r="H245" s="17">
        <v>0</v>
      </c>
      <c r="I245" s="17">
        <v>33</v>
      </c>
      <c r="J245" s="17">
        <v>0</v>
      </c>
      <c r="K245" s="17">
        <v>0</v>
      </c>
      <c r="L245" s="17">
        <v>0</v>
      </c>
      <c r="M245" s="17">
        <v>23</v>
      </c>
      <c r="N245" s="17">
        <v>10</v>
      </c>
      <c r="O245" s="17">
        <v>0</v>
      </c>
      <c r="P245" s="18">
        <v>0</v>
      </c>
      <c r="Q245" s="17">
        <f>VLOOKUP(tbBDD[[#This Row],[Lib. variété]],tbRdts[],2,FALSE)</f>
        <v>3.3</v>
      </c>
      <c r="R245" s="17">
        <f>tbBDD[[#This Row],[Ha Tot collecte]]*tbBDD[[#This Row],[Rdt]]</f>
        <v>108.89999999999999</v>
      </c>
      <c r="S245" s="10" t="e">
        <f>MID(tbBDD[[#This Row],[Lib. variété]],1,FIND(" ",tbBDD[[#This Row],[Lib. variété]])-1)</f>
        <v>#VALUE!</v>
      </c>
    </row>
    <row r="246" spans="1:19" ht="15.95" customHeight="1" x14ac:dyDescent="0.2">
      <c r="A246" s="14" t="s">
        <v>2</v>
      </c>
      <c r="B246" s="15" t="s">
        <v>16</v>
      </c>
      <c r="C246" s="15" t="s">
        <v>58</v>
      </c>
      <c r="D246" s="15" t="s">
        <v>142</v>
      </c>
      <c r="E246" s="15" t="s">
        <v>271</v>
      </c>
      <c r="F246" s="15" t="s">
        <v>383</v>
      </c>
      <c r="G246" s="17">
        <v>0</v>
      </c>
      <c r="H246" s="17">
        <v>0</v>
      </c>
      <c r="I246" s="17">
        <v>8</v>
      </c>
      <c r="J246" s="17">
        <v>0</v>
      </c>
      <c r="K246" s="17">
        <v>0</v>
      </c>
      <c r="L246" s="17">
        <v>0</v>
      </c>
      <c r="M246" s="17">
        <v>0</v>
      </c>
      <c r="N246" s="17">
        <v>0</v>
      </c>
      <c r="O246" s="17">
        <v>8</v>
      </c>
      <c r="P246" s="18">
        <v>0</v>
      </c>
      <c r="Q246" s="17">
        <f>VLOOKUP(tbBDD[[#This Row],[Lib. variété]],tbRdts[],2,FALSE)</f>
        <v>3.3</v>
      </c>
      <c r="R246" s="17">
        <f>tbBDD[[#This Row],[Ha Tot collecte]]*tbBDD[[#This Row],[Rdt]]</f>
        <v>26.4</v>
      </c>
      <c r="S246" s="10" t="e">
        <f>MID(tbBDD[[#This Row],[Lib. variété]],1,FIND(" ",tbBDD[[#This Row],[Lib. variété]])-1)</f>
        <v>#VALUE!</v>
      </c>
    </row>
    <row r="247" spans="1:19" ht="15.95" customHeight="1" x14ac:dyDescent="0.2">
      <c r="A247" s="14" t="s">
        <v>2</v>
      </c>
      <c r="B247" s="15" t="s">
        <v>16</v>
      </c>
      <c r="C247" s="15" t="s">
        <v>60</v>
      </c>
      <c r="D247" s="15" t="s">
        <v>139</v>
      </c>
      <c r="E247" s="15" t="s">
        <v>268</v>
      </c>
      <c r="F247" s="15" t="s">
        <v>385</v>
      </c>
      <c r="G247" s="17">
        <v>0</v>
      </c>
      <c r="H247" s="17">
        <v>0</v>
      </c>
      <c r="I247" s="17">
        <v>4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4</v>
      </c>
      <c r="P247" s="18">
        <v>0</v>
      </c>
      <c r="Q247" s="17">
        <f>VLOOKUP(tbBDD[[#This Row],[Lib. variété]],tbRdts[],2,FALSE)</f>
        <v>2.5</v>
      </c>
      <c r="R247" s="17">
        <f>tbBDD[[#This Row],[Ha Tot collecte]]*tbBDD[[#This Row],[Rdt]]</f>
        <v>10</v>
      </c>
      <c r="S247" s="10" t="str">
        <f>MID(tbBDD[[#This Row],[Lib. variété]],1,FIND(" ",tbBDD[[#This Row],[Lib. variété]])-1)</f>
        <v>TOURNESOL</v>
      </c>
    </row>
    <row r="248" spans="1:19" ht="15.95" customHeight="1" x14ac:dyDescent="0.2">
      <c r="A248" s="14" t="s">
        <v>2</v>
      </c>
      <c r="B248" s="15" t="s">
        <v>16</v>
      </c>
      <c r="C248" s="15" t="s">
        <v>60</v>
      </c>
      <c r="D248" s="15" t="s">
        <v>141</v>
      </c>
      <c r="E248" s="15" t="s">
        <v>270</v>
      </c>
      <c r="F248" s="15" t="s">
        <v>385</v>
      </c>
      <c r="G248" s="17">
        <v>0</v>
      </c>
      <c r="H248" s="17">
        <v>0</v>
      </c>
      <c r="I248" s="17">
        <v>76</v>
      </c>
      <c r="J248" s="17">
        <v>0</v>
      </c>
      <c r="K248" s="17">
        <v>0</v>
      </c>
      <c r="L248" s="17">
        <v>0</v>
      </c>
      <c r="M248" s="17">
        <v>64</v>
      </c>
      <c r="N248" s="17">
        <v>12</v>
      </c>
      <c r="O248" s="17">
        <v>0</v>
      </c>
      <c r="P248" s="18">
        <v>0</v>
      </c>
      <c r="Q248" s="17">
        <f>VLOOKUP(tbBDD[[#This Row],[Lib. variété]],tbRdts[],2,FALSE)</f>
        <v>2.5</v>
      </c>
      <c r="R248" s="17">
        <f>tbBDD[[#This Row],[Ha Tot collecte]]*tbBDD[[#This Row],[Rdt]]</f>
        <v>190</v>
      </c>
      <c r="S248" s="10" t="str">
        <f>MID(tbBDD[[#This Row],[Lib. variété]],1,FIND(" ",tbBDD[[#This Row],[Lib. variété]])-1)</f>
        <v>TOURNESOL</v>
      </c>
    </row>
    <row r="249" spans="1:19" ht="15.95" customHeight="1" x14ac:dyDescent="0.2">
      <c r="A249" s="14" t="s">
        <v>2</v>
      </c>
      <c r="B249" s="15" t="s">
        <v>16</v>
      </c>
      <c r="C249" s="15" t="s">
        <v>60</v>
      </c>
      <c r="D249" s="15" t="s">
        <v>128</v>
      </c>
      <c r="E249" s="15" t="s">
        <v>257</v>
      </c>
      <c r="F249" s="15" t="s">
        <v>385</v>
      </c>
      <c r="G249" s="17">
        <v>0</v>
      </c>
      <c r="H249" s="17">
        <v>0</v>
      </c>
      <c r="I249" s="17">
        <v>16</v>
      </c>
      <c r="J249" s="17">
        <v>0</v>
      </c>
      <c r="K249" s="17">
        <v>0</v>
      </c>
      <c r="L249" s="17">
        <v>0</v>
      </c>
      <c r="M249" s="17">
        <v>0</v>
      </c>
      <c r="N249" s="17">
        <v>16</v>
      </c>
      <c r="O249" s="17">
        <v>0</v>
      </c>
      <c r="P249" s="18">
        <v>0</v>
      </c>
      <c r="Q249" s="17">
        <f>VLOOKUP(tbBDD[[#This Row],[Lib. variété]],tbRdts[],2,FALSE)</f>
        <v>2.5</v>
      </c>
      <c r="R249" s="17">
        <f>tbBDD[[#This Row],[Ha Tot collecte]]*tbBDD[[#This Row],[Rdt]]</f>
        <v>40</v>
      </c>
      <c r="S249" s="10" t="str">
        <f>MID(tbBDD[[#This Row],[Lib. variété]],1,FIND(" ",tbBDD[[#This Row],[Lib. variété]])-1)</f>
        <v>TOURNESOL</v>
      </c>
    </row>
    <row r="250" spans="1:19" ht="15.95" customHeight="1" x14ac:dyDescent="0.2">
      <c r="A250" s="14" t="s">
        <v>2</v>
      </c>
      <c r="B250" s="15" t="s">
        <v>16</v>
      </c>
      <c r="C250" s="15" t="s">
        <v>60</v>
      </c>
      <c r="D250" s="15" t="s">
        <v>142</v>
      </c>
      <c r="E250" s="15" t="s">
        <v>271</v>
      </c>
      <c r="F250" s="15" t="s">
        <v>385</v>
      </c>
      <c r="G250" s="17">
        <v>0</v>
      </c>
      <c r="H250" s="17">
        <v>0</v>
      </c>
      <c r="I250" s="17">
        <v>15</v>
      </c>
      <c r="J250" s="17">
        <v>0</v>
      </c>
      <c r="K250" s="17">
        <v>0</v>
      </c>
      <c r="L250" s="17">
        <v>7</v>
      </c>
      <c r="M250" s="17">
        <v>0</v>
      </c>
      <c r="N250" s="17">
        <v>0</v>
      </c>
      <c r="O250" s="17">
        <v>8</v>
      </c>
      <c r="P250" s="18">
        <v>0</v>
      </c>
      <c r="Q250" s="17">
        <f>VLOOKUP(tbBDD[[#This Row],[Lib. variété]],tbRdts[],2,FALSE)</f>
        <v>2.5</v>
      </c>
      <c r="R250" s="17">
        <f>tbBDD[[#This Row],[Ha Tot collecte]]*tbBDD[[#This Row],[Rdt]]</f>
        <v>37.5</v>
      </c>
      <c r="S250" s="10" t="str">
        <f>MID(tbBDD[[#This Row],[Lib. variété]],1,FIND(" ",tbBDD[[#This Row],[Lib. variété]])-1)</f>
        <v>TOURNESOL</v>
      </c>
    </row>
    <row r="251" spans="1:19" ht="15.95" customHeight="1" x14ac:dyDescent="0.2">
      <c r="A251" s="14" t="s">
        <v>2</v>
      </c>
      <c r="B251" s="15" t="s">
        <v>16</v>
      </c>
      <c r="C251" s="15" t="s">
        <v>60</v>
      </c>
      <c r="D251" s="15" t="s">
        <v>137</v>
      </c>
      <c r="E251" s="15" t="s">
        <v>266</v>
      </c>
      <c r="F251" s="15" t="s">
        <v>385</v>
      </c>
      <c r="G251" s="17">
        <v>0</v>
      </c>
      <c r="H251" s="17">
        <v>0</v>
      </c>
      <c r="I251" s="17">
        <v>20</v>
      </c>
      <c r="J251" s="17">
        <v>0</v>
      </c>
      <c r="K251" s="17">
        <v>0</v>
      </c>
      <c r="L251" s="17">
        <v>0</v>
      </c>
      <c r="M251" s="17">
        <v>20</v>
      </c>
      <c r="N251" s="17">
        <v>0</v>
      </c>
      <c r="O251" s="17">
        <v>0</v>
      </c>
      <c r="P251" s="18">
        <v>0</v>
      </c>
      <c r="Q251" s="17">
        <f>VLOOKUP(tbBDD[[#This Row],[Lib. variété]],tbRdts[],2,FALSE)</f>
        <v>2.5</v>
      </c>
      <c r="R251" s="17">
        <f>tbBDD[[#This Row],[Ha Tot collecte]]*tbBDD[[#This Row],[Rdt]]</f>
        <v>50</v>
      </c>
      <c r="S251" s="10" t="str">
        <f>MID(tbBDD[[#This Row],[Lib. variété]],1,FIND(" ",tbBDD[[#This Row],[Lib. variété]])-1)</f>
        <v>TOURNESOL</v>
      </c>
    </row>
    <row r="252" spans="1:19" ht="15.95" customHeight="1" x14ac:dyDescent="0.2">
      <c r="A252" s="14" t="s">
        <v>2</v>
      </c>
      <c r="B252" s="15" t="s">
        <v>16</v>
      </c>
      <c r="C252" s="15" t="s">
        <v>62</v>
      </c>
      <c r="D252" s="15" t="s">
        <v>141</v>
      </c>
      <c r="E252" s="15" t="s">
        <v>270</v>
      </c>
      <c r="F252" s="15" t="s">
        <v>387</v>
      </c>
      <c r="G252" s="17">
        <v>0</v>
      </c>
      <c r="H252" s="17">
        <v>0</v>
      </c>
      <c r="I252" s="17">
        <v>12.91</v>
      </c>
      <c r="J252" s="17">
        <v>0</v>
      </c>
      <c r="K252" s="17">
        <v>0</v>
      </c>
      <c r="L252" s="17">
        <v>0</v>
      </c>
      <c r="M252" s="17">
        <v>12.91</v>
      </c>
      <c r="N252" s="17">
        <v>0</v>
      </c>
      <c r="O252" s="17">
        <v>0</v>
      </c>
      <c r="P252" s="18">
        <v>0</v>
      </c>
      <c r="Q252" s="17">
        <f>VLOOKUP(tbBDD[[#This Row],[Lib. variété]],tbRdts[],2,FALSE)</f>
        <v>4.5</v>
      </c>
      <c r="R252" s="17">
        <f>tbBDD[[#This Row],[Ha Tot collecte]]*tbBDD[[#This Row],[Rdt]]</f>
        <v>58.094999999999999</v>
      </c>
      <c r="S252" s="10" t="str">
        <f>MID(tbBDD[[#This Row],[Lib. variété]],1,FIND(" ",tbBDD[[#This Row],[Lib. variété]])-1)</f>
        <v>POIS</v>
      </c>
    </row>
    <row r="253" spans="1:19" ht="15.95" customHeight="1" x14ac:dyDescent="0.2">
      <c r="A253" s="14" t="s">
        <v>2</v>
      </c>
      <c r="B253" s="15" t="s">
        <v>16</v>
      </c>
      <c r="C253" s="15" t="s">
        <v>79</v>
      </c>
      <c r="D253" s="15" t="s">
        <v>141</v>
      </c>
      <c r="E253" s="15" t="s">
        <v>270</v>
      </c>
      <c r="F253" s="15" t="s">
        <v>404</v>
      </c>
      <c r="G253" s="17">
        <v>0</v>
      </c>
      <c r="H253" s="17">
        <v>0</v>
      </c>
      <c r="I253" s="17">
        <v>9</v>
      </c>
      <c r="J253" s="17">
        <v>0</v>
      </c>
      <c r="K253" s="17">
        <v>0</v>
      </c>
      <c r="L253" s="17">
        <v>0</v>
      </c>
      <c r="M253" s="17">
        <v>9</v>
      </c>
      <c r="N253" s="17">
        <v>0</v>
      </c>
      <c r="O253" s="17">
        <v>0</v>
      </c>
      <c r="P253" s="18">
        <v>0</v>
      </c>
      <c r="Q253" s="17">
        <f>VLOOKUP(tbBDD[[#This Row],[Lib. variété]],tbRdts[],2,FALSE)</f>
        <v>0</v>
      </c>
      <c r="R253" s="17">
        <f>tbBDD[[#This Row],[Ha Tot collecte]]*tbBDD[[#This Row],[Rdt]]</f>
        <v>0</v>
      </c>
      <c r="S253" s="10" t="str">
        <f>MID(tbBDD[[#This Row],[Lib. variété]],1,FIND(" ",tbBDD[[#This Row],[Lib. variété]])-1)</f>
        <v>OP</v>
      </c>
    </row>
    <row r="254" spans="1:19" ht="15.95" customHeight="1" x14ac:dyDescent="0.2">
      <c r="A254" s="14" t="s">
        <v>2</v>
      </c>
      <c r="B254" s="15" t="s">
        <v>16</v>
      </c>
      <c r="C254" s="15" t="s">
        <v>80</v>
      </c>
      <c r="D254" s="15" t="s">
        <v>141</v>
      </c>
      <c r="E254" s="15" t="s">
        <v>270</v>
      </c>
      <c r="F254" s="15" t="s">
        <v>405</v>
      </c>
      <c r="G254" s="17">
        <v>0</v>
      </c>
      <c r="H254" s="17">
        <v>0</v>
      </c>
      <c r="I254" s="17">
        <v>8.59</v>
      </c>
      <c r="J254" s="17">
        <v>0</v>
      </c>
      <c r="K254" s="17">
        <v>0</v>
      </c>
      <c r="L254" s="17">
        <v>0</v>
      </c>
      <c r="M254" s="17">
        <v>8.59</v>
      </c>
      <c r="N254" s="17">
        <v>0</v>
      </c>
      <c r="O254" s="17">
        <v>0</v>
      </c>
      <c r="P254" s="18">
        <v>0</v>
      </c>
      <c r="Q254" s="17">
        <f>VLOOKUP(tbBDD[[#This Row],[Lib. variété]],tbRdts[],2,FALSE)</f>
        <v>0</v>
      </c>
      <c r="R254" s="17">
        <f>tbBDD[[#This Row],[Ha Tot collecte]]*tbBDD[[#This Row],[Rdt]]</f>
        <v>0</v>
      </c>
      <c r="S254" s="10" t="str">
        <f>MID(tbBDD[[#This Row],[Lib. variété]],1,FIND(" ",tbBDD[[#This Row],[Lib. variété]])-1)</f>
        <v>BD</v>
      </c>
    </row>
    <row r="255" spans="1:19" ht="15.95" customHeight="1" x14ac:dyDescent="0.2">
      <c r="A255" s="14" t="s">
        <v>2</v>
      </c>
      <c r="B255" s="15" t="s">
        <v>16</v>
      </c>
      <c r="C255" s="15" t="s">
        <v>76</v>
      </c>
      <c r="D255" s="16"/>
      <c r="E255" s="16"/>
      <c r="F255" s="15" t="s">
        <v>401</v>
      </c>
      <c r="G255" s="17">
        <v>0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7">
        <v>0</v>
      </c>
      <c r="N255" s="17">
        <v>0</v>
      </c>
      <c r="O255" s="17">
        <v>0</v>
      </c>
      <c r="P255" s="18">
        <v>0</v>
      </c>
      <c r="Q255" s="17">
        <f>VLOOKUP(tbBDD[[#This Row],[Lib. variété]],tbRdts[],2,FALSE)</f>
        <v>0</v>
      </c>
      <c r="R255" s="17">
        <f>tbBDD[[#This Row],[Ha Tot collecte]]*tbBDD[[#This Row],[Rdt]]</f>
        <v>0</v>
      </c>
      <c r="S255" s="10" t="e">
        <f>MID(tbBDD[[#This Row],[Lib. variété]],1,FIND(" ",tbBDD[[#This Row],[Lib. variété]])-1)</f>
        <v>#VALUE!</v>
      </c>
    </row>
    <row r="256" spans="1:19" ht="15.95" customHeight="1" x14ac:dyDescent="0.2">
      <c r="A256" s="14" t="s">
        <v>2</v>
      </c>
      <c r="B256" s="15" t="s">
        <v>16</v>
      </c>
      <c r="C256" s="15" t="s">
        <v>76</v>
      </c>
      <c r="D256" s="15" t="s">
        <v>141</v>
      </c>
      <c r="E256" s="15" t="s">
        <v>270</v>
      </c>
      <c r="F256" s="15" t="s">
        <v>401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7">
        <v>0</v>
      </c>
      <c r="N256" s="17">
        <v>0</v>
      </c>
      <c r="O256" s="17">
        <v>0</v>
      </c>
      <c r="P256" s="18">
        <v>0</v>
      </c>
      <c r="Q256" s="17">
        <f>VLOOKUP(tbBDD[[#This Row],[Lib. variété]],tbRdts[],2,FALSE)</f>
        <v>0</v>
      </c>
      <c r="R256" s="17">
        <f>tbBDD[[#This Row],[Ha Tot collecte]]*tbBDD[[#This Row],[Rdt]]</f>
        <v>0</v>
      </c>
      <c r="S256" s="10" t="e">
        <f>MID(tbBDD[[#This Row],[Lib. variété]],1,FIND(" ",tbBDD[[#This Row],[Lib. variété]])-1)</f>
        <v>#VALUE!</v>
      </c>
    </row>
    <row r="257" spans="1:19" ht="15.95" customHeight="1" x14ac:dyDescent="0.2">
      <c r="A257" s="14" t="s">
        <v>2</v>
      </c>
      <c r="B257" s="15" t="s">
        <v>16</v>
      </c>
      <c r="C257" s="15" t="s">
        <v>76</v>
      </c>
      <c r="D257" s="15" t="s">
        <v>142</v>
      </c>
      <c r="E257" s="15" t="s">
        <v>271</v>
      </c>
      <c r="F257" s="15" t="s">
        <v>401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0</v>
      </c>
      <c r="P257" s="18">
        <v>0</v>
      </c>
      <c r="Q257" s="17">
        <f>VLOOKUP(tbBDD[[#This Row],[Lib. variété]],tbRdts[],2,FALSE)</f>
        <v>0</v>
      </c>
      <c r="R257" s="17">
        <f>tbBDD[[#This Row],[Ha Tot collecte]]*tbBDD[[#This Row],[Rdt]]</f>
        <v>0</v>
      </c>
      <c r="S257" s="10" t="e">
        <f>MID(tbBDD[[#This Row],[Lib. variété]],1,FIND(" ",tbBDD[[#This Row],[Lib. variété]])-1)</f>
        <v>#VALUE!</v>
      </c>
    </row>
    <row r="258" spans="1:19" ht="15.95" customHeight="1" x14ac:dyDescent="0.2">
      <c r="A258" s="14" t="s">
        <v>2</v>
      </c>
      <c r="B258" s="15" t="s">
        <v>16</v>
      </c>
      <c r="C258" s="15" t="s">
        <v>67</v>
      </c>
      <c r="D258" s="16"/>
      <c r="E258" s="16"/>
      <c r="F258" s="15" t="s">
        <v>392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0</v>
      </c>
      <c r="M258" s="17">
        <v>0</v>
      </c>
      <c r="N258" s="17">
        <v>0</v>
      </c>
      <c r="O258" s="17">
        <v>0</v>
      </c>
      <c r="P258" s="18">
        <v>0</v>
      </c>
      <c r="Q258" s="17">
        <f>VLOOKUP(tbBDD[[#This Row],[Lib. variété]],tbRdts[],2,FALSE)</f>
        <v>0</v>
      </c>
      <c r="R258" s="17">
        <f>tbBDD[[#This Row],[Ha Tot collecte]]*tbBDD[[#This Row],[Rdt]]</f>
        <v>0</v>
      </c>
      <c r="S258" s="10" t="str">
        <f>MID(tbBDD[[#This Row],[Lib. variété]],1,FIND(" ",tbBDD[[#This Row],[Lib. variété]])-1)</f>
        <v>PRAIRIE</v>
      </c>
    </row>
    <row r="259" spans="1:19" ht="15.95" customHeight="1" x14ac:dyDescent="0.2">
      <c r="A259" s="14" t="s">
        <v>2</v>
      </c>
      <c r="B259" s="15" t="s">
        <v>16</v>
      </c>
      <c r="C259" s="15" t="s">
        <v>67</v>
      </c>
      <c r="D259" s="15" t="s">
        <v>142</v>
      </c>
      <c r="E259" s="15" t="s">
        <v>271</v>
      </c>
      <c r="F259" s="15" t="s">
        <v>392</v>
      </c>
      <c r="G259" s="17">
        <v>0</v>
      </c>
      <c r="H259" s="17">
        <v>0</v>
      </c>
      <c r="I259" s="17">
        <v>0</v>
      </c>
      <c r="J259" s="17">
        <v>0</v>
      </c>
      <c r="K259" s="17">
        <v>0</v>
      </c>
      <c r="L259" s="17">
        <v>0</v>
      </c>
      <c r="M259" s="17">
        <v>0</v>
      </c>
      <c r="N259" s="17">
        <v>0</v>
      </c>
      <c r="O259" s="17">
        <v>0</v>
      </c>
      <c r="P259" s="18">
        <v>0</v>
      </c>
      <c r="Q259" s="17">
        <f>VLOOKUP(tbBDD[[#This Row],[Lib. variété]],tbRdts[],2,FALSE)</f>
        <v>0</v>
      </c>
      <c r="R259" s="17">
        <f>tbBDD[[#This Row],[Ha Tot collecte]]*tbBDD[[#This Row],[Rdt]]</f>
        <v>0</v>
      </c>
      <c r="S259" s="10" t="str">
        <f>MID(tbBDD[[#This Row],[Lib. variété]],1,FIND(" ",tbBDD[[#This Row],[Lib. variété]])-1)</f>
        <v>PRAIRIE</v>
      </c>
    </row>
    <row r="260" spans="1:19" ht="15.95" customHeight="1" x14ac:dyDescent="0.2">
      <c r="A260" s="14" t="s">
        <v>2</v>
      </c>
      <c r="B260" s="15" t="s">
        <v>16</v>
      </c>
      <c r="C260" s="15" t="s">
        <v>67</v>
      </c>
      <c r="D260" s="15" t="s">
        <v>137</v>
      </c>
      <c r="E260" s="15" t="s">
        <v>266</v>
      </c>
      <c r="F260" s="15" t="s">
        <v>392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8">
        <v>0</v>
      </c>
      <c r="Q260" s="17">
        <f>VLOOKUP(tbBDD[[#This Row],[Lib. variété]],tbRdts[],2,FALSE)</f>
        <v>0</v>
      </c>
      <c r="R260" s="17">
        <f>tbBDD[[#This Row],[Ha Tot collecte]]*tbBDD[[#This Row],[Rdt]]</f>
        <v>0</v>
      </c>
      <c r="S260" s="10" t="str">
        <f>MID(tbBDD[[#This Row],[Lib. variété]],1,FIND(" ",tbBDD[[#This Row],[Lib. variété]])-1)</f>
        <v>PRAIRIE</v>
      </c>
    </row>
    <row r="261" spans="1:19" ht="15.95" customHeight="1" x14ac:dyDescent="0.2">
      <c r="A261" s="14" t="s">
        <v>2</v>
      </c>
      <c r="B261" s="15" t="s">
        <v>16</v>
      </c>
      <c r="C261" s="15" t="s">
        <v>68</v>
      </c>
      <c r="D261" s="16"/>
      <c r="E261" s="16"/>
      <c r="F261" s="15" t="s">
        <v>393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8">
        <v>0</v>
      </c>
      <c r="Q261" s="17">
        <f>VLOOKUP(tbBDD[[#This Row],[Lib. variété]],tbRdts[],2,FALSE)</f>
        <v>0</v>
      </c>
      <c r="R261" s="17">
        <f>tbBDD[[#This Row],[Ha Tot collecte]]*tbBDD[[#This Row],[Rdt]]</f>
        <v>0</v>
      </c>
      <c r="S261" s="10" t="str">
        <f>MID(tbBDD[[#This Row],[Lib. variété]],1,FIND(" ",tbBDD[[#This Row],[Lib. variété]])-1)</f>
        <v>PRAIRIE</v>
      </c>
    </row>
    <row r="262" spans="1:19" ht="15.95" customHeight="1" x14ac:dyDescent="0.2">
      <c r="A262" s="14" t="s">
        <v>2</v>
      </c>
      <c r="B262" s="15" t="s">
        <v>16</v>
      </c>
      <c r="C262" s="15" t="s">
        <v>69</v>
      </c>
      <c r="D262" s="16"/>
      <c r="E262" s="16"/>
      <c r="F262" s="15" t="s">
        <v>394</v>
      </c>
      <c r="G262" s="17">
        <v>0</v>
      </c>
      <c r="H262" s="17">
        <v>0</v>
      </c>
      <c r="I262" s="17">
        <v>0</v>
      </c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8">
        <v>0</v>
      </c>
      <c r="Q262" s="17">
        <f>VLOOKUP(tbBDD[[#This Row],[Lib. variété]],tbRdts[],2,FALSE)</f>
        <v>0</v>
      </c>
      <c r="R262" s="17">
        <f>tbBDD[[#This Row],[Ha Tot collecte]]*tbBDD[[#This Row],[Rdt]]</f>
        <v>0</v>
      </c>
      <c r="S262" s="10" t="e">
        <f>MID(tbBDD[[#This Row],[Lib. variété]],1,FIND(" ",tbBDD[[#This Row],[Lib. variété]])-1)</f>
        <v>#VALUE!</v>
      </c>
    </row>
    <row r="263" spans="1:19" ht="15.95" customHeight="1" x14ac:dyDescent="0.2">
      <c r="A263" s="14" t="s">
        <v>2</v>
      </c>
      <c r="B263" s="15" t="s">
        <v>16</v>
      </c>
      <c r="C263" s="15" t="s">
        <v>71</v>
      </c>
      <c r="D263" s="15" t="s">
        <v>142</v>
      </c>
      <c r="E263" s="15" t="s">
        <v>271</v>
      </c>
      <c r="F263" s="15" t="s">
        <v>396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8">
        <v>0</v>
      </c>
      <c r="Q263" s="17">
        <f>VLOOKUP(tbBDD[[#This Row],[Lib. variété]],tbRdts[],2,FALSE)</f>
        <v>0</v>
      </c>
      <c r="R263" s="17">
        <f>tbBDD[[#This Row],[Ha Tot collecte]]*tbBDD[[#This Row],[Rdt]]</f>
        <v>0</v>
      </c>
      <c r="S263" s="10" t="str">
        <f>MID(tbBDD[[#This Row],[Lib. variété]],1,FIND(" ",tbBDD[[#This Row],[Lib. variété]])-1)</f>
        <v>AUTRES</v>
      </c>
    </row>
    <row r="264" spans="1:19" ht="15.95" customHeight="1" x14ac:dyDescent="0.2">
      <c r="A264" s="14" t="s">
        <v>2</v>
      </c>
      <c r="B264" s="15" t="s">
        <v>17</v>
      </c>
      <c r="C264" s="15" t="s">
        <v>53</v>
      </c>
      <c r="D264" s="16"/>
      <c r="E264" s="16"/>
      <c r="F264" s="15" t="s">
        <v>378</v>
      </c>
      <c r="G264" s="17">
        <v>0</v>
      </c>
      <c r="H264" s="17">
        <v>0</v>
      </c>
      <c r="I264" s="17">
        <v>0</v>
      </c>
      <c r="J264" s="17">
        <v>0</v>
      </c>
      <c r="K264" s="17">
        <v>0</v>
      </c>
      <c r="L264" s="17">
        <v>0</v>
      </c>
      <c r="M264" s="17">
        <v>0</v>
      </c>
      <c r="N264" s="17">
        <v>0</v>
      </c>
      <c r="O264" s="17">
        <v>0</v>
      </c>
      <c r="P264" s="18">
        <v>0</v>
      </c>
      <c r="Q264" s="17">
        <f>VLOOKUP(tbBDD[[#This Row],[Lib. variété]],tbRdts[],2,FALSE)</f>
        <v>6.5</v>
      </c>
      <c r="R264" s="17">
        <f>tbBDD[[#This Row],[Ha Tot collecte]]*tbBDD[[#This Row],[Rdt]]</f>
        <v>0</v>
      </c>
      <c r="S264" s="10" t="str">
        <f>MID(tbBDD[[#This Row],[Lib. variété]],1,FIND(" ",tbBDD[[#This Row],[Lib. variété]])-1)</f>
        <v>BLE</v>
      </c>
    </row>
    <row r="265" spans="1:19" ht="15.95" customHeight="1" x14ac:dyDescent="0.2">
      <c r="A265" s="14" t="s">
        <v>2</v>
      </c>
      <c r="B265" s="15" t="s">
        <v>17</v>
      </c>
      <c r="C265" s="15" t="s">
        <v>53</v>
      </c>
      <c r="D265" s="15" t="s">
        <v>120</v>
      </c>
      <c r="E265" s="15" t="s">
        <v>249</v>
      </c>
      <c r="F265" s="15" t="s">
        <v>378</v>
      </c>
      <c r="G265" s="17">
        <v>0</v>
      </c>
      <c r="H265" s="17">
        <v>0</v>
      </c>
      <c r="I265" s="17">
        <v>41</v>
      </c>
      <c r="J265" s="17">
        <v>0</v>
      </c>
      <c r="K265" s="17">
        <v>0</v>
      </c>
      <c r="L265" s="17">
        <v>0</v>
      </c>
      <c r="M265" s="17">
        <v>0</v>
      </c>
      <c r="N265" s="17">
        <v>29</v>
      </c>
      <c r="O265" s="17">
        <v>0</v>
      </c>
      <c r="P265" s="18">
        <v>12</v>
      </c>
      <c r="Q265" s="17">
        <f>VLOOKUP(tbBDD[[#This Row],[Lib. variété]],tbRdts[],2,FALSE)</f>
        <v>6.5</v>
      </c>
      <c r="R265" s="17">
        <f>tbBDD[[#This Row],[Ha Tot collecte]]*tbBDD[[#This Row],[Rdt]]</f>
        <v>266.5</v>
      </c>
      <c r="S265" s="10" t="str">
        <f>MID(tbBDD[[#This Row],[Lib. variété]],1,FIND(" ",tbBDD[[#This Row],[Lib. variété]])-1)</f>
        <v>BLE</v>
      </c>
    </row>
    <row r="266" spans="1:19" ht="15.95" customHeight="1" x14ac:dyDescent="0.2">
      <c r="A266" s="14" t="s">
        <v>2</v>
      </c>
      <c r="B266" s="15" t="s">
        <v>17</v>
      </c>
      <c r="C266" s="15" t="s">
        <v>53</v>
      </c>
      <c r="D266" s="15" t="s">
        <v>122</v>
      </c>
      <c r="E266" s="15" t="s">
        <v>251</v>
      </c>
      <c r="F266" s="15" t="s">
        <v>378</v>
      </c>
      <c r="G266" s="17">
        <v>0</v>
      </c>
      <c r="H266" s="17">
        <v>0</v>
      </c>
      <c r="I266" s="17">
        <v>145.65</v>
      </c>
      <c r="J266" s="17">
        <v>0</v>
      </c>
      <c r="K266" s="17">
        <v>0</v>
      </c>
      <c r="L266" s="17">
        <v>0</v>
      </c>
      <c r="M266" s="17">
        <v>40</v>
      </c>
      <c r="N266" s="17">
        <v>85.65</v>
      </c>
      <c r="O266" s="17">
        <v>0</v>
      </c>
      <c r="P266" s="18">
        <v>20</v>
      </c>
      <c r="Q266" s="17">
        <f>VLOOKUP(tbBDD[[#This Row],[Lib. variété]],tbRdts[],2,FALSE)</f>
        <v>6.5</v>
      </c>
      <c r="R266" s="17">
        <f>tbBDD[[#This Row],[Ha Tot collecte]]*tbBDD[[#This Row],[Rdt]]</f>
        <v>946.72500000000002</v>
      </c>
      <c r="S266" s="10" t="str">
        <f>MID(tbBDD[[#This Row],[Lib. variété]],1,FIND(" ",tbBDD[[#This Row],[Lib. variété]])-1)</f>
        <v>BLE</v>
      </c>
    </row>
    <row r="267" spans="1:19" ht="15.95" customHeight="1" x14ac:dyDescent="0.2">
      <c r="A267" s="14" t="s">
        <v>2</v>
      </c>
      <c r="B267" s="15" t="s">
        <v>17</v>
      </c>
      <c r="C267" s="15" t="s">
        <v>53</v>
      </c>
      <c r="D267" s="15" t="s">
        <v>125</v>
      </c>
      <c r="E267" s="15" t="s">
        <v>254</v>
      </c>
      <c r="F267" s="15" t="s">
        <v>378</v>
      </c>
      <c r="G267" s="17">
        <v>0</v>
      </c>
      <c r="H267" s="17">
        <v>0</v>
      </c>
      <c r="I267" s="17">
        <v>14</v>
      </c>
      <c r="J267" s="17">
        <v>0</v>
      </c>
      <c r="K267" s="17">
        <v>0</v>
      </c>
      <c r="L267" s="17">
        <v>0</v>
      </c>
      <c r="M267" s="17">
        <v>0</v>
      </c>
      <c r="N267" s="17">
        <v>14</v>
      </c>
      <c r="O267" s="17">
        <v>0</v>
      </c>
      <c r="P267" s="18">
        <v>0</v>
      </c>
      <c r="Q267" s="17">
        <f>VLOOKUP(tbBDD[[#This Row],[Lib. variété]],tbRdts[],2,FALSE)</f>
        <v>6.5</v>
      </c>
      <c r="R267" s="17">
        <f>tbBDD[[#This Row],[Ha Tot collecte]]*tbBDD[[#This Row],[Rdt]]</f>
        <v>91</v>
      </c>
      <c r="S267" s="10" t="str">
        <f>MID(tbBDD[[#This Row],[Lib. variété]],1,FIND(" ",tbBDD[[#This Row],[Lib. variété]])-1)</f>
        <v>BLE</v>
      </c>
    </row>
    <row r="268" spans="1:19" ht="15.95" customHeight="1" x14ac:dyDescent="0.2">
      <c r="A268" s="14" t="s">
        <v>2</v>
      </c>
      <c r="B268" s="15" t="s">
        <v>17</v>
      </c>
      <c r="C268" s="15" t="s">
        <v>54</v>
      </c>
      <c r="D268" s="16"/>
      <c r="E268" s="16"/>
      <c r="F268" s="15" t="s">
        <v>379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7">
        <v>0</v>
      </c>
      <c r="N268" s="17">
        <v>0</v>
      </c>
      <c r="O268" s="17">
        <v>0</v>
      </c>
      <c r="P268" s="18">
        <v>0</v>
      </c>
      <c r="Q268" s="17">
        <f>VLOOKUP(tbBDD[[#This Row],[Lib. variété]],tbRdts[],2,FALSE)</f>
        <v>6.3</v>
      </c>
      <c r="R268" s="17">
        <f>tbBDD[[#This Row],[Ha Tot collecte]]*tbBDD[[#This Row],[Rdt]]</f>
        <v>0</v>
      </c>
      <c r="S268" s="10" t="str">
        <f>MID(tbBDD[[#This Row],[Lib. variété]],1,FIND(" ",tbBDD[[#This Row],[Lib. variété]])-1)</f>
        <v>ORGE</v>
      </c>
    </row>
    <row r="269" spans="1:19" ht="15.95" customHeight="1" x14ac:dyDescent="0.2">
      <c r="A269" s="14" t="s">
        <v>2</v>
      </c>
      <c r="B269" s="15" t="s">
        <v>17</v>
      </c>
      <c r="C269" s="15" t="s">
        <v>54</v>
      </c>
      <c r="D269" s="15" t="s">
        <v>120</v>
      </c>
      <c r="E269" s="15" t="s">
        <v>249</v>
      </c>
      <c r="F269" s="15" t="s">
        <v>379</v>
      </c>
      <c r="G269" s="17">
        <v>0</v>
      </c>
      <c r="H269" s="17">
        <v>0</v>
      </c>
      <c r="I269" s="17">
        <v>5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8">
        <v>5</v>
      </c>
      <c r="Q269" s="17">
        <f>VLOOKUP(tbBDD[[#This Row],[Lib. variété]],tbRdts[],2,FALSE)</f>
        <v>6.3</v>
      </c>
      <c r="R269" s="17">
        <f>tbBDD[[#This Row],[Ha Tot collecte]]*tbBDD[[#This Row],[Rdt]]</f>
        <v>31.5</v>
      </c>
      <c r="S269" s="10" t="str">
        <f>MID(tbBDD[[#This Row],[Lib. variété]],1,FIND(" ",tbBDD[[#This Row],[Lib. variété]])-1)</f>
        <v>ORGE</v>
      </c>
    </row>
    <row r="270" spans="1:19" ht="15.95" customHeight="1" x14ac:dyDescent="0.2">
      <c r="A270" s="14" t="s">
        <v>2</v>
      </c>
      <c r="B270" s="15" t="s">
        <v>17</v>
      </c>
      <c r="C270" s="15" t="s">
        <v>54</v>
      </c>
      <c r="D270" s="15" t="s">
        <v>122</v>
      </c>
      <c r="E270" s="15" t="s">
        <v>251</v>
      </c>
      <c r="F270" s="15" t="s">
        <v>379</v>
      </c>
      <c r="G270" s="17">
        <v>0</v>
      </c>
      <c r="H270" s="17">
        <v>0</v>
      </c>
      <c r="I270" s="17">
        <v>60.85</v>
      </c>
      <c r="J270" s="17">
        <v>0</v>
      </c>
      <c r="K270" s="17">
        <v>4</v>
      </c>
      <c r="L270" s="17">
        <v>0</v>
      </c>
      <c r="M270" s="17">
        <v>20</v>
      </c>
      <c r="N270" s="17">
        <v>33.85</v>
      </c>
      <c r="O270" s="17">
        <v>0</v>
      </c>
      <c r="P270" s="18">
        <v>3</v>
      </c>
      <c r="Q270" s="17">
        <f>VLOOKUP(tbBDD[[#This Row],[Lib. variété]],tbRdts[],2,FALSE)</f>
        <v>6.3</v>
      </c>
      <c r="R270" s="17">
        <f>tbBDD[[#This Row],[Ha Tot collecte]]*tbBDD[[#This Row],[Rdt]]</f>
        <v>383.35500000000002</v>
      </c>
      <c r="S270" s="10" t="str">
        <f>MID(tbBDD[[#This Row],[Lib. variété]],1,FIND(" ",tbBDD[[#This Row],[Lib. variété]])-1)</f>
        <v>ORGE</v>
      </c>
    </row>
    <row r="271" spans="1:19" ht="15.95" customHeight="1" x14ac:dyDescent="0.2">
      <c r="A271" s="14" t="s">
        <v>2</v>
      </c>
      <c r="B271" s="15" t="s">
        <v>17</v>
      </c>
      <c r="C271" s="15" t="s">
        <v>78</v>
      </c>
      <c r="D271" s="15" t="s">
        <v>120</v>
      </c>
      <c r="E271" s="15" t="s">
        <v>249</v>
      </c>
      <c r="F271" s="15" t="s">
        <v>403</v>
      </c>
      <c r="G271" s="17">
        <v>0</v>
      </c>
      <c r="H271" s="17">
        <v>0</v>
      </c>
      <c r="I271" s="17">
        <v>14.2</v>
      </c>
      <c r="J271" s="17">
        <v>0</v>
      </c>
      <c r="K271" s="17">
        <v>0</v>
      </c>
      <c r="L271" s="17">
        <v>0</v>
      </c>
      <c r="M271" s="17">
        <v>0</v>
      </c>
      <c r="N271" s="17">
        <v>14.2</v>
      </c>
      <c r="O271" s="17">
        <v>0</v>
      </c>
      <c r="P271" s="18">
        <v>0</v>
      </c>
      <c r="Q271" s="17">
        <f>VLOOKUP(tbBDD[[#This Row],[Lib. variété]],tbRdts[],2,FALSE)</f>
        <v>0</v>
      </c>
      <c r="R271" s="17">
        <f>tbBDD[[#This Row],[Ha Tot collecte]]*tbBDD[[#This Row],[Rdt]]</f>
        <v>0</v>
      </c>
      <c r="S271" s="10" t="str">
        <f>MID(tbBDD[[#This Row],[Lib. variété]],1,FIND(" ",tbBDD[[#This Row],[Lib. variété]])-1)</f>
        <v>ORGE</v>
      </c>
    </row>
    <row r="272" spans="1:19" ht="15.95" customHeight="1" x14ac:dyDescent="0.2">
      <c r="A272" s="14" t="s">
        <v>2</v>
      </c>
      <c r="B272" s="15" t="s">
        <v>17</v>
      </c>
      <c r="C272" s="15" t="s">
        <v>55</v>
      </c>
      <c r="D272" s="15" t="s">
        <v>122</v>
      </c>
      <c r="E272" s="15" t="s">
        <v>251</v>
      </c>
      <c r="F272" s="15" t="s">
        <v>380</v>
      </c>
      <c r="G272" s="17">
        <v>0</v>
      </c>
      <c r="H272" s="17">
        <v>0</v>
      </c>
      <c r="I272" s="17">
        <v>20.86</v>
      </c>
      <c r="J272" s="17">
        <v>0</v>
      </c>
      <c r="K272" s="17">
        <v>0</v>
      </c>
      <c r="L272" s="17">
        <v>0</v>
      </c>
      <c r="M272" s="17">
        <v>0</v>
      </c>
      <c r="N272" s="17">
        <v>20.86</v>
      </c>
      <c r="O272" s="17">
        <v>0</v>
      </c>
      <c r="P272" s="18">
        <v>0</v>
      </c>
      <c r="Q272" s="17">
        <f>VLOOKUP(tbBDD[[#This Row],[Lib. variété]],tbRdts[],2,FALSE)</f>
        <v>6.3</v>
      </c>
      <c r="R272" s="17">
        <f>tbBDD[[#This Row],[Ha Tot collecte]]*tbBDD[[#This Row],[Rdt]]</f>
        <v>131.41800000000001</v>
      </c>
      <c r="S272" s="10" t="str">
        <f>MID(tbBDD[[#This Row],[Lib. variété]],1,FIND(" ",tbBDD[[#This Row],[Lib. variété]])-1)</f>
        <v>ORGE</v>
      </c>
    </row>
    <row r="273" spans="1:19" ht="15.95" customHeight="1" x14ac:dyDescent="0.2">
      <c r="A273" s="14" t="s">
        <v>2</v>
      </c>
      <c r="B273" s="15" t="s">
        <v>17</v>
      </c>
      <c r="C273" s="15" t="s">
        <v>55</v>
      </c>
      <c r="D273" s="15" t="s">
        <v>125</v>
      </c>
      <c r="E273" s="15" t="s">
        <v>254</v>
      </c>
      <c r="F273" s="15" t="s">
        <v>380</v>
      </c>
      <c r="G273" s="17">
        <v>0</v>
      </c>
      <c r="H273" s="17">
        <v>0</v>
      </c>
      <c r="I273" s="17">
        <v>12</v>
      </c>
      <c r="J273" s="17">
        <v>0</v>
      </c>
      <c r="K273" s="17">
        <v>0</v>
      </c>
      <c r="L273" s="17">
        <v>0</v>
      </c>
      <c r="M273" s="17">
        <v>0</v>
      </c>
      <c r="N273" s="17">
        <v>12</v>
      </c>
      <c r="O273" s="17">
        <v>0</v>
      </c>
      <c r="P273" s="18">
        <v>0</v>
      </c>
      <c r="Q273" s="17">
        <f>VLOOKUP(tbBDD[[#This Row],[Lib. variété]],tbRdts[],2,FALSE)</f>
        <v>6.3</v>
      </c>
      <c r="R273" s="17">
        <f>tbBDD[[#This Row],[Ha Tot collecte]]*tbBDD[[#This Row],[Rdt]]</f>
        <v>75.599999999999994</v>
      </c>
      <c r="S273" s="10" t="str">
        <f>MID(tbBDD[[#This Row],[Lib. variété]],1,FIND(" ",tbBDD[[#This Row],[Lib. variété]])-1)</f>
        <v>ORGE</v>
      </c>
    </row>
    <row r="274" spans="1:19" ht="15.95" customHeight="1" x14ac:dyDescent="0.2">
      <c r="A274" s="14" t="s">
        <v>2</v>
      </c>
      <c r="B274" s="15" t="s">
        <v>17</v>
      </c>
      <c r="C274" s="15" t="s">
        <v>57</v>
      </c>
      <c r="D274" s="16"/>
      <c r="E274" s="16"/>
      <c r="F274" s="15" t="s">
        <v>382</v>
      </c>
      <c r="G274" s="17">
        <v>0</v>
      </c>
      <c r="H274" s="17">
        <v>0</v>
      </c>
      <c r="I274" s="17">
        <v>0</v>
      </c>
      <c r="J274" s="17">
        <v>0</v>
      </c>
      <c r="K274" s="17">
        <v>0</v>
      </c>
      <c r="L274" s="17">
        <v>0</v>
      </c>
      <c r="M274" s="17">
        <v>0</v>
      </c>
      <c r="N274" s="17">
        <v>0</v>
      </c>
      <c r="O274" s="17">
        <v>0</v>
      </c>
      <c r="P274" s="18">
        <v>0</v>
      </c>
      <c r="Q274" s="17">
        <f>VLOOKUP(tbBDD[[#This Row],[Lib. variété]],tbRdts[],2,FALSE)</f>
        <v>8.5</v>
      </c>
      <c r="R274" s="17">
        <f>tbBDD[[#This Row],[Ha Tot collecte]]*tbBDD[[#This Row],[Rdt]]</f>
        <v>0</v>
      </c>
      <c r="S274" s="10" t="str">
        <f>MID(tbBDD[[#This Row],[Lib. variété]],1,FIND(" ",tbBDD[[#This Row],[Lib. variété]])-1)</f>
        <v>MAIS</v>
      </c>
    </row>
    <row r="275" spans="1:19" ht="15.95" customHeight="1" x14ac:dyDescent="0.2">
      <c r="A275" s="14" t="s">
        <v>2</v>
      </c>
      <c r="B275" s="15" t="s">
        <v>17</v>
      </c>
      <c r="C275" s="15" t="s">
        <v>57</v>
      </c>
      <c r="D275" s="15" t="s">
        <v>120</v>
      </c>
      <c r="E275" s="15" t="s">
        <v>249</v>
      </c>
      <c r="F275" s="15" t="s">
        <v>382</v>
      </c>
      <c r="G275" s="17">
        <v>0</v>
      </c>
      <c r="H275" s="17">
        <v>0</v>
      </c>
      <c r="I275" s="17">
        <v>11</v>
      </c>
      <c r="J275" s="17">
        <v>0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8">
        <v>11</v>
      </c>
      <c r="Q275" s="17">
        <f>VLOOKUP(tbBDD[[#This Row],[Lib. variété]],tbRdts[],2,FALSE)</f>
        <v>8.5</v>
      </c>
      <c r="R275" s="17">
        <f>tbBDD[[#This Row],[Ha Tot collecte]]*tbBDD[[#This Row],[Rdt]]</f>
        <v>93.5</v>
      </c>
      <c r="S275" s="10" t="str">
        <f>MID(tbBDD[[#This Row],[Lib. variété]],1,FIND(" ",tbBDD[[#This Row],[Lib. variété]])-1)</f>
        <v>MAIS</v>
      </c>
    </row>
    <row r="276" spans="1:19" ht="15.95" customHeight="1" x14ac:dyDescent="0.2">
      <c r="A276" s="14" t="s">
        <v>2</v>
      </c>
      <c r="B276" s="15" t="s">
        <v>17</v>
      </c>
      <c r="C276" s="15" t="s">
        <v>57</v>
      </c>
      <c r="D276" s="15" t="s">
        <v>122</v>
      </c>
      <c r="E276" s="15" t="s">
        <v>251</v>
      </c>
      <c r="F276" s="15" t="s">
        <v>382</v>
      </c>
      <c r="G276" s="17">
        <v>0</v>
      </c>
      <c r="H276" s="17">
        <v>0</v>
      </c>
      <c r="I276" s="17">
        <v>60.5</v>
      </c>
      <c r="J276" s="17">
        <v>0</v>
      </c>
      <c r="K276" s="17">
        <v>52</v>
      </c>
      <c r="L276" s="17">
        <v>0</v>
      </c>
      <c r="M276" s="17">
        <v>0</v>
      </c>
      <c r="N276" s="17">
        <v>2</v>
      </c>
      <c r="O276" s="17">
        <v>0</v>
      </c>
      <c r="P276" s="18">
        <v>6.5</v>
      </c>
      <c r="Q276" s="17">
        <f>VLOOKUP(tbBDD[[#This Row],[Lib. variété]],tbRdts[],2,FALSE)</f>
        <v>8.5</v>
      </c>
      <c r="R276" s="17">
        <f>tbBDD[[#This Row],[Ha Tot collecte]]*tbBDD[[#This Row],[Rdt]]</f>
        <v>514.25</v>
      </c>
      <c r="S276" s="10" t="str">
        <f>MID(tbBDD[[#This Row],[Lib. variété]],1,FIND(" ",tbBDD[[#This Row],[Lib. variété]])-1)</f>
        <v>MAIS</v>
      </c>
    </row>
    <row r="277" spans="1:19" ht="15.95" customHeight="1" x14ac:dyDescent="0.2">
      <c r="A277" s="14" t="s">
        <v>2</v>
      </c>
      <c r="B277" s="15" t="s">
        <v>17</v>
      </c>
      <c r="C277" s="15" t="s">
        <v>57</v>
      </c>
      <c r="D277" s="15" t="s">
        <v>125</v>
      </c>
      <c r="E277" s="15" t="s">
        <v>254</v>
      </c>
      <c r="F277" s="15" t="s">
        <v>382</v>
      </c>
      <c r="G277" s="17">
        <v>0</v>
      </c>
      <c r="H277" s="17">
        <v>0</v>
      </c>
      <c r="I277" s="17">
        <v>2.5</v>
      </c>
      <c r="J277" s="17">
        <v>0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  <c r="P277" s="18">
        <v>2.5</v>
      </c>
      <c r="Q277" s="17">
        <f>VLOOKUP(tbBDD[[#This Row],[Lib. variété]],tbRdts[],2,FALSE)</f>
        <v>8.5</v>
      </c>
      <c r="R277" s="17">
        <f>tbBDD[[#This Row],[Ha Tot collecte]]*tbBDD[[#This Row],[Rdt]]</f>
        <v>21.25</v>
      </c>
      <c r="S277" s="10" t="str">
        <f>MID(tbBDD[[#This Row],[Lib. variété]],1,FIND(" ",tbBDD[[#This Row],[Lib. variété]])-1)</f>
        <v>MAIS</v>
      </c>
    </row>
    <row r="278" spans="1:19" ht="15.95" customHeight="1" x14ac:dyDescent="0.2">
      <c r="A278" s="14" t="s">
        <v>2</v>
      </c>
      <c r="B278" s="15" t="s">
        <v>17</v>
      </c>
      <c r="C278" s="15" t="s">
        <v>58</v>
      </c>
      <c r="D278" s="16"/>
      <c r="E278" s="16"/>
      <c r="F278" s="15" t="s">
        <v>383</v>
      </c>
      <c r="G278" s="17">
        <v>0</v>
      </c>
      <c r="H278" s="17">
        <v>0</v>
      </c>
      <c r="I278" s="17">
        <v>0</v>
      </c>
      <c r="J278" s="17">
        <v>0</v>
      </c>
      <c r="K278" s="17">
        <v>0</v>
      </c>
      <c r="L278" s="17">
        <v>0</v>
      </c>
      <c r="M278" s="17">
        <v>0</v>
      </c>
      <c r="N278" s="17">
        <v>0</v>
      </c>
      <c r="O278" s="17">
        <v>0</v>
      </c>
      <c r="P278" s="18">
        <v>0</v>
      </c>
      <c r="Q278" s="17">
        <f>VLOOKUP(tbBDD[[#This Row],[Lib. variété]],tbRdts[],2,FALSE)</f>
        <v>3.3</v>
      </c>
      <c r="R278" s="17">
        <f>tbBDD[[#This Row],[Ha Tot collecte]]*tbBDD[[#This Row],[Rdt]]</f>
        <v>0</v>
      </c>
      <c r="S278" s="10" t="e">
        <f>MID(tbBDD[[#This Row],[Lib. variété]],1,FIND(" ",tbBDD[[#This Row],[Lib. variété]])-1)</f>
        <v>#VALUE!</v>
      </c>
    </row>
    <row r="279" spans="1:19" ht="15.95" customHeight="1" x14ac:dyDescent="0.2">
      <c r="A279" s="14" t="s">
        <v>2</v>
      </c>
      <c r="B279" s="15" t="s">
        <v>17</v>
      </c>
      <c r="C279" s="15" t="s">
        <v>58</v>
      </c>
      <c r="D279" s="15" t="s">
        <v>120</v>
      </c>
      <c r="E279" s="15" t="s">
        <v>249</v>
      </c>
      <c r="F279" s="15" t="s">
        <v>383</v>
      </c>
      <c r="G279" s="17">
        <v>0</v>
      </c>
      <c r="H279" s="17">
        <v>0</v>
      </c>
      <c r="I279" s="17">
        <v>22.4</v>
      </c>
      <c r="J279" s="17">
        <v>0</v>
      </c>
      <c r="K279" s="17">
        <v>0</v>
      </c>
      <c r="L279" s="17">
        <v>0</v>
      </c>
      <c r="M279" s="17">
        <v>0</v>
      </c>
      <c r="N279" s="17">
        <v>17</v>
      </c>
      <c r="O279" s="17">
        <v>0</v>
      </c>
      <c r="P279" s="18">
        <v>5.4</v>
      </c>
      <c r="Q279" s="17">
        <f>VLOOKUP(tbBDD[[#This Row],[Lib. variété]],tbRdts[],2,FALSE)</f>
        <v>3.3</v>
      </c>
      <c r="R279" s="17">
        <f>tbBDD[[#This Row],[Ha Tot collecte]]*tbBDD[[#This Row],[Rdt]]</f>
        <v>73.919999999999987</v>
      </c>
      <c r="S279" s="10" t="e">
        <f>MID(tbBDD[[#This Row],[Lib. variété]],1,FIND(" ",tbBDD[[#This Row],[Lib. variété]])-1)</f>
        <v>#VALUE!</v>
      </c>
    </row>
    <row r="280" spans="1:19" ht="15.95" customHeight="1" x14ac:dyDescent="0.2">
      <c r="A280" s="14" t="s">
        <v>2</v>
      </c>
      <c r="B280" s="15" t="s">
        <v>17</v>
      </c>
      <c r="C280" s="15" t="s">
        <v>58</v>
      </c>
      <c r="D280" s="15" t="s">
        <v>122</v>
      </c>
      <c r="E280" s="15" t="s">
        <v>251</v>
      </c>
      <c r="F280" s="15" t="s">
        <v>383</v>
      </c>
      <c r="G280" s="17">
        <v>0</v>
      </c>
      <c r="H280" s="17">
        <v>0</v>
      </c>
      <c r="I280" s="17">
        <v>46.8</v>
      </c>
      <c r="J280" s="17">
        <v>0</v>
      </c>
      <c r="K280" s="17">
        <v>0</v>
      </c>
      <c r="L280" s="17">
        <v>0</v>
      </c>
      <c r="M280" s="17">
        <v>16</v>
      </c>
      <c r="N280" s="17">
        <v>16.8</v>
      </c>
      <c r="O280" s="17">
        <v>0</v>
      </c>
      <c r="P280" s="18">
        <v>14</v>
      </c>
      <c r="Q280" s="17">
        <f>VLOOKUP(tbBDD[[#This Row],[Lib. variété]],tbRdts[],2,FALSE)</f>
        <v>3.3</v>
      </c>
      <c r="R280" s="17">
        <f>tbBDD[[#This Row],[Ha Tot collecte]]*tbBDD[[#This Row],[Rdt]]</f>
        <v>154.43999999999997</v>
      </c>
      <c r="S280" s="10" t="e">
        <f>MID(tbBDD[[#This Row],[Lib. variété]],1,FIND(" ",tbBDD[[#This Row],[Lib. variété]])-1)</f>
        <v>#VALUE!</v>
      </c>
    </row>
    <row r="281" spans="1:19" ht="15.95" customHeight="1" x14ac:dyDescent="0.2">
      <c r="A281" s="14" t="s">
        <v>2</v>
      </c>
      <c r="B281" s="15" t="s">
        <v>17</v>
      </c>
      <c r="C281" s="15" t="s">
        <v>60</v>
      </c>
      <c r="D281" s="16"/>
      <c r="E281" s="16"/>
      <c r="F281" s="15" t="s">
        <v>385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8">
        <v>0</v>
      </c>
      <c r="Q281" s="17">
        <f>VLOOKUP(tbBDD[[#This Row],[Lib. variété]],tbRdts[],2,FALSE)</f>
        <v>2.5</v>
      </c>
      <c r="R281" s="17">
        <f>tbBDD[[#This Row],[Ha Tot collecte]]*tbBDD[[#This Row],[Rdt]]</f>
        <v>0</v>
      </c>
      <c r="S281" s="10" t="str">
        <f>MID(tbBDD[[#This Row],[Lib. variété]],1,FIND(" ",tbBDD[[#This Row],[Lib. variété]])-1)</f>
        <v>TOURNESOL</v>
      </c>
    </row>
    <row r="282" spans="1:19" ht="15.95" customHeight="1" x14ac:dyDescent="0.2">
      <c r="A282" s="14" t="s">
        <v>2</v>
      </c>
      <c r="B282" s="15" t="s">
        <v>17</v>
      </c>
      <c r="C282" s="15" t="s">
        <v>60</v>
      </c>
      <c r="D282" s="15" t="s">
        <v>120</v>
      </c>
      <c r="E282" s="15" t="s">
        <v>249</v>
      </c>
      <c r="F282" s="15" t="s">
        <v>385</v>
      </c>
      <c r="G282" s="17">
        <v>0</v>
      </c>
      <c r="H282" s="17">
        <v>0</v>
      </c>
      <c r="I282" s="17">
        <v>26</v>
      </c>
      <c r="J282" s="17">
        <v>0</v>
      </c>
      <c r="K282" s="17">
        <v>0</v>
      </c>
      <c r="L282" s="17">
        <v>0</v>
      </c>
      <c r="M282" s="17">
        <v>0</v>
      </c>
      <c r="N282" s="17">
        <v>26</v>
      </c>
      <c r="O282" s="17">
        <v>0</v>
      </c>
      <c r="P282" s="18">
        <v>0</v>
      </c>
      <c r="Q282" s="17">
        <f>VLOOKUP(tbBDD[[#This Row],[Lib. variété]],tbRdts[],2,FALSE)</f>
        <v>2.5</v>
      </c>
      <c r="R282" s="17">
        <f>tbBDD[[#This Row],[Ha Tot collecte]]*tbBDD[[#This Row],[Rdt]]</f>
        <v>65</v>
      </c>
      <c r="S282" s="10" t="str">
        <f>MID(tbBDD[[#This Row],[Lib. variété]],1,FIND(" ",tbBDD[[#This Row],[Lib. variété]])-1)</f>
        <v>TOURNESOL</v>
      </c>
    </row>
    <row r="283" spans="1:19" ht="15.95" customHeight="1" x14ac:dyDescent="0.2">
      <c r="A283" s="14" t="s">
        <v>2</v>
      </c>
      <c r="B283" s="15" t="s">
        <v>17</v>
      </c>
      <c r="C283" s="15" t="s">
        <v>60</v>
      </c>
      <c r="D283" s="15" t="s">
        <v>122</v>
      </c>
      <c r="E283" s="15" t="s">
        <v>251</v>
      </c>
      <c r="F283" s="15" t="s">
        <v>385</v>
      </c>
      <c r="G283" s="17">
        <v>0</v>
      </c>
      <c r="H283" s="17">
        <v>0</v>
      </c>
      <c r="I283" s="17">
        <v>59.120000000000005</v>
      </c>
      <c r="J283" s="17">
        <v>0</v>
      </c>
      <c r="K283" s="17">
        <v>0</v>
      </c>
      <c r="L283" s="17">
        <v>0</v>
      </c>
      <c r="M283" s="17">
        <v>22</v>
      </c>
      <c r="N283" s="17">
        <v>37.120000000000005</v>
      </c>
      <c r="O283" s="17">
        <v>0</v>
      </c>
      <c r="P283" s="18">
        <v>0</v>
      </c>
      <c r="Q283" s="17">
        <f>VLOOKUP(tbBDD[[#This Row],[Lib. variété]],tbRdts[],2,FALSE)</f>
        <v>2.5</v>
      </c>
      <c r="R283" s="17">
        <f>tbBDD[[#This Row],[Ha Tot collecte]]*tbBDD[[#This Row],[Rdt]]</f>
        <v>147.80000000000001</v>
      </c>
      <c r="S283" s="10" t="str">
        <f>MID(tbBDD[[#This Row],[Lib. variété]],1,FIND(" ",tbBDD[[#This Row],[Lib. variété]])-1)</f>
        <v>TOURNESOL</v>
      </c>
    </row>
    <row r="284" spans="1:19" ht="15.95" customHeight="1" x14ac:dyDescent="0.2">
      <c r="A284" s="14" t="s">
        <v>2</v>
      </c>
      <c r="B284" s="15" t="s">
        <v>17</v>
      </c>
      <c r="C284" s="15" t="s">
        <v>60</v>
      </c>
      <c r="D284" s="15" t="s">
        <v>125</v>
      </c>
      <c r="E284" s="15" t="s">
        <v>254</v>
      </c>
      <c r="F284" s="15" t="s">
        <v>385</v>
      </c>
      <c r="G284" s="17">
        <v>0</v>
      </c>
      <c r="H284" s="17">
        <v>0</v>
      </c>
      <c r="I284" s="17">
        <v>4</v>
      </c>
      <c r="J284" s="17">
        <v>0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8">
        <v>4</v>
      </c>
      <c r="Q284" s="17">
        <f>VLOOKUP(tbBDD[[#This Row],[Lib. variété]],tbRdts[],2,FALSE)</f>
        <v>2.5</v>
      </c>
      <c r="R284" s="17">
        <f>tbBDD[[#This Row],[Ha Tot collecte]]*tbBDD[[#This Row],[Rdt]]</f>
        <v>10</v>
      </c>
      <c r="S284" s="10" t="str">
        <f>MID(tbBDD[[#This Row],[Lib. variété]],1,FIND(" ",tbBDD[[#This Row],[Lib. variété]])-1)</f>
        <v>TOURNESOL</v>
      </c>
    </row>
    <row r="285" spans="1:19" ht="15.95" customHeight="1" x14ac:dyDescent="0.2">
      <c r="A285" s="14" t="s">
        <v>2</v>
      </c>
      <c r="B285" s="15" t="s">
        <v>17</v>
      </c>
      <c r="C285" s="15" t="s">
        <v>61</v>
      </c>
      <c r="D285" s="15" t="s">
        <v>122</v>
      </c>
      <c r="E285" s="15" t="s">
        <v>251</v>
      </c>
      <c r="F285" s="15" t="s">
        <v>386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8">
        <v>0</v>
      </c>
      <c r="Q285" s="17">
        <f>VLOOKUP(tbBDD[[#This Row],[Lib. variété]],tbRdts[],2,FALSE)</f>
        <v>2.5</v>
      </c>
      <c r="R285" s="17">
        <f>tbBDD[[#This Row],[Ha Tot collecte]]*tbBDD[[#This Row],[Rdt]]</f>
        <v>0</v>
      </c>
      <c r="S285" s="10" t="e">
        <f>MID(tbBDD[[#This Row],[Lib. variété]],1,FIND(" ",tbBDD[[#This Row],[Lib. variété]])-1)</f>
        <v>#VALUE!</v>
      </c>
    </row>
    <row r="286" spans="1:19" ht="15.95" customHeight="1" x14ac:dyDescent="0.2">
      <c r="A286" s="14" t="s">
        <v>2</v>
      </c>
      <c r="B286" s="15" t="s">
        <v>17</v>
      </c>
      <c r="C286" s="15" t="s">
        <v>63</v>
      </c>
      <c r="D286" s="16"/>
      <c r="E286" s="16"/>
      <c r="F286" s="15" t="s">
        <v>388</v>
      </c>
      <c r="G286" s="17">
        <v>0</v>
      </c>
      <c r="H286" s="17">
        <v>0</v>
      </c>
      <c r="I286" s="17">
        <v>0</v>
      </c>
      <c r="J286" s="17">
        <v>0</v>
      </c>
      <c r="K286" s="17">
        <v>0</v>
      </c>
      <c r="L286" s="17">
        <v>0</v>
      </c>
      <c r="M286" s="17">
        <v>0</v>
      </c>
      <c r="N286" s="17">
        <v>0</v>
      </c>
      <c r="O286" s="17">
        <v>0</v>
      </c>
      <c r="P286" s="18">
        <v>0</v>
      </c>
      <c r="Q286" s="17">
        <f>VLOOKUP(tbBDD[[#This Row],[Lib. variété]],tbRdts[],2,FALSE)</f>
        <v>6</v>
      </c>
      <c r="R286" s="17">
        <f>tbBDD[[#This Row],[Ha Tot collecte]]*tbBDD[[#This Row],[Rdt]]</f>
        <v>0</v>
      </c>
      <c r="S286" s="10" t="e">
        <f>MID(tbBDD[[#This Row],[Lib. variété]],1,FIND(" ",tbBDD[[#This Row],[Lib. variété]])-1)</f>
        <v>#VALUE!</v>
      </c>
    </row>
    <row r="287" spans="1:19" ht="15.95" customHeight="1" x14ac:dyDescent="0.2">
      <c r="A287" s="14" t="s">
        <v>2</v>
      </c>
      <c r="B287" s="15" t="s">
        <v>17</v>
      </c>
      <c r="C287" s="15" t="s">
        <v>63</v>
      </c>
      <c r="D287" s="15" t="s">
        <v>120</v>
      </c>
      <c r="E287" s="15" t="s">
        <v>249</v>
      </c>
      <c r="F287" s="15" t="s">
        <v>388</v>
      </c>
      <c r="G287" s="17">
        <v>0</v>
      </c>
      <c r="H287" s="17">
        <v>0</v>
      </c>
      <c r="I287" s="17">
        <v>17.5</v>
      </c>
      <c r="J287" s="17">
        <v>0</v>
      </c>
      <c r="K287" s="17">
        <v>0</v>
      </c>
      <c r="L287" s="17">
        <v>0</v>
      </c>
      <c r="M287" s="17">
        <v>0</v>
      </c>
      <c r="N287" s="17">
        <v>0</v>
      </c>
      <c r="O287" s="17">
        <v>0</v>
      </c>
      <c r="P287" s="18">
        <v>17.5</v>
      </c>
      <c r="Q287" s="17">
        <f>VLOOKUP(tbBDD[[#This Row],[Lib. variété]],tbRdts[],2,FALSE)</f>
        <v>6</v>
      </c>
      <c r="R287" s="17">
        <f>tbBDD[[#This Row],[Ha Tot collecte]]*tbBDD[[#This Row],[Rdt]]</f>
        <v>105</v>
      </c>
      <c r="S287" s="10" t="e">
        <f>MID(tbBDD[[#This Row],[Lib. variété]],1,FIND(" ",tbBDD[[#This Row],[Lib. variété]])-1)</f>
        <v>#VALUE!</v>
      </c>
    </row>
    <row r="288" spans="1:19" ht="15.95" customHeight="1" x14ac:dyDescent="0.2">
      <c r="A288" s="14" t="s">
        <v>2</v>
      </c>
      <c r="B288" s="15" t="s">
        <v>17</v>
      </c>
      <c r="C288" s="15" t="s">
        <v>63</v>
      </c>
      <c r="D288" s="15" t="s">
        <v>122</v>
      </c>
      <c r="E288" s="15" t="s">
        <v>251</v>
      </c>
      <c r="F288" s="15" t="s">
        <v>388</v>
      </c>
      <c r="G288" s="17">
        <v>0</v>
      </c>
      <c r="H288" s="17">
        <v>0</v>
      </c>
      <c r="I288" s="17">
        <v>10.8</v>
      </c>
      <c r="J288" s="17">
        <v>0</v>
      </c>
      <c r="K288" s="17">
        <v>0</v>
      </c>
      <c r="L288" s="17">
        <v>0</v>
      </c>
      <c r="M288" s="17">
        <v>0</v>
      </c>
      <c r="N288" s="17">
        <v>10.8</v>
      </c>
      <c r="O288" s="17">
        <v>0</v>
      </c>
      <c r="P288" s="18">
        <v>0</v>
      </c>
      <c r="Q288" s="17">
        <f>VLOOKUP(tbBDD[[#This Row],[Lib. variété]],tbRdts[],2,FALSE)</f>
        <v>6</v>
      </c>
      <c r="R288" s="17">
        <f>tbBDD[[#This Row],[Ha Tot collecte]]*tbBDD[[#This Row],[Rdt]]</f>
        <v>64.800000000000011</v>
      </c>
      <c r="S288" s="10" t="e">
        <f>MID(tbBDD[[#This Row],[Lib. variété]],1,FIND(" ",tbBDD[[#This Row],[Lib. variété]])-1)</f>
        <v>#VALUE!</v>
      </c>
    </row>
    <row r="289" spans="1:19" ht="15.95" customHeight="1" x14ac:dyDescent="0.2">
      <c r="A289" s="14" t="s">
        <v>2</v>
      </c>
      <c r="B289" s="15" t="s">
        <v>17</v>
      </c>
      <c r="C289" s="15" t="s">
        <v>63</v>
      </c>
      <c r="D289" s="15" t="s">
        <v>125</v>
      </c>
      <c r="E289" s="15" t="s">
        <v>254</v>
      </c>
      <c r="F289" s="15" t="s">
        <v>388</v>
      </c>
      <c r="G289" s="17">
        <v>0</v>
      </c>
      <c r="H289" s="17">
        <v>0</v>
      </c>
      <c r="I289" s="17">
        <v>5.7</v>
      </c>
      <c r="J289" s="17">
        <v>0</v>
      </c>
      <c r="K289" s="17">
        <v>0</v>
      </c>
      <c r="L289" s="17">
        <v>0</v>
      </c>
      <c r="M289" s="17">
        <v>0</v>
      </c>
      <c r="N289" s="17">
        <v>2</v>
      </c>
      <c r="O289" s="17">
        <v>0</v>
      </c>
      <c r="P289" s="18">
        <v>3.7</v>
      </c>
      <c r="Q289" s="17">
        <f>VLOOKUP(tbBDD[[#This Row],[Lib. variété]],tbRdts[],2,FALSE)</f>
        <v>6</v>
      </c>
      <c r="R289" s="17">
        <f>tbBDD[[#This Row],[Ha Tot collecte]]*tbBDD[[#This Row],[Rdt]]</f>
        <v>34.200000000000003</v>
      </c>
      <c r="S289" s="10" t="e">
        <f>MID(tbBDD[[#This Row],[Lib. variété]],1,FIND(" ",tbBDD[[#This Row],[Lib. variété]])-1)</f>
        <v>#VALUE!</v>
      </c>
    </row>
    <row r="290" spans="1:19" ht="15.95" customHeight="1" x14ac:dyDescent="0.2">
      <c r="A290" s="14" t="s">
        <v>2</v>
      </c>
      <c r="B290" s="15" t="s">
        <v>17</v>
      </c>
      <c r="C290" s="15" t="s">
        <v>67</v>
      </c>
      <c r="D290" s="16"/>
      <c r="E290" s="16"/>
      <c r="F290" s="15" t="s">
        <v>392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7">
        <v>0</v>
      </c>
      <c r="N290" s="17">
        <v>0</v>
      </c>
      <c r="O290" s="17">
        <v>0</v>
      </c>
      <c r="P290" s="18">
        <v>0</v>
      </c>
      <c r="Q290" s="17">
        <f>VLOOKUP(tbBDD[[#This Row],[Lib. variété]],tbRdts[],2,FALSE)</f>
        <v>0</v>
      </c>
      <c r="R290" s="17">
        <f>tbBDD[[#This Row],[Ha Tot collecte]]*tbBDD[[#This Row],[Rdt]]</f>
        <v>0</v>
      </c>
      <c r="S290" s="10" t="str">
        <f>MID(tbBDD[[#This Row],[Lib. variété]],1,FIND(" ",tbBDD[[#This Row],[Lib. variété]])-1)</f>
        <v>PRAIRIE</v>
      </c>
    </row>
    <row r="291" spans="1:19" ht="15.95" customHeight="1" x14ac:dyDescent="0.2">
      <c r="A291" s="14" t="s">
        <v>2</v>
      </c>
      <c r="B291" s="15" t="s">
        <v>17</v>
      </c>
      <c r="C291" s="15" t="s">
        <v>68</v>
      </c>
      <c r="D291" s="16"/>
      <c r="E291" s="16"/>
      <c r="F291" s="15" t="s">
        <v>393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8">
        <v>0</v>
      </c>
      <c r="Q291" s="17">
        <f>VLOOKUP(tbBDD[[#This Row],[Lib. variété]],tbRdts[],2,FALSE)</f>
        <v>0</v>
      </c>
      <c r="R291" s="17">
        <f>tbBDD[[#This Row],[Ha Tot collecte]]*tbBDD[[#This Row],[Rdt]]</f>
        <v>0</v>
      </c>
      <c r="S291" s="10" t="str">
        <f>MID(tbBDD[[#This Row],[Lib. variété]],1,FIND(" ",tbBDD[[#This Row],[Lib. variété]])-1)</f>
        <v>PRAIRIE</v>
      </c>
    </row>
    <row r="292" spans="1:19" ht="15.95" customHeight="1" x14ac:dyDescent="0.2">
      <c r="A292" s="14" t="s">
        <v>2</v>
      </c>
      <c r="B292" s="15" t="s">
        <v>17</v>
      </c>
      <c r="C292" s="15" t="s">
        <v>68</v>
      </c>
      <c r="D292" s="15" t="s">
        <v>120</v>
      </c>
      <c r="E292" s="15" t="s">
        <v>249</v>
      </c>
      <c r="F292" s="15" t="s">
        <v>393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7">
        <v>0</v>
      </c>
      <c r="N292" s="17">
        <v>0</v>
      </c>
      <c r="O292" s="17">
        <v>0</v>
      </c>
      <c r="P292" s="18">
        <v>0</v>
      </c>
      <c r="Q292" s="17">
        <f>VLOOKUP(tbBDD[[#This Row],[Lib. variété]],tbRdts[],2,FALSE)</f>
        <v>0</v>
      </c>
      <c r="R292" s="17">
        <f>tbBDD[[#This Row],[Ha Tot collecte]]*tbBDD[[#This Row],[Rdt]]</f>
        <v>0</v>
      </c>
      <c r="S292" s="10" t="str">
        <f>MID(tbBDD[[#This Row],[Lib. variété]],1,FIND(" ",tbBDD[[#This Row],[Lib. variété]])-1)</f>
        <v>PRAIRIE</v>
      </c>
    </row>
    <row r="293" spans="1:19" ht="15.95" customHeight="1" x14ac:dyDescent="0.2">
      <c r="A293" s="14" t="s">
        <v>2</v>
      </c>
      <c r="B293" s="15" t="s">
        <v>17</v>
      </c>
      <c r="C293" s="15" t="s">
        <v>69</v>
      </c>
      <c r="D293" s="16"/>
      <c r="E293" s="16"/>
      <c r="F293" s="15" t="s">
        <v>394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0</v>
      </c>
      <c r="N293" s="17">
        <v>0</v>
      </c>
      <c r="O293" s="17">
        <v>0</v>
      </c>
      <c r="P293" s="18">
        <v>0</v>
      </c>
      <c r="Q293" s="17">
        <f>VLOOKUP(tbBDD[[#This Row],[Lib. variété]],tbRdts[],2,FALSE)</f>
        <v>0</v>
      </c>
      <c r="R293" s="17">
        <f>tbBDD[[#This Row],[Ha Tot collecte]]*tbBDD[[#This Row],[Rdt]]</f>
        <v>0</v>
      </c>
      <c r="S293" s="10" t="e">
        <f>MID(tbBDD[[#This Row],[Lib. variété]],1,FIND(" ",tbBDD[[#This Row],[Lib. variété]])-1)</f>
        <v>#VALUE!</v>
      </c>
    </row>
    <row r="294" spans="1:19" ht="15.95" customHeight="1" x14ac:dyDescent="0.2">
      <c r="A294" s="14" t="s">
        <v>2</v>
      </c>
      <c r="B294" s="15" t="s">
        <v>18</v>
      </c>
      <c r="C294" s="15" t="s">
        <v>53</v>
      </c>
      <c r="D294" s="15" t="s">
        <v>143</v>
      </c>
      <c r="E294" s="15" t="s">
        <v>272</v>
      </c>
      <c r="F294" s="15" t="s">
        <v>378</v>
      </c>
      <c r="G294" s="17">
        <v>0</v>
      </c>
      <c r="H294" s="17">
        <v>0</v>
      </c>
      <c r="I294" s="17">
        <v>122.99</v>
      </c>
      <c r="J294" s="17">
        <v>0</v>
      </c>
      <c r="K294" s="17">
        <v>0</v>
      </c>
      <c r="L294" s="17">
        <v>0</v>
      </c>
      <c r="M294" s="17">
        <v>0</v>
      </c>
      <c r="N294" s="17">
        <v>122.99</v>
      </c>
      <c r="O294" s="17">
        <v>0</v>
      </c>
      <c r="P294" s="18">
        <v>0</v>
      </c>
      <c r="Q294" s="17">
        <f>VLOOKUP(tbBDD[[#This Row],[Lib. variété]],tbRdts[],2,FALSE)</f>
        <v>6.5</v>
      </c>
      <c r="R294" s="17">
        <f>tbBDD[[#This Row],[Ha Tot collecte]]*tbBDD[[#This Row],[Rdt]]</f>
        <v>799.43499999999995</v>
      </c>
      <c r="S294" s="10" t="str">
        <f>MID(tbBDD[[#This Row],[Lib. variété]],1,FIND(" ",tbBDD[[#This Row],[Lib. variété]])-1)</f>
        <v>BLE</v>
      </c>
    </row>
    <row r="295" spans="1:19" ht="15.95" customHeight="1" x14ac:dyDescent="0.2">
      <c r="A295" s="14" t="s">
        <v>2</v>
      </c>
      <c r="B295" s="15" t="s">
        <v>18</v>
      </c>
      <c r="C295" s="15" t="s">
        <v>54</v>
      </c>
      <c r="D295" s="15" t="s">
        <v>143</v>
      </c>
      <c r="E295" s="15" t="s">
        <v>272</v>
      </c>
      <c r="F295" s="15" t="s">
        <v>379</v>
      </c>
      <c r="G295" s="17">
        <v>0</v>
      </c>
      <c r="H295" s="17">
        <v>0</v>
      </c>
      <c r="I295" s="17">
        <v>41.14</v>
      </c>
      <c r="J295" s="17">
        <v>0</v>
      </c>
      <c r="K295" s="17">
        <v>0</v>
      </c>
      <c r="L295" s="17">
        <v>0</v>
      </c>
      <c r="M295" s="17">
        <v>0</v>
      </c>
      <c r="N295" s="17">
        <v>41.14</v>
      </c>
      <c r="O295" s="17">
        <v>0</v>
      </c>
      <c r="P295" s="18">
        <v>0</v>
      </c>
      <c r="Q295" s="17">
        <f>VLOOKUP(tbBDD[[#This Row],[Lib. variété]],tbRdts[],2,FALSE)</f>
        <v>6.3</v>
      </c>
      <c r="R295" s="17">
        <f>tbBDD[[#This Row],[Ha Tot collecte]]*tbBDD[[#This Row],[Rdt]]</f>
        <v>259.18200000000002</v>
      </c>
      <c r="S295" s="10" t="str">
        <f>MID(tbBDD[[#This Row],[Lib. variété]],1,FIND(" ",tbBDD[[#This Row],[Lib. variété]])-1)</f>
        <v>ORGE</v>
      </c>
    </row>
    <row r="296" spans="1:19" ht="15.95" customHeight="1" x14ac:dyDescent="0.2">
      <c r="A296" s="14" t="s">
        <v>2</v>
      </c>
      <c r="B296" s="15" t="s">
        <v>18</v>
      </c>
      <c r="C296" s="15" t="s">
        <v>57</v>
      </c>
      <c r="D296" s="15" t="s">
        <v>143</v>
      </c>
      <c r="E296" s="15" t="s">
        <v>272</v>
      </c>
      <c r="F296" s="15" t="s">
        <v>382</v>
      </c>
      <c r="G296" s="17">
        <v>0</v>
      </c>
      <c r="H296" s="17">
        <v>0</v>
      </c>
      <c r="I296" s="17">
        <v>14.16</v>
      </c>
      <c r="J296" s="17">
        <v>0</v>
      </c>
      <c r="K296" s="17">
        <v>0</v>
      </c>
      <c r="L296" s="17">
        <v>0</v>
      </c>
      <c r="M296" s="17">
        <v>0</v>
      </c>
      <c r="N296" s="17">
        <v>14.16</v>
      </c>
      <c r="O296" s="17">
        <v>0</v>
      </c>
      <c r="P296" s="18">
        <v>0</v>
      </c>
      <c r="Q296" s="17">
        <f>VLOOKUP(tbBDD[[#This Row],[Lib. variété]],tbRdts[],2,FALSE)</f>
        <v>8.5</v>
      </c>
      <c r="R296" s="17">
        <f>tbBDD[[#This Row],[Ha Tot collecte]]*tbBDD[[#This Row],[Rdt]]</f>
        <v>120.36</v>
      </c>
      <c r="S296" s="10" t="str">
        <f>MID(tbBDD[[#This Row],[Lib. variété]],1,FIND(" ",tbBDD[[#This Row],[Lib. variété]])-1)</f>
        <v>MAIS</v>
      </c>
    </row>
    <row r="297" spans="1:19" ht="15.95" customHeight="1" x14ac:dyDescent="0.2">
      <c r="A297" s="14" t="s">
        <v>2</v>
      </c>
      <c r="B297" s="15" t="s">
        <v>18</v>
      </c>
      <c r="C297" s="15" t="s">
        <v>58</v>
      </c>
      <c r="D297" s="16"/>
      <c r="E297" s="16"/>
      <c r="F297" s="15" t="s">
        <v>383</v>
      </c>
      <c r="G297" s="17">
        <v>0</v>
      </c>
      <c r="H297" s="17">
        <v>0</v>
      </c>
      <c r="I297" s="17">
        <v>0</v>
      </c>
      <c r="J297" s="17">
        <v>0</v>
      </c>
      <c r="K297" s="17">
        <v>0</v>
      </c>
      <c r="L297" s="17">
        <v>0</v>
      </c>
      <c r="M297" s="17">
        <v>0</v>
      </c>
      <c r="N297" s="17">
        <v>0</v>
      </c>
      <c r="O297" s="17">
        <v>0</v>
      </c>
      <c r="P297" s="18">
        <v>0</v>
      </c>
      <c r="Q297" s="17">
        <f>VLOOKUP(tbBDD[[#This Row],[Lib. variété]],tbRdts[],2,FALSE)</f>
        <v>3.3</v>
      </c>
      <c r="R297" s="17">
        <f>tbBDD[[#This Row],[Ha Tot collecte]]*tbBDD[[#This Row],[Rdt]]</f>
        <v>0</v>
      </c>
      <c r="S297" s="10" t="e">
        <f>MID(tbBDD[[#This Row],[Lib. variété]],1,FIND(" ",tbBDD[[#This Row],[Lib. variété]])-1)</f>
        <v>#VALUE!</v>
      </c>
    </row>
    <row r="298" spans="1:19" ht="15.95" customHeight="1" x14ac:dyDescent="0.2">
      <c r="A298" s="14" t="s">
        <v>2</v>
      </c>
      <c r="B298" s="15" t="s">
        <v>18</v>
      </c>
      <c r="C298" s="15" t="s">
        <v>58</v>
      </c>
      <c r="D298" s="15" t="s">
        <v>144</v>
      </c>
      <c r="E298" s="15" t="s">
        <v>273</v>
      </c>
      <c r="F298" s="15" t="s">
        <v>383</v>
      </c>
      <c r="G298" s="17">
        <v>0</v>
      </c>
      <c r="H298" s="17">
        <v>0</v>
      </c>
      <c r="I298" s="17">
        <v>4</v>
      </c>
      <c r="J298" s="17">
        <v>0</v>
      </c>
      <c r="K298" s="17">
        <v>0</v>
      </c>
      <c r="L298" s="17">
        <v>0</v>
      </c>
      <c r="M298" s="17">
        <v>0</v>
      </c>
      <c r="N298" s="17">
        <v>0</v>
      </c>
      <c r="O298" s="17">
        <v>0</v>
      </c>
      <c r="P298" s="18">
        <v>4</v>
      </c>
      <c r="Q298" s="17">
        <f>VLOOKUP(tbBDD[[#This Row],[Lib. variété]],tbRdts[],2,FALSE)</f>
        <v>3.3</v>
      </c>
      <c r="R298" s="17">
        <f>tbBDD[[#This Row],[Ha Tot collecte]]*tbBDD[[#This Row],[Rdt]]</f>
        <v>13.2</v>
      </c>
      <c r="S298" s="10" t="e">
        <f>MID(tbBDD[[#This Row],[Lib. variété]],1,FIND(" ",tbBDD[[#This Row],[Lib. variété]])-1)</f>
        <v>#VALUE!</v>
      </c>
    </row>
    <row r="299" spans="1:19" ht="15.95" customHeight="1" x14ac:dyDescent="0.2">
      <c r="A299" s="14" t="s">
        <v>2</v>
      </c>
      <c r="B299" s="15" t="s">
        <v>18</v>
      </c>
      <c r="C299" s="15" t="s">
        <v>58</v>
      </c>
      <c r="D299" s="15" t="s">
        <v>143</v>
      </c>
      <c r="E299" s="15" t="s">
        <v>272</v>
      </c>
      <c r="F299" s="15" t="s">
        <v>383</v>
      </c>
      <c r="G299" s="17">
        <v>0</v>
      </c>
      <c r="H299" s="17">
        <v>0</v>
      </c>
      <c r="I299" s="17">
        <v>88.56</v>
      </c>
      <c r="J299" s="17">
        <v>0</v>
      </c>
      <c r="K299" s="17">
        <v>0</v>
      </c>
      <c r="L299" s="17">
        <v>0</v>
      </c>
      <c r="M299" s="17">
        <v>12</v>
      </c>
      <c r="N299" s="17">
        <v>76.56</v>
      </c>
      <c r="O299" s="17">
        <v>0</v>
      </c>
      <c r="P299" s="18">
        <v>0</v>
      </c>
      <c r="Q299" s="17">
        <f>VLOOKUP(tbBDD[[#This Row],[Lib. variété]],tbRdts[],2,FALSE)</f>
        <v>3.3</v>
      </c>
      <c r="R299" s="17">
        <f>tbBDD[[#This Row],[Ha Tot collecte]]*tbBDD[[#This Row],[Rdt]]</f>
        <v>292.24799999999999</v>
      </c>
      <c r="S299" s="10" t="e">
        <f>MID(tbBDD[[#This Row],[Lib. variété]],1,FIND(" ",tbBDD[[#This Row],[Lib. variété]])-1)</f>
        <v>#VALUE!</v>
      </c>
    </row>
    <row r="300" spans="1:19" ht="15.95" customHeight="1" x14ac:dyDescent="0.2">
      <c r="A300" s="14" t="s">
        <v>2</v>
      </c>
      <c r="B300" s="15" t="s">
        <v>18</v>
      </c>
      <c r="C300" s="15" t="s">
        <v>58</v>
      </c>
      <c r="D300" s="15" t="s">
        <v>145</v>
      </c>
      <c r="E300" s="15" t="s">
        <v>274</v>
      </c>
      <c r="F300" s="15" t="s">
        <v>383</v>
      </c>
      <c r="G300" s="17">
        <v>0</v>
      </c>
      <c r="H300" s="17">
        <v>0</v>
      </c>
      <c r="I300" s="17">
        <v>26</v>
      </c>
      <c r="J300" s="17">
        <v>0</v>
      </c>
      <c r="K300" s="17">
        <v>0</v>
      </c>
      <c r="L300" s="17">
        <v>0</v>
      </c>
      <c r="M300" s="17">
        <v>0</v>
      </c>
      <c r="N300" s="17">
        <v>26</v>
      </c>
      <c r="O300" s="17">
        <v>0</v>
      </c>
      <c r="P300" s="18">
        <v>0</v>
      </c>
      <c r="Q300" s="17">
        <f>VLOOKUP(tbBDD[[#This Row],[Lib. variété]],tbRdts[],2,FALSE)</f>
        <v>3.3</v>
      </c>
      <c r="R300" s="17">
        <f>tbBDD[[#This Row],[Ha Tot collecte]]*tbBDD[[#This Row],[Rdt]]</f>
        <v>85.8</v>
      </c>
      <c r="S300" s="10" t="e">
        <f>MID(tbBDD[[#This Row],[Lib. variété]],1,FIND(" ",tbBDD[[#This Row],[Lib. variété]])-1)</f>
        <v>#VALUE!</v>
      </c>
    </row>
    <row r="301" spans="1:19" ht="15.95" customHeight="1" x14ac:dyDescent="0.2">
      <c r="A301" s="14" t="s">
        <v>2</v>
      </c>
      <c r="B301" s="15" t="s">
        <v>18</v>
      </c>
      <c r="C301" s="15" t="s">
        <v>59</v>
      </c>
      <c r="D301" s="15" t="s">
        <v>143</v>
      </c>
      <c r="E301" s="15" t="s">
        <v>272</v>
      </c>
      <c r="F301" s="15" t="s">
        <v>384</v>
      </c>
      <c r="G301" s="17">
        <v>0</v>
      </c>
      <c r="H301" s="17">
        <v>0</v>
      </c>
      <c r="I301" s="17">
        <v>24.34</v>
      </c>
      <c r="J301" s="17">
        <v>0</v>
      </c>
      <c r="K301" s="17">
        <v>0</v>
      </c>
      <c r="L301" s="17">
        <v>0</v>
      </c>
      <c r="M301" s="17">
        <v>0</v>
      </c>
      <c r="N301" s="17">
        <v>24.34</v>
      </c>
      <c r="O301" s="17">
        <v>0</v>
      </c>
      <c r="P301" s="18">
        <v>0</v>
      </c>
      <c r="Q301" s="17">
        <f>VLOOKUP(tbBDD[[#This Row],[Lib. variété]],tbRdts[],2,FALSE)</f>
        <v>2.5</v>
      </c>
      <c r="R301" s="17">
        <f>tbBDD[[#This Row],[Ha Tot collecte]]*tbBDD[[#This Row],[Rdt]]</f>
        <v>60.85</v>
      </c>
      <c r="S301" s="10" t="str">
        <f>MID(tbBDD[[#This Row],[Lib. variété]],1,FIND(" ",tbBDD[[#This Row],[Lib. variété]])-1)</f>
        <v>TOURNESOL</v>
      </c>
    </row>
    <row r="302" spans="1:19" ht="15.95" customHeight="1" x14ac:dyDescent="0.2">
      <c r="A302" s="14" t="s">
        <v>2</v>
      </c>
      <c r="B302" s="15" t="s">
        <v>18</v>
      </c>
      <c r="C302" s="15" t="s">
        <v>60</v>
      </c>
      <c r="D302" s="15" t="s">
        <v>143</v>
      </c>
      <c r="E302" s="15" t="s">
        <v>272</v>
      </c>
      <c r="F302" s="15" t="s">
        <v>385</v>
      </c>
      <c r="G302" s="17">
        <v>0</v>
      </c>
      <c r="H302" s="17">
        <v>0</v>
      </c>
      <c r="I302" s="17">
        <v>80.550000000000011</v>
      </c>
      <c r="J302" s="17">
        <v>0</v>
      </c>
      <c r="K302" s="17">
        <v>0</v>
      </c>
      <c r="L302" s="17">
        <v>0</v>
      </c>
      <c r="M302" s="17">
        <v>0</v>
      </c>
      <c r="N302" s="17">
        <v>80.550000000000011</v>
      </c>
      <c r="O302" s="17">
        <v>0</v>
      </c>
      <c r="P302" s="18">
        <v>0</v>
      </c>
      <c r="Q302" s="17">
        <f>VLOOKUP(tbBDD[[#This Row],[Lib. variété]],tbRdts[],2,FALSE)</f>
        <v>2.5</v>
      </c>
      <c r="R302" s="17">
        <f>tbBDD[[#This Row],[Ha Tot collecte]]*tbBDD[[#This Row],[Rdt]]</f>
        <v>201.37500000000003</v>
      </c>
      <c r="S302" s="10" t="str">
        <f>MID(tbBDD[[#This Row],[Lib. variété]],1,FIND(" ",tbBDD[[#This Row],[Lib. variété]])-1)</f>
        <v>TOURNESOL</v>
      </c>
    </row>
    <row r="303" spans="1:19" ht="15.95" customHeight="1" x14ac:dyDescent="0.2">
      <c r="A303" s="14" t="s">
        <v>2</v>
      </c>
      <c r="B303" s="15" t="s">
        <v>18</v>
      </c>
      <c r="C303" s="15" t="s">
        <v>70</v>
      </c>
      <c r="D303" s="15" t="s">
        <v>143</v>
      </c>
      <c r="E303" s="15" t="s">
        <v>272</v>
      </c>
      <c r="F303" s="15" t="s">
        <v>395</v>
      </c>
      <c r="G303" s="17">
        <v>0</v>
      </c>
      <c r="H303" s="17">
        <v>0</v>
      </c>
      <c r="I303" s="17">
        <v>13.28</v>
      </c>
      <c r="J303" s="17">
        <v>0</v>
      </c>
      <c r="K303" s="17">
        <v>0</v>
      </c>
      <c r="L303" s="17">
        <v>0</v>
      </c>
      <c r="M303" s="17">
        <v>0</v>
      </c>
      <c r="N303" s="17">
        <v>13.28</v>
      </c>
      <c r="O303" s="17">
        <v>0</v>
      </c>
      <c r="P303" s="18">
        <v>0</v>
      </c>
      <c r="Q303" s="17">
        <f>VLOOKUP(tbBDD[[#This Row],[Lib. variété]],tbRdts[],2,FALSE)</f>
        <v>4.5</v>
      </c>
      <c r="R303" s="17">
        <f>tbBDD[[#This Row],[Ha Tot collecte]]*tbBDD[[#This Row],[Rdt]]</f>
        <v>59.76</v>
      </c>
      <c r="S303" s="10" t="str">
        <f>MID(tbBDD[[#This Row],[Lib. variété]],1,FIND(" ",tbBDD[[#This Row],[Lib. variété]])-1)</f>
        <v>POIS</v>
      </c>
    </row>
    <row r="304" spans="1:19" ht="15.95" customHeight="1" x14ac:dyDescent="0.2">
      <c r="A304" s="14" t="s">
        <v>2</v>
      </c>
      <c r="B304" s="15" t="s">
        <v>18</v>
      </c>
      <c r="C304" s="15" t="s">
        <v>76</v>
      </c>
      <c r="D304" s="16"/>
      <c r="E304" s="16"/>
      <c r="F304" s="15" t="s">
        <v>401</v>
      </c>
      <c r="G304" s="17">
        <v>0</v>
      </c>
      <c r="H304" s="17">
        <v>0</v>
      </c>
      <c r="I304" s="17">
        <v>0</v>
      </c>
      <c r="J304" s="17">
        <v>0</v>
      </c>
      <c r="K304" s="17">
        <v>0</v>
      </c>
      <c r="L304" s="17">
        <v>0</v>
      </c>
      <c r="M304" s="17">
        <v>0</v>
      </c>
      <c r="N304" s="17">
        <v>0</v>
      </c>
      <c r="O304" s="17">
        <v>0</v>
      </c>
      <c r="P304" s="18">
        <v>0</v>
      </c>
      <c r="Q304" s="17">
        <f>VLOOKUP(tbBDD[[#This Row],[Lib. variété]],tbRdts[],2,FALSE)</f>
        <v>0</v>
      </c>
      <c r="R304" s="17">
        <f>tbBDD[[#This Row],[Ha Tot collecte]]*tbBDD[[#This Row],[Rdt]]</f>
        <v>0</v>
      </c>
      <c r="S304" s="10" t="e">
        <f>MID(tbBDD[[#This Row],[Lib. variété]],1,FIND(" ",tbBDD[[#This Row],[Lib. variété]])-1)</f>
        <v>#VALUE!</v>
      </c>
    </row>
    <row r="305" spans="1:19" ht="15.95" customHeight="1" x14ac:dyDescent="0.2">
      <c r="A305" s="14" t="s">
        <v>2</v>
      </c>
      <c r="B305" s="15" t="s">
        <v>18</v>
      </c>
      <c r="C305" s="15" t="s">
        <v>67</v>
      </c>
      <c r="D305" s="16"/>
      <c r="E305" s="16"/>
      <c r="F305" s="15" t="s">
        <v>392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0</v>
      </c>
      <c r="P305" s="18">
        <v>0</v>
      </c>
      <c r="Q305" s="17">
        <f>VLOOKUP(tbBDD[[#This Row],[Lib. variété]],tbRdts[],2,FALSE)</f>
        <v>0</v>
      </c>
      <c r="R305" s="17">
        <f>tbBDD[[#This Row],[Ha Tot collecte]]*tbBDD[[#This Row],[Rdt]]</f>
        <v>0</v>
      </c>
      <c r="S305" s="10" t="str">
        <f>MID(tbBDD[[#This Row],[Lib. variété]],1,FIND(" ",tbBDD[[#This Row],[Lib. variété]])-1)</f>
        <v>PRAIRIE</v>
      </c>
    </row>
    <row r="306" spans="1:19" ht="15.95" customHeight="1" x14ac:dyDescent="0.2">
      <c r="A306" s="14" t="s">
        <v>2</v>
      </c>
      <c r="B306" s="15" t="s">
        <v>18</v>
      </c>
      <c r="C306" s="15" t="s">
        <v>67</v>
      </c>
      <c r="D306" s="15" t="s">
        <v>143</v>
      </c>
      <c r="E306" s="15" t="s">
        <v>272</v>
      </c>
      <c r="F306" s="15" t="s">
        <v>392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7">
        <v>0</v>
      </c>
      <c r="O306" s="17">
        <v>0</v>
      </c>
      <c r="P306" s="18">
        <v>0</v>
      </c>
      <c r="Q306" s="17">
        <f>VLOOKUP(tbBDD[[#This Row],[Lib. variété]],tbRdts[],2,FALSE)</f>
        <v>0</v>
      </c>
      <c r="R306" s="17">
        <f>tbBDD[[#This Row],[Ha Tot collecte]]*tbBDD[[#This Row],[Rdt]]</f>
        <v>0</v>
      </c>
      <c r="S306" s="10" t="str">
        <f>MID(tbBDD[[#This Row],[Lib. variété]],1,FIND(" ",tbBDD[[#This Row],[Lib. variété]])-1)</f>
        <v>PRAIRIE</v>
      </c>
    </row>
    <row r="307" spans="1:19" ht="15.95" customHeight="1" x14ac:dyDescent="0.2">
      <c r="A307" s="14" t="s">
        <v>2</v>
      </c>
      <c r="B307" s="15" t="s">
        <v>18</v>
      </c>
      <c r="C307" s="15" t="s">
        <v>68</v>
      </c>
      <c r="D307" s="16"/>
      <c r="E307" s="16"/>
      <c r="F307" s="15" t="s">
        <v>393</v>
      </c>
      <c r="G307" s="17">
        <v>0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7">
        <v>0</v>
      </c>
      <c r="N307" s="17">
        <v>0</v>
      </c>
      <c r="O307" s="17">
        <v>0</v>
      </c>
      <c r="P307" s="18">
        <v>0</v>
      </c>
      <c r="Q307" s="17">
        <f>VLOOKUP(tbBDD[[#This Row],[Lib. variété]],tbRdts[],2,FALSE)</f>
        <v>0</v>
      </c>
      <c r="R307" s="17">
        <f>tbBDD[[#This Row],[Ha Tot collecte]]*tbBDD[[#This Row],[Rdt]]</f>
        <v>0</v>
      </c>
      <c r="S307" s="10" t="str">
        <f>MID(tbBDD[[#This Row],[Lib. variété]],1,FIND(" ",tbBDD[[#This Row],[Lib. variété]])-1)</f>
        <v>PRAIRIE</v>
      </c>
    </row>
    <row r="308" spans="1:19" ht="15.95" customHeight="1" x14ac:dyDescent="0.2">
      <c r="A308" s="14" t="s">
        <v>2</v>
      </c>
      <c r="B308" s="15" t="s">
        <v>18</v>
      </c>
      <c r="C308" s="15" t="s">
        <v>68</v>
      </c>
      <c r="D308" s="15" t="s">
        <v>143</v>
      </c>
      <c r="E308" s="15" t="s">
        <v>272</v>
      </c>
      <c r="F308" s="15" t="s">
        <v>393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0</v>
      </c>
      <c r="N308" s="17">
        <v>0</v>
      </c>
      <c r="O308" s="17">
        <v>0</v>
      </c>
      <c r="P308" s="18">
        <v>0</v>
      </c>
      <c r="Q308" s="17">
        <f>VLOOKUP(tbBDD[[#This Row],[Lib. variété]],tbRdts[],2,FALSE)</f>
        <v>0</v>
      </c>
      <c r="R308" s="17">
        <f>tbBDD[[#This Row],[Ha Tot collecte]]*tbBDD[[#This Row],[Rdt]]</f>
        <v>0</v>
      </c>
      <c r="S308" s="10" t="str">
        <f>MID(tbBDD[[#This Row],[Lib. variété]],1,FIND(" ",tbBDD[[#This Row],[Lib. variété]])-1)</f>
        <v>PRAIRIE</v>
      </c>
    </row>
    <row r="309" spans="1:19" ht="15.95" customHeight="1" x14ac:dyDescent="0.2">
      <c r="A309" s="14" t="s">
        <v>2</v>
      </c>
      <c r="B309" s="15" t="s">
        <v>18</v>
      </c>
      <c r="C309" s="15" t="s">
        <v>69</v>
      </c>
      <c r="D309" s="16"/>
      <c r="E309" s="16"/>
      <c r="F309" s="15" t="s">
        <v>394</v>
      </c>
      <c r="G309" s="17">
        <v>0</v>
      </c>
      <c r="H309" s="17">
        <v>0</v>
      </c>
      <c r="I309" s="17">
        <v>0</v>
      </c>
      <c r="J309" s="17">
        <v>0</v>
      </c>
      <c r="K309" s="17">
        <v>0</v>
      </c>
      <c r="L309" s="17">
        <v>0</v>
      </c>
      <c r="M309" s="17">
        <v>0</v>
      </c>
      <c r="N309" s="17">
        <v>0</v>
      </c>
      <c r="O309" s="17">
        <v>0</v>
      </c>
      <c r="P309" s="18">
        <v>0</v>
      </c>
      <c r="Q309" s="17">
        <f>VLOOKUP(tbBDD[[#This Row],[Lib. variété]],tbRdts[],2,FALSE)</f>
        <v>0</v>
      </c>
      <c r="R309" s="17">
        <f>tbBDD[[#This Row],[Ha Tot collecte]]*tbBDD[[#This Row],[Rdt]]</f>
        <v>0</v>
      </c>
      <c r="S309" s="10" t="e">
        <f>MID(tbBDD[[#This Row],[Lib. variété]],1,FIND(" ",tbBDD[[#This Row],[Lib. variété]])-1)</f>
        <v>#VALUE!</v>
      </c>
    </row>
    <row r="310" spans="1:19" ht="15.95" customHeight="1" x14ac:dyDescent="0.2">
      <c r="A310" s="14" t="s">
        <v>2</v>
      </c>
      <c r="B310" s="15" t="s">
        <v>18</v>
      </c>
      <c r="C310" s="15" t="s">
        <v>69</v>
      </c>
      <c r="D310" s="15" t="s">
        <v>143</v>
      </c>
      <c r="E310" s="15" t="s">
        <v>272</v>
      </c>
      <c r="F310" s="15" t="s">
        <v>394</v>
      </c>
      <c r="G310" s="17">
        <v>0</v>
      </c>
      <c r="H310" s="17">
        <v>0</v>
      </c>
      <c r="I310" s="17">
        <v>0</v>
      </c>
      <c r="J310" s="17">
        <v>0</v>
      </c>
      <c r="K310" s="17">
        <v>0</v>
      </c>
      <c r="L310" s="17">
        <v>0</v>
      </c>
      <c r="M310" s="17">
        <v>0</v>
      </c>
      <c r="N310" s="17">
        <v>0</v>
      </c>
      <c r="O310" s="17">
        <v>0</v>
      </c>
      <c r="P310" s="18">
        <v>0</v>
      </c>
      <c r="Q310" s="17">
        <f>VLOOKUP(tbBDD[[#This Row],[Lib. variété]],tbRdts[],2,FALSE)</f>
        <v>0</v>
      </c>
      <c r="R310" s="17">
        <f>tbBDD[[#This Row],[Ha Tot collecte]]*tbBDD[[#This Row],[Rdt]]</f>
        <v>0</v>
      </c>
      <c r="S310" s="10" t="e">
        <f>MID(tbBDD[[#This Row],[Lib. variété]],1,FIND(" ",tbBDD[[#This Row],[Lib. variété]])-1)</f>
        <v>#VALUE!</v>
      </c>
    </row>
    <row r="311" spans="1:19" ht="15.95" customHeight="1" x14ac:dyDescent="0.2">
      <c r="A311" s="14" t="s">
        <v>2</v>
      </c>
      <c r="B311" s="15" t="s">
        <v>19</v>
      </c>
      <c r="C311" s="15" t="s">
        <v>53</v>
      </c>
      <c r="D311" s="15" t="s">
        <v>146</v>
      </c>
      <c r="E311" s="15" t="s">
        <v>275</v>
      </c>
      <c r="F311" s="15" t="s">
        <v>378</v>
      </c>
      <c r="G311" s="17">
        <v>0</v>
      </c>
      <c r="H311" s="17">
        <v>0</v>
      </c>
      <c r="I311" s="17">
        <v>427.40999999999997</v>
      </c>
      <c r="J311" s="17">
        <v>0</v>
      </c>
      <c r="K311" s="17">
        <v>0</v>
      </c>
      <c r="L311" s="17">
        <v>0</v>
      </c>
      <c r="M311" s="17">
        <v>129</v>
      </c>
      <c r="N311" s="17">
        <v>171.5</v>
      </c>
      <c r="O311" s="17">
        <v>86.91</v>
      </c>
      <c r="P311" s="18">
        <v>40</v>
      </c>
      <c r="Q311" s="17">
        <f>VLOOKUP(tbBDD[[#This Row],[Lib. variété]],tbRdts[],2,FALSE)</f>
        <v>6.5</v>
      </c>
      <c r="R311" s="17">
        <f>tbBDD[[#This Row],[Ha Tot collecte]]*tbBDD[[#This Row],[Rdt]]</f>
        <v>2778.165</v>
      </c>
      <c r="S311" s="10" t="str">
        <f>MID(tbBDD[[#This Row],[Lib. variété]],1,FIND(" ",tbBDD[[#This Row],[Lib. variété]])-1)</f>
        <v>BLE</v>
      </c>
    </row>
    <row r="312" spans="1:19" ht="15.95" customHeight="1" x14ac:dyDescent="0.2">
      <c r="A312" s="14" t="s">
        <v>2</v>
      </c>
      <c r="B312" s="15" t="s">
        <v>19</v>
      </c>
      <c r="C312" s="15" t="s">
        <v>53</v>
      </c>
      <c r="D312" s="15" t="s">
        <v>147</v>
      </c>
      <c r="E312" s="15" t="s">
        <v>276</v>
      </c>
      <c r="F312" s="15" t="s">
        <v>378</v>
      </c>
      <c r="G312" s="17">
        <v>0</v>
      </c>
      <c r="H312" s="17">
        <v>0</v>
      </c>
      <c r="I312" s="17">
        <v>25</v>
      </c>
      <c r="J312" s="17">
        <v>0</v>
      </c>
      <c r="K312" s="17">
        <v>0</v>
      </c>
      <c r="L312" s="17">
        <v>0</v>
      </c>
      <c r="M312" s="17">
        <v>0</v>
      </c>
      <c r="N312" s="17">
        <v>0</v>
      </c>
      <c r="O312" s="17">
        <v>25</v>
      </c>
      <c r="P312" s="18">
        <v>0</v>
      </c>
      <c r="Q312" s="17">
        <f>VLOOKUP(tbBDD[[#This Row],[Lib. variété]],tbRdts[],2,FALSE)</f>
        <v>6.5</v>
      </c>
      <c r="R312" s="17">
        <f>tbBDD[[#This Row],[Ha Tot collecte]]*tbBDD[[#This Row],[Rdt]]</f>
        <v>162.5</v>
      </c>
      <c r="S312" s="10" t="str">
        <f>MID(tbBDD[[#This Row],[Lib. variété]],1,FIND(" ",tbBDD[[#This Row],[Lib. variété]])-1)</f>
        <v>BLE</v>
      </c>
    </row>
    <row r="313" spans="1:19" ht="15.95" customHeight="1" x14ac:dyDescent="0.2">
      <c r="A313" s="14" t="s">
        <v>2</v>
      </c>
      <c r="B313" s="15" t="s">
        <v>19</v>
      </c>
      <c r="C313" s="15" t="s">
        <v>53</v>
      </c>
      <c r="D313" s="15" t="s">
        <v>120</v>
      </c>
      <c r="E313" s="15" t="s">
        <v>249</v>
      </c>
      <c r="F313" s="15" t="s">
        <v>378</v>
      </c>
      <c r="G313" s="17">
        <v>0</v>
      </c>
      <c r="H313" s="17">
        <v>0</v>
      </c>
      <c r="I313" s="17">
        <v>189</v>
      </c>
      <c r="J313" s="17">
        <v>0</v>
      </c>
      <c r="K313" s="17">
        <v>0</v>
      </c>
      <c r="L313" s="17">
        <v>0</v>
      </c>
      <c r="M313" s="17">
        <v>80</v>
      </c>
      <c r="N313" s="17">
        <v>81</v>
      </c>
      <c r="O313" s="17">
        <v>15</v>
      </c>
      <c r="P313" s="18">
        <v>13</v>
      </c>
      <c r="Q313" s="17">
        <f>VLOOKUP(tbBDD[[#This Row],[Lib. variété]],tbRdts[],2,FALSE)</f>
        <v>6.5</v>
      </c>
      <c r="R313" s="17">
        <f>tbBDD[[#This Row],[Ha Tot collecte]]*tbBDD[[#This Row],[Rdt]]</f>
        <v>1228.5</v>
      </c>
      <c r="S313" s="10" t="str">
        <f>MID(tbBDD[[#This Row],[Lib. variété]],1,FIND(" ",tbBDD[[#This Row],[Lib. variété]])-1)</f>
        <v>BLE</v>
      </c>
    </row>
    <row r="314" spans="1:19" ht="15.95" customHeight="1" x14ac:dyDescent="0.2">
      <c r="A314" s="14" t="s">
        <v>2</v>
      </c>
      <c r="B314" s="15" t="s">
        <v>19</v>
      </c>
      <c r="C314" s="15" t="s">
        <v>53</v>
      </c>
      <c r="D314" s="15" t="s">
        <v>138</v>
      </c>
      <c r="E314" s="15" t="s">
        <v>267</v>
      </c>
      <c r="F314" s="15" t="s">
        <v>378</v>
      </c>
      <c r="G314" s="17">
        <v>0</v>
      </c>
      <c r="H314" s="17">
        <v>0</v>
      </c>
      <c r="I314" s="17">
        <v>373</v>
      </c>
      <c r="J314" s="17">
        <v>0</v>
      </c>
      <c r="K314" s="17">
        <v>0</v>
      </c>
      <c r="L314" s="17">
        <v>0</v>
      </c>
      <c r="M314" s="17">
        <v>0</v>
      </c>
      <c r="N314" s="17">
        <v>259</v>
      </c>
      <c r="O314" s="17">
        <v>114</v>
      </c>
      <c r="P314" s="18">
        <v>0</v>
      </c>
      <c r="Q314" s="17">
        <f>VLOOKUP(tbBDD[[#This Row],[Lib. variété]],tbRdts[],2,FALSE)</f>
        <v>6.5</v>
      </c>
      <c r="R314" s="17">
        <f>tbBDD[[#This Row],[Ha Tot collecte]]*tbBDD[[#This Row],[Rdt]]</f>
        <v>2424.5</v>
      </c>
      <c r="S314" s="10" t="str">
        <f>MID(tbBDD[[#This Row],[Lib. variété]],1,FIND(" ",tbBDD[[#This Row],[Lib. variété]])-1)</f>
        <v>BLE</v>
      </c>
    </row>
    <row r="315" spans="1:19" ht="15.95" customHeight="1" x14ac:dyDescent="0.2">
      <c r="A315" s="14" t="s">
        <v>2</v>
      </c>
      <c r="B315" s="15" t="s">
        <v>19</v>
      </c>
      <c r="C315" s="15" t="s">
        <v>53</v>
      </c>
      <c r="D315" s="15" t="s">
        <v>122</v>
      </c>
      <c r="E315" s="15" t="s">
        <v>251</v>
      </c>
      <c r="F315" s="15" t="s">
        <v>378</v>
      </c>
      <c r="G315" s="17">
        <v>0</v>
      </c>
      <c r="H315" s="17">
        <v>0</v>
      </c>
      <c r="I315" s="17">
        <v>40</v>
      </c>
      <c r="J315" s="17">
        <v>0</v>
      </c>
      <c r="K315" s="17">
        <v>0</v>
      </c>
      <c r="L315" s="17">
        <v>0</v>
      </c>
      <c r="M315" s="17">
        <v>0</v>
      </c>
      <c r="N315" s="17">
        <v>0</v>
      </c>
      <c r="O315" s="17">
        <v>0</v>
      </c>
      <c r="P315" s="18">
        <v>40</v>
      </c>
      <c r="Q315" s="17">
        <f>VLOOKUP(tbBDD[[#This Row],[Lib. variété]],tbRdts[],2,FALSE)</f>
        <v>6.5</v>
      </c>
      <c r="R315" s="17">
        <f>tbBDD[[#This Row],[Ha Tot collecte]]*tbBDD[[#This Row],[Rdt]]</f>
        <v>260</v>
      </c>
      <c r="S315" s="10" t="str">
        <f>MID(tbBDD[[#This Row],[Lib. variété]],1,FIND(" ",tbBDD[[#This Row],[Lib. variété]])-1)</f>
        <v>BLE</v>
      </c>
    </row>
    <row r="316" spans="1:19" ht="15.95" customHeight="1" x14ac:dyDescent="0.2">
      <c r="A316" s="14" t="s">
        <v>2</v>
      </c>
      <c r="B316" s="15" t="s">
        <v>19</v>
      </c>
      <c r="C316" s="15" t="s">
        <v>53</v>
      </c>
      <c r="D316" s="15" t="s">
        <v>132</v>
      </c>
      <c r="E316" s="15" t="s">
        <v>261</v>
      </c>
      <c r="F316" s="15" t="s">
        <v>378</v>
      </c>
      <c r="G316" s="17">
        <v>0</v>
      </c>
      <c r="H316" s="17">
        <v>0</v>
      </c>
      <c r="I316" s="17">
        <v>54.36</v>
      </c>
      <c r="J316" s="17">
        <v>0</v>
      </c>
      <c r="K316" s="17">
        <v>0</v>
      </c>
      <c r="L316" s="17">
        <v>0</v>
      </c>
      <c r="M316" s="17">
        <v>0</v>
      </c>
      <c r="N316" s="17">
        <v>0</v>
      </c>
      <c r="O316" s="17">
        <v>54.36</v>
      </c>
      <c r="P316" s="18">
        <v>0</v>
      </c>
      <c r="Q316" s="17">
        <f>VLOOKUP(tbBDD[[#This Row],[Lib. variété]],tbRdts[],2,FALSE)</f>
        <v>6.5</v>
      </c>
      <c r="R316" s="17">
        <f>tbBDD[[#This Row],[Ha Tot collecte]]*tbBDD[[#This Row],[Rdt]]</f>
        <v>353.34</v>
      </c>
      <c r="S316" s="10" t="str">
        <f>MID(tbBDD[[#This Row],[Lib. variété]],1,FIND(" ",tbBDD[[#This Row],[Lib. variété]])-1)</f>
        <v>BLE</v>
      </c>
    </row>
    <row r="317" spans="1:19" ht="15.95" customHeight="1" x14ac:dyDescent="0.2">
      <c r="A317" s="14" t="s">
        <v>2</v>
      </c>
      <c r="B317" s="15" t="s">
        <v>19</v>
      </c>
      <c r="C317" s="15" t="s">
        <v>74</v>
      </c>
      <c r="D317" s="15" t="s">
        <v>146</v>
      </c>
      <c r="E317" s="15" t="s">
        <v>275</v>
      </c>
      <c r="F317" s="15" t="s">
        <v>399</v>
      </c>
      <c r="G317" s="17">
        <v>0</v>
      </c>
      <c r="H317" s="17">
        <v>0</v>
      </c>
      <c r="I317" s="17">
        <v>14.5</v>
      </c>
      <c r="J317" s="17">
        <v>0</v>
      </c>
      <c r="K317" s="17">
        <v>0</v>
      </c>
      <c r="L317" s="17">
        <v>0</v>
      </c>
      <c r="M317" s="17">
        <v>14.5</v>
      </c>
      <c r="N317" s="17">
        <v>0</v>
      </c>
      <c r="O317" s="17">
        <v>0</v>
      </c>
      <c r="P317" s="18">
        <v>0</v>
      </c>
      <c r="Q317" s="17">
        <f>VLOOKUP(tbBDD[[#This Row],[Lib. variété]],tbRdts[],2,FALSE)</f>
        <v>5.8</v>
      </c>
      <c r="R317" s="17">
        <f>tbBDD[[#This Row],[Ha Tot collecte]]*tbBDD[[#This Row],[Rdt]]</f>
        <v>84.1</v>
      </c>
      <c r="S317" s="10" t="str">
        <f>MID(tbBDD[[#This Row],[Lib. variété]],1,FIND(" ",tbBDD[[#This Row],[Lib. variété]])-1)</f>
        <v>BLE</v>
      </c>
    </row>
    <row r="318" spans="1:19" ht="15.95" customHeight="1" x14ac:dyDescent="0.2">
      <c r="A318" s="14" t="s">
        <v>2</v>
      </c>
      <c r="B318" s="15" t="s">
        <v>19</v>
      </c>
      <c r="C318" s="15" t="s">
        <v>54</v>
      </c>
      <c r="D318" s="16"/>
      <c r="E318" s="16"/>
      <c r="F318" s="15" t="s">
        <v>379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7">
        <v>0</v>
      </c>
      <c r="N318" s="17">
        <v>0</v>
      </c>
      <c r="O318" s="17">
        <v>0</v>
      </c>
      <c r="P318" s="18">
        <v>0</v>
      </c>
      <c r="Q318" s="17">
        <f>VLOOKUP(tbBDD[[#This Row],[Lib. variété]],tbRdts[],2,FALSE)</f>
        <v>6.3</v>
      </c>
      <c r="R318" s="17">
        <f>tbBDD[[#This Row],[Ha Tot collecte]]*tbBDD[[#This Row],[Rdt]]</f>
        <v>0</v>
      </c>
      <c r="S318" s="10" t="str">
        <f>MID(tbBDD[[#This Row],[Lib. variété]],1,FIND(" ",tbBDD[[#This Row],[Lib. variété]])-1)</f>
        <v>ORGE</v>
      </c>
    </row>
    <row r="319" spans="1:19" ht="15.95" customHeight="1" x14ac:dyDescent="0.2">
      <c r="A319" s="14" t="s">
        <v>2</v>
      </c>
      <c r="B319" s="15" t="s">
        <v>19</v>
      </c>
      <c r="C319" s="15" t="s">
        <v>54</v>
      </c>
      <c r="D319" s="15" t="s">
        <v>146</v>
      </c>
      <c r="E319" s="15" t="s">
        <v>275</v>
      </c>
      <c r="F319" s="15" t="s">
        <v>379</v>
      </c>
      <c r="G319" s="17">
        <v>0</v>
      </c>
      <c r="H319" s="17">
        <v>0</v>
      </c>
      <c r="I319" s="17">
        <v>154.68</v>
      </c>
      <c r="J319" s="17">
        <v>0</v>
      </c>
      <c r="K319" s="17">
        <v>0</v>
      </c>
      <c r="L319" s="17">
        <v>0</v>
      </c>
      <c r="M319" s="17">
        <v>23</v>
      </c>
      <c r="N319" s="17">
        <v>78</v>
      </c>
      <c r="O319" s="17">
        <v>29.68</v>
      </c>
      <c r="P319" s="18">
        <v>24</v>
      </c>
      <c r="Q319" s="17">
        <f>VLOOKUP(tbBDD[[#This Row],[Lib. variété]],tbRdts[],2,FALSE)</f>
        <v>6.3</v>
      </c>
      <c r="R319" s="17">
        <f>tbBDD[[#This Row],[Ha Tot collecte]]*tbBDD[[#This Row],[Rdt]]</f>
        <v>974.48400000000004</v>
      </c>
      <c r="S319" s="10" t="str">
        <f>MID(tbBDD[[#This Row],[Lib. variété]],1,FIND(" ",tbBDD[[#This Row],[Lib. variété]])-1)</f>
        <v>ORGE</v>
      </c>
    </row>
    <row r="320" spans="1:19" ht="15.95" customHeight="1" x14ac:dyDescent="0.2">
      <c r="A320" s="14" t="s">
        <v>2</v>
      </c>
      <c r="B320" s="15" t="s">
        <v>19</v>
      </c>
      <c r="C320" s="15" t="s">
        <v>54</v>
      </c>
      <c r="D320" s="15" t="s">
        <v>147</v>
      </c>
      <c r="E320" s="15" t="s">
        <v>276</v>
      </c>
      <c r="F320" s="15" t="s">
        <v>379</v>
      </c>
      <c r="G320" s="17">
        <v>0</v>
      </c>
      <c r="H320" s="17">
        <v>0</v>
      </c>
      <c r="I320" s="17">
        <v>10</v>
      </c>
      <c r="J320" s="17">
        <v>0</v>
      </c>
      <c r="K320" s="17">
        <v>0</v>
      </c>
      <c r="L320" s="17">
        <v>0</v>
      </c>
      <c r="M320" s="17">
        <v>0</v>
      </c>
      <c r="N320" s="17">
        <v>0</v>
      </c>
      <c r="O320" s="17">
        <v>10</v>
      </c>
      <c r="P320" s="18">
        <v>0</v>
      </c>
      <c r="Q320" s="17">
        <f>VLOOKUP(tbBDD[[#This Row],[Lib. variété]],tbRdts[],2,FALSE)</f>
        <v>6.3</v>
      </c>
      <c r="R320" s="17">
        <f>tbBDD[[#This Row],[Ha Tot collecte]]*tbBDD[[#This Row],[Rdt]]</f>
        <v>63</v>
      </c>
      <c r="S320" s="10" t="str">
        <f>MID(tbBDD[[#This Row],[Lib. variété]],1,FIND(" ",tbBDD[[#This Row],[Lib. variété]])-1)</f>
        <v>ORGE</v>
      </c>
    </row>
    <row r="321" spans="1:19" ht="15.95" customHeight="1" x14ac:dyDescent="0.2">
      <c r="A321" s="14" t="s">
        <v>2</v>
      </c>
      <c r="B321" s="15" t="s">
        <v>19</v>
      </c>
      <c r="C321" s="15" t="s">
        <v>54</v>
      </c>
      <c r="D321" s="15" t="s">
        <v>120</v>
      </c>
      <c r="E321" s="15" t="s">
        <v>249</v>
      </c>
      <c r="F321" s="15" t="s">
        <v>379</v>
      </c>
      <c r="G321" s="17">
        <v>0</v>
      </c>
      <c r="H321" s="17">
        <v>0</v>
      </c>
      <c r="I321" s="17">
        <v>36</v>
      </c>
      <c r="J321" s="17">
        <v>0</v>
      </c>
      <c r="K321" s="17">
        <v>0</v>
      </c>
      <c r="L321" s="17">
        <v>0</v>
      </c>
      <c r="M321" s="17">
        <v>20</v>
      </c>
      <c r="N321" s="17">
        <v>0</v>
      </c>
      <c r="O321" s="17">
        <v>0</v>
      </c>
      <c r="P321" s="18">
        <v>16</v>
      </c>
      <c r="Q321" s="17">
        <f>VLOOKUP(tbBDD[[#This Row],[Lib. variété]],tbRdts[],2,FALSE)</f>
        <v>6.3</v>
      </c>
      <c r="R321" s="17">
        <f>tbBDD[[#This Row],[Ha Tot collecte]]*tbBDD[[#This Row],[Rdt]]</f>
        <v>226.79999999999998</v>
      </c>
      <c r="S321" s="10" t="str">
        <f>MID(tbBDD[[#This Row],[Lib. variété]],1,FIND(" ",tbBDD[[#This Row],[Lib. variété]])-1)</f>
        <v>ORGE</v>
      </c>
    </row>
    <row r="322" spans="1:19" ht="15.95" customHeight="1" x14ac:dyDescent="0.2">
      <c r="A322" s="14" t="s">
        <v>2</v>
      </c>
      <c r="B322" s="15" t="s">
        <v>19</v>
      </c>
      <c r="C322" s="15" t="s">
        <v>54</v>
      </c>
      <c r="D322" s="15" t="s">
        <v>138</v>
      </c>
      <c r="E322" s="15" t="s">
        <v>267</v>
      </c>
      <c r="F322" s="15" t="s">
        <v>379</v>
      </c>
      <c r="G322" s="17">
        <v>0</v>
      </c>
      <c r="H322" s="17">
        <v>0</v>
      </c>
      <c r="I322" s="17">
        <v>129.4</v>
      </c>
      <c r="J322" s="17">
        <v>0</v>
      </c>
      <c r="K322" s="17">
        <v>0</v>
      </c>
      <c r="L322" s="17">
        <v>0</v>
      </c>
      <c r="M322" s="17">
        <v>0</v>
      </c>
      <c r="N322" s="17">
        <v>84</v>
      </c>
      <c r="O322" s="17">
        <v>45.4</v>
      </c>
      <c r="P322" s="18">
        <v>0</v>
      </c>
      <c r="Q322" s="17">
        <f>VLOOKUP(tbBDD[[#This Row],[Lib. variété]],tbRdts[],2,FALSE)</f>
        <v>6.3</v>
      </c>
      <c r="R322" s="17">
        <f>tbBDD[[#This Row],[Ha Tot collecte]]*tbBDD[[#This Row],[Rdt]]</f>
        <v>815.22</v>
      </c>
      <c r="S322" s="10" t="str">
        <f>MID(tbBDD[[#This Row],[Lib. variété]],1,FIND(" ",tbBDD[[#This Row],[Lib. variété]])-1)</f>
        <v>ORGE</v>
      </c>
    </row>
    <row r="323" spans="1:19" ht="15.95" customHeight="1" x14ac:dyDescent="0.2">
      <c r="A323" s="14" t="s">
        <v>2</v>
      </c>
      <c r="B323" s="15" t="s">
        <v>19</v>
      </c>
      <c r="C323" s="15" t="s">
        <v>54</v>
      </c>
      <c r="D323" s="15" t="s">
        <v>122</v>
      </c>
      <c r="E323" s="15" t="s">
        <v>251</v>
      </c>
      <c r="F323" s="15" t="s">
        <v>379</v>
      </c>
      <c r="G323" s="17">
        <v>0</v>
      </c>
      <c r="H323" s="17">
        <v>0</v>
      </c>
      <c r="I323" s="17">
        <v>43</v>
      </c>
      <c r="J323" s="17">
        <v>0</v>
      </c>
      <c r="K323" s="17">
        <v>0</v>
      </c>
      <c r="L323" s="17">
        <v>0</v>
      </c>
      <c r="M323" s="17">
        <v>15</v>
      </c>
      <c r="N323" s="17">
        <v>0</v>
      </c>
      <c r="O323" s="17">
        <v>0</v>
      </c>
      <c r="P323" s="18">
        <v>28</v>
      </c>
      <c r="Q323" s="17">
        <f>VLOOKUP(tbBDD[[#This Row],[Lib. variété]],tbRdts[],2,FALSE)</f>
        <v>6.3</v>
      </c>
      <c r="R323" s="17">
        <f>tbBDD[[#This Row],[Ha Tot collecte]]*tbBDD[[#This Row],[Rdt]]</f>
        <v>270.89999999999998</v>
      </c>
      <c r="S323" s="10" t="str">
        <f>MID(tbBDD[[#This Row],[Lib. variété]],1,FIND(" ",tbBDD[[#This Row],[Lib. variété]])-1)</f>
        <v>ORGE</v>
      </c>
    </row>
    <row r="324" spans="1:19" ht="15.95" customHeight="1" x14ac:dyDescent="0.2">
      <c r="A324" s="14" t="s">
        <v>2</v>
      </c>
      <c r="B324" s="15" t="s">
        <v>19</v>
      </c>
      <c r="C324" s="15" t="s">
        <v>54</v>
      </c>
      <c r="D324" s="15" t="s">
        <v>132</v>
      </c>
      <c r="E324" s="15" t="s">
        <v>261</v>
      </c>
      <c r="F324" s="15" t="s">
        <v>379</v>
      </c>
      <c r="G324" s="17">
        <v>0</v>
      </c>
      <c r="H324" s="17">
        <v>0</v>
      </c>
      <c r="I324" s="17">
        <v>15</v>
      </c>
      <c r="J324" s="17">
        <v>0</v>
      </c>
      <c r="K324" s="17">
        <v>0</v>
      </c>
      <c r="L324" s="17">
        <v>0</v>
      </c>
      <c r="M324" s="17">
        <v>0</v>
      </c>
      <c r="N324" s="17">
        <v>0</v>
      </c>
      <c r="O324" s="17">
        <v>15</v>
      </c>
      <c r="P324" s="18">
        <v>0</v>
      </c>
      <c r="Q324" s="17">
        <f>VLOOKUP(tbBDD[[#This Row],[Lib. variété]],tbRdts[],2,FALSE)</f>
        <v>6.3</v>
      </c>
      <c r="R324" s="17">
        <f>tbBDD[[#This Row],[Ha Tot collecte]]*tbBDD[[#This Row],[Rdt]]</f>
        <v>94.5</v>
      </c>
      <c r="S324" s="10" t="str">
        <f>MID(tbBDD[[#This Row],[Lib. variété]],1,FIND(" ",tbBDD[[#This Row],[Lib. variété]])-1)</f>
        <v>ORGE</v>
      </c>
    </row>
    <row r="325" spans="1:19" ht="15.95" customHeight="1" x14ac:dyDescent="0.2">
      <c r="A325" s="14" t="s">
        <v>2</v>
      </c>
      <c r="B325" s="15" t="s">
        <v>19</v>
      </c>
      <c r="C325" s="15" t="s">
        <v>55</v>
      </c>
      <c r="D325" s="15" t="s">
        <v>120</v>
      </c>
      <c r="E325" s="15" t="s">
        <v>249</v>
      </c>
      <c r="F325" s="15" t="s">
        <v>380</v>
      </c>
      <c r="G325" s="17">
        <v>0</v>
      </c>
      <c r="H325" s="17">
        <v>0</v>
      </c>
      <c r="I325" s="17">
        <v>20</v>
      </c>
      <c r="J325" s="17">
        <v>0</v>
      </c>
      <c r="K325" s="17">
        <v>0</v>
      </c>
      <c r="L325" s="17">
        <v>0</v>
      </c>
      <c r="M325" s="17">
        <v>0</v>
      </c>
      <c r="N325" s="17">
        <v>11</v>
      </c>
      <c r="O325" s="17">
        <v>9</v>
      </c>
      <c r="P325" s="18">
        <v>0</v>
      </c>
      <c r="Q325" s="17">
        <f>VLOOKUP(tbBDD[[#This Row],[Lib. variété]],tbRdts[],2,FALSE)</f>
        <v>6.3</v>
      </c>
      <c r="R325" s="17">
        <f>tbBDD[[#This Row],[Ha Tot collecte]]*tbBDD[[#This Row],[Rdt]]</f>
        <v>126</v>
      </c>
      <c r="S325" s="10" t="str">
        <f>MID(tbBDD[[#This Row],[Lib. variété]],1,FIND(" ",tbBDD[[#This Row],[Lib. variété]])-1)</f>
        <v>ORGE</v>
      </c>
    </row>
    <row r="326" spans="1:19" ht="15.95" customHeight="1" x14ac:dyDescent="0.2">
      <c r="A326" s="14" t="s">
        <v>2</v>
      </c>
      <c r="B326" s="15" t="s">
        <v>19</v>
      </c>
      <c r="C326" s="15" t="s">
        <v>55</v>
      </c>
      <c r="D326" s="15" t="s">
        <v>132</v>
      </c>
      <c r="E326" s="15" t="s">
        <v>261</v>
      </c>
      <c r="F326" s="15" t="s">
        <v>380</v>
      </c>
      <c r="G326" s="17">
        <v>0</v>
      </c>
      <c r="H326" s="17">
        <v>0</v>
      </c>
      <c r="I326" s="17">
        <v>11.71</v>
      </c>
      <c r="J326" s="17">
        <v>0</v>
      </c>
      <c r="K326" s="17">
        <v>0</v>
      </c>
      <c r="L326" s="17">
        <v>0</v>
      </c>
      <c r="M326" s="17">
        <v>0</v>
      </c>
      <c r="N326" s="17">
        <v>0</v>
      </c>
      <c r="O326" s="17">
        <v>11.71</v>
      </c>
      <c r="P326" s="18">
        <v>0</v>
      </c>
      <c r="Q326" s="17">
        <f>VLOOKUP(tbBDD[[#This Row],[Lib. variété]],tbRdts[],2,FALSE)</f>
        <v>6.3</v>
      </c>
      <c r="R326" s="17">
        <f>tbBDD[[#This Row],[Ha Tot collecte]]*tbBDD[[#This Row],[Rdt]]</f>
        <v>73.77300000000001</v>
      </c>
      <c r="S326" s="10" t="str">
        <f>MID(tbBDD[[#This Row],[Lib. variété]],1,FIND(" ",tbBDD[[#This Row],[Lib. variété]])-1)</f>
        <v>ORGE</v>
      </c>
    </row>
    <row r="327" spans="1:19" ht="15.95" customHeight="1" x14ac:dyDescent="0.2">
      <c r="A327" s="14" t="s">
        <v>2</v>
      </c>
      <c r="B327" s="15" t="s">
        <v>19</v>
      </c>
      <c r="C327" s="15" t="s">
        <v>56</v>
      </c>
      <c r="D327" s="15" t="s">
        <v>146</v>
      </c>
      <c r="E327" s="15" t="s">
        <v>275</v>
      </c>
      <c r="F327" s="15" t="s">
        <v>381</v>
      </c>
      <c r="G327" s="17">
        <v>0</v>
      </c>
      <c r="H327" s="17">
        <v>0</v>
      </c>
      <c r="I327" s="17">
        <v>16</v>
      </c>
      <c r="J327" s="17">
        <v>0</v>
      </c>
      <c r="K327" s="17">
        <v>0</v>
      </c>
      <c r="L327" s="17">
        <v>0</v>
      </c>
      <c r="M327" s="17">
        <v>0</v>
      </c>
      <c r="N327" s="17">
        <v>0</v>
      </c>
      <c r="O327" s="17">
        <v>16</v>
      </c>
      <c r="P327" s="18">
        <v>0</v>
      </c>
      <c r="Q327" s="17">
        <f>VLOOKUP(tbBDD[[#This Row],[Lib. variété]],tbRdts[],2,FALSE)</f>
        <v>4</v>
      </c>
      <c r="R327" s="17">
        <f>tbBDD[[#This Row],[Ha Tot collecte]]*tbBDD[[#This Row],[Rdt]]</f>
        <v>64</v>
      </c>
      <c r="S327" s="10" t="str">
        <f>MID(tbBDD[[#This Row],[Lib. variété]],1,FIND(" ",tbBDD[[#This Row],[Lib. variété]])-1)</f>
        <v>AVOINE</v>
      </c>
    </row>
    <row r="328" spans="1:19" ht="15.95" customHeight="1" x14ac:dyDescent="0.2">
      <c r="A328" s="14" t="s">
        <v>2</v>
      </c>
      <c r="B328" s="15" t="s">
        <v>19</v>
      </c>
      <c r="C328" s="15" t="s">
        <v>56</v>
      </c>
      <c r="D328" s="15" t="s">
        <v>138</v>
      </c>
      <c r="E328" s="15" t="s">
        <v>267</v>
      </c>
      <c r="F328" s="15" t="s">
        <v>381</v>
      </c>
      <c r="G328" s="17">
        <v>0</v>
      </c>
      <c r="H328" s="17">
        <v>0</v>
      </c>
      <c r="I328" s="17">
        <v>0</v>
      </c>
      <c r="J328" s="17">
        <v>0</v>
      </c>
      <c r="K328" s="17">
        <v>0</v>
      </c>
      <c r="L328" s="17">
        <v>0</v>
      </c>
      <c r="M328" s="17">
        <v>0</v>
      </c>
      <c r="N328" s="17">
        <v>0</v>
      </c>
      <c r="O328" s="17">
        <v>0</v>
      </c>
      <c r="P328" s="18">
        <v>0</v>
      </c>
      <c r="Q328" s="17">
        <f>VLOOKUP(tbBDD[[#This Row],[Lib. variété]],tbRdts[],2,FALSE)</f>
        <v>4</v>
      </c>
      <c r="R328" s="17">
        <f>tbBDD[[#This Row],[Ha Tot collecte]]*tbBDD[[#This Row],[Rdt]]</f>
        <v>0</v>
      </c>
      <c r="S328" s="10" t="str">
        <f>MID(tbBDD[[#This Row],[Lib. variété]],1,FIND(" ",tbBDD[[#This Row],[Lib. variété]])-1)</f>
        <v>AVOINE</v>
      </c>
    </row>
    <row r="329" spans="1:19" ht="15.95" customHeight="1" x14ac:dyDescent="0.2">
      <c r="A329" s="14" t="s">
        <v>2</v>
      </c>
      <c r="B329" s="15" t="s">
        <v>19</v>
      </c>
      <c r="C329" s="15" t="s">
        <v>57</v>
      </c>
      <c r="D329" s="15" t="s">
        <v>146</v>
      </c>
      <c r="E329" s="15" t="s">
        <v>275</v>
      </c>
      <c r="F329" s="15" t="s">
        <v>382</v>
      </c>
      <c r="G329" s="17">
        <v>0</v>
      </c>
      <c r="H329" s="17">
        <v>0</v>
      </c>
      <c r="I329" s="17">
        <v>43.120000000000005</v>
      </c>
      <c r="J329" s="17">
        <v>0</v>
      </c>
      <c r="K329" s="17">
        <v>0</v>
      </c>
      <c r="L329" s="17">
        <v>0</v>
      </c>
      <c r="M329" s="17">
        <v>9</v>
      </c>
      <c r="N329" s="17">
        <v>7.5</v>
      </c>
      <c r="O329" s="17">
        <v>19.62</v>
      </c>
      <c r="P329" s="18">
        <v>7</v>
      </c>
      <c r="Q329" s="17">
        <f>VLOOKUP(tbBDD[[#This Row],[Lib. variété]],tbRdts[],2,FALSE)</f>
        <v>8.5</v>
      </c>
      <c r="R329" s="17">
        <f>tbBDD[[#This Row],[Ha Tot collecte]]*tbBDD[[#This Row],[Rdt]]</f>
        <v>366.52000000000004</v>
      </c>
      <c r="S329" s="10" t="str">
        <f>MID(tbBDD[[#This Row],[Lib. variété]],1,FIND(" ",tbBDD[[#This Row],[Lib. variété]])-1)</f>
        <v>MAIS</v>
      </c>
    </row>
    <row r="330" spans="1:19" ht="15.95" customHeight="1" x14ac:dyDescent="0.2">
      <c r="A330" s="14" t="s">
        <v>2</v>
      </c>
      <c r="B330" s="15" t="s">
        <v>19</v>
      </c>
      <c r="C330" s="15" t="s">
        <v>57</v>
      </c>
      <c r="D330" s="15" t="s">
        <v>147</v>
      </c>
      <c r="E330" s="15" t="s">
        <v>276</v>
      </c>
      <c r="F330" s="15" t="s">
        <v>382</v>
      </c>
      <c r="G330" s="17">
        <v>0</v>
      </c>
      <c r="H330" s="17">
        <v>0</v>
      </c>
      <c r="I330" s="17">
        <v>10</v>
      </c>
      <c r="J330" s="17">
        <v>0</v>
      </c>
      <c r="K330" s="17">
        <v>0</v>
      </c>
      <c r="L330" s="17">
        <v>0</v>
      </c>
      <c r="M330" s="17">
        <v>0</v>
      </c>
      <c r="N330" s="17">
        <v>0</v>
      </c>
      <c r="O330" s="17">
        <v>10</v>
      </c>
      <c r="P330" s="18">
        <v>0</v>
      </c>
      <c r="Q330" s="17">
        <f>VLOOKUP(tbBDD[[#This Row],[Lib. variété]],tbRdts[],2,FALSE)</f>
        <v>8.5</v>
      </c>
      <c r="R330" s="17">
        <f>tbBDD[[#This Row],[Ha Tot collecte]]*tbBDD[[#This Row],[Rdt]]</f>
        <v>85</v>
      </c>
      <c r="S330" s="10" t="str">
        <f>MID(tbBDD[[#This Row],[Lib. variété]],1,FIND(" ",tbBDD[[#This Row],[Lib. variété]])-1)</f>
        <v>MAIS</v>
      </c>
    </row>
    <row r="331" spans="1:19" ht="15.95" customHeight="1" x14ac:dyDescent="0.2">
      <c r="A331" s="14" t="s">
        <v>2</v>
      </c>
      <c r="B331" s="15" t="s">
        <v>19</v>
      </c>
      <c r="C331" s="15" t="s">
        <v>57</v>
      </c>
      <c r="D331" s="15" t="s">
        <v>120</v>
      </c>
      <c r="E331" s="15" t="s">
        <v>249</v>
      </c>
      <c r="F331" s="15" t="s">
        <v>382</v>
      </c>
      <c r="G331" s="17">
        <v>0</v>
      </c>
      <c r="H331" s="17">
        <v>0</v>
      </c>
      <c r="I331" s="17">
        <v>193</v>
      </c>
      <c r="J331" s="17">
        <v>91</v>
      </c>
      <c r="K331" s="17">
        <v>0</v>
      </c>
      <c r="L331" s="17">
        <v>0</v>
      </c>
      <c r="M331" s="17">
        <v>0</v>
      </c>
      <c r="N331" s="17">
        <v>102</v>
      </c>
      <c r="O331" s="17">
        <v>0</v>
      </c>
      <c r="P331" s="18">
        <v>0</v>
      </c>
      <c r="Q331" s="17">
        <f>VLOOKUP(tbBDD[[#This Row],[Lib. variété]],tbRdts[],2,FALSE)</f>
        <v>8.5</v>
      </c>
      <c r="R331" s="17">
        <f>tbBDD[[#This Row],[Ha Tot collecte]]*tbBDD[[#This Row],[Rdt]]</f>
        <v>1640.5</v>
      </c>
      <c r="S331" s="10" t="str">
        <f>MID(tbBDD[[#This Row],[Lib. variété]],1,FIND(" ",tbBDD[[#This Row],[Lib. variété]])-1)</f>
        <v>MAIS</v>
      </c>
    </row>
    <row r="332" spans="1:19" ht="15.95" customHeight="1" x14ac:dyDescent="0.2">
      <c r="A332" s="14" t="s">
        <v>2</v>
      </c>
      <c r="B332" s="15" t="s">
        <v>19</v>
      </c>
      <c r="C332" s="15" t="s">
        <v>57</v>
      </c>
      <c r="D332" s="15" t="s">
        <v>138</v>
      </c>
      <c r="E332" s="15" t="s">
        <v>267</v>
      </c>
      <c r="F332" s="15" t="s">
        <v>382</v>
      </c>
      <c r="G332" s="17">
        <v>0</v>
      </c>
      <c r="H332" s="17">
        <v>0</v>
      </c>
      <c r="I332" s="17">
        <v>143</v>
      </c>
      <c r="J332" s="17">
        <v>0</v>
      </c>
      <c r="K332" s="17">
        <v>127</v>
      </c>
      <c r="L332" s="17">
        <v>0</v>
      </c>
      <c r="M332" s="17">
        <v>0</v>
      </c>
      <c r="N332" s="17">
        <v>16</v>
      </c>
      <c r="O332" s="17">
        <v>0</v>
      </c>
      <c r="P332" s="18">
        <v>0</v>
      </c>
      <c r="Q332" s="17">
        <f>VLOOKUP(tbBDD[[#This Row],[Lib. variété]],tbRdts[],2,FALSE)</f>
        <v>8.5</v>
      </c>
      <c r="R332" s="17">
        <f>tbBDD[[#This Row],[Ha Tot collecte]]*tbBDD[[#This Row],[Rdt]]</f>
        <v>1215.5</v>
      </c>
      <c r="S332" s="10" t="str">
        <f>MID(tbBDD[[#This Row],[Lib. variété]],1,FIND(" ",tbBDD[[#This Row],[Lib. variété]])-1)</f>
        <v>MAIS</v>
      </c>
    </row>
    <row r="333" spans="1:19" ht="15.95" customHeight="1" x14ac:dyDescent="0.2">
      <c r="A333" s="14" t="s">
        <v>2</v>
      </c>
      <c r="B333" s="15" t="s">
        <v>19</v>
      </c>
      <c r="C333" s="15" t="s">
        <v>57</v>
      </c>
      <c r="D333" s="15" t="s">
        <v>122</v>
      </c>
      <c r="E333" s="15" t="s">
        <v>251</v>
      </c>
      <c r="F333" s="15" t="s">
        <v>382</v>
      </c>
      <c r="G333" s="17">
        <v>0</v>
      </c>
      <c r="H333" s="17">
        <v>0</v>
      </c>
      <c r="I333" s="17">
        <v>4</v>
      </c>
      <c r="J333" s="17">
        <v>0</v>
      </c>
      <c r="K333" s="17">
        <v>0</v>
      </c>
      <c r="L333" s="17">
        <v>0</v>
      </c>
      <c r="M333" s="17">
        <v>0</v>
      </c>
      <c r="N333" s="17">
        <v>0</v>
      </c>
      <c r="O333" s="17">
        <v>0</v>
      </c>
      <c r="P333" s="18">
        <v>4</v>
      </c>
      <c r="Q333" s="17">
        <f>VLOOKUP(tbBDD[[#This Row],[Lib. variété]],tbRdts[],2,FALSE)</f>
        <v>8.5</v>
      </c>
      <c r="R333" s="17">
        <f>tbBDD[[#This Row],[Ha Tot collecte]]*tbBDD[[#This Row],[Rdt]]</f>
        <v>34</v>
      </c>
      <c r="S333" s="10" t="str">
        <f>MID(tbBDD[[#This Row],[Lib. variété]],1,FIND(" ",tbBDD[[#This Row],[Lib. variété]])-1)</f>
        <v>MAIS</v>
      </c>
    </row>
    <row r="334" spans="1:19" ht="15.95" customHeight="1" x14ac:dyDescent="0.2">
      <c r="A334" s="14" t="s">
        <v>2</v>
      </c>
      <c r="B334" s="15" t="s">
        <v>19</v>
      </c>
      <c r="C334" s="15" t="s">
        <v>57</v>
      </c>
      <c r="D334" s="15" t="s">
        <v>132</v>
      </c>
      <c r="E334" s="15" t="s">
        <v>261</v>
      </c>
      <c r="F334" s="15" t="s">
        <v>382</v>
      </c>
      <c r="G334" s="17">
        <v>0</v>
      </c>
      <c r="H334" s="17">
        <v>0</v>
      </c>
      <c r="I334" s="17">
        <v>9.25</v>
      </c>
      <c r="J334" s="17">
        <v>0</v>
      </c>
      <c r="K334" s="17">
        <v>0</v>
      </c>
      <c r="L334" s="17">
        <v>0</v>
      </c>
      <c r="M334" s="17">
        <v>0</v>
      </c>
      <c r="N334" s="17">
        <v>0</v>
      </c>
      <c r="O334" s="17">
        <v>9.25</v>
      </c>
      <c r="P334" s="18">
        <v>0</v>
      </c>
      <c r="Q334" s="17">
        <f>VLOOKUP(tbBDD[[#This Row],[Lib. variété]],tbRdts[],2,FALSE)</f>
        <v>8.5</v>
      </c>
      <c r="R334" s="17">
        <f>tbBDD[[#This Row],[Ha Tot collecte]]*tbBDD[[#This Row],[Rdt]]</f>
        <v>78.625</v>
      </c>
      <c r="S334" s="10" t="str">
        <f>MID(tbBDD[[#This Row],[Lib. variété]],1,FIND(" ",tbBDD[[#This Row],[Lib. variété]])-1)</f>
        <v>MAIS</v>
      </c>
    </row>
    <row r="335" spans="1:19" ht="15.95" customHeight="1" x14ac:dyDescent="0.2">
      <c r="A335" s="14" t="s">
        <v>2</v>
      </c>
      <c r="B335" s="15" t="s">
        <v>19</v>
      </c>
      <c r="C335" s="15" t="s">
        <v>58</v>
      </c>
      <c r="D335" s="16"/>
      <c r="E335" s="16"/>
      <c r="F335" s="15" t="s">
        <v>383</v>
      </c>
      <c r="G335" s="17">
        <v>0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7">
        <v>0</v>
      </c>
      <c r="N335" s="17">
        <v>0</v>
      </c>
      <c r="O335" s="17">
        <v>0</v>
      </c>
      <c r="P335" s="18">
        <v>0</v>
      </c>
      <c r="Q335" s="17">
        <f>VLOOKUP(tbBDD[[#This Row],[Lib. variété]],tbRdts[],2,FALSE)</f>
        <v>3.3</v>
      </c>
      <c r="R335" s="17">
        <f>tbBDD[[#This Row],[Ha Tot collecte]]*tbBDD[[#This Row],[Rdt]]</f>
        <v>0</v>
      </c>
      <c r="S335" s="10" t="e">
        <f>MID(tbBDD[[#This Row],[Lib. variété]],1,FIND(" ",tbBDD[[#This Row],[Lib. variété]])-1)</f>
        <v>#VALUE!</v>
      </c>
    </row>
    <row r="336" spans="1:19" ht="15.95" customHeight="1" x14ac:dyDescent="0.2">
      <c r="A336" s="14" t="s">
        <v>2</v>
      </c>
      <c r="B336" s="15" t="s">
        <v>19</v>
      </c>
      <c r="C336" s="15" t="s">
        <v>58</v>
      </c>
      <c r="D336" s="15" t="s">
        <v>146</v>
      </c>
      <c r="E336" s="15" t="s">
        <v>275</v>
      </c>
      <c r="F336" s="15" t="s">
        <v>383</v>
      </c>
      <c r="G336" s="17">
        <v>0</v>
      </c>
      <c r="H336" s="17">
        <v>0</v>
      </c>
      <c r="I336" s="17">
        <v>212</v>
      </c>
      <c r="J336" s="17">
        <v>0</v>
      </c>
      <c r="K336" s="17">
        <v>0</v>
      </c>
      <c r="L336" s="17">
        <v>0</v>
      </c>
      <c r="M336" s="17">
        <v>55</v>
      </c>
      <c r="N336" s="17">
        <v>99</v>
      </c>
      <c r="O336" s="17">
        <v>26</v>
      </c>
      <c r="P336" s="18">
        <v>32</v>
      </c>
      <c r="Q336" s="17">
        <f>VLOOKUP(tbBDD[[#This Row],[Lib. variété]],tbRdts[],2,FALSE)</f>
        <v>3.3</v>
      </c>
      <c r="R336" s="17">
        <f>tbBDD[[#This Row],[Ha Tot collecte]]*tbBDD[[#This Row],[Rdt]]</f>
        <v>699.59999999999991</v>
      </c>
      <c r="S336" s="10" t="e">
        <f>MID(tbBDD[[#This Row],[Lib. variété]],1,FIND(" ",tbBDD[[#This Row],[Lib. variété]])-1)</f>
        <v>#VALUE!</v>
      </c>
    </row>
    <row r="337" spans="1:19" ht="15.95" customHeight="1" x14ac:dyDescent="0.2">
      <c r="A337" s="14" t="s">
        <v>2</v>
      </c>
      <c r="B337" s="15" t="s">
        <v>19</v>
      </c>
      <c r="C337" s="15" t="s">
        <v>58</v>
      </c>
      <c r="D337" s="15" t="s">
        <v>147</v>
      </c>
      <c r="E337" s="15" t="s">
        <v>276</v>
      </c>
      <c r="F337" s="15" t="s">
        <v>383</v>
      </c>
      <c r="G337" s="17">
        <v>0</v>
      </c>
      <c r="H337" s="17">
        <v>0</v>
      </c>
      <c r="I337" s="17">
        <v>12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12</v>
      </c>
      <c r="P337" s="18">
        <v>0</v>
      </c>
      <c r="Q337" s="17">
        <f>VLOOKUP(tbBDD[[#This Row],[Lib. variété]],tbRdts[],2,FALSE)</f>
        <v>3.3</v>
      </c>
      <c r="R337" s="17">
        <f>tbBDD[[#This Row],[Ha Tot collecte]]*tbBDD[[#This Row],[Rdt]]</f>
        <v>39.599999999999994</v>
      </c>
      <c r="S337" s="10" t="e">
        <f>MID(tbBDD[[#This Row],[Lib. variété]],1,FIND(" ",tbBDD[[#This Row],[Lib. variété]])-1)</f>
        <v>#VALUE!</v>
      </c>
    </row>
    <row r="338" spans="1:19" ht="15.95" customHeight="1" x14ac:dyDescent="0.2">
      <c r="A338" s="14" t="s">
        <v>2</v>
      </c>
      <c r="B338" s="15" t="s">
        <v>19</v>
      </c>
      <c r="C338" s="15" t="s">
        <v>58</v>
      </c>
      <c r="D338" s="15" t="s">
        <v>120</v>
      </c>
      <c r="E338" s="15" t="s">
        <v>249</v>
      </c>
      <c r="F338" s="15" t="s">
        <v>383</v>
      </c>
      <c r="G338" s="17">
        <v>0</v>
      </c>
      <c r="H338" s="17">
        <v>0</v>
      </c>
      <c r="I338" s="17">
        <v>46.5</v>
      </c>
      <c r="J338" s="17">
        <v>0</v>
      </c>
      <c r="K338" s="17">
        <v>0</v>
      </c>
      <c r="L338" s="17">
        <v>0</v>
      </c>
      <c r="M338" s="17">
        <v>20</v>
      </c>
      <c r="N338" s="17">
        <v>9.5</v>
      </c>
      <c r="O338" s="17">
        <v>0</v>
      </c>
      <c r="P338" s="18">
        <v>17</v>
      </c>
      <c r="Q338" s="17">
        <f>VLOOKUP(tbBDD[[#This Row],[Lib. variété]],tbRdts[],2,FALSE)</f>
        <v>3.3</v>
      </c>
      <c r="R338" s="17">
        <f>tbBDD[[#This Row],[Ha Tot collecte]]*tbBDD[[#This Row],[Rdt]]</f>
        <v>153.44999999999999</v>
      </c>
      <c r="S338" s="10" t="e">
        <f>MID(tbBDD[[#This Row],[Lib. variété]],1,FIND(" ",tbBDD[[#This Row],[Lib. variété]])-1)</f>
        <v>#VALUE!</v>
      </c>
    </row>
    <row r="339" spans="1:19" ht="15.95" customHeight="1" x14ac:dyDescent="0.2">
      <c r="A339" s="14" t="s">
        <v>2</v>
      </c>
      <c r="B339" s="15" t="s">
        <v>19</v>
      </c>
      <c r="C339" s="15" t="s">
        <v>58</v>
      </c>
      <c r="D339" s="15" t="s">
        <v>138</v>
      </c>
      <c r="E339" s="15" t="s">
        <v>267</v>
      </c>
      <c r="F339" s="15" t="s">
        <v>383</v>
      </c>
      <c r="G339" s="17">
        <v>0</v>
      </c>
      <c r="H339" s="17">
        <v>0</v>
      </c>
      <c r="I339" s="17">
        <v>151</v>
      </c>
      <c r="J339" s="17">
        <v>0</v>
      </c>
      <c r="K339" s="17">
        <v>0</v>
      </c>
      <c r="L339" s="17">
        <v>0</v>
      </c>
      <c r="M339" s="17">
        <v>80</v>
      </c>
      <c r="N339" s="17">
        <v>20</v>
      </c>
      <c r="O339" s="17">
        <v>51</v>
      </c>
      <c r="P339" s="18">
        <v>0</v>
      </c>
      <c r="Q339" s="17">
        <f>VLOOKUP(tbBDD[[#This Row],[Lib. variété]],tbRdts[],2,FALSE)</f>
        <v>3.3</v>
      </c>
      <c r="R339" s="17">
        <f>tbBDD[[#This Row],[Ha Tot collecte]]*tbBDD[[#This Row],[Rdt]]</f>
        <v>498.29999999999995</v>
      </c>
      <c r="S339" s="10" t="e">
        <f>MID(tbBDD[[#This Row],[Lib. variété]],1,FIND(" ",tbBDD[[#This Row],[Lib. variété]])-1)</f>
        <v>#VALUE!</v>
      </c>
    </row>
    <row r="340" spans="1:19" ht="15.95" customHeight="1" x14ac:dyDescent="0.2">
      <c r="A340" s="14" t="s">
        <v>2</v>
      </c>
      <c r="B340" s="15" t="s">
        <v>19</v>
      </c>
      <c r="C340" s="15" t="s">
        <v>58</v>
      </c>
      <c r="D340" s="15" t="s">
        <v>122</v>
      </c>
      <c r="E340" s="15" t="s">
        <v>251</v>
      </c>
      <c r="F340" s="15" t="s">
        <v>383</v>
      </c>
      <c r="G340" s="17">
        <v>0</v>
      </c>
      <c r="H340" s="17">
        <v>0</v>
      </c>
      <c r="I340" s="17">
        <v>55</v>
      </c>
      <c r="J340" s="17">
        <v>0</v>
      </c>
      <c r="K340" s="17">
        <v>0</v>
      </c>
      <c r="L340" s="17">
        <v>0</v>
      </c>
      <c r="M340" s="17">
        <v>20</v>
      </c>
      <c r="N340" s="17">
        <v>15</v>
      </c>
      <c r="O340" s="17">
        <v>0</v>
      </c>
      <c r="P340" s="18">
        <v>20</v>
      </c>
      <c r="Q340" s="17">
        <f>VLOOKUP(tbBDD[[#This Row],[Lib. variété]],tbRdts[],2,FALSE)</f>
        <v>3.3</v>
      </c>
      <c r="R340" s="17">
        <f>tbBDD[[#This Row],[Ha Tot collecte]]*tbBDD[[#This Row],[Rdt]]</f>
        <v>181.5</v>
      </c>
      <c r="S340" s="10" t="e">
        <f>MID(tbBDD[[#This Row],[Lib. variété]],1,FIND(" ",tbBDD[[#This Row],[Lib. variété]])-1)</f>
        <v>#VALUE!</v>
      </c>
    </row>
    <row r="341" spans="1:19" ht="15.95" customHeight="1" x14ac:dyDescent="0.2">
      <c r="A341" s="14" t="s">
        <v>2</v>
      </c>
      <c r="B341" s="15" t="s">
        <v>19</v>
      </c>
      <c r="C341" s="15" t="s">
        <v>58</v>
      </c>
      <c r="D341" s="15" t="s">
        <v>132</v>
      </c>
      <c r="E341" s="15" t="s">
        <v>261</v>
      </c>
      <c r="F341" s="15" t="s">
        <v>383</v>
      </c>
      <c r="G341" s="17">
        <v>0</v>
      </c>
      <c r="H341" s="17">
        <v>0</v>
      </c>
      <c r="I341" s="17">
        <v>17</v>
      </c>
      <c r="J341" s="17">
        <v>0</v>
      </c>
      <c r="K341" s="17">
        <v>0</v>
      </c>
      <c r="L341" s="17">
        <v>0</v>
      </c>
      <c r="M341" s="17">
        <v>0</v>
      </c>
      <c r="N341" s="17">
        <v>0</v>
      </c>
      <c r="O341" s="17">
        <v>17</v>
      </c>
      <c r="P341" s="18">
        <v>0</v>
      </c>
      <c r="Q341" s="17">
        <f>VLOOKUP(tbBDD[[#This Row],[Lib. variété]],tbRdts[],2,FALSE)</f>
        <v>3.3</v>
      </c>
      <c r="R341" s="17">
        <f>tbBDD[[#This Row],[Ha Tot collecte]]*tbBDD[[#This Row],[Rdt]]</f>
        <v>56.099999999999994</v>
      </c>
      <c r="S341" s="10" t="e">
        <f>MID(tbBDD[[#This Row],[Lib. variété]],1,FIND(" ",tbBDD[[#This Row],[Lib. variété]])-1)</f>
        <v>#VALUE!</v>
      </c>
    </row>
    <row r="342" spans="1:19" ht="15.95" customHeight="1" x14ac:dyDescent="0.2">
      <c r="A342" s="14" t="s">
        <v>2</v>
      </c>
      <c r="B342" s="15" t="s">
        <v>19</v>
      </c>
      <c r="C342" s="15" t="s">
        <v>60</v>
      </c>
      <c r="D342" s="15" t="s">
        <v>146</v>
      </c>
      <c r="E342" s="15" t="s">
        <v>275</v>
      </c>
      <c r="F342" s="15" t="s">
        <v>385</v>
      </c>
      <c r="G342" s="17">
        <v>0</v>
      </c>
      <c r="H342" s="17">
        <v>0</v>
      </c>
      <c r="I342" s="17">
        <v>202.95000000000002</v>
      </c>
      <c r="J342" s="17">
        <v>0</v>
      </c>
      <c r="K342" s="17">
        <v>0</v>
      </c>
      <c r="L342" s="17">
        <v>0</v>
      </c>
      <c r="M342" s="17">
        <v>47.4</v>
      </c>
      <c r="N342" s="17">
        <v>82</v>
      </c>
      <c r="O342" s="17">
        <v>51.55</v>
      </c>
      <c r="P342" s="18">
        <v>22</v>
      </c>
      <c r="Q342" s="17">
        <f>VLOOKUP(tbBDD[[#This Row],[Lib. variété]],tbRdts[],2,FALSE)</f>
        <v>2.5</v>
      </c>
      <c r="R342" s="17">
        <f>tbBDD[[#This Row],[Ha Tot collecte]]*tbBDD[[#This Row],[Rdt]]</f>
        <v>507.37500000000006</v>
      </c>
      <c r="S342" s="10" t="str">
        <f>MID(tbBDD[[#This Row],[Lib. variété]],1,FIND(" ",tbBDD[[#This Row],[Lib. variété]])-1)</f>
        <v>TOURNESOL</v>
      </c>
    </row>
    <row r="343" spans="1:19" ht="15.95" customHeight="1" x14ac:dyDescent="0.2">
      <c r="A343" s="14" t="s">
        <v>2</v>
      </c>
      <c r="B343" s="15" t="s">
        <v>19</v>
      </c>
      <c r="C343" s="15" t="s">
        <v>60</v>
      </c>
      <c r="D343" s="15" t="s">
        <v>147</v>
      </c>
      <c r="E343" s="15" t="s">
        <v>276</v>
      </c>
      <c r="F343" s="15" t="s">
        <v>385</v>
      </c>
      <c r="G343" s="17">
        <v>0</v>
      </c>
      <c r="H343" s="17">
        <v>0</v>
      </c>
      <c r="I343" s="17">
        <v>10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10</v>
      </c>
      <c r="P343" s="18">
        <v>0</v>
      </c>
      <c r="Q343" s="17">
        <f>VLOOKUP(tbBDD[[#This Row],[Lib. variété]],tbRdts[],2,FALSE)</f>
        <v>2.5</v>
      </c>
      <c r="R343" s="17">
        <f>tbBDD[[#This Row],[Ha Tot collecte]]*tbBDD[[#This Row],[Rdt]]</f>
        <v>25</v>
      </c>
      <c r="S343" s="10" t="str">
        <f>MID(tbBDD[[#This Row],[Lib. variété]],1,FIND(" ",tbBDD[[#This Row],[Lib. variété]])-1)</f>
        <v>TOURNESOL</v>
      </c>
    </row>
    <row r="344" spans="1:19" ht="15.95" customHeight="1" x14ac:dyDescent="0.2">
      <c r="A344" s="14" t="s">
        <v>2</v>
      </c>
      <c r="B344" s="15" t="s">
        <v>19</v>
      </c>
      <c r="C344" s="15" t="s">
        <v>60</v>
      </c>
      <c r="D344" s="15" t="s">
        <v>120</v>
      </c>
      <c r="E344" s="15" t="s">
        <v>249</v>
      </c>
      <c r="F344" s="15" t="s">
        <v>385</v>
      </c>
      <c r="G344" s="17">
        <v>0</v>
      </c>
      <c r="H344" s="17">
        <v>0</v>
      </c>
      <c r="I344" s="17">
        <v>58.4</v>
      </c>
      <c r="J344" s="17">
        <v>0</v>
      </c>
      <c r="K344" s="17">
        <v>0</v>
      </c>
      <c r="L344" s="17">
        <v>0</v>
      </c>
      <c r="M344" s="17">
        <v>20</v>
      </c>
      <c r="N344" s="17">
        <v>8.4</v>
      </c>
      <c r="O344" s="17">
        <v>13</v>
      </c>
      <c r="P344" s="18">
        <v>17</v>
      </c>
      <c r="Q344" s="17">
        <f>VLOOKUP(tbBDD[[#This Row],[Lib. variété]],tbRdts[],2,FALSE)</f>
        <v>2.5</v>
      </c>
      <c r="R344" s="17">
        <f>tbBDD[[#This Row],[Ha Tot collecte]]*tbBDD[[#This Row],[Rdt]]</f>
        <v>146</v>
      </c>
      <c r="S344" s="10" t="str">
        <f>MID(tbBDD[[#This Row],[Lib. variété]],1,FIND(" ",tbBDD[[#This Row],[Lib. variété]])-1)</f>
        <v>TOURNESOL</v>
      </c>
    </row>
    <row r="345" spans="1:19" ht="15.95" customHeight="1" x14ac:dyDescent="0.2">
      <c r="A345" s="14" t="s">
        <v>2</v>
      </c>
      <c r="B345" s="15" t="s">
        <v>19</v>
      </c>
      <c r="C345" s="15" t="s">
        <v>60</v>
      </c>
      <c r="D345" s="15" t="s">
        <v>138</v>
      </c>
      <c r="E345" s="15" t="s">
        <v>267</v>
      </c>
      <c r="F345" s="15" t="s">
        <v>385</v>
      </c>
      <c r="G345" s="17">
        <v>0</v>
      </c>
      <c r="H345" s="17">
        <v>0</v>
      </c>
      <c r="I345" s="17">
        <v>75</v>
      </c>
      <c r="J345" s="17">
        <v>0</v>
      </c>
      <c r="K345" s="17">
        <v>0</v>
      </c>
      <c r="L345" s="17">
        <v>0</v>
      </c>
      <c r="M345" s="17">
        <v>0</v>
      </c>
      <c r="N345" s="17">
        <v>50</v>
      </c>
      <c r="O345" s="17">
        <v>25</v>
      </c>
      <c r="P345" s="18">
        <v>0</v>
      </c>
      <c r="Q345" s="17">
        <f>VLOOKUP(tbBDD[[#This Row],[Lib. variété]],tbRdts[],2,FALSE)</f>
        <v>2.5</v>
      </c>
      <c r="R345" s="17">
        <f>tbBDD[[#This Row],[Ha Tot collecte]]*tbBDD[[#This Row],[Rdt]]</f>
        <v>187.5</v>
      </c>
      <c r="S345" s="10" t="str">
        <f>MID(tbBDD[[#This Row],[Lib. variété]],1,FIND(" ",tbBDD[[#This Row],[Lib. variété]])-1)</f>
        <v>TOURNESOL</v>
      </c>
    </row>
    <row r="346" spans="1:19" ht="15.95" customHeight="1" x14ac:dyDescent="0.2">
      <c r="A346" s="14" t="s">
        <v>2</v>
      </c>
      <c r="B346" s="15" t="s">
        <v>19</v>
      </c>
      <c r="C346" s="15" t="s">
        <v>60</v>
      </c>
      <c r="D346" s="15" t="s">
        <v>122</v>
      </c>
      <c r="E346" s="15" t="s">
        <v>251</v>
      </c>
      <c r="F346" s="15" t="s">
        <v>385</v>
      </c>
      <c r="G346" s="17">
        <v>0</v>
      </c>
      <c r="H346" s="17">
        <v>0</v>
      </c>
      <c r="I346" s="17">
        <v>12</v>
      </c>
      <c r="J346" s="17">
        <v>0</v>
      </c>
      <c r="K346" s="17">
        <v>0</v>
      </c>
      <c r="L346" s="17">
        <v>0</v>
      </c>
      <c r="M346" s="17">
        <v>0</v>
      </c>
      <c r="N346" s="17">
        <v>0</v>
      </c>
      <c r="O346" s="17">
        <v>0</v>
      </c>
      <c r="P346" s="18">
        <v>12</v>
      </c>
      <c r="Q346" s="17">
        <f>VLOOKUP(tbBDD[[#This Row],[Lib. variété]],tbRdts[],2,FALSE)</f>
        <v>2.5</v>
      </c>
      <c r="R346" s="17">
        <f>tbBDD[[#This Row],[Ha Tot collecte]]*tbBDD[[#This Row],[Rdt]]</f>
        <v>30</v>
      </c>
      <c r="S346" s="10" t="str">
        <f>MID(tbBDD[[#This Row],[Lib. variété]],1,FIND(" ",tbBDD[[#This Row],[Lib. variété]])-1)</f>
        <v>TOURNESOL</v>
      </c>
    </row>
    <row r="347" spans="1:19" ht="15.95" customHeight="1" x14ac:dyDescent="0.2">
      <c r="A347" s="14" t="s">
        <v>2</v>
      </c>
      <c r="B347" s="15" t="s">
        <v>19</v>
      </c>
      <c r="C347" s="15" t="s">
        <v>60</v>
      </c>
      <c r="D347" s="15" t="s">
        <v>132</v>
      </c>
      <c r="E347" s="15" t="s">
        <v>261</v>
      </c>
      <c r="F347" s="15" t="s">
        <v>385</v>
      </c>
      <c r="G347" s="17">
        <v>0</v>
      </c>
      <c r="H347" s="17">
        <v>0</v>
      </c>
      <c r="I347" s="17">
        <v>30.7</v>
      </c>
      <c r="J347" s="17">
        <v>0</v>
      </c>
      <c r="K347" s="17">
        <v>0</v>
      </c>
      <c r="L347" s="17">
        <v>0</v>
      </c>
      <c r="M347" s="17">
        <v>0</v>
      </c>
      <c r="N347" s="17">
        <v>0</v>
      </c>
      <c r="O347" s="17">
        <v>30.7</v>
      </c>
      <c r="P347" s="18">
        <v>0</v>
      </c>
      <c r="Q347" s="17">
        <f>VLOOKUP(tbBDD[[#This Row],[Lib. variété]],tbRdts[],2,FALSE)</f>
        <v>2.5</v>
      </c>
      <c r="R347" s="17">
        <f>tbBDD[[#This Row],[Ha Tot collecte]]*tbBDD[[#This Row],[Rdt]]</f>
        <v>76.75</v>
      </c>
      <c r="S347" s="10" t="str">
        <f>MID(tbBDD[[#This Row],[Lib. variété]],1,FIND(" ",tbBDD[[#This Row],[Lib. variété]])-1)</f>
        <v>TOURNESOL</v>
      </c>
    </row>
    <row r="348" spans="1:19" ht="15.95" customHeight="1" x14ac:dyDescent="0.2">
      <c r="A348" s="14" t="s">
        <v>2</v>
      </c>
      <c r="B348" s="15" t="s">
        <v>19</v>
      </c>
      <c r="C348" s="15" t="s">
        <v>62</v>
      </c>
      <c r="D348" s="15" t="s">
        <v>146</v>
      </c>
      <c r="E348" s="15" t="s">
        <v>275</v>
      </c>
      <c r="F348" s="15" t="s">
        <v>387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7">
        <v>0</v>
      </c>
      <c r="N348" s="17">
        <v>0</v>
      </c>
      <c r="O348" s="17">
        <v>0</v>
      </c>
      <c r="P348" s="18">
        <v>0</v>
      </c>
      <c r="Q348" s="17">
        <f>VLOOKUP(tbBDD[[#This Row],[Lib. variété]],tbRdts[],2,FALSE)</f>
        <v>4.5</v>
      </c>
      <c r="R348" s="17">
        <f>tbBDD[[#This Row],[Ha Tot collecte]]*tbBDD[[#This Row],[Rdt]]</f>
        <v>0</v>
      </c>
      <c r="S348" s="10" t="str">
        <f>MID(tbBDD[[#This Row],[Lib. variété]],1,FIND(" ",tbBDD[[#This Row],[Lib. variété]])-1)</f>
        <v>POIS</v>
      </c>
    </row>
    <row r="349" spans="1:19" ht="15.95" customHeight="1" x14ac:dyDescent="0.2">
      <c r="A349" s="14" t="s">
        <v>2</v>
      </c>
      <c r="B349" s="15" t="s">
        <v>19</v>
      </c>
      <c r="C349" s="15" t="s">
        <v>63</v>
      </c>
      <c r="D349" s="15" t="s">
        <v>138</v>
      </c>
      <c r="E349" s="15" t="s">
        <v>267</v>
      </c>
      <c r="F349" s="15" t="s">
        <v>388</v>
      </c>
      <c r="G349" s="17">
        <v>0</v>
      </c>
      <c r="H349" s="17">
        <v>0</v>
      </c>
      <c r="I349" s="17">
        <v>13</v>
      </c>
      <c r="J349" s="17">
        <v>0</v>
      </c>
      <c r="K349" s="17">
        <v>0</v>
      </c>
      <c r="L349" s="17">
        <v>0</v>
      </c>
      <c r="M349" s="17">
        <v>0</v>
      </c>
      <c r="N349" s="17">
        <v>8</v>
      </c>
      <c r="O349" s="17">
        <v>5</v>
      </c>
      <c r="P349" s="18">
        <v>0</v>
      </c>
      <c r="Q349" s="17">
        <f>VLOOKUP(tbBDD[[#This Row],[Lib. variété]],tbRdts[],2,FALSE)</f>
        <v>6</v>
      </c>
      <c r="R349" s="17">
        <f>tbBDD[[#This Row],[Ha Tot collecte]]*tbBDD[[#This Row],[Rdt]]</f>
        <v>78</v>
      </c>
      <c r="S349" s="10" t="e">
        <f>MID(tbBDD[[#This Row],[Lib. variété]],1,FIND(" ",tbBDD[[#This Row],[Lib. variété]])-1)</f>
        <v>#VALUE!</v>
      </c>
    </row>
    <row r="350" spans="1:19" ht="15.95" customHeight="1" x14ac:dyDescent="0.2">
      <c r="A350" s="14" t="s">
        <v>2</v>
      </c>
      <c r="B350" s="15" t="s">
        <v>19</v>
      </c>
      <c r="C350" s="15" t="s">
        <v>81</v>
      </c>
      <c r="D350" s="15" t="s">
        <v>120</v>
      </c>
      <c r="E350" s="15" t="s">
        <v>249</v>
      </c>
      <c r="F350" s="15" t="s">
        <v>406</v>
      </c>
      <c r="G350" s="17">
        <v>0</v>
      </c>
      <c r="H350" s="17">
        <v>0</v>
      </c>
      <c r="I350" s="17">
        <v>12</v>
      </c>
      <c r="J350" s="17">
        <v>0</v>
      </c>
      <c r="K350" s="17">
        <v>0</v>
      </c>
      <c r="L350" s="17">
        <v>0</v>
      </c>
      <c r="M350" s="17">
        <v>0</v>
      </c>
      <c r="N350" s="17">
        <v>12</v>
      </c>
      <c r="O350" s="17">
        <v>0</v>
      </c>
      <c r="P350" s="18">
        <v>0</v>
      </c>
      <c r="Q350" s="17">
        <f>VLOOKUP(tbBDD[[#This Row],[Lib. variété]],tbRdts[],2,FALSE)</f>
        <v>0</v>
      </c>
      <c r="R350" s="17">
        <f>tbBDD[[#This Row],[Ha Tot collecte]]*tbBDD[[#This Row],[Rdt]]</f>
        <v>0</v>
      </c>
      <c r="S350" s="10" t="str">
        <f>MID(tbBDD[[#This Row],[Lib. variété]],1,FIND(" ",tbBDD[[#This Row],[Lib. variété]])-1)</f>
        <v>BTH</v>
      </c>
    </row>
    <row r="351" spans="1:19" ht="15.95" customHeight="1" x14ac:dyDescent="0.2">
      <c r="A351" s="14" t="s">
        <v>2</v>
      </c>
      <c r="B351" s="15" t="s">
        <v>19</v>
      </c>
      <c r="C351" s="15" t="s">
        <v>82</v>
      </c>
      <c r="D351" s="15" t="s">
        <v>146</v>
      </c>
      <c r="E351" s="15" t="s">
        <v>275</v>
      </c>
      <c r="F351" s="15" t="s">
        <v>407</v>
      </c>
      <c r="G351" s="17">
        <v>0</v>
      </c>
      <c r="H351" s="17">
        <v>0</v>
      </c>
      <c r="I351" s="17">
        <v>12.6</v>
      </c>
      <c r="J351" s="17">
        <v>0</v>
      </c>
      <c r="K351" s="17">
        <v>0</v>
      </c>
      <c r="L351" s="17">
        <v>0</v>
      </c>
      <c r="M351" s="17">
        <v>0</v>
      </c>
      <c r="N351" s="17">
        <v>12.6</v>
      </c>
      <c r="O351" s="17">
        <v>0</v>
      </c>
      <c r="P351" s="18">
        <v>0</v>
      </c>
      <c r="Q351" s="17">
        <f>VLOOKUP(tbBDD[[#This Row],[Lib. variété]],tbRdts[],2,FALSE)</f>
        <v>0</v>
      </c>
      <c r="R351" s="17">
        <f>tbBDD[[#This Row],[Ha Tot collecte]]*tbBDD[[#This Row],[Rdt]]</f>
        <v>0</v>
      </c>
      <c r="S351" s="10" t="str">
        <f>MID(tbBDD[[#This Row],[Lib. variété]],1,FIND(" ",tbBDD[[#This Row],[Lib. variété]])-1)</f>
        <v>BTH</v>
      </c>
    </row>
    <row r="352" spans="1:19" ht="15.95" customHeight="1" x14ac:dyDescent="0.2">
      <c r="A352" s="14" t="s">
        <v>2</v>
      </c>
      <c r="B352" s="15" t="s">
        <v>19</v>
      </c>
      <c r="C352" s="15" t="s">
        <v>76</v>
      </c>
      <c r="D352" s="16"/>
      <c r="E352" s="16"/>
      <c r="F352" s="15" t="s">
        <v>401</v>
      </c>
      <c r="G352" s="17">
        <v>0</v>
      </c>
      <c r="H352" s="17">
        <v>0</v>
      </c>
      <c r="I352" s="17">
        <v>0</v>
      </c>
      <c r="J352" s="17">
        <v>0</v>
      </c>
      <c r="K352" s="17">
        <v>0</v>
      </c>
      <c r="L352" s="17">
        <v>0</v>
      </c>
      <c r="M352" s="17">
        <v>0</v>
      </c>
      <c r="N352" s="17">
        <v>0</v>
      </c>
      <c r="O352" s="17">
        <v>0</v>
      </c>
      <c r="P352" s="18">
        <v>0</v>
      </c>
      <c r="Q352" s="17">
        <f>VLOOKUP(tbBDD[[#This Row],[Lib. variété]],tbRdts[],2,FALSE)</f>
        <v>0</v>
      </c>
      <c r="R352" s="17">
        <f>tbBDD[[#This Row],[Ha Tot collecte]]*tbBDD[[#This Row],[Rdt]]</f>
        <v>0</v>
      </c>
      <c r="S352" s="10" t="e">
        <f>MID(tbBDD[[#This Row],[Lib. variété]],1,FIND(" ",tbBDD[[#This Row],[Lib. variété]])-1)</f>
        <v>#VALUE!</v>
      </c>
    </row>
    <row r="353" spans="1:19" ht="15.95" customHeight="1" x14ac:dyDescent="0.2">
      <c r="A353" s="14" t="s">
        <v>2</v>
      </c>
      <c r="B353" s="15" t="s">
        <v>19</v>
      </c>
      <c r="C353" s="15" t="s">
        <v>67</v>
      </c>
      <c r="D353" s="16"/>
      <c r="E353" s="16"/>
      <c r="F353" s="15" t="s">
        <v>392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8">
        <v>0</v>
      </c>
      <c r="Q353" s="17">
        <f>VLOOKUP(tbBDD[[#This Row],[Lib. variété]],tbRdts[],2,FALSE)</f>
        <v>0</v>
      </c>
      <c r="R353" s="17">
        <f>tbBDD[[#This Row],[Ha Tot collecte]]*tbBDD[[#This Row],[Rdt]]</f>
        <v>0</v>
      </c>
      <c r="S353" s="10" t="str">
        <f>MID(tbBDD[[#This Row],[Lib. variété]],1,FIND(" ",tbBDD[[#This Row],[Lib. variété]])-1)</f>
        <v>PRAIRIE</v>
      </c>
    </row>
    <row r="354" spans="1:19" ht="15.95" customHeight="1" x14ac:dyDescent="0.2">
      <c r="A354" s="14" t="s">
        <v>2</v>
      </c>
      <c r="B354" s="15" t="s">
        <v>19</v>
      </c>
      <c r="C354" s="15" t="s">
        <v>68</v>
      </c>
      <c r="D354" s="16"/>
      <c r="E354" s="16"/>
      <c r="F354" s="15" t="s">
        <v>393</v>
      </c>
      <c r="G354" s="17">
        <v>0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7">
        <v>0</v>
      </c>
      <c r="N354" s="17">
        <v>0</v>
      </c>
      <c r="O354" s="17">
        <v>0</v>
      </c>
      <c r="P354" s="18">
        <v>0</v>
      </c>
      <c r="Q354" s="17">
        <f>VLOOKUP(tbBDD[[#This Row],[Lib. variété]],tbRdts[],2,FALSE)</f>
        <v>0</v>
      </c>
      <c r="R354" s="17">
        <f>tbBDD[[#This Row],[Ha Tot collecte]]*tbBDD[[#This Row],[Rdt]]</f>
        <v>0</v>
      </c>
      <c r="S354" s="10" t="str">
        <f>MID(tbBDD[[#This Row],[Lib. variété]],1,FIND(" ",tbBDD[[#This Row],[Lib. variété]])-1)</f>
        <v>PRAIRIE</v>
      </c>
    </row>
    <row r="355" spans="1:19" ht="15.95" customHeight="1" x14ac:dyDescent="0.2">
      <c r="A355" s="14" t="s">
        <v>2</v>
      </c>
      <c r="B355" s="15" t="s">
        <v>19</v>
      </c>
      <c r="C355" s="15" t="s">
        <v>69</v>
      </c>
      <c r="D355" s="16"/>
      <c r="E355" s="16"/>
      <c r="F355" s="15" t="s">
        <v>394</v>
      </c>
      <c r="G355" s="17">
        <v>0</v>
      </c>
      <c r="H355" s="17">
        <v>0</v>
      </c>
      <c r="I355" s="17">
        <v>0</v>
      </c>
      <c r="J355" s="17">
        <v>0</v>
      </c>
      <c r="K355" s="17">
        <v>0</v>
      </c>
      <c r="L355" s="17">
        <v>0</v>
      </c>
      <c r="M355" s="17">
        <v>0</v>
      </c>
      <c r="N355" s="17">
        <v>0</v>
      </c>
      <c r="O355" s="17">
        <v>0</v>
      </c>
      <c r="P355" s="18">
        <v>0</v>
      </c>
      <c r="Q355" s="17">
        <f>VLOOKUP(tbBDD[[#This Row],[Lib. variété]],tbRdts[],2,FALSE)</f>
        <v>0</v>
      </c>
      <c r="R355" s="17">
        <f>tbBDD[[#This Row],[Ha Tot collecte]]*tbBDD[[#This Row],[Rdt]]</f>
        <v>0</v>
      </c>
      <c r="S355" s="10" t="e">
        <f>MID(tbBDD[[#This Row],[Lib. variété]],1,FIND(" ",tbBDD[[#This Row],[Lib. variété]])-1)</f>
        <v>#VALUE!</v>
      </c>
    </row>
    <row r="356" spans="1:19" ht="15.95" customHeight="1" x14ac:dyDescent="0.2">
      <c r="A356" s="14" t="s">
        <v>2</v>
      </c>
      <c r="B356" s="15" t="s">
        <v>20</v>
      </c>
      <c r="C356" s="15" t="s">
        <v>53</v>
      </c>
      <c r="D356" s="16"/>
      <c r="E356" s="16"/>
      <c r="F356" s="15" t="s">
        <v>378</v>
      </c>
      <c r="G356" s="17">
        <v>0</v>
      </c>
      <c r="H356" s="17">
        <v>0</v>
      </c>
      <c r="I356" s="17">
        <v>0</v>
      </c>
      <c r="J356" s="17">
        <v>0</v>
      </c>
      <c r="K356" s="17">
        <v>0</v>
      </c>
      <c r="L356" s="17">
        <v>0</v>
      </c>
      <c r="M356" s="17">
        <v>0</v>
      </c>
      <c r="N356" s="17">
        <v>0</v>
      </c>
      <c r="O356" s="17">
        <v>0</v>
      </c>
      <c r="P356" s="18">
        <v>0</v>
      </c>
      <c r="Q356" s="17">
        <f>VLOOKUP(tbBDD[[#This Row],[Lib. variété]],tbRdts[],2,FALSE)</f>
        <v>6.5</v>
      </c>
      <c r="R356" s="17">
        <f>tbBDD[[#This Row],[Ha Tot collecte]]*tbBDD[[#This Row],[Rdt]]</f>
        <v>0</v>
      </c>
      <c r="S356" s="10" t="str">
        <f>MID(tbBDD[[#This Row],[Lib. variété]],1,FIND(" ",tbBDD[[#This Row],[Lib. variété]])-1)</f>
        <v>BLE</v>
      </c>
    </row>
    <row r="357" spans="1:19" ht="15.95" customHeight="1" x14ac:dyDescent="0.2">
      <c r="A357" s="14" t="s">
        <v>2</v>
      </c>
      <c r="B357" s="15" t="s">
        <v>20</v>
      </c>
      <c r="C357" s="15" t="s">
        <v>53</v>
      </c>
      <c r="D357" s="15" t="s">
        <v>144</v>
      </c>
      <c r="E357" s="15" t="s">
        <v>273</v>
      </c>
      <c r="F357" s="15" t="s">
        <v>378</v>
      </c>
      <c r="G357" s="17">
        <v>0</v>
      </c>
      <c r="H357" s="17">
        <v>0</v>
      </c>
      <c r="I357" s="17">
        <v>376.54</v>
      </c>
      <c r="J357" s="17">
        <v>0</v>
      </c>
      <c r="K357" s="17">
        <v>0</v>
      </c>
      <c r="L357" s="17">
        <v>0</v>
      </c>
      <c r="M357" s="17">
        <v>59.56</v>
      </c>
      <c r="N357" s="17">
        <v>262.98</v>
      </c>
      <c r="O357" s="17">
        <v>34</v>
      </c>
      <c r="P357" s="18">
        <v>20</v>
      </c>
      <c r="Q357" s="17">
        <f>VLOOKUP(tbBDD[[#This Row],[Lib. variété]],tbRdts[],2,FALSE)</f>
        <v>6.5</v>
      </c>
      <c r="R357" s="17">
        <f>tbBDD[[#This Row],[Ha Tot collecte]]*tbBDD[[#This Row],[Rdt]]</f>
        <v>2447.5100000000002</v>
      </c>
      <c r="S357" s="10" t="str">
        <f>MID(tbBDD[[#This Row],[Lib. variété]],1,FIND(" ",tbBDD[[#This Row],[Lib. variété]])-1)</f>
        <v>BLE</v>
      </c>
    </row>
    <row r="358" spans="1:19" ht="15.95" customHeight="1" x14ac:dyDescent="0.2">
      <c r="A358" s="14" t="s">
        <v>2</v>
      </c>
      <c r="B358" s="15" t="s">
        <v>20</v>
      </c>
      <c r="C358" s="15" t="s">
        <v>53</v>
      </c>
      <c r="D358" s="15" t="s">
        <v>148</v>
      </c>
      <c r="E358" s="15" t="s">
        <v>277</v>
      </c>
      <c r="F358" s="15" t="s">
        <v>378</v>
      </c>
      <c r="G358" s="17">
        <v>0</v>
      </c>
      <c r="H358" s="17">
        <v>0</v>
      </c>
      <c r="I358" s="17">
        <v>414.5</v>
      </c>
      <c r="J358" s="17">
        <v>0</v>
      </c>
      <c r="K358" s="17">
        <v>0</v>
      </c>
      <c r="L358" s="17">
        <v>0</v>
      </c>
      <c r="M358" s="17">
        <v>50</v>
      </c>
      <c r="N358" s="17">
        <v>364.5</v>
      </c>
      <c r="O358" s="17">
        <v>0</v>
      </c>
      <c r="P358" s="18">
        <v>0</v>
      </c>
      <c r="Q358" s="17">
        <f>VLOOKUP(tbBDD[[#This Row],[Lib. variété]],tbRdts[],2,FALSE)</f>
        <v>6.5</v>
      </c>
      <c r="R358" s="17">
        <f>tbBDD[[#This Row],[Ha Tot collecte]]*tbBDD[[#This Row],[Rdt]]</f>
        <v>2694.25</v>
      </c>
      <c r="S358" s="10" t="str">
        <f>MID(tbBDD[[#This Row],[Lib. variété]],1,FIND(" ",tbBDD[[#This Row],[Lib. variété]])-1)</f>
        <v>BLE</v>
      </c>
    </row>
    <row r="359" spans="1:19" ht="15.95" customHeight="1" x14ac:dyDescent="0.2">
      <c r="A359" s="14" t="s">
        <v>2</v>
      </c>
      <c r="B359" s="15" t="s">
        <v>20</v>
      </c>
      <c r="C359" s="15" t="s">
        <v>53</v>
      </c>
      <c r="D359" s="15" t="s">
        <v>149</v>
      </c>
      <c r="E359" s="15" t="s">
        <v>278</v>
      </c>
      <c r="F359" s="15" t="s">
        <v>378</v>
      </c>
      <c r="G359" s="17">
        <v>0</v>
      </c>
      <c r="H359" s="17">
        <v>0</v>
      </c>
      <c r="I359" s="17">
        <v>367.98</v>
      </c>
      <c r="J359" s="17">
        <v>0</v>
      </c>
      <c r="K359" s="17">
        <v>0</v>
      </c>
      <c r="L359" s="17">
        <v>0</v>
      </c>
      <c r="M359" s="17">
        <v>37.130000000000003</v>
      </c>
      <c r="N359" s="17">
        <v>288.35000000000002</v>
      </c>
      <c r="O359" s="17">
        <v>42.5</v>
      </c>
      <c r="P359" s="18">
        <v>0</v>
      </c>
      <c r="Q359" s="17">
        <f>VLOOKUP(tbBDD[[#This Row],[Lib. variété]],tbRdts[],2,FALSE)</f>
        <v>6.5</v>
      </c>
      <c r="R359" s="17">
        <f>tbBDD[[#This Row],[Ha Tot collecte]]*tbBDD[[#This Row],[Rdt]]</f>
        <v>2391.87</v>
      </c>
      <c r="S359" s="10" t="str">
        <f>MID(tbBDD[[#This Row],[Lib. variété]],1,FIND(" ",tbBDD[[#This Row],[Lib. variété]])-1)</f>
        <v>BLE</v>
      </c>
    </row>
    <row r="360" spans="1:19" ht="15.95" customHeight="1" x14ac:dyDescent="0.2">
      <c r="A360" s="14" t="s">
        <v>2</v>
      </c>
      <c r="B360" s="15" t="s">
        <v>20</v>
      </c>
      <c r="C360" s="15" t="s">
        <v>53</v>
      </c>
      <c r="D360" s="15" t="s">
        <v>150</v>
      </c>
      <c r="E360" s="15" t="s">
        <v>279</v>
      </c>
      <c r="F360" s="15" t="s">
        <v>378</v>
      </c>
      <c r="G360" s="17">
        <v>0</v>
      </c>
      <c r="H360" s="17">
        <v>0</v>
      </c>
      <c r="I360" s="17">
        <v>87</v>
      </c>
      <c r="J360" s="17">
        <v>0</v>
      </c>
      <c r="K360" s="17">
        <v>0</v>
      </c>
      <c r="L360" s="17">
        <v>0</v>
      </c>
      <c r="M360" s="17">
        <v>0</v>
      </c>
      <c r="N360" s="17">
        <v>87</v>
      </c>
      <c r="O360" s="17">
        <v>0</v>
      </c>
      <c r="P360" s="18">
        <v>0</v>
      </c>
      <c r="Q360" s="17">
        <f>VLOOKUP(tbBDD[[#This Row],[Lib. variété]],tbRdts[],2,FALSE)</f>
        <v>6.5</v>
      </c>
      <c r="R360" s="17">
        <f>tbBDD[[#This Row],[Ha Tot collecte]]*tbBDD[[#This Row],[Rdt]]</f>
        <v>565.5</v>
      </c>
      <c r="S360" s="10" t="str">
        <f>MID(tbBDD[[#This Row],[Lib. variété]],1,FIND(" ",tbBDD[[#This Row],[Lib. variété]])-1)</f>
        <v>BLE</v>
      </c>
    </row>
    <row r="361" spans="1:19" ht="15.95" customHeight="1" x14ac:dyDescent="0.2">
      <c r="A361" s="14" t="s">
        <v>2</v>
      </c>
      <c r="B361" s="15" t="s">
        <v>20</v>
      </c>
      <c r="C361" s="15" t="s">
        <v>53</v>
      </c>
      <c r="D361" s="15" t="s">
        <v>151</v>
      </c>
      <c r="E361" s="15" t="s">
        <v>280</v>
      </c>
      <c r="F361" s="15" t="s">
        <v>378</v>
      </c>
      <c r="G361" s="17">
        <v>0</v>
      </c>
      <c r="H361" s="17">
        <v>0</v>
      </c>
      <c r="I361" s="17">
        <v>50</v>
      </c>
      <c r="J361" s="17">
        <v>0</v>
      </c>
      <c r="K361" s="17">
        <v>0</v>
      </c>
      <c r="L361" s="17">
        <v>0</v>
      </c>
      <c r="M361" s="17">
        <v>0</v>
      </c>
      <c r="N361" s="17">
        <v>50</v>
      </c>
      <c r="O361" s="17">
        <v>0</v>
      </c>
      <c r="P361" s="18">
        <v>0</v>
      </c>
      <c r="Q361" s="17">
        <f>VLOOKUP(tbBDD[[#This Row],[Lib. variété]],tbRdts[],2,FALSE)</f>
        <v>6.5</v>
      </c>
      <c r="R361" s="17">
        <f>tbBDD[[#This Row],[Ha Tot collecte]]*tbBDD[[#This Row],[Rdt]]</f>
        <v>325</v>
      </c>
      <c r="S361" s="10" t="str">
        <f>MID(tbBDD[[#This Row],[Lib. variété]],1,FIND(" ",tbBDD[[#This Row],[Lib. variété]])-1)</f>
        <v>BLE</v>
      </c>
    </row>
    <row r="362" spans="1:19" ht="15.95" customHeight="1" x14ac:dyDescent="0.2">
      <c r="A362" s="14" t="s">
        <v>2</v>
      </c>
      <c r="B362" s="15" t="s">
        <v>20</v>
      </c>
      <c r="C362" s="15" t="s">
        <v>53</v>
      </c>
      <c r="D362" s="15" t="s">
        <v>152</v>
      </c>
      <c r="E362" s="15" t="s">
        <v>281</v>
      </c>
      <c r="F362" s="15" t="s">
        <v>378</v>
      </c>
      <c r="G362" s="17">
        <v>0</v>
      </c>
      <c r="H362" s="17">
        <v>0</v>
      </c>
      <c r="I362" s="17">
        <v>30</v>
      </c>
      <c r="J362" s="17">
        <v>0</v>
      </c>
      <c r="K362" s="17">
        <v>0</v>
      </c>
      <c r="L362" s="17">
        <v>0</v>
      </c>
      <c r="M362" s="17">
        <v>0</v>
      </c>
      <c r="N362" s="17">
        <v>30</v>
      </c>
      <c r="O362" s="17">
        <v>0</v>
      </c>
      <c r="P362" s="18">
        <v>0</v>
      </c>
      <c r="Q362" s="17">
        <f>VLOOKUP(tbBDD[[#This Row],[Lib. variété]],tbRdts[],2,FALSE)</f>
        <v>6.5</v>
      </c>
      <c r="R362" s="17">
        <f>tbBDD[[#This Row],[Ha Tot collecte]]*tbBDD[[#This Row],[Rdt]]</f>
        <v>195</v>
      </c>
      <c r="S362" s="10" t="str">
        <f>MID(tbBDD[[#This Row],[Lib. variété]],1,FIND(" ",tbBDD[[#This Row],[Lib. variété]])-1)</f>
        <v>BLE</v>
      </c>
    </row>
    <row r="363" spans="1:19" ht="15.95" customHeight="1" x14ac:dyDescent="0.2">
      <c r="A363" s="14" t="s">
        <v>2</v>
      </c>
      <c r="B363" s="15" t="s">
        <v>20</v>
      </c>
      <c r="C363" s="15" t="s">
        <v>53</v>
      </c>
      <c r="D363" s="15" t="s">
        <v>145</v>
      </c>
      <c r="E363" s="15" t="s">
        <v>274</v>
      </c>
      <c r="F363" s="15" t="s">
        <v>378</v>
      </c>
      <c r="G363" s="17">
        <v>0</v>
      </c>
      <c r="H363" s="17">
        <v>0</v>
      </c>
      <c r="I363" s="17">
        <v>81.75</v>
      </c>
      <c r="J363" s="17">
        <v>0</v>
      </c>
      <c r="K363" s="17">
        <v>0</v>
      </c>
      <c r="L363" s="17">
        <v>0</v>
      </c>
      <c r="M363" s="17">
        <v>0</v>
      </c>
      <c r="N363" s="17">
        <v>81.75</v>
      </c>
      <c r="O363" s="17">
        <v>0</v>
      </c>
      <c r="P363" s="18">
        <v>0</v>
      </c>
      <c r="Q363" s="17">
        <f>VLOOKUP(tbBDD[[#This Row],[Lib. variété]],tbRdts[],2,FALSE)</f>
        <v>6.5</v>
      </c>
      <c r="R363" s="17">
        <f>tbBDD[[#This Row],[Ha Tot collecte]]*tbBDD[[#This Row],[Rdt]]</f>
        <v>531.375</v>
      </c>
      <c r="S363" s="10" t="str">
        <f>MID(tbBDD[[#This Row],[Lib. variété]],1,FIND(" ",tbBDD[[#This Row],[Lib. variété]])-1)</f>
        <v>BLE</v>
      </c>
    </row>
    <row r="364" spans="1:19" ht="15.95" customHeight="1" x14ac:dyDescent="0.2">
      <c r="A364" s="14" t="s">
        <v>2</v>
      </c>
      <c r="B364" s="15" t="s">
        <v>20</v>
      </c>
      <c r="C364" s="15" t="s">
        <v>53</v>
      </c>
      <c r="D364" s="15" t="s">
        <v>123</v>
      </c>
      <c r="E364" s="15" t="s">
        <v>252</v>
      </c>
      <c r="F364" s="15" t="s">
        <v>378</v>
      </c>
      <c r="G364" s="17">
        <v>0</v>
      </c>
      <c r="H364" s="17">
        <v>0</v>
      </c>
      <c r="I364" s="17">
        <v>27.930000000000003</v>
      </c>
      <c r="J364" s="17">
        <v>0</v>
      </c>
      <c r="K364" s="17">
        <v>0</v>
      </c>
      <c r="L364" s="17">
        <v>0</v>
      </c>
      <c r="M364" s="17">
        <v>0</v>
      </c>
      <c r="N364" s="17">
        <v>27.930000000000003</v>
      </c>
      <c r="O364" s="17">
        <v>0</v>
      </c>
      <c r="P364" s="18">
        <v>0</v>
      </c>
      <c r="Q364" s="17">
        <f>VLOOKUP(tbBDD[[#This Row],[Lib. variété]],tbRdts[],2,FALSE)</f>
        <v>6.5</v>
      </c>
      <c r="R364" s="17">
        <f>tbBDD[[#This Row],[Ha Tot collecte]]*tbBDD[[#This Row],[Rdt]]</f>
        <v>181.54500000000002</v>
      </c>
      <c r="S364" s="10" t="str">
        <f>MID(tbBDD[[#This Row],[Lib. variété]],1,FIND(" ",tbBDD[[#This Row],[Lib. variété]])-1)</f>
        <v>BLE</v>
      </c>
    </row>
    <row r="365" spans="1:19" ht="15.95" customHeight="1" x14ac:dyDescent="0.2">
      <c r="A365" s="14" t="s">
        <v>2</v>
      </c>
      <c r="B365" s="15" t="s">
        <v>20</v>
      </c>
      <c r="C365" s="15" t="s">
        <v>74</v>
      </c>
      <c r="D365" s="15" t="s">
        <v>150</v>
      </c>
      <c r="E365" s="15" t="s">
        <v>279</v>
      </c>
      <c r="F365" s="15" t="s">
        <v>399</v>
      </c>
      <c r="G365" s="17">
        <v>0</v>
      </c>
      <c r="H365" s="17">
        <v>0</v>
      </c>
      <c r="I365" s="17">
        <v>13</v>
      </c>
      <c r="J365" s="17">
        <v>0</v>
      </c>
      <c r="K365" s="17">
        <v>0</v>
      </c>
      <c r="L365" s="17">
        <v>0</v>
      </c>
      <c r="M365" s="17">
        <v>0</v>
      </c>
      <c r="N365" s="17">
        <v>13</v>
      </c>
      <c r="O365" s="17">
        <v>0</v>
      </c>
      <c r="P365" s="18">
        <v>0</v>
      </c>
      <c r="Q365" s="17">
        <f>VLOOKUP(tbBDD[[#This Row],[Lib. variété]],tbRdts[],2,FALSE)</f>
        <v>5.8</v>
      </c>
      <c r="R365" s="17">
        <f>tbBDD[[#This Row],[Ha Tot collecte]]*tbBDD[[#This Row],[Rdt]]</f>
        <v>75.399999999999991</v>
      </c>
      <c r="S365" s="10" t="str">
        <f>MID(tbBDD[[#This Row],[Lib. variété]],1,FIND(" ",tbBDD[[#This Row],[Lib. variété]])-1)</f>
        <v>BLE</v>
      </c>
    </row>
    <row r="366" spans="1:19" ht="15.95" customHeight="1" x14ac:dyDescent="0.2">
      <c r="A366" s="14" t="s">
        <v>2</v>
      </c>
      <c r="B366" s="15" t="s">
        <v>20</v>
      </c>
      <c r="C366" s="15" t="s">
        <v>54</v>
      </c>
      <c r="D366" s="16"/>
      <c r="E366" s="16"/>
      <c r="F366" s="15" t="s">
        <v>379</v>
      </c>
      <c r="G366" s="17">
        <v>0</v>
      </c>
      <c r="H366" s="17">
        <v>0</v>
      </c>
      <c r="I366" s="17">
        <v>0</v>
      </c>
      <c r="J366" s="17">
        <v>0</v>
      </c>
      <c r="K366" s="17">
        <v>0</v>
      </c>
      <c r="L366" s="17">
        <v>0</v>
      </c>
      <c r="M366" s="17">
        <v>0</v>
      </c>
      <c r="N366" s="17">
        <v>0</v>
      </c>
      <c r="O366" s="17">
        <v>0</v>
      </c>
      <c r="P366" s="18">
        <v>0</v>
      </c>
      <c r="Q366" s="17">
        <f>VLOOKUP(tbBDD[[#This Row],[Lib. variété]],tbRdts[],2,FALSE)</f>
        <v>6.3</v>
      </c>
      <c r="R366" s="17">
        <f>tbBDD[[#This Row],[Ha Tot collecte]]*tbBDD[[#This Row],[Rdt]]</f>
        <v>0</v>
      </c>
      <c r="S366" s="10" t="str">
        <f>MID(tbBDD[[#This Row],[Lib. variété]],1,FIND(" ",tbBDD[[#This Row],[Lib. variété]])-1)</f>
        <v>ORGE</v>
      </c>
    </row>
    <row r="367" spans="1:19" ht="15.95" customHeight="1" x14ac:dyDescent="0.2">
      <c r="A367" s="14" t="s">
        <v>2</v>
      </c>
      <c r="B367" s="15" t="s">
        <v>20</v>
      </c>
      <c r="C367" s="15" t="s">
        <v>54</v>
      </c>
      <c r="D367" s="15" t="s">
        <v>144</v>
      </c>
      <c r="E367" s="15" t="s">
        <v>273</v>
      </c>
      <c r="F367" s="15" t="s">
        <v>379</v>
      </c>
      <c r="G367" s="17">
        <v>0</v>
      </c>
      <c r="H367" s="17">
        <v>0</v>
      </c>
      <c r="I367" s="17">
        <v>39.5</v>
      </c>
      <c r="J367" s="17">
        <v>0</v>
      </c>
      <c r="K367" s="17">
        <v>0</v>
      </c>
      <c r="L367" s="17">
        <v>0</v>
      </c>
      <c r="M367" s="17">
        <v>0</v>
      </c>
      <c r="N367" s="17">
        <v>39.5</v>
      </c>
      <c r="O367" s="17">
        <v>0</v>
      </c>
      <c r="P367" s="18">
        <v>0</v>
      </c>
      <c r="Q367" s="17">
        <f>VLOOKUP(tbBDD[[#This Row],[Lib. variété]],tbRdts[],2,FALSE)</f>
        <v>6.3</v>
      </c>
      <c r="R367" s="17">
        <f>tbBDD[[#This Row],[Ha Tot collecte]]*tbBDD[[#This Row],[Rdt]]</f>
        <v>248.85</v>
      </c>
      <c r="S367" s="10" t="str">
        <f>MID(tbBDD[[#This Row],[Lib. variété]],1,FIND(" ",tbBDD[[#This Row],[Lib. variété]])-1)</f>
        <v>ORGE</v>
      </c>
    </row>
    <row r="368" spans="1:19" ht="15.95" customHeight="1" x14ac:dyDescent="0.2">
      <c r="A368" s="14" t="s">
        <v>2</v>
      </c>
      <c r="B368" s="15" t="s">
        <v>20</v>
      </c>
      <c r="C368" s="15" t="s">
        <v>54</v>
      </c>
      <c r="D368" s="15" t="s">
        <v>148</v>
      </c>
      <c r="E368" s="15" t="s">
        <v>277</v>
      </c>
      <c r="F368" s="15" t="s">
        <v>379</v>
      </c>
      <c r="G368" s="17">
        <v>0</v>
      </c>
      <c r="H368" s="17">
        <v>0</v>
      </c>
      <c r="I368" s="17">
        <v>44</v>
      </c>
      <c r="J368" s="17">
        <v>0</v>
      </c>
      <c r="K368" s="17">
        <v>0</v>
      </c>
      <c r="L368" s="17">
        <v>0</v>
      </c>
      <c r="M368" s="17">
        <v>7</v>
      </c>
      <c r="N368" s="17">
        <v>37</v>
      </c>
      <c r="O368" s="17">
        <v>0</v>
      </c>
      <c r="P368" s="18">
        <v>0</v>
      </c>
      <c r="Q368" s="17">
        <f>VLOOKUP(tbBDD[[#This Row],[Lib. variété]],tbRdts[],2,FALSE)</f>
        <v>6.3</v>
      </c>
      <c r="R368" s="17">
        <f>tbBDD[[#This Row],[Ha Tot collecte]]*tbBDD[[#This Row],[Rdt]]</f>
        <v>277.2</v>
      </c>
      <c r="S368" s="10" t="str">
        <f>MID(tbBDD[[#This Row],[Lib. variété]],1,FIND(" ",tbBDD[[#This Row],[Lib. variété]])-1)</f>
        <v>ORGE</v>
      </c>
    </row>
    <row r="369" spans="1:19" ht="15.95" customHeight="1" x14ac:dyDescent="0.2">
      <c r="A369" s="14" t="s">
        <v>2</v>
      </c>
      <c r="B369" s="15" t="s">
        <v>20</v>
      </c>
      <c r="C369" s="15" t="s">
        <v>54</v>
      </c>
      <c r="D369" s="15" t="s">
        <v>149</v>
      </c>
      <c r="E369" s="15" t="s">
        <v>278</v>
      </c>
      <c r="F369" s="15" t="s">
        <v>379</v>
      </c>
      <c r="G369" s="17">
        <v>0</v>
      </c>
      <c r="H369" s="17">
        <v>0</v>
      </c>
      <c r="I369" s="17">
        <v>41</v>
      </c>
      <c r="J369" s="17">
        <v>0</v>
      </c>
      <c r="K369" s="17">
        <v>0</v>
      </c>
      <c r="L369" s="17">
        <v>0</v>
      </c>
      <c r="M369" s="17">
        <v>2</v>
      </c>
      <c r="N369" s="17">
        <v>39</v>
      </c>
      <c r="O369" s="17">
        <v>0</v>
      </c>
      <c r="P369" s="18">
        <v>0</v>
      </c>
      <c r="Q369" s="17">
        <f>VLOOKUP(tbBDD[[#This Row],[Lib. variété]],tbRdts[],2,FALSE)</f>
        <v>6.3</v>
      </c>
      <c r="R369" s="17">
        <f>tbBDD[[#This Row],[Ha Tot collecte]]*tbBDD[[#This Row],[Rdt]]</f>
        <v>258.3</v>
      </c>
      <c r="S369" s="10" t="str">
        <f>MID(tbBDD[[#This Row],[Lib. variété]],1,FIND(" ",tbBDD[[#This Row],[Lib. variété]])-1)</f>
        <v>ORGE</v>
      </c>
    </row>
    <row r="370" spans="1:19" ht="15.95" customHeight="1" x14ac:dyDescent="0.2">
      <c r="A370" s="14" t="s">
        <v>2</v>
      </c>
      <c r="B370" s="15" t="s">
        <v>20</v>
      </c>
      <c r="C370" s="15" t="s">
        <v>54</v>
      </c>
      <c r="D370" s="15" t="s">
        <v>152</v>
      </c>
      <c r="E370" s="15" t="s">
        <v>281</v>
      </c>
      <c r="F370" s="15" t="s">
        <v>379</v>
      </c>
      <c r="G370" s="17">
        <v>0</v>
      </c>
      <c r="H370" s="17">
        <v>0</v>
      </c>
      <c r="I370" s="17">
        <v>0</v>
      </c>
      <c r="J370" s="17">
        <v>0</v>
      </c>
      <c r="K370" s="17">
        <v>0</v>
      </c>
      <c r="L370" s="17">
        <v>0</v>
      </c>
      <c r="M370" s="17">
        <v>0</v>
      </c>
      <c r="N370" s="17">
        <v>0</v>
      </c>
      <c r="O370" s="17">
        <v>0</v>
      </c>
      <c r="P370" s="18">
        <v>0</v>
      </c>
      <c r="Q370" s="17">
        <f>VLOOKUP(tbBDD[[#This Row],[Lib. variété]],tbRdts[],2,FALSE)</f>
        <v>6.3</v>
      </c>
      <c r="R370" s="17">
        <f>tbBDD[[#This Row],[Ha Tot collecte]]*tbBDD[[#This Row],[Rdt]]</f>
        <v>0</v>
      </c>
      <c r="S370" s="10" t="str">
        <f>MID(tbBDD[[#This Row],[Lib. variété]],1,FIND(" ",tbBDD[[#This Row],[Lib. variété]])-1)</f>
        <v>ORGE</v>
      </c>
    </row>
    <row r="371" spans="1:19" ht="15.95" customHeight="1" x14ac:dyDescent="0.2">
      <c r="A371" s="14" t="s">
        <v>2</v>
      </c>
      <c r="B371" s="15" t="s">
        <v>20</v>
      </c>
      <c r="C371" s="15" t="s">
        <v>54</v>
      </c>
      <c r="D371" s="15" t="s">
        <v>145</v>
      </c>
      <c r="E371" s="15" t="s">
        <v>274</v>
      </c>
      <c r="F371" s="15" t="s">
        <v>379</v>
      </c>
      <c r="G371" s="17">
        <v>0</v>
      </c>
      <c r="H371" s="17">
        <v>0</v>
      </c>
      <c r="I371" s="17">
        <v>15.65</v>
      </c>
      <c r="J371" s="17">
        <v>0</v>
      </c>
      <c r="K371" s="17">
        <v>0</v>
      </c>
      <c r="L371" s="17">
        <v>0</v>
      </c>
      <c r="M371" s="17">
        <v>0</v>
      </c>
      <c r="N371" s="17">
        <v>15.65</v>
      </c>
      <c r="O371" s="17">
        <v>0</v>
      </c>
      <c r="P371" s="18">
        <v>0</v>
      </c>
      <c r="Q371" s="17">
        <f>VLOOKUP(tbBDD[[#This Row],[Lib. variété]],tbRdts[],2,FALSE)</f>
        <v>6.3</v>
      </c>
      <c r="R371" s="17">
        <f>tbBDD[[#This Row],[Ha Tot collecte]]*tbBDD[[#This Row],[Rdt]]</f>
        <v>98.594999999999999</v>
      </c>
      <c r="S371" s="10" t="str">
        <f>MID(tbBDD[[#This Row],[Lib. variété]],1,FIND(" ",tbBDD[[#This Row],[Lib. variété]])-1)</f>
        <v>ORGE</v>
      </c>
    </row>
    <row r="372" spans="1:19" ht="15.95" customHeight="1" x14ac:dyDescent="0.2">
      <c r="A372" s="14" t="s">
        <v>2</v>
      </c>
      <c r="B372" s="15" t="s">
        <v>20</v>
      </c>
      <c r="C372" s="15" t="s">
        <v>54</v>
      </c>
      <c r="D372" s="15" t="s">
        <v>123</v>
      </c>
      <c r="E372" s="15" t="s">
        <v>252</v>
      </c>
      <c r="F372" s="15" t="s">
        <v>379</v>
      </c>
      <c r="G372" s="17">
        <v>0</v>
      </c>
      <c r="H372" s="17">
        <v>0</v>
      </c>
      <c r="I372" s="17">
        <v>6.88</v>
      </c>
      <c r="J372" s="17">
        <v>0</v>
      </c>
      <c r="K372" s="17">
        <v>0</v>
      </c>
      <c r="L372" s="17">
        <v>0</v>
      </c>
      <c r="M372" s="17">
        <v>0</v>
      </c>
      <c r="N372" s="17">
        <v>6.88</v>
      </c>
      <c r="O372" s="17">
        <v>0</v>
      </c>
      <c r="P372" s="18">
        <v>0</v>
      </c>
      <c r="Q372" s="17">
        <f>VLOOKUP(tbBDD[[#This Row],[Lib. variété]],tbRdts[],2,FALSE)</f>
        <v>6.3</v>
      </c>
      <c r="R372" s="17">
        <f>tbBDD[[#This Row],[Ha Tot collecte]]*tbBDD[[#This Row],[Rdt]]</f>
        <v>43.344000000000001</v>
      </c>
      <c r="S372" s="10" t="str">
        <f>MID(tbBDD[[#This Row],[Lib. variété]],1,FIND(" ",tbBDD[[#This Row],[Lib. variété]])-1)</f>
        <v>ORGE</v>
      </c>
    </row>
    <row r="373" spans="1:19" ht="15.95" customHeight="1" x14ac:dyDescent="0.2">
      <c r="A373" s="14" t="s">
        <v>2</v>
      </c>
      <c r="B373" s="15" t="s">
        <v>20</v>
      </c>
      <c r="C373" s="15" t="s">
        <v>78</v>
      </c>
      <c r="D373" s="15" t="s">
        <v>144</v>
      </c>
      <c r="E373" s="15" t="s">
        <v>273</v>
      </c>
      <c r="F373" s="15" t="s">
        <v>403</v>
      </c>
      <c r="G373" s="17">
        <v>0</v>
      </c>
      <c r="H373" s="17">
        <v>0</v>
      </c>
      <c r="I373" s="17">
        <v>4</v>
      </c>
      <c r="J373" s="17">
        <v>0</v>
      </c>
      <c r="K373" s="17">
        <v>0</v>
      </c>
      <c r="L373" s="17">
        <v>0</v>
      </c>
      <c r="M373" s="17">
        <v>0</v>
      </c>
      <c r="N373" s="17">
        <v>0</v>
      </c>
      <c r="O373" s="17">
        <v>4</v>
      </c>
      <c r="P373" s="18">
        <v>0</v>
      </c>
      <c r="Q373" s="17">
        <f>VLOOKUP(tbBDD[[#This Row],[Lib. variété]],tbRdts[],2,FALSE)</f>
        <v>0</v>
      </c>
      <c r="R373" s="17">
        <f>tbBDD[[#This Row],[Ha Tot collecte]]*tbBDD[[#This Row],[Rdt]]</f>
        <v>0</v>
      </c>
      <c r="S373" s="10" t="str">
        <f>MID(tbBDD[[#This Row],[Lib. variété]],1,FIND(" ",tbBDD[[#This Row],[Lib. variété]])-1)</f>
        <v>ORGE</v>
      </c>
    </row>
    <row r="374" spans="1:19" ht="15.95" customHeight="1" x14ac:dyDescent="0.2">
      <c r="A374" s="14" t="s">
        <v>2</v>
      </c>
      <c r="B374" s="15" t="s">
        <v>20</v>
      </c>
      <c r="C374" s="15" t="s">
        <v>55</v>
      </c>
      <c r="D374" s="15" t="s">
        <v>144</v>
      </c>
      <c r="E374" s="15" t="s">
        <v>273</v>
      </c>
      <c r="F374" s="15" t="s">
        <v>380</v>
      </c>
      <c r="G374" s="17">
        <v>0</v>
      </c>
      <c r="H374" s="17">
        <v>0</v>
      </c>
      <c r="I374" s="17">
        <v>19.399999999999999</v>
      </c>
      <c r="J374" s="17">
        <v>0</v>
      </c>
      <c r="K374" s="17">
        <v>0</v>
      </c>
      <c r="L374" s="17">
        <v>0</v>
      </c>
      <c r="M374" s="17">
        <v>0</v>
      </c>
      <c r="N374" s="17">
        <v>13</v>
      </c>
      <c r="O374" s="17">
        <v>6.4</v>
      </c>
      <c r="P374" s="18">
        <v>0</v>
      </c>
      <c r="Q374" s="17">
        <f>VLOOKUP(tbBDD[[#This Row],[Lib. variété]],tbRdts[],2,FALSE)</f>
        <v>6.3</v>
      </c>
      <c r="R374" s="17">
        <f>tbBDD[[#This Row],[Ha Tot collecte]]*tbBDD[[#This Row],[Rdt]]</f>
        <v>122.21999999999998</v>
      </c>
      <c r="S374" s="10" t="str">
        <f>MID(tbBDD[[#This Row],[Lib. variété]],1,FIND(" ",tbBDD[[#This Row],[Lib. variété]])-1)</f>
        <v>ORGE</v>
      </c>
    </row>
    <row r="375" spans="1:19" ht="15.95" customHeight="1" x14ac:dyDescent="0.2">
      <c r="A375" s="14" t="s">
        <v>2</v>
      </c>
      <c r="B375" s="15" t="s">
        <v>20</v>
      </c>
      <c r="C375" s="15" t="s">
        <v>55</v>
      </c>
      <c r="D375" s="15" t="s">
        <v>148</v>
      </c>
      <c r="E375" s="15" t="s">
        <v>277</v>
      </c>
      <c r="F375" s="15" t="s">
        <v>380</v>
      </c>
      <c r="G375" s="17">
        <v>0</v>
      </c>
      <c r="H375" s="17">
        <v>0</v>
      </c>
      <c r="I375" s="17">
        <v>3.4</v>
      </c>
      <c r="J375" s="17">
        <v>0</v>
      </c>
      <c r="K375" s="17">
        <v>0</v>
      </c>
      <c r="L375" s="17">
        <v>0</v>
      </c>
      <c r="M375" s="17">
        <v>0</v>
      </c>
      <c r="N375" s="17">
        <v>3.4</v>
      </c>
      <c r="O375" s="17">
        <v>0</v>
      </c>
      <c r="P375" s="18">
        <v>0</v>
      </c>
      <c r="Q375" s="17">
        <f>VLOOKUP(tbBDD[[#This Row],[Lib. variété]],tbRdts[],2,FALSE)</f>
        <v>6.3</v>
      </c>
      <c r="R375" s="17">
        <f>tbBDD[[#This Row],[Ha Tot collecte]]*tbBDD[[#This Row],[Rdt]]</f>
        <v>21.419999999999998</v>
      </c>
      <c r="S375" s="10" t="str">
        <f>MID(tbBDD[[#This Row],[Lib. variété]],1,FIND(" ",tbBDD[[#This Row],[Lib. variété]])-1)</f>
        <v>ORGE</v>
      </c>
    </row>
    <row r="376" spans="1:19" ht="15.95" customHeight="1" x14ac:dyDescent="0.2">
      <c r="A376" s="14" t="s">
        <v>2</v>
      </c>
      <c r="B376" s="15" t="s">
        <v>20</v>
      </c>
      <c r="C376" s="15" t="s">
        <v>55</v>
      </c>
      <c r="D376" s="15" t="s">
        <v>149</v>
      </c>
      <c r="E376" s="15" t="s">
        <v>278</v>
      </c>
      <c r="F376" s="15" t="s">
        <v>380</v>
      </c>
      <c r="G376" s="17">
        <v>0</v>
      </c>
      <c r="H376" s="17">
        <v>0</v>
      </c>
      <c r="I376" s="17">
        <v>18.8</v>
      </c>
      <c r="J376" s="17">
        <v>0</v>
      </c>
      <c r="K376" s="17">
        <v>0</v>
      </c>
      <c r="L376" s="17">
        <v>0</v>
      </c>
      <c r="M376" s="17">
        <v>0</v>
      </c>
      <c r="N376" s="17">
        <v>18.8</v>
      </c>
      <c r="O376" s="17">
        <v>0</v>
      </c>
      <c r="P376" s="18">
        <v>0</v>
      </c>
      <c r="Q376" s="17">
        <f>VLOOKUP(tbBDD[[#This Row],[Lib. variété]],tbRdts[],2,FALSE)</f>
        <v>6.3</v>
      </c>
      <c r="R376" s="17">
        <f>tbBDD[[#This Row],[Ha Tot collecte]]*tbBDD[[#This Row],[Rdt]]</f>
        <v>118.44</v>
      </c>
      <c r="S376" s="10" t="str">
        <f>MID(tbBDD[[#This Row],[Lib. variété]],1,FIND(" ",tbBDD[[#This Row],[Lib. variété]])-1)</f>
        <v>ORGE</v>
      </c>
    </row>
    <row r="377" spans="1:19" ht="15.95" customHeight="1" x14ac:dyDescent="0.2">
      <c r="A377" s="14" t="s">
        <v>2</v>
      </c>
      <c r="B377" s="15" t="s">
        <v>20</v>
      </c>
      <c r="C377" s="15" t="s">
        <v>55</v>
      </c>
      <c r="D377" s="15" t="s">
        <v>150</v>
      </c>
      <c r="E377" s="15" t="s">
        <v>279</v>
      </c>
      <c r="F377" s="15" t="s">
        <v>380</v>
      </c>
      <c r="G377" s="17">
        <v>0</v>
      </c>
      <c r="H377" s="17">
        <v>0</v>
      </c>
      <c r="I377" s="17">
        <v>14</v>
      </c>
      <c r="J377" s="17">
        <v>0</v>
      </c>
      <c r="K377" s="17">
        <v>0</v>
      </c>
      <c r="L377" s="17">
        <v>0</v>
      </c>
      <c r="M377" s="17">
        <v>0</v>
      </c>
      <c r="N377" s="17">
        <v>14</v>
      </c>
      <c r="O377" s="17">
        <v>0</v>
      </c>
      <c r="P377" s="18">
        <v>0</v>
      </c>
      <c r="Q377" s="17">
        <f>VLOOKUP(tbBDD[[#This Row],[Lib. variété]],tbRdts[],2,FALSE)</f>
        <v>6.3</v>
      </c>
      <c r="R377" s="17">
        <f>tbBDD[[#This Row],[Ha Tot collecte]]*tbBDD[[#This Row],[Rdt]]</f>
        <v>88.2</v>
      </c>
      <c r="S377" s="10" t="str">
        <f>MID(tbBDD[[#This Row],[Lib. variété]],1,FIND(" ",tbBDD[[#This Row],[Lib. variété]])-1)</f>
        <v>ORGE</v>
      </c>
    </row>
    <row r="378" spans="1:19" ht="15.95" customHeight="1" x14ac:dyDescent="0.2">
      <c r="A378" s="14" t="s">
        <v>2</v>
      </c>
      <c r="B378" s="15" t="s">
        <v>20</v>
      </c>
      <c r="C378" s="15" t="s">
        <v>55</v>
      </c>
      <c r="D378" s="15" t="s">
        <v>152</v>
      </c>
      <c r="E378" s="15" t="s">
        <v>281</v>
      </c>
      <c r="F378" s="15" t="s">
        <v>380</v>
      </c>
      <c r="G378" s="17">
        <v>0</v>
      </c>
      <c r="H378" s="17">
        <v>0</v>
      </c>
      <c r="I378" s="17">
        <v>4</v>
      </c>
      <c r="J378" s="17">
        <v>0</v>
      </c>
      <c r="K378" s="17">
        <v>0</v>
      </c>
      <c r="L378" s="17">
        <v>0</v>
      </c>
      <c r="M378" s="17">
        <v>0</v>
      </c>
      <c r="N378" s="17">
        <v>4</v>
      </c>
      <c r="O378" s="17">
        <v>0</v>
      </c>
      <c r="P378" s="18">
        <v>0</v>
      </c>
      <c r="Q378" s="17">
        <f>VLOOKUP(tbBDD[[#This Row],[Lib. variété]],tbRdts[],2,FALSE)</f>
        <v>6.3</v>
      </c>
      <c r="R378" s="17">
        <f>tbBDD[[#This Row],[Ha Tot collecte]]*tbBDD[[#This Row],[Rdt]]</f>
        <v>25.2</v>
      </c>
      <c r="S378" s="10" t="str">
        <f>MID(tbBDD[[#This Row],[Lib. variété]],1,FIND(" ",tbBDD[[#This Row],[Lib. variété]])-1)</f>
        <v>ORGE</v>
      </c>
    </row>
    <row r="379" spans="1:19" ht="15.95" customHeight="1" x14ac:dyDescent="0.2">
      <c r="A379" s="14" t="s">
        <v>2</v>
      </c>
      <c r="B379" s="15" t="s">
        <v>20</v>
      </c>
      <c r="C379" s="15" t="s">
        <v>55</v>
      </c>
      <c r="D379" s="15" t="s">
        <v>123</v>
      </c>
      <c r="E379" s="15" t="s">
        <v>252</v>
      </c>
      <c r="F379" s="15" t="s">
        <v>380</v>
      </c>
      <c r="G379" s="17">
        <v>0</v>
      </c>
      <c r="H379" s="17">
        <v>0</v>
      </c>
      <c r="I379" s="17">
        <v>11.34</v>
      </c>
      <c r="J379" s="17">
        <v>0</v>
      </c>
      <c r="K379" s="17">
        <v>0</v>
      </c>
      <c r="L379" s="17">
        <v>0</v>
      </c>
      <c r="M379" s="17">
        <v>0</v>
      </c>
      <c r="N379" s="17">
        <v>11.34</v>
      </c>
      <c r="O379" s="17">
        <v>0</v>
      </c>
      <c r="P379" s="18">
        <v>0</v>
      </c>
      <c r="Q379" s="17">
        <f>VLOOKUP(tbBDD[[#This Row],[Lib. variété]],tbRdts[],2,FALSE)</f>
        <v>6.3</v>
      </c>
      <c r="R379" s="17">
        <f>tbBDD[[#This Row],[Ha Tot collecte]]*tbBDD[[#This Row],[Rdt]]</f>
        <v>71.441999999999993</v>
      </c>
      <c r="S379" s="10" t="str">
        <f>MID(tbBDD[[#This Row],[Lib. variété]],1,FIND(" ",tbBDD[[#This Row],[Lib. variété]])-1)</f>
        <v>ORGE</v>
      </c>
    </row>
    <row r="380" spans="1:19" ht="15.95" customHeight="1" x14ac:dyDescent="0.2">
      <c r="A380" s="14" t="s">
        <v>2</v>
      </c>
      <c r="B380" s="15" t="s">
        <v>20</v>
      </c>
      <c r="C380" s="15" t="s">
        <v>56</v>
      </c>
      <c r="D380" s="15" t="s">
        <v>144</v>
      </c>
      <c r="E380" s="15" t="s">
        <v>273</v>
      </c>
      <c r="F380" s="15" t="s">
        <v>381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7">
        <v>0</v>
      </c>
      <c r="N380" s="17">
        <v>0</v>
      </c>
      <c r="O380" s="17">
        <v>0</v>
      </c>
      <c r="P380" s="18">
        <v>0</v>
      </c>
      <c r="Q380" s="17">
        <f>VLOOKUP(tbBDD[[#This Row],[Lib. variété]],tbRdts[],2,FALSE)</f>
        <v>4</v>
      </c>
      <c r="R380" s="17">
        <f>tbBDD[[#This Row],[Ha Tot collecte]]*tbBDD[[#This Row],[Rdt]]</f>
        <v>0</v>
      </c>
      <c r="S380" s="10" t="str">
        <f>MID(tbBDD[[#This Row],[Lib. variété]],1,FIND(" ",tbBDD[[#This Row],[Lib. variété]])-1)</f>
        <v>AVOINE</v>
      </c>
    </row>
    <row r="381" spans="1:19" ht="15.95" customHeight="1" x14ac:dyDescent="0.2">
      <c r="A381" s="14" t="s">
        <v>2</v>
      </c>
      <c r="B381" s="15" t="s">
        <v>20</v>
      </c>
      <c r="C381" s="15" t="s">
        <v>57</v>
      </c>
      <c r="D381" s="16"/>
      <c r="E381" s="16"/>
      <c r="F381" s="15" t="s">
        <v>382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8">
        <v>0</v>
      </c>
      <c r="Q381" s="17">
        <f>VLOOKUP(tbBDD[[#This Row],[Lib. variété]],tbRdts[],2,FALSE)</f>
        <v>8.5</v>
      </c>
      <c r="R381" s="17">
        <f>tbBDD[[#This Row],[Ha Tot collecte]]*tbBDD[[#This Row],[Rdt]]</f>
        <v>0</v>
      </c>
      <c r="S381" s="10" t="str">
        <f>MID(tbBDD[[#This Row],[Lib. variété]],1,FIND(" ",tbBDD[[#This Row],[Lib. variété]])-1)</f>
        <v>MAIS</v>
      </c>
    </row>
    <row r="382" spans="1:19" ht="15.95" customHeight="1" x14ac:dyDescent="0.2">
      <c r="A382" s="14" t="s">
        <v>2</v>
      </c>
      <c r="B382" s="15" t="s">
        <v>20</v>
      </c>
      <c r="C382" s="15" t="s">
        <v>57</v>
      </c>
      <c r="D382" s="15" t="s">
        <v>144</v>
      </c>
      <c r="E382" s="15" t="s">
        <v>273</v>
      </c>
      <c r="F382" s="15" t="s">
        <v>382</v>
      </c>
      <c r="G382" s="17">
        <v>0</v>
      </c>
      <c r="H382" s="17">
        <v>0</v>
      </c>
      <c r="I382" s="17">
        <v>85.3</v>
      </c>
      <c r="J382" s="17">
        <v>10</v>
      </c>
      <c r="K382" s="17">
        <v>0</v>
      </c>
      <c r="L382" s="17">
        <v>0</v>
      </c>
      <c r="M382" s="17">
        <v>11.7</v>
      </c>
      <c r="N382" s="17">
        <v>47.1</v>
      </c>
      <c r="O382" s="17">
        <v>6.5</v>
      </c>
      <c r="P382" s="18">
        <v>10</v>
      </c>
      <c r="Q382" s="17">
        <f>VLOOKUP(tbBDD[[#This Row],[Lib. variété]],tbRdts[],2,FALSE)</f>
        <v>8.5</v>
      </c>
      <c r="R382" s="17">
        <f>tbBDD[[#This Row],[Ha Tot collecte]]*tbBDD[[#This Row],[Rdt]]</f>
        <v>725.05</v>
      </c>
      <c r="S382" s="10" t="str">
        <f>MID(tbBDD[[#This Row],[Lib. variété]],1,FIND(" ",tbBDD[[#This Row],[Lib. variété]])-1)</f>
        <v>MAIS</v>
      </c>
    </row>
    <row r="383" spans="1:19" ht="15.95" customHeight="1" x14ac:dyDescent="0.2">
      <c r="A383" s="14" t="s">
        <v>2</v>
      </c>
      <c r="B383" s="15" t="s">
        <v>20</v>
      </c>
      <c r="C383" s="15" t="s">
        <v>57</v>
      </c>
      <c r="D383" s="15" t="s">
        <v>148</v>
      </c>
      <c r="E383" s="15" t="s">
        <v>277</v>
      </c>
      <c r="F383" s="15" t="s">
        <v>382</v>
      </c>
      <c r="G383" s="17">
        <v>0</v>
      </c>
      <c r="H383" s="17">
        <v>0</v>
      </c>
      <c r="I383" s="17">
        <v>260.5</v>
      </c>
      <c r="J383" s="17">
        <v>30</v>
      </c>
      <c r="K383" s="17">
        <v>206.5</v>
      </c>
      <c r="L383" s="17">
        <v>0</v>
      </c>
      <c r="M383" s="17">
        <v>0</v>
      </c>
      <c r="N383" s="17">
        <v>24</v>
      </c>
      <c r="O383" s="17">
        <v>0</v>
      </c>
      <c r="P383" s="18">
        <v>0</v>
      </c>
      <c r="Q383" s="17">
        <f>VLOOKUP(tbBDD[[#This Row],[Lib. variété]],tbRdts[],2,FALSE)</f>
        <v>8.5</v>
      </c>
      <c r="R383" s="17">
        <f>tbBDD[[#This Row],[Ha Tot collecte]]*tbBDD[[#This Row],[Rdt]]</f>
        <v>2214.25</v>
      </c>
      <c r="S383" s="10" t="str">
        <f>MID(tbBDD[[#This Row],[Lib. variété]],1,FIND(" ",tbBDD[[#This Row],[Lib. variété]])-1)</f>
        <v>MAIS</v>
      </c>
    </row>
    <row r="384" spans="1:19" ht="15.95" customHeight="1" x14ac:dyDescent="0.2">
      <c r="A384" s="14" t="s">
        <v>2</v>
      </c>
      <c r="B384" s="15" t="s">
        <v>20</v>
      </c>
      <c r="C384" s="15" t="s">
        <v>57</v>
      </c>
      <c r="D384" s="15" t="s">
        <v>149</v>
      </c>
      <c r="E384" s="15" t="s">
        <v>278</v>
      </c>
      <c r="F384" s="15" t="s">
        <v>382</v>
      </c>
      <c r="G384" s="17">
        <v>0</v>
      </c>
      <c r="H384" s="17">
        <v>0</v>
      </c>
      <c r="I384" s="17">
        <v>63.37</v>
      </c>
      <c r="J384" s="17">
        <v>0</v>
      </c>
      <c r="K384" s="17">
        <v>25</v>
      </c>
      <c r="L384" s="17">
        <v>0</v>
      </c>
      <c r="M384" s="17">
        <v>7.37</v>
      </c>
      <c r="N384" s="17">
        <v>31</v>
      </c>
      <c r="O384" s="17">
        <v>0</v>
      </c>
      <c r="P384" s="18">
        <v>0</v>
      </c>
      <c r="Q384" s="17">
        <f>VLOOKUP(tbBDD[[#This Row],[Lib. variété]],tbRdts[],2,FALSE)</f>
        <v>8.5</v>
      </c>
      <c r="R384" s="17">
        <f>tbBDD[[#This Row],[Ha Tot collecte]]*tbBDD[[#This Row],[Rdt]]</f>
        <v>538.64499999999998</v>
      </c>
      <c r="S384" s="10" t="str">
        <f>MID(tbBDD[[#This Row],[Lib. variété]],1,FIND(" ",tbBDD[[#This Row],[Lib. variété]])-1)</f>
        <v>MAIS</v>
      </c>
    </row>
    <row r="385" spans="1:19" ht="15.95" customHeight="1" x14ac:dyDescent="0.2">
      <c r="A385" s="14" t="s">
        <v>2</v>
      </c>
      <c r="B385" s="15" t="s">
        <v>20</v>
      </c>
      <c r="C385" s="15" t="s">
        <v>57</v>
      </c>
      <c r="D385" s="15" t="s">
        <v>150</v>
      </c>
      <c r="E385" s="15" t="s">
        <v>279</v>
      </c>
      <c r="F385" s="15" t="s">
        <v>382</v>
      </c>
      <c r="G385" s="17">
        <v>0</v>
      </c>
      <c r="H385" s="17">
        <v>0</v>
      </c>
      <c r="I385" s="17">
        <v>0</v>
      </c>
      <c r="J385" s="17">
        <v>0</v>
      </c>
      <c r="K385" s="17">
        <v>0</v>
      </c>
      <c r="L385" s="17">
        <v>0</v>
      </c>
      <c r="M385" s="17">
        <v>0</v>
      </c>
      <c r="N385" s="17">
        <v>0</v>
      </c>
      <c r="O385" s="17">
        <v>0</v>
      </c>
      <c r="P385" s="18">
        <v>0</v>
      </c>
      <c r="Q385" s="17">
        <f>VLOOKUP(tbBDD[[#This Row],[Lib. variété]],tbRdts[],2,FALSE)</f>
        <v>8.5</v>
      </c>
      <c r="R385" s="17">
        <f>tbBDD[[#This Row],[Ha Tot collecte]]*tbBDD[[#This Row],[Rdt]]</f>
        <v>0</v>
      </c>
      <c r="S385" s="10" t="str">
        <f>MID(tbBDD[[#This Row],[Lib. variété]],1,FIND(" ",tbBDD[[#This Row],[Lib. variété]])-1)</f>
        <v>MAIS</v>
      </c>
    </row>
    <row r="386" spans="1:19" ht="15.95" customHeight="1" x14ac:dyDescent="0.2">
      <c r="A386" s="14" t="s">
        <v>2</v>
      </c>
      <c r="B386" s="15" t="s">
        <v>20</v>
      </c>
      <c r="C386" s="15" t="s">
        <v>57</v>
      </c>
      <c r="D386" s="15" t="s">
        <v>152</v>
      </c>
      <c r="E386" s="15" t="s">
        <v>281</v>
      </c>
      <c r="F386" s="15" t="s">
        <v>382</v>
      </c>
      <c r="G386" s="17">
        <v>0</v>
      </c>
      <c r="H386" s="17">
        <v>0</v>
      </c>
      <c r="I386" s="17">
        <v>30</v>
      </c>
      <c r="J386" s="17">
        <v>0</v>
      </c>
      <c r="K386" s="17">
        <v>30</v>
      </c>
      <c r="L386" s="17">
        <v>0</v>
      </c>
      <c r="M386" s="17">
        <v>0</v>
      </c>
      <c r="N386" s="17">
        <v>0</v>
      </c>
      <c r="O386" s="17">
        <v>0</v>
      </c>
      <c r="P386" s="18">
        <v>0</v>
      </c>
      <c r="Q386" s="17">
        <f>VLOOKUP(tbBDD[[#This Row],[Lib. variété]],tbRdts[],2,FALSE)</f>
        <v>8.5</v>
      </c>
      <c r="R386" s="17">
        <f>tbBDD[[#This Row],[Ha Tot collecte]]*tbBDD[[#This Row],[Rdt]]</f>
        <v>255</v>
      </c>
      <c r="S386" s="10" t="str">
        <f>MID(tbBDD[[#This Row],[Lib. variété]],1,FIND(" ",tbBDD[[#This Row],[Lib. variété]])-1)</f>
        <v>MAIS</v>
      </c>
    </row>
    <row r="387" spans="1:19" ht="15.95" customHeight="1" x14ac:dyDescent="0.2">
      <c r="A387" s="14" t="s">
        <v>2</v>
      </c>
      <c r="B387" s="15" t="s">
        <v>20</v>
      </c>
      <c r="C387" s="15" t="s">
        <v>57</v>
      </c>
      <c r="D387" s="15" t="s">
        <v>145</v>
      </c>
      <c r="E387" s="15" t="s">
        <v>274</v>
      </c>
      <c r="F387" s="15" t="s">
        <v>382</v>
      </c>
      <c r="G387" s="17">
        <v>0</v>
      </c>
      <c r="H387" s="17">
        <v>0</v>
      </c>
      <c r="I387" s="17">
        <v>15</v>
      </c>
      <c r="J387" s="17">
        <v>0</v>
      </c>
      <c r="K387" s="17">
        <v>15</v>
      </c>
      <c r="L387" s="17">
        <v>0</v>
      </c>
      <c r="M387" s="17">
        <v>0</v>
      </c>
      <c r="N387" s="17">
        <v>0</v>
      </c>
      <c r="O387" s="17">
        <v>0</v>
      </c>
      <c r="P387" s="18">
        <v>0</v>
      </c>
      <c r="Q387" s="17">
        <f>VLOOKUP(tbBDD[[#This Row],[Lib. variété]],tbRdts[],2,FALSE)</f>
        <v>8.5</v>
      </c>
      <c r="R387" s="17">
        <f>tbBDD[[#This Row],[Ha Tot collecte]]*tbBDD[[#This Row],[Rdt]]</f>
        <v>127.5</v>
      </c>
      <c r="S387" s="10" t="str">
        <f>MID(tbBDD[[#This Row],[Lib. variété]],1,FIND(" ",tbBDD[[#This Row],[Lib. variété]])-1)</f>
        <v>MAIS</v>
      </c>
    </row>
    <row r="388" spans="1:19" ht="15.95" customHeight="1" x14ac:dyDescent="0.2">
      <c r="A388" s="14" t="s">
        <v>2</v>
      </c>
      <c r="B388" s="15" t="s">
        <v>20</v>
      </c>
      <c r="C388" s="15" t="s">
        <v>57</v>
      </c>
      <c r="D388" s="15" t="s">
        <v>123</v>
      </c>
      <c r="E388" s="15" t="s">
        <v>252</v>
      </c>
      <c r="F388" s="15" t="s">
        <v>382</v>
      </c>
      <c r="G388" s="17">
        <v>0</v>
      </c>
      <c r="H388" s="17">
        <v>0</v>
      </c>
      <c r="I388" s="17">
        <v>50.04</v>
      </c>
      <c r="J388" s="17">
        <v>0</v>
      </c>
      <c r="K388" s="17">
        <v>43</v>
      </c>
      <c r="L388" s="17">
        <v>0</v>
      </c>
      <c r="M388" s="17">
        <v>0</v>
      </c>
      <c r="N388" s="17">
        <v>7.04</v>
      </c>
      <c r="O388" s="17">
        <v>0</v>
      </c>
      <c r="P388" s="18">
        <v>0</v>
      </c>
      <c r="Q388" s="17">
        <f>VLOOKUP(tbBDD[[#This Row],[Lib. variété]],tbRdts[],2,FALSE)</f>
        <v>8.5</v>
      </c>
      <c r="R388" s="17">
        <f>tbBDD[[#This Row],[Ha Tot collecte]]*tbBDD[[#This Row],[Rdt]]</f>
        <v>425.34</v>
      </c>
      <c r="S388" s="10" t="str">
        <f>MID(tbBDD[[#This Row],[Lib. variété]],1,FIND(" ",tbBDD[[#This Row],[Lib. variété]])-1)</f>
        <v>MAIS</v>
      </c>
    </row>
    <row r="389" spans="1:19" ht="15.95" customHeight="1" x14ac:dyDescent="0.2">
      <c r="A389" s="14" t="s">
        <v>2</v>
      </c>
      <c r="B389" s="15" t="s">
        <v>20</v>
      </c>
      <c r="C389" s="15" t="s">
        <v>83</v>
      </c>
      <c r="D389" s="15" t="s">
        <v>148</v>
      </c>
      <c r="E389" s="15" t="s">
        <v>277</v>
      </c>
      <c r="F389" s="15" t="s">
        <v>408</v>
      </c>
      <c r="G389" s="17">
        <v>0</v>
      </c>
      <c r="H389" s="17">
        <v>0</v>
      </c>
      <c r="I389" s="17">
        <v>7.14</v>
      </c>
      <c r="J389" s="17">
        <v>0</v>
      </c>
      <c r="K389" s="17">
        <v>7.14</v>
      </c>
      <c r="L389" s="17">
        <v>0</v>
      </c>
      <c r="M389" s="17">
        <v>0</v>
      </c>
      <c r="N389" s="17">
        <v>0</v>
      </c>
      <c r="O389" s="17">
        <v>0</v>
      </c>
      <c r="P389" s="18">
        <v>0</v>
      </c>
      <c r="Q389" s="17">
        <f>VLOOKUP(tbBDD[[#This Row],[Lib. variété]],tbRdts[],2,FALSE)</f>
        <v>0</v>
      </c>
      <c r="R389" s="17">
        <f>tbBDD[[#This Row],[Ha Tot collecte]]*tbBDD[[#This Row],[Rdt]]</f>
        <v>0</v>
      </c>
      <c r="S389" s="10" t="str">
        <f>MID(tbBDD[[#This Row],[Lib. variété]],1,FIND(" ",tbBDD[[#This Row],[Lib. variété]])-1)</f>
        <v>MAIS</v>
      </c>
    </row>
    <row r="390" spans="1:19" ht="15.95" customHeight="1" x14ac:dyDescent="0.2">
      <c r="A390" s="14" t="s">
        <v>2</v>
      </c>
      <c r="B390" s="15" t="s">
        <v>20</v>
      </c>
      <c r="C390" s="15" t="s">
        <v>58</v>
      </c>
      <c r="D390" s="15" t="s">
        <v>144</v>
      </c>
      <c r="E390" s="15" t="s">
        <v>273</v>
      </c>
      <c r="F390" s="15" t="s">
        <v>383</v>
      </c>
      <c r="G390" s="17">
        <v>0</v>
      </c>
      <c r="H390" s="17">
        <v>0</v>
      </c>
      <c r="I390" s="17">
        <v>75.48</v>
      </c>
      <c r="J390" s="17">
        <v>0</v>
      </c>
      <c r="K390" s="17">
        <v>0</v>
      </c>
      <c r="L390" s="17">
        <v>0</v>
      </c>
      <c r="M390" s="17">
        <v>34.700000000000003</v>
      </c>
      <c r="N390" s="17">
        <v>30.78</v>
      </c>
      <c r="O390" s="17">
        <v>0</v>
      </c>
      <c r="P390" s="18">
        <v>10</v>
      </c>
      <c r="Q390" s="17">
        <f>VLOOKUP(tbBDD[[#This Row],[Lib. variété]],tbRdts[],2,FALSE)</f>
        <v>3.3</v>
      </c>
      <c r="R390" s="17">
        <f>tbBDD[[#This Row],[Ha Tot collecte]]*tbBDD[[#This Row],[Rdt]]</f>
        <v>249.084</v>
      </c>
      <c r="S390" s="10" t="e">
        <f>MID(tbBDD[[#This Row],[Lib. variété]],1,FIND(" ",tbBDD[[#This Row],[Lib. variété]])-1)</f>
        <v>#VALUE!</v>
      </c>
    </row>
    <row r="391" spans="1:19" ht="15.95" customHeight="1" x14ac:dyDescent="0.2">
      <c r="A391" s="14" t="s">
        <v>2</v>
      </c>
      <c r="B391" s="15" t="s">
        <v>20</v>
      </c>
      <c r="C391" s="15" t="s">
        <v>58</v>
      </c>
      <c r="D391" s="15" t="s">
        <v>148</v>
      </c>
      <c r="E391" s="15" t="s">
        <v>277</v>
      </c>
      <c r="F391" s="15" t="s">
        <v>383</v>
      </c>
      <c r="G391" s="17">
        <v>0</v>
      </c>
      <c r="H391" s="17">
        <v>0</v>
      </c>
      <c r="I391" s="17">
        <v>118</v>
      </c>
      <c r="J391" s="17">
        <v>0</v>
      </c>
      <c r="K391" s="17">
        <v>0</v>
      </c>
      <c r="L391" s="17">
        <v>0</v>
      </c>
      <c r="M391" s="17">
        <v>15</v>
      </c>
      <c r="N391" s="17">
        <v>103</v>
      </c>
      <c r="O391" s="17">
        <v>0</v>
      </c>
      <c r="P391" s="18">
        <v>0</v>
      </c>
      <c r="Q391" s="17">
        <f>VLOOKUP(tbBDD[[#This Row],[Lib. variété]],tbRdts[],2,FALSE)</f>
        <v>3.3</v>
      </c>
      <c r="R391" s="17">
        <f>tbBDD[[#This Row],[Ha Tot collecte]]*tbBDD[[#This Row],[Rdt]]</f>
        <v>389.4</v>
      </c>
      <c r="S391" s="10" t="e">
        <f>MID(tbBDD[[#This Row],[Lib. variété]],1,FIND(" ",tbBDD[[#This Row],[Lib. variété]])-1)</f>
        <v>#VALUE!</v>
      </c>
    </row>
    <row r="392" spans="1:19" ht="15.95" customHeight="1" x14ac:dyDescent="0.2">
      <c r="A392" s="14" t="s">
        <v>2</v>
      </c>
      <c r="B392" s="15" t="s">
        <v>20</v>
      </c>
      <c r="C392" s="15" t="s">
        <v>58</v>
      </c>
      <c r="D392" s="15" t="s">
        <v>149</v>
      </c>
      <c r="E392" s="15" t="s">
        <v>278</v>
      </c>
      <c r="F392" s="15" t="s">
        <v>383</v>
      </c>
      <c r="G392" s="17">
        <v>0</v>
      </c>
      <c r="H392" s="17">
        <v>0</v>
      </c>
      <c r="I392" s="17">
        <v>131.15</v>
      </c>
      <c r="J392" s="17">
        <v>0</v>
      </c>
      <c r="K392" s="17">
        <v>0</v>
      </c>
      <c r="L392" s="17">
        <v>0</v>
      </c>
      <c r="M392" s="17">
        <v>16.399999999999999</v>
      </c>
      <c r="N392" s="17">
        <v>114.75</v>
      </c>
      <c r="O392" s="17">
        <v>0</v>
      </c>
      <c r="P392" s="18">
        <v>0</v>
      </c>
      <c r="Q392" s="17">
        <f>VLOOKUP(tbBDD[[#This Row],[Lib. variété]],tbRdts[],2,FALSE)</f>
        <v>3.3</v>
      </c>
      <c r="R392" s="17">
        <f>tbBDD[[#This Row],[Ha Tot collecte]]*tbBDD[[#This Row],[Rdt]]</f>
        <v>432.79500000000002</v>
      </c>
      <c r="S392" s="10" t="e">
        <f>MID(tbBDD[[#This Row],[Lib. variété]],1,FIND(" ",tbBDD[[#This Row],[Lib. variété]])-1)</f>
        <v>#VALUE!</v>
      </c>
    </row>
    <row r="393" spans="1:19" ht="15.95" customHeight="1" x14ac:dyDescent="0.2">
      <c r="A393" s="14" t="s">
        <v>2</v>
      </c>
      <c r="B393" s="15" t="s">
        <v>20</v>
      </c>
      <c r="C393" s="15" t="s">
        <v>58</v>
      </c>
      <c r="D393" s="15" t="s">
        <v>150</v>
      </c>
      <c r="E393" s="15" t="s">
        <v>279</v>
      </c>
      <c r="F393" s="15" t="s">
        <v>383</v>
      </c>
      <c r="G393" s="17">
        <v>0</v>
      </c>
      <c r="H393" s="17">
        <v>0</v>
      </c>
      <c r="I393" s="17">
        <v>21</v>
      </c>
      <c r="J393" s="17">
        <v>0</v>
      </c>
      <c r="K393" s="17">
        <v>0</v>
      </c>
      <c r="L393" s="17">
        <v>0</v>
      </c>
      <c r="M393" s="17">
        <v>0</v>
      </c>
      <c r="N393" s="17">
        <v>21</v>
      </c>
      <c r="O393" s="17">
        <v>0</v>
      </c>
      <c r="P393" s="18">
        <v>0</v>
      </c>
      <c r="Q393" s="17">
        <f>VLOOKUP(tbBDD[[#This Row],[Lib. variété]],tbRdts[],2,FALSE)</f>
        <v>3.3</v>
      </c>
      <c r="R393" s="17">
        <f>tbBDD[[#This Row],[Ha Tot collecte]]*tbBDD[[#This Row],[Rdt]]</f>
        <v>69.3</v>
      </c>
      <c r="S393" s="10" t="e">
        <f>MID(tbBDD[[#This Row],[Lib. variété]],1,FIND(" ",tbBDD[[#This Row],[Lib. variété]])-1)</f>
        <v>#VALUE!</v>
      </c>
    </row>
    <row r="394" spans="1:19" ht="15.95" customHeight="1" x14ac:dyDescent="0.2">
      <c r="A394" s="14" t="s">
        <v>2</v>
      </c>
      <c r="B394" s="15" t="s">
        <v>20</v>
      </c>
      <c r="C394" s="15" t="s">
        <v>58</v>
      </c>
      <c r="D394" s="15" t="s">
        <v>151</v>
      </c>
      <c r="E394" s="15" t="s">
        <v>280</v>
      </c>
      <c r="F394" s="15" t="s">
        <v>383</v>
      </c>
      <c r="G394" s="17">
        <v>0</v>
      </c>
      <c r="H394" s="17">
        <v>0</v>
      </c>
      <c r="I394" s="17">
        <v>6</v>
      </c>
      <c r="J394" s="17">
        <v>0</v>
      </c>
      <c r="K394" s="17">
        <v>0</v>
      </c>
      <c r="L394" s="17">
        <v>0</v>
      </c>
      <c r="M394" s="17">
        <v>0</v>
      </c>
      <c r="N394" s="17">
        <v>6</v>
      </c>
      <c r="O394" s="17">
        <v>0</v>
      </c>
      <c r="P394" s="18">
        <v>0</v>
      </c>
      <c r="Q394" s="17">
        <f>VLOOKUP(tbBDD[[#This Row],[Lib. variété]],tbRdts[],2,FALSE)</f>
        <v>3.3</v>
      </c>
      <c r="R394" s="17">
        <f>tbBDD[[#This Row],[Ha Tot collecte]]*tbBDD[[#This Row],[Rdt]]</f>
        <v>19.799999999999997</v>
      </c>
      <c r="S394" s="10" t="e">
        <f>MID(tbBDD[[#This Row],[Lib. variété]],1,FIND(" ",tbBDD[[#This Row],[Lib. variété]])-1)</f>
        <v>#VALUE!</v>
      </c>
    </row>
    <row r="395" spans="1:19" ht="15.95" customHeight="1" x14ac:dyDescent="0.2">
      <c r="A395" s="14" t="s">
        <v>2</v>
      </c>
      <c r="B395" s="15" t="s">
        <v>20</v>
      </c>
      <c r="C395" s="15" t="s">
        <v>58</v>
      </c>
      <c r="D395" s="15" t="s">
        <v>152</v>
      </c>
      <c r="E395" s="15" t="s">
        <v>281</v>
      </c>
      <c r="F395" s="15" t="s">
        <v>383</v>
      </c>
      <c r="G395" s="17">
        <v>0</v>
      </c>
      <c r="H395" s="17">
        <v>0</v>
      </c>
      <c r="I395" s="17">
        <v>11.55</v>
      </c>
      <c r="J395" s="17">
        <v>0</v>
      </c>
      <c r="K395" s="17">
        <v>0</v>
      </c>
      <c r="L395" s="17">
        <v>0</v>
      </c>
      <c r="M395" s="17">
        <v>0</v>
      </c>
      <c r="N395" s="17">
        <v>11.55</v>
      </c>
      <c r="O395" s="17">
        <v>0</v>
      </c>
      <c r="P395" s="18">
        <v>0</v>
      </c>
      <c r="Q395" s="17">
        <f>VLOOKUP(tbBDD[[#This Row],[Lib. variété]],tbRdts[],2,FALSE)</f>
        <v>3.3</v>
      </c>
      <c r="R395" s="17">
        <f>tbBDD[[#This Row],[Ha Tot collecte]]*tbBDD[[#This Row],[Rdt]]</f>
        <v>38.115000000000002</v>
      </c>
      <c r="S395" s="10" t="e">
        <f>MID(tbBDD[[#This Row],[Lib. variété]],1,FIND(" ",tbBDD[[#This Row],[Lib. variété]])-1)</f>
        <v>#VALUE!</v>
      </c>
    </row>
    <row r="396" spans="1:19" ht="15.95" customHeight="1" x14ac:dyDescent="0.2">
      <c r="A396" s="14" t="s">
        <v>2</v>
      </c>
      <c r="B396" s="15" t="s">
        <v>20</v>
      </c>
      <c r="C396" s="15" t="s">
        <v>58</v>
      </c>
      <c r="D396" s="15" t="s">
        <v>145</v>
      </c>
      <c r="E396" s="15" t="s">
        <v>274</v>
      </c>
      <c r="F396" s="15" t="s">
        <v>383</v>
      </c>
      <c r="G396" s="17">
        <v>0</v>
      </c>
      <c r="H396" s="17">
        <v>0</v>
      </c>
      <c r="I396" s="17">
        <v>45.55</v>
      </c>
      <c r="J396" s="17">
        <v>0</v>
      </c>
      <c r="K396" s="17">
        <v>0</v>
      </c>
      <c r="L396" s="17">
        <v>0</v>
      </c>
      <c r="M396" s="17">
        <v>0</v>
      </c>
      <c r="N396" s="17">
        <v>45.55</v>
      </c>
      <c r="O396" s="17">
        <v>0</v>
      </c>
      <c r="P396" s="18">
        <v>0</v>
      </c>
      <c r="Q396" s="17">
        <f>VLOOKUP(tbBDD[[#This Row],[Lib. variété]],tbRdts[],2,FALSE)</f>
        <v>3.3</v>
      </c>
      <c r="R396" s="17">
        <f>tbBDD[[#This Row],[Ha Tot collecte]]*tbBDD[[#This Row],[Rdt]]</f>
        <v>150.31499999999997</v>
      </c>
      <c r="S396" s="10" t="e">
        <f>MID(tbBDD[[#This Row],[Lib. variété]],1,FIND(" ",tbBDD[[#This Row],[Lib. variété]])-1)</f>
        <v>#VALUE!</v>
      </c>
    </row>
    <row r="397" spans="1:19" ht="15.95" customHeight="1" x14ac:dyDescent="0.2">
      <c r="A397" s="14" t="s">
        <v>2</v>
      </c>
      <c r="B397" s="15" t="s">
        <v>20</v>
      </c>
      <c r="C397" s="15" t="s">
        <v>58</v>
      </c>
      <c r="D397" s="15" t="s">
        <v>123</v>
      </c>
      <c r="E397" s="15" t="s">
        <v>252</v>
      </c>
      <c r="F397" s="15" t="s">
        <v>383</v>
      </c>
      <c r="G397" s="17">
        <v>0</v>
      </c>
      <c r="H397" s="17">
        <v>0</v>
      </c>
      <c r="I397" s="17">
        <v>22.46</v>
      </c>
      <c r="J397" s="17">
        <v>0</v>
      </c>
      <c r="K397" s="17">
        <v>0</v>
      </c>
      <c r="L397" s="17">
        <v>0</v>
      </c>
      <c r="M397" s="17">
        <v>0</v>
      </c>
      <c r="N397" s="17">
        <v>22.46</v>
      </c>
      <c r="O397" s="17">
        <v>0</v>
      </c>
      <c r="P397" s="18">
        <v>0</v>
      </c>
      <c r="Q397" s="17">
        <f>VLOOKUP(tbBDD[[#This Row],[Lib. variété]],tbRdts[],2,FALSE)</f>
        <v>3.3</v>
      </c>
      <c r="R397" s="17">
        <f>tbBDD[[#This Row],[Ha Tot collecte]]*tbBDD[[#This Row],[Rdt]]</f>
        <v>74.117999999999995</v>
      </c>
      <c r="S397" s="10" t="e">
        <f>MID(tbBDD[[#This Row],[Lib. variété]],1,FIND(" ",tbBDD[[#This Row],[Lib. variété]])-1)</f>
        <v>#VALUE!</v>
      </c>
    </row>
    <row r="398" spans="1:19" ht="15.95" customHeight="1" x14ac:dyDescent="0.2">
      <c r="A398" s="14" t="s">
        <v>2</v>
      </c>
      <c r="B398" s="15" t="s">
        <v>20</v>
      </c>
      <c r="C398" s="15" t="s">
        <v>59</v>
      </c>
      <c r="D398" s="15" t="s">
        <v>144</v>
      </c>
      <c r="E398" s="15" t="s">
        <v>273</v>
      </c>
      <c r="F398" s="15" t="s">
        <v>384</v>
      </c>
      <c r="G398" s="17">
        <v>0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7">
        <v>0</v>
      </c>
      <c r="N398" s="17">
        <v>0</v>
      </c>
      <c r="O398" s="17">
        <v>0</v>
      </c>
      <c r="P398" s="18">
        <v>0</v>
      </c>
      <c r="Q398" s="17">
        <f>VLOOKUP(tbBDD[[#This Row],[Lib. variété]],tbRdts[],2,FALSE)</f>
        <v>2.5</v>
      </c>
      <c r="R398" s="17">
        <f>tbBDD[[#This Row],[Ha Tot collecte]]*tbBDD[[#This Row],[Rdt]]</f>
        <v>0</v>
      </c>
      <c r="S398" s="10" t="str">
        <f>MID(tbBDD[[#This Row],[Lib. variété]],1,FIND(" ",tbBDD[[#This Row],[Lib. variété]])-1)</f>
        <v>TOURNESOL</v>
      </c>
    </row>
    <row r="399" spans="1:19" ht="15.95" customHeight="1" x14ac:dyDescent="0.2">
      <c r="A399" s="14" t="s">
        <v>2</v>
      </c>
      <c r="B399" s="15" t="s">
        <v>20</v>
      </c>
      <c r="C399" s="15" t="s">
        <v>60</v>
      </c>
      <c r="D399" s="15" t="s">
        <v>144</v>
      </c>
      <c r="E399" s="15" t="s">
        <v>273</v>
      </c>
      <c r="F399" s="15" t="s">
        <v>385</v>
      </c>
      <c r="G399" s="17">
        <v>0</v>
      </c>
      <c r="H399" s="17">
        <v>0</v>
      </c>
      <c r="I399" s="17">
        <v>132.56</v>
      </c>
      <c r="J399" s="17">
        <v>0</v>
      </c>
      <c r="K399" s="17">
        <v>0</v>
      </c>
      <c r="L399" s="17">
        <v>0</v>
      </c>
      <c r="M399" s="17">
        <v>33</v>
      </c>
      <c r="N399" s="17">
        <v>64.56</v>
      </c>
      <c r="O399" s="17">
        <v>25</v>
      </c>
      <c r="P399" s="18">
        <v>10</v>
      </c>
      <c r="Q399" s="17">
        <f>VLOOKUP(tbBDD[[#This Row],[Lib. variété]],tbRdts[],2,FALSE)</f>
        <v>2.5</v>
      </c>
      <c r="R399" s="17">
        <f>tbBDD[[#This Row],[Ha Tot collecte]]*tbBDD[[#This Row],[Rdt]]</f>
        <v>331.4</v>
      </c>
      <c r="S399" s="10" t="str">
        <f>MID(tbBDD[[#This Row],[Lib. variété]],1,FIND(" ",tbBDD[[#This Row],[Lib. variété]])-1)</f>
        <v>TOURNESOL</v>
      </c>
    </row>
    <row r="400" spans="1:19" ht="15.95" customHeight="1" x14ac:dyDescent="0.2">
      <c r="A400" s="14" t="s">
        <v>2</v>
      </c>
      <c r="B400" s="15" t="s">
        <v>20</v>
      </c>
      <c r="C400" s="15" t="s">
        <v>60</v>
      </c>
      <c r="D400" s="15" t="s">
        <v>148</v>
      </c>
      <c r="E400" s="15" t="s">
        <v>277</v>
      </c>
      <c r="F400" s="15" t="s">
        <v>385</v>
      </c>
      <c r="G400" s="17">
        <v>0</v>
      </c>
      <c r="H400" s="17">
        <v>0</v>
      </c>
      <c r="I400" s="17">
        <v>141.1</v>
      </c>
      <c r="J400" s="17">
        <v>0</v>
      </c>
      <c r="K400" s="17">
        <v>0</v>
      </c>
      <c r="L400" s="17">
        <v>0</v>
      </c>
      <c r="M400" s="17">
        <v>6</v>
      </c>
      <c r="N400" s="17">
        <v>135.1</v>
      </c>
      <c r="O400" s="17">
        <v>0</v>
      </c>
      <c r="P400" s="18">
        <v>0</v>
      </c>
      <c r="Q400" s="17">
        <f>VLOOKUP(tbBDD[[#This Row],[Lib. variété]],tbRdts[],2,FALSE)</f>
        <v>2.5</v>
      </c>
      <c r="R400" s="17">
        <f>tbBDD[[#This Row],[Ha Tot collecte]]*tbBDD[[#This Row],[Rdt]]</f>
        <v>352.75</v>
      </c>
      <c r="S400" s="10" t="str">
        <f>MID(tbBDD[[#This Row],[Lib. variété]],1,FIND(" ",tbBDD[[#This Row],[Lib. variété]])-1)</f>
        <v>TOURNESOL</v>
      </c>
    </row>
    <row r="401" spans="1:19" ht="15.95" customHeight="1" x14ac:dyDescent="0.2">
      <c r="A401" s="14" t="s">
        <v>2</v>
      </c>
      <c r="B401" s="15" t="s">
        <v>20</v>
      </c>
      <c r="C401" s="15" t="s">
        <v>60</v>
      </c>
      <c r="D401" s="15" t="s">
        <v>149</v>
      </c>
      <c r="E401" s="15" t="s">
        <v>278</v>
      </c>
      <c r="F401" s="15" t="s">
        <v>385</v>
      </c>
      <c r="G401" s="17">
        <v>0</v>
      </c>
      <c r="H401" s="17">
        <v>0</v>
      </c>
      <c r="I401" s="17">
        <v>101.53999999999999</v>
      </c>
      <c r="J401" s="17">
        <v>0</v>
      </c>
      <c r="K401" s="17">
        <v>0</v>
      </c>
      <c r="L401" s="17">
        <v>0</v>
      </c>
      <c r="M401" s="17">
        <v>24.06</v>
      </c>
      <c r="N401" s="17">
        <v>38.239999999999995</v>
      </c>
      <c r="O401" s="17">
        <v>39.24</v>
      </c>
      <c r="P401" s="18">
        <v>0</v>
      </c>
      <c r="Q401" s="17">
        <f>VLOOKUP(tbBDD[[#This Row],[Lib. variété]],tbRdts[],2,FALSE)</f>
        <v>2.5</v>
      </c>
      <c r="R401" s="17">
        <f>tbBDD[[#This Row],[Ha Tot collecte]]*tbBDD[[#This Row],[Rdt]]</f>
        <v>253.84999999999997</v>
      </c>
      <c r="S401" s="10" t="str">
        <f>MID(tbBDD[[#This Row],[Lib. variété]],1,FIND(" ",tbBDD[[#This Row],[Lib. variété]])-1)</f>
        <v>TOURNESOL</v>
      </c>
    </row>
    <row r="402" spans="1:19" ht="15.95" customHeight="1" x14ac:dyDescent="0.2">
      <c r="A402" s="14" t="s">
        <v>2</v>
      </c>
      <c r="B402" s="15" t="s">
        <v>20</v>
      </c>
      <c r="C402" s="15" t="s">
        <v>60</v>
      </c>
      <c r="D402" s="15" t="s">
        <v>150</v>
      </c>
      <c r="E402" s="15" t="s">
        <v>279</v>
      </c>
      <c r="F402" s="15" t="s">
        <v>385</v>
      </c>
      <c r="G402" s="17">
        <v>0</v>
      </c>
      <c r="H402" s="17">
        <v>0</v>
      </c>
      <c r="I402" s="17">
        <v>17.5</v>
      </c>
      <c r="J402" s="17">
        <v>0</v>
      </c>
      <c r="K402" s="17">
        <v>0</v>
      </c>
      <c r="L402" s="17">
        <v>0</v>
      </c>
      <c r="M402" s="17">
        <v>0</v>
      </c>
      <c r="N402" s="17">
        <v>17.5</v>
      </c>
      <c r="O402" s="17">
        <v>0</v>
      </c>
      <c r="P402" s="18">
        <v>0</v>
      </c>
      <c r="Q402" s="17">
        <f>VLOOKUP(tbBDD[[#This Row],[Lib. variété]],tbRdts[],2,FALSE)</f>
        <v>2.5</v>
      </c>
      <c r="R402" s="17">
        <f>tbBDD[[#This Row],[Ha Tot collecte]]*tbBDD[[#This Row],[Rdt]]</f>
        <v>43.75</v>
      </c>
      <c r="S402" s="10" t="str">
        <f>MID(tbBDD[[#This Row],[Lib. variété]],1,FIND(" ",tbBDD[[#This Row],[Lib. variété]])-1)</f>
        <v>TOURNESOL</v>
      </c>
    </row>
    <row r="403" spans="1:19" ht="15.95" customHeight="1" x14ac:dyDescent="0.2">
      <c r="A403" s="14" t="s">
        <v>2</v>
      </c>
      <c r="B403" s="15" t="s">
        <v>20</v>
      </c>
      <c r="C403" s="15" t="s">
        <v>60</v>
      </c>
      <c r="D403" s="15" t="s">
        <v>151</v>
      </c>
      <c r="E403" s="15" t="s">
        <v>280</v>
      </c>
      <c r="F403" s="15" t="s">
        <v>385</v>
      </c>
      <c r="G403" s="17">
        <v>0</v>
      </c>
      <c r="H403" s="17">
        <v>0</v>
      </c>
      <c r="I403" s="17">
        <v>20</v>
      </c>
      <c r="J403" s="17">
        <v>0</v>
      </c>
      <c r="K403" s="17">
        <v>0</v>
      </c>
      <c r="L403" s="17">
        <v>0</v>
      </c>
      <c r="M403" s="17">
        <v>0</v>
      </c>
      <c r="N403" s="17">
        <v>20</v>
      </c>
      <c r="O403" s="17">
        <v>0</v>
      </c>
      <c r="P403" s="18">
        <v>0</v>
      </c>
      <c r="Q403" s="17">
        <f>VLOOKUP(tbBDD[[#This Row],[Lib. variété]],tbRdts[],2,FALSE)</f>
        <v>2.5</v>
      </c>
      <c r="R403" s="17">
        <f>tbBDD[[#This Row],[Ha Tot collecte]]*tbBDD[[#This Row],[Rdt]]</f>
        <v>50</v>
      </c>
      <c r="S403" s="10" t="str">
        <f>MID(tbBDD[[#This Row],[Lib. variété]],1,FIND(" ",tbBDD[[#This Row],[Lib. variété]])-1)</f>
        <v>TOURNESOL</v>
      </c>
    </row>
    <row r="404" spans="1:19" ht="15.95" customHeight="1" x14ac:dyDescent="0.2">
      <c r="A404" s="14" t="s">
        <v>2</v>
      </c>
      <c r="B404" s="15" t="s">
        <v>20</v>
      </c>
      <c r="C404" s="15" t="s">
        <v>60</v>
      </c>
      <c r="D404" s="15" t="s">
        <v>152</v>
      </c>
      <c r="E404" s="15" t="s">
        <v>281</v>
      </c>
      <c r="F404" s="15" t="s">
        <v>385</v>
      </c>
      <c r="G404" s="17">
        <v>0</v>
      </c>
      <c r="H404" s="17">
        <v>0</v>
      </c>
      <c r="I404" s="17">
        <v>23.8</v>
      </c>
      <c r="J404" s="17">
        <v>0</v>
      </c>
      <c r="K404" s="17">
        <v>0</v>
      </c>
      <c r="L404" s="17">
        <v>0</v>
      </c>
      <c r="M404" s="17">
        <v>0</v>
      </c>
      <c r="N404" s="17">
        <v>23.8</v>
      </c>
      <c r="O404" s="17">
        <v>0</v>
      </c>
      <c r="P404" s="18">
        <v>0</v>
      </c>
      <c r="Q404" s="17">
        <f>VLOOKUP(tbBDD[[#This Row],[Lib. variété]],tbRdts[],2,FALSE)</f>
        <v>2.5</v>
      </c>
      <c r="R404" s="17">
        <f>tbBDD[[#This Row],[Ha Tot collecte]]*tbBDD[[#This Row],[Rdt]]</f>
        <v>59.5</v>
      </c>
      <c r="S404" s="10" t="str">
        <f>MID(tbBDD[[#This Row],[Lib. variété]],1,FIND(" ",tbBDD[[#This Row],[Lib. variété]])-1)</f>
        <v>TOURNESOL</v>
      </c>
    </row>
    <row r="405" spans="1:19" ht="15.95" customHeight="1" x14ac:dyDescent="0.2">
      <c r="A405" s="14" t="s">
        <v>2</v>
      </c>
      <c r="B405" s="15" t="s">
        <v>20</v>
      </c>
      <c r="C405" s="15" t="s">
        <v>60</v>
      </c>
      <c r="D405" s="15" t="s">
        <v>145</v>
      </c>
      <c r="E405" s="15" t="s">
        <v>274</v>
      </c>
      <c r="F405" s="15" t="s">
        <v>385</v>
      </c>
      <c r="G405" s="17">
        <v>0</v>
      </c>
      <c r="H405" s="17">
        <v>0</v>
      </c>
      <c r="I405" s="17">
        <v>0</v>
      </c>
      <c r="J405" s="17">
        <v>0</v>
      </c>
      <c r="K405" s="17">
        <v>0</v>
      </c>
      <c r="L405" s="17">
        <v>0</v>
      </c>
      <c r="M405" s="17">
        <v>0</v>
      </c>
      <c r="N405" s="17">
        <v>0</v>
      </c>
      <c r="O405" s="17">
        <v>0</v>
      </c>
      <c r="P405" s="18">
        <v>0</v>
      </c>
      <c r="Q405" s="17">
        <f>VLOOKUP(tbBDD[[#This Row],[Lib. variété]],tbRdts[],2,FALSE)</f>
        <v>2.5</v>
      </c>
      <c r="R405" s="17">
        <f>tbBDD[[#This Row],[Ha Tot collecte]]*tbBDD[[#This Row],[Rdt]]</f>
        <v>0</v>
      </c>
      <c r="S405" s="10" t="str">
        <f>MID(tbBDD[[#This Row],[Lib. variété]],1,FIND(" ",tbBDD[[#This Row],[Lib. variété]])-1)</f>
        <v>TOURNESOL</v>
      </c>
    </row>
    <row r="406" spans="1:19" ht="15.95" customHeight="1" x14ac:dyDescent="0.2">
      <c r="A406" s="14" t="s">
        <v>2</v>
      </c>
      <c r="B406" s="15" t="s">
        <v>20</v>
      </c>
      <c r="C406" s="15" t="s">
        <v>60</v>
      </c>
      <c r="D406" s="15" t="s">
        <v>123</v>
      </c>
      <c r="E406" s="15" t="s">
        <v>252</v>
      </c>
      <c r="F406" s="15" t="s">
        <v>385</v>
      </c>
      <c r="G406" s="17">
        <v>0</v>
      </c>
      <c r="H406" s="17">
        <v>0</v>
      </c>
      <c r="I406" s="17">
        <v>28.240000000000002</v>
      </c>
      <c r="J406" s="17">
        <v>0</v>
      </c>
      <c r="K406" s="17">
        <v>0</v>
      </c>
      <c r="L406" s="17">
        <v>0</v>
      </c>
      <c r="M406" s="17">
        <v>0</v>
      </c>
      <c r="N406" s="17">
        <v>28.240000000000002</v>
      </c>
      <c r="O406" s="17">
        <v>0</v>
      </c>
      <c r="P406" s="18">
        <v>0</v>
      </c>
      <c r="Q406" s="17">
        <f>VLOOKUP(tbBDD[[#This Row],[Lib. variété]],tbRdts[],2,FALSE)</f>
        <v>2.5</v>
      </c>
      <c r="R406" s="17">
        <f>tbBDD[[#This Row],[Ha Tot collecte]]*tbBDD[[#This Row],[Rdt]]</f>
        <v>70.600000000000009</v>
      </c>
      <c r="S406" s="10" t="str">
        <f>MID(tbBDD[[#This Row],[Lib. variété]],1,FIND(" ",tbBDD[[#This Row],[Lib. variété]])-1)</f>
        <v>TOURNESOL</v>
      </c>
    </row>
    <row r="407" spans="1:19" ht="15.95" customHeight="1" x14ac:dyDescent="0.2">
      <c r="A407" s="14" t="s">
        <v>2</v>
      </c>
      <c r="B407" s="15" t="s">
        <v>20</v>
      </c>
      <c r="C407" s="15" t="s">
        <v>61</v>
      </c>
      <c r="D407" s="15" t="s">
        <v>123</v>
      </c>
      <c r="E407" s="15" t="s">
        <v>252</v>
      </c>
      <c r="F407" s="15" t="s">
        <v>386</v>
      </c>
      <c r="G407" s="17">
        <v>0</v>
      </c>
      <c r="H407" s="17">
        <v>0</v>
      </c>
      <c r="I407" s="17">
        <v>0</v>
      </c>
      <c r="J407" s="17">
        <v>0</v>
      </c>
      <c r="K407" s="17">
        <v>0</v>
      </c>
      <c r="L407" s="17">
        <v>0</v>
      </c>
      <c r="M407" s="17">
        <v>0</v>
      </c>
      <c r="N407" s="17">
        <v>0</v>
      </c>
      <c r="O407" s="17">
        <v>0</v>
      </c>
      <c r="P407" s="18">
        <v>0</v>
      </c>
      <c r="Q407" s="17">
        <f>VLOOKUP(tbBDD[[#This Row],[Lib. variété]],tbRdts[],2,FALSE)</f>
        <v>2.5</v>
      </c>
      <c r="R407" s="17">
        <f>tbBDD[[#This Row],[Ha Tot collecte]]*tbBDD[[#This Row],[Rdt]]</f>
        <v>0</v>
      </c>
      <c r="S407" s="10" t="e">
        <f>MID(tbBDD[[#This Row],[Lib. variété]],1,FIND(" ",tbBDD[[#This Row],[Lib. variété]])-1)</f>
        <v>#VALUE!</v>
      </c>
    </row>
    <row r="408" spans="1:19" ht="15.95" customHeight="1" x14ac:dyDescent="0.2">
      <c r="A408" s="14" t="s">
        <v>2</v>
      </c>
      <c r="B408" s="15" t="s">
        <v>20</v>
      </c>
      <c r="C408" s="15" t="s">
        <v>62</v>
      </c>
      <c r="D408" s="15" t="s">
        <v>144</v>
      </c>
      <c r="E408" s="15" t="s">
        <v>273</v>
      </c>
      <c r="F408" s="15" t="s">
        <v>387</v>
      </c>
      <c r="G408" s="17">
        <v>0</v>
      </c>
      <c r="H408" s="17">
        <v>0</v>
      </c>
      <c r="I408" s="17">
        <v>4</v>
      </c>
      <c r="J408" s="17">
        <v>0</v>
      </c>
      <c r="K408" s="17">
        <v>0</v>
      </c>
      <c r="L408" s="17">
        <v>0</v>
      </c>
      <c r="M408" s="17">
        <v>0</v>
      </c>
      <c r="N408" s="17">
        <v>4</v>
      </c>
      <c r="O408" s="17">
        <v>0</v>
      </c>
      <c r="P408" s="18">
        <v>0</v>
      </c>
      <c r="Q408" s="17">
        <f>VLOOKUP(tbBDD[[#This Row],[Lib. variété]],tbRdts[],2,FALSE)</f>
        <v>4.5</v>
      </c>
      <c r="R408" s="17">
        <f>tbBDD[[#This Row],[Ha Tot collecte]]*tbBDD[[#This Row],[Rdt]]</f>
        <v>18</v>
      </c>
      <c r="S408" s="10" t="str">
        <f>MID(tbBDD[[#This Row],[Lib. variété]],1,FIND(" ",tbBDD[[#This Row],[Lib. variété]])-1)</f>
        <v>POIS</v>
      </c>
    </row>
    <row r="409" spans="1:19" ht="15.95" customHeight="1" x14ac:dyDescent="0.2">
      <c r="A409" s="14" t="s">
        <v>2</v>
      </c>
      <c r="B409" s="15" t="s">
        <v>20</v>
      </c>
      <c r="C409" s="15" t="s">
        <v>62</v>
      </c>
      <c r="D409" s="15" t="s">
        <v>148</v>
      </c>
      <c r="E409" s="15" t="s">
        <v>277</v>
      </c>
      <c r="F409" s="15" t="s">
        <v>387</v>
      </c>
      <c r="G409" s="17">
        <v>0</v>
      </c>
      <c r="H409" s="17">
        <v>0</v>
      </c>
      <c r="I409" s="17">
        <v>16</v>
      </c>
      <c r="J409" s="17">
        <v>0</v>
      </c>
      <c r="K409" s="17">
        <v>16</v>
      </c>
      <c r="L409" s="17">
        <v>0</v>
      </c>
      <c r="M409" s="17">
        <v>0</v>
      </c>
      <c r="N409" s="17">
        <v>0</v>
      </c>
      <c r="O409" s="17">
        <v>0</v>
      </c>
      <c r="P409" s="18">
        <v>0</v>
      </c>
      <c r="Q409" s="17">
        <f>VLOOKUP(tbBDD[[#This Row],[Lib. variété]],tbRdts[],2,FALSE)</f>
        <v>4.5</v>
      </c>
      <c r="R409" s="17">
        <f>tbBDD[[#This Row],[Ha Tot collecte]]*tbBDD[[#This Row],[Rdt]]</f>
        <v>72</v>
      </c>
      <c r="S409" s="10" t="str">
        <f>MID(tbBDD[[#This Row],[Lib. variété]],1,FIND(" ",tbBDD[[#This Row],[Lib. variété]])-1)</f>
        <v>POIS</v>
      </c>
    </row>
    <row r="410" spans="1:19" ht="15.95" customHeight="1" x14ac:dyDescent="0.2">
      <c r="A410" s="14" t="s">
        <v>2</v>
      </c>
      <c r="B410" s="15" t="s">
        <v>20</v>
      </c>
      <c r="C410" s="15" t="s">
        <v>62</v>
      </c>
      <c r="D410" s="15" t="s">
        <v>145</v>
      </c>
      <c r="E410" s="15" t="s">
        <v>274</v>
      </c>
      <c r="F410" s="15" t="s">
        <v>387</v>
      </c>
      <c r="G410" s="17">
        <v>0</v>
      </c>
      <c r="H410" s="17">
        <v>0</v>
      </c>
      <c r="I410" s="17">
        <v>12</v>
      </c>
      <c r="J410" s="17">
        <v>0</v>
      </c>
      <c r="K410" s="17">
        <v>12</v>
      </c>
      <c r="L410" s="17">
        <v>0</v>
      </c>
      <c r="M410" s="17">
        <v>0</v>
      </c>
      <c r="N410" s="17">
        <v>0</v>
      </c>
      <c r="O410" s="17">
        <v>0</v>
      </c>
      <c r="P410" s="18">
        <v>0</v>
      </c>
      <c r="Q410" s="17">
        <f>VLOOKUP(tbBDD[[#This Row],[Lib. variété]],tbRdts[],2,FALSE)</f>
        <v>4.5</v>
      </c>
      <c r="R410" s="17">
        <f>tbBDD[[#This Row],[Ha Tot collecte]]*tbBDD[[#This Row],[Rdt]]</f>
        <v>54</v>
      </c>
      <c r="S410" s="10" t="str">
        <f>MID(tbBDD[[#This Row],[Lib. variété]],1,FIND(" ",tbBDD[[#This Row],[Lib. variété]])-1)</f>
        <v>POIS</v>
      </c>
    </row>
    <row r="411" spans="1:19" ht="15.95" customHeight="1" x14ac:dyDescent="0.2">
      <c r="A411" s="14" t="s">
        <v>2</v>
      </c>
      <c r="B411" s="15" t="s">
        <v>20</v>
      </c>
      <c r="C411" s="15" t="s">
        <v>62</v>
      </c>
      <c r="D411" s="15" t="s">
        <v>123</v>
      </c>
      <c r="E411" s="15" t="s">
        <v>252</v>
      </c>
      <c r="F411" s="15" t="s">
        <v>387</v>
      </c>
      <c r="G411" s="17">
        <v>0</v>
      </c>
      <c r="H411" s="17">
        <v>0</v>
      </c>
      <c r="I411" s="17">
        <v>5</v>
      </c>
      <c r="J411" s="17">
        <v>0</v>
      </c>
      <c r="K411" s="17">
        <v>5</v>
      </c>
      <c r="L411" s="17">
        <v>0</v>
      </c>
      <c r="M411" s="17">
        <v>0</v>
      </c>
      <c r="N411" s="17">
        <v>0</v>
      </c>
      <c r="O411" s="17">
        <v>0</v>
      </c>
      <c r="P411" s="18">
        <v>0</v>
      </c>
      <c r="Q411" s="17">
        <f>VLOOKUP(tbBDD[[#This Row],[Lib. variété]],tbRdts[],2,FALSE)</f>
        <v>4.5</v>
      </c>
      <c r="R411" s="17">
        <f>tbBDD[[#This Row],[Ha Tot collecte]]*tbBDD[[#This Row],[Rdt]]</f>
        <v>22.5</v>
      </c>
      <c r="S411" s="10" t="str">
        <f>MID(tbBDD[[#This Row],[Lib. variété]],1,FIND(" ",tbBDD[[#This Row],[Lib. variété]])-1)</f>
        <v>POIS</v>
      </c>
    </row>
    <row r="412" spans="1:19" ht="15.95" customHeight="1" x14ac:dyDescent="0.2">
      <c r="A412" s="14" t="s">
        <v>2</v>
      </c>
      <c r="B412" s="15" t="s">
        <v>20</v>
      </c>
      <c r="C412" s="15" t="s">
        <v>63</v>
      </c>
      <c r="D412" s="15" t="s">
        <v>144</v>
      </c>
      <c r="E412" s="15" t="s">
        <v>273</v>
      </c>
      <c r="F412" s="15" t="s">
        <v>388</v>
      </c>
      <c r="G412" s="17">
        <v>0</v>
      </c>
      <c r="H412" s="17">
        <v>0</v>
      </c>
      <c r="I412" s="17">
        <v>6</v>
      </c>
      <c r="J412" s="17">
        <v>0</v>
      </c>
      <c r="K412" s="17">
        <v>0</v>
      </c>
      <c r="L412" s="17">
        <v>0</v>
      </c>
      <c r="M412" s="17">
        <v>0</v>
      </c>
      <c r="N412" s="17">
        <v>6</v>
      </c>
      <c r="O412" s="17">
        <v>0</v>
      </c>
      <c r="P412" s="18">
        <v>0</v>
      </c>
      <c r="Q412" s="17">
        <f>VLOOKUP(tbBDD[[#This Row],[Lib. variété]],tbRdts[],2,FALSE)</f>
        <v>6</v>
      </c>
      <c r="R412" s="17">
        <f>tbBDD[[#This Row],[Ha Tot collecte]]*tbBDD[[#This Row],[Rdt]]</f>
        <v>36</v>
      </c>
      <c r="S412" s="10" t="e">
        <f>MID(tbBDD[[#This Row],[Lib. variété]],1,FIND(" ",tbBDD[[#This Row],[Lib. variété]])-1)</f>
        <v>#VALUE!</v>
      </c>
    </row>
    <row r="413" spans="1:19" ht="15.95" customHeight="1" x14ac:dyDescent="0.2">
      <c r="A413" s="14" t="s">
        <v>2</v>
      </c>
      <c r="B413" s="15" t="s">
        <v>20</v>
      </c>
      <c r="C413" s="15" t="s">
        <v>84</v>
      </c>
      <c r="D413" s="15" t="s">
        <v>148</v>
      </c>
      <c r="E413" s="15" t="s">
        <v>277</v>
      </c>
      <c r="F413" s="15" t="s">
        <v>409</v>
      </c>
      <c r="G413" s="17">
        <v>0</v>
      </c>
      <c r="H413" s="17">
        <v>0</v>
      </c>
      <c r="I413" s="17">
        <v>10</v>
      </c>
      <c r="J413" s="17">
        <v>0</v>
      </c>
      <c r="K413" s="17">
        <v>0</v>
      </c>
      <c r="L413" s="17">
        <v>0</v>
      </c>
      <c r="M413" s="17">
        <v>0</v>
      </c>
      <c r="N413" s="17">
        <v>10</v>
      </c>
      <c r="O413" s="17">
        <v>0</v>
      </c>
      <c r="P413" s="18">
        <v>0</v>
      </c>
      <c r="Q413" s="17">
        <f>VLOOKUP(tbBDD[[#This Row],[Lib. variété]],tbRdts[],2,FALSE)</f>
        <v>0</v>
      </c>
      <c r="R413" s="17">
        <f>tbBDD[[#This Row],[Ha Tot collecte]]*tbBDD[[#This Row],[Rdt]]</f>
        <v>0</v>
      </c>
      <c r="S413" s="10" t="str">
        <f>MID(tbBDD[[#This Row],[Lib. variété]],1,FIND(" ",tbBDD[[#This Row],[Lib. variété]])-1)</f>
        <v>BTH</v>
      </c>
    </row>
    <row r="414" spans="1:19" ht="15.95" customHeight="1" x14ac:dyDescent="0.2">
      <c r="A414" s="14" t="s">
        <v>2</v>
      </c>
      <c r="B414" s="15" t="s">
        <v>20</v>
      </c>
      <c r="C414" s="15" t="s">
        <v>85</v>
      </c>
      <c r="D414" s="15" t="s">
        <v>148</v>
      </c>
      <c r="E414" s="15" t="s">
        <v>277</v>
      </c>
      <c r="F414" s="15" t="s">
        <v>410</v>
      </c>
      <c r="G414" s="17">
        <v>0</v>
      </c>
      <c r="H414" s="17">
        <v>0</v>
      </c>
      <c r="I414" s="17">
        <v>10</v>
      </c>
      <c r="J414" s="17">
        <v>0</v>
      </c>
      <c r="K414" s="17">
        <v>0</v>
      </c>
      <c r="L414" s="17">
        <v>0</v>
      </c>
      <c r="M414" s="17">
        <v>0</v>
      </c>
      <c r="N414" s="17">
        <v>10</v>
      </c>
      <c r="O414" s="17">
        <v>0</v>
      </c>
      <c r="P414" s="18">
        <v>0</v>
      </c>
      <c r="Q414" s="17">
        <f>VLOOKUP(tbBDD[[#This Row],[Lib. variété]],tbRdts[],2,FALSE)</f>
        <v>0</v>
      </c>
      <c r="R414" s="17">
        <f>tbBDD[[#This Row],[Ha Tot collecte]]*tbBDD[[#This Row],[Rdt]]</f>
        <v>0</v>
      </c>
      <c r="S414" s="10" t="str">
        <f>MID(tbBDD[[#This Row],[Lib. variété]],1,FIND(" ",tbBDD[[#This Row],[Lib. variété]])-1)</f>
        <v>BTH</v>
      </c>
    </row>
    <row r="415" spans="1:19" ht="15.95" customHeight="1" x14ac:dyDescent="0.2">
      <c r="A415" s="14" t="s">
        <v>2</v>
      </c>
      <c r="B415" s="15" t="s">
        <v>20</v>
      </c>
      <c r="C415" s="15" t="s">
        <v>85</v>
      </c>
      <c r="D415" s="15" t="s">
        <v>150</v>
      </c>
      <c r="E415" s="15" t="s">
        <v>279</v>
      </c>
      <c r="F415" s="15" t="s">
        <v>410</v>
      </c>
      <c r="G415" s="17">
        <v>0</v>
      </c>
      <c r="H415" s="17">
        <v>0</v>
      </c>
      <c r="I415" s="17">
        <v>27</v>
      </c>
      <c r="J415" s="17">
        <v>0</v>
      </c>
      <c r="K415" s="17">
        <v>0</v>
      </c>
      <c r="L415" s="17">
        <v>0</v>
      </c>
      <c r="M415" s="17">
        <v>0</v>
      </c>
      <c r="N415" s="17">
        <v>27</v>
      </c>
      <c r="O415" s="17">
        <v>0</v>
      </c>
      <c r="P415" s="18">
        <v>0</v>
      </c>
      <c r="Q415" s="17">
        <f>VLOOKUP(tbBDD[[#This Row],[Lib. variété]],tbRdts[],2,FALSE)</f>
        <v>0</v>
      </c>
      <c r="R415" s="17">
        <f>tbBDD[[#This Row],[Ha Tot collecte]]*tbBDD[[#This Row],[Rdt]]</f>
        <v>0</v>
      </c>
      <c r="S415" s="10" t="str">
        <f>MID(tbBDD[[#This Row],[Lib. variété]],1,FIND(" ",tbBDD[[#This Row],[Lib. variété]])-1)</f>
        <v>BTH</v>
      </c>
    </row>
    <row r="416" spans="1:19" ht="15.95" customHeight="1" x14ac:dyDescent="0.2">
      <c r="A416" s="14" t="s">
        <v>2</v>
      </c>
      <c r="B416" s="15" t="s">
        <v>20</v>
      </c>
      <c r="C416" s="15" t="s">
        <v>86</v>
      </c>
      <c r="D416" s="15" t="s">
        <v>148</v>
      </c>
      <c r="E416" s="15" t="s">
        <v>277</v>
      </c>
      <c r="F416" s="15" t="s">
        <v>411</v>
      </c>
      <c r="G416" s="17">
        <v>0</v>
      </c>
      <c r="H416" s="17">
        <v>0</v>
      </c>
      <c r="I416" s="17">
        <v>15</v>
      </c>
      <c r="J416" s="17">
        <v>0</v>
      </c>
      <c r="K416" s="17">
        <v>0</v>
      </c>
      <c r="L416" s="17">
        <v>0</v>
      </c>
      <c r="M416" s="17">
        <v>0</v>
      </c>
      <c r="N416" s="17">
        <v>15</v>
      </c>
      <c r="O416" s="17">
        <v>0</v>
      </c>
      <c r="P416" s="18">
        <v>0</v>
      </c>
      <c r="Q416" s="17">
        <f>VLOOKUP(tbBDD[[#This Row],[Lib. variété]],tbRdts[],2,FALSE)</f>
        <v>0</v>
      </c>
      <c r="R416" s="17">
        <f>tbBDD[[#This Row],[Ha Tot collecte]]*tbBDD[[#This Row],[Rdt]]</f>
        <v>0</v>
      </c>
      <c r="S416" s="10" t="str">
        <f>MID(tbBDD[[#This Row],[Lib. variété]],1,FIND(" ",tbBDD[[#This Row],[Lib. variété]])-1)</f>
        <v>BTH</v>
      </c>
    </row>
    <row r="417" spans="1:19" ht="15.95" customHeight="1" x14ac:dyDescent="0.2">
      <c r="A417" s="14" t="s">
        <v>2</v>
      </c>
      <c r="B417" s="15" t="s">
        <v>20</v>
      </c>
      <c r="C417" s="15" t="s">
        <v>87</v>
      </c>
      <c r="D417" s="15" t="s">
        <v>148</v>
      </c>
      <c r="E417" s="15" t="s">
        <v>277</v>
      </c>
      <c r="F417" s="15" t="s">
        <v>412</v>
      </c>
      <c r="G417" s="17">
        <v>0</v>
      </c>
      <c r="H417" s="17">
        <v>0</v>
      </c>
      <c r="I417" s="17">
        <v>12.5</v>
      </c>
      <c r="J417" s="17">
        <v>0</v>
      </c>
      <c r="K417" s="17">
        <v>0</v>
      </c>
      <c r="L417" s="17">
        <v>0</v>
      </c>
      <c r="M417" s="17">
        <v>0</v>
      </c>
      <c r="N417" s="17">
        <v>12.5</v>
      </c>
      <c r="O417" s="17">
        <v>0</v>
      </c>
      <c r="P417" s="18">
        <v>0</v>
      </c>
      <c r="Q417" s="17">
        <f>VLOOKUP(tbBDD[[#This Row],[Lib. variété]],tbRdts[],2,FALSE)</f>
        <v>0</v>
      </c>
      <c r="R417" s="17">
        <f>tbBDD[[#This Row],[Ha Tot collecte]]*tbBDD[[#This Row],[Rdt]]</f>
        <v>0</v>
      </c>
      <c r="S417" s="10" t="str">
        <f>MID(tbBDD[[#This Row],[Lib. variété]],1,FIND(" ",tbBDD[[#This Row],[Lib. variété]])-1)</f>
        <v>ESC</v>
      </c>
    </row>
    <row r="418" spans="1:19" ht="15.95" customHeight="1" x14ac:dyDescent="0.2">
      <c r="A418" s="14" t="s">
        <v>2</v>
      </c>
      <c r="B418" s="15" t="s">
        <v>20</v>
      </c>
      <c r="C418" s="15" t="s">
        <v>88</v>
      </c>
      <c r="D418" s="15" t="s">
        <v>148</v>
      </c>
      <c r="E418" s="15" t="s">
        <v>277</v>
      </c>
      <c r="F418" s="15" t="s">
        <v>413</v>
      </c>
      <c r="G418" s="17">
        <v>0</v>
      </c>
      <c r="H418" s="17">
        <v>0</v>
      </c>
      <c r="I418" s="17">
        <v>10</v>
      </c>
      <c r="J418" s="17">
        <v>0</v>
      </c>
      <c r="K418" s="17">
        <v>0</v>
      </c>
      <c r="L418" s="17">
        <v>0</v>
      </c>
      <c r="M418" s="17">
        <v>0</v>
      </c>
      <c r="N418" s="17">
        <v>10</v>
      </c>
      <c r="O418" s="17">
        <v>0</v>
      </c>
      <c r="P418" s="18">
        <v>0</v>
      </c>
      <c r="Q418" s="17">
        <f>VLOOKUP(tbBDD[[#This Row],[Lib. variété]],tbRdts[],2,FALSE)</f>
        <v>0</v>
      </c>
      <c r="R418" s="17">
        <f>tbBDD[[#This Row],[Ha Tot collecte]]*tbBDD[[#This Row],[Rdt]]</f>
        <v>0</v>
      </c>
      <c r="S418" s="10" t="str">
        <f>MID(tbBDD[[#This Row],[Lib. variété]],1,FIND(" ",tbBDD[[#This Row],[Lib. variété]])-1)</f>
        <v>TRIT</v>
      </c>
    </row>
    <row r="419" spans="1:19" ht="15.95" customHeight="1" x14ac:dyDescent="0.2">
      <c r="A419" s="14" t="s">
        <v>2</v>
      </c>
      <c r="B419" s="15" t="s">
        <v>20</v>
      </c>
      <c r="C419" s="15" t="s">
        <v>89</v>
      </c>
      <c r="D419" s="15" t="s">
        <v>148</v>
      </c>
      <c r="E419" s="15" t="s">
        <v>277</v>
      </c>
      <c r="F419" s="15" t="s">
        <v>414</v>
      </c>
      <c r="G419" s="17">
        <v>0</v>
      </c>
      <c r="H419" s="17">
        <v>0</v>
      </c>
      <c r="I419" s="17">
        <v>55.56</v>
      </c>
      <c r="J419" s="17">
        <v>0</v>
      </c>
      <c r="K419" s="17">
        <v>55.56</v>
      </c>
      <c r="L419" s="17">
        <v>0</v>
      </c>
      <c r="M419" s="17">
        <v>0</v>
      </c>
      <c r="N419" s="17">
        <v>0</v>
      </c>
      <c r="O419" s="17">
        <v>0</v>
      </c>
      <c r="P419" s="18">
        <v>0</v>
      </c>
      <c r="Q419" s="17">
        <f>VLOOKUP(tbBDD[[#This Row],[Lib. variété]],tbRdts[],2,FALSE)</f>
        <v>0</v>
      </c>
      <c r="R419" s="17">
        <f>tbBDD[[#This Row],[Ha Tot collecte]]*tbBDD[[#This Row],[Rdt]]</f>
        <v>0</v>
      </c>
      <c r="S419" s="10" t="str">
        <f>MID(tbBDD[[#This Row],[Lib. variété]],1,FIND(" ",tbBDD[[#This Row],[Lib. variété]])-1)</f>
        <v>BTH</v>
      </c>
    </row>
    <row r="420" spans="1:19" ht="15.95" customHeight="1" x14ac:dyDescent="0.2">
      <c r="A420" s="14" t="s">
        <v>2</v>
      </c>
      <c r="B420" s="15" t="s">
        <v>20</v>
      </c>
      <c r="C420" s="15" t="s">
        <v>89</v>
      </c>
      <c r="D420" s="15" t="s">
        <v>152</v>
      </c>
      <c r="E420" s="15" t="s">
        <v>281</v>
      </c>
      <c r="F420" s="15" t="s">
        <v>414</v>
      </c>
      <c r="G420" s="17">
        <v>0</v>
      </c>
      <c r="H420" s="17">
        <v>0</v>
      </c>
      <c r="I420" s="17">
        <v>18.3</v>
      </c>
      <c r="J420" s="17">
        <v>0</v>
      </c>
      <c r="K420" s="17">
        <v>18.3</v>
      </c>
      <c r="L420" s="17">
        <v>0</v>
      </c>
      <c r="M420" s="17">
        <v>0</v>
      </c>
      <c r="N420" s="17">
        <v>0</v>
      </c>
      <c r="O420" s="17">
        <v>0</v>
      </c>
      <c r="P420" s="18">
        <v>0</v>
      </c>
      <c r="Q420" s="17">
        <f>VLOOKUP(tbBDD[[#This Row],[Lib. variété]],tbRdts[],2,FALSE)</f>
        <v>0</v>
      </c>
      <c r="R420" s="17">
        <f>tbBDD[[#This Row],[Ha Tot collecte]]*tbBDD[[#This Row],[Rdt]]</f>
        <v>0</v>
      </c>
      <c r="S420" s="10" t="str">
        <f>MID(tbBDD[[#This Row],[Lib. variété]],1,FIND(" ",tbBDD[[#This Row],[Lib. variété]])-1)</f>
        <v>BTH</v>
      </c>
    </row>
    <row r="421" spans="1:19" ht="15.95" customHeight="1" x14ac:dyDescent="0.2">
      <c r="A421" s="14" t="s">
        <v>2</v>
      </c>
      <c r="B421" s="15" t="s">
        <v>20</v>
      </c>
      <c r="C421" s="15" t="s">
        <v>81</v>
      </c>
      <c r="D421" s="15" t="s">
        <v>144</v>
      </c>
      <c r="E421" s="15" t="s">
        <v>273</v>
      </c>
      <c r="F421" s="15" t="s">
        <v>406</v>
      </c>
      <c r="G421" s="17">
        <v>0</v>
      </c>
      <c r="H421" s="17">
        <v>0</v>
      </c>
      <c r="I421" s="17">
        <v>24.16</v>
      </c>
      <c r="J421" s="17">
        <v>0</v>
      </c>
      <c r="K421" s="17">
        <v>0</v>
      </c>
      <c r="L421" s="17">
        <v>0</v>
      </c>
      <c r="M421" s="17">
        <v>8.5</v>
      </c>
      <c r="N421" s="17">
        <v>15.66</v>
      </c>
      <c r="O421" s="17">
        <v>0</v>
      </c>
      <c r="P421" s="18">
        <v>0</v>
      </c>
      <c r="Q421" s="17">
        <f>VLOOKUP(tbBDD[[#This Row],[Lib. variété]],tbRdts[],2,FALSE)</f>
        <v>0</v>
      </c>
      <c r="R421" s="17">
        <f>tbBDD[[#This Row],[Ha Tot collecte]]*tbBDD[[#This Row],[Rdt]]</f>
        <v>0</v>
      </c>
      <c r="S421" s="10" t="str">
        <f>MID(tbBDD[[#This Row],[Lib. variété]],1,FIND(" ",tbBDD[[#This Row],[Lib. variété]])-1)</f>
        <v>BTH</v>
      </c>
    </row>
    <row r="422" spans="1:19" ht="15.95" customHeight="1" x14ac:dyDescent="0.2">
      <c r="A422" s="14" t="s">
        <v>2</v>
      </c>
      <c r="B422" s="15" t="s">
        <v>20</v>
      </c>
      <c r="C422" s="15" t="s">
        <v>79</v>
      </c>
      <c r="D422" s="15" t="s">
        <v>148</v>
      </c>
      <c r="E422" s="15" t="s">
        <v>277</v>
      </c>
      <c r="F422" s="15" t="s">
        <v>404</v>
      </c>
      <c r="G422" s="17">
        <v>0</v>
      </c>
      <c r="H422" s="17">
        <v>0</v>
      </c>
      <c r="I422" s="17">
        <v>56</v>
      </c>
      <c r="J422" s="17">
        <v>0</v>
      </c>
      <c r="K422" s="17">
        <v>0</v>
      </c>
      <c r="L422" s="17">
        <v>0</v>
      </c>
      <c r="M422" s="17">
        <v>0</v>
      </c>
      <c r="N422" s="17">
        <v>56</v>
      </c>
      <c r="O422" s="17">
        <v>0</v>
      </c>
      <c r="P422" s="18">
        <v>0</v>
      </c>
      <c r="Q422" s="17">
        <f>VLOOKUP(tbBDD[[#This Row],[Lib. variété]],tbRdts[],2,FALSE)</f>
        <v>0</v>
      </c>
      <c r="R422" s="17">
        <f>tbBDD[[#This Row],[Ha Tot collecte]]*tbBDD[[#This Row],[Rdt]]</f>
        <v>0</v>
      </c>
      <c r="S422" s="10" t="str">
        <f>MID(tbBDD[[#This Row],[Lib. variété]],1,FIND(" ",tbBDD[[#This Row],[Lib. variété]])-1)</f>
        <v>OP</v>
      </c>
    </row>
    <row r="423" spans="1:19" ht="15.95" customHeight="1" x14ac:dyDescent="0.2">
      <c r="A423" s="14" t="s">
        <v>2</v>
      </c>
      <c r="B423" s="15" t="s">
        <v>20</v>
      </c>
      <c r="C423" s="15" t="s">
        <v>82</v>
      </c>
      <c r="D423" s="15" t="s">
        <v>148</v>
      </c>
      <c r="E423" s="15" t="s">
        <v>277</v>
      </c>
      <c r="F423" s="15" t="s">
        <v>407</v>
      </c>
      <c r="G423" s="17">
        <v>0</v>
      </c>
      <c r="H423" s="17">
        <v>0</v>
      </c>
      <c r="I423" s="17">
        <v>18</v>
      </c>
      <c r="J423" s="17">
        <v>0</v>
      </c>
      <c r="K423" s="17">
        <v>0</v>
      </c>
      <c r="L423" s="17">
        <v>0</v>
      </c>
      <c r="M423" s="17">
        <v>0</v>
      </c>
      <c r="N423" s="17">
        <v>18</v>
      </c>
      <c r="O423" s="17">
        <v>0</v>
      </c>
      <c r="P423" s="18">
        <v>0</v>
      </c>
      <c r="Q423" s="17">
        <f>VLOOKUP(tbBDD[[#This Row],[Lib. variété]],tbRdts[],2,FALSE)</f>
        <v>0</v>
      </c>
      <c r="R423" s="17">
        <f>tbBDD[[#This Row],[Ha Tot collecte]]*tbBDD[[#This Row],[Rdt]]</f>
        <v>0</v>
      </c>
      <c r="S423" s="10" t="str">
        <f>MID(tbBDD[[#This Row],[Lib. variété]],1,FIND(" ",tbBDD[[#This Row],[Lib. variété]])-1)</f>
        <v>BTH</v>
      </c>
    </row>
    <row r="424" spans="1:19" ht="15.95" customHeight="1" x14ac:dyDescent="0.2">
      <c r="A424" s="14" t="s">
        <v>2</v>
      </c>
      <c r="B424" s="15" t="s">
        <v>20</v>
      </c>
      <c r="C424" s="15" t="s">
        <v>90</v>
      </c>
      <c r="D424" s="15" t="s">
        <v>148</v>
      </c>
      <c r="E424" s="15" t="s">
        <v>277</v>
      </c>
      <c r="F424" s="15" t="s">
        <v>415</v>
      </c>
      <c r="G424" s="17">
        <v>0</v>
      </c>
      <c r="H424" s="17">
        <v>0</v>
      </c>
      <c r="I424" s="17">
        <v>56</v>
      </c>
      <c r="J424" s="17">
        <v>0</v>
      </c>
      <c r="K424" s="17">
        <v>0</v>
      </c>
      <c r="L424" s="17">
        <v>0</v>
      </c>
      <c r="M424" s="17">
        <v>0</v>
      </c>
      <c r="N424" s="17">
        <v>56</v>
      </c>
      <c r="O424" s="17">
        <v>0</v>
      </c>
      <c r="P424" s="18">
        <v>0</v>
      </c>
      <c r="Q424" s="17">
        <f>VLOOKUP(tbBDD[[#This Row],[Lib. variété]],tbRdts[],2,FALSE)</f>
        <v>0</v>
      </c>
      <c r="R424" s="17">
        <f>tbBDD[[#This Row],[Ha Tot collecte]]*tbBDD[[#This Row],[Rdt]]</f>
        <v>0</v>
      </c>
      <c r="S424" s="10" t="str">
        <f>MID(tbBDD[[#This Row],[Lib. variété]],1,FIND(" ",tbBDD[[#This Row],[Lib. variété]])-1)</f>
        <v>ESC</v>
      </c>
    </row>
    <row r="425" spans="1:19" ht="15.95" customHeight="1" x14ac:dyDescent="0.2">
      <c r="A425" s="14" t="s">
        <v>2</v>
      </c>
      <c r="B425" s="15" t="s">
        <v>20</v>
      </c>
      <c r="C425" s="15" t="s">
        <v>76</v>
      </c>
      <c r="D425" s="15" t="s">
        <v>149</v>
      </c>
      <c r="E425" s="15" t="s">
        <v>278</v>
      </c>
      <c r="F425" s="15" t="s">
        <v>401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7">
        <v>0</v>
      </c>
      <c r="N425" s="17">
        <v>0</v>
      </c>
      <c r="O425" s="17">
        <v>0</v>
      </c>
      <c r="P425" s="18">
        <v>0</v>
      </c>
      <c r="Q425" s="17">
        <f>VLOOKUP(tbBDD[[#This Row],[Lib. variété]],tbRdts[],2,FALSE)</f>
        <v>0</v>
      </c>
      <c r="R425" s="17">
        <f>tbBDD[[#This Row],[Ha Tot collecte]]*tbBDD[[#This Row],[Rdt]]</f>
        <v>0</v>
      </c>
      <c r="S425" s="10" t="e">
        <f>MID(tbBDD[[#This Row],[Lib. variété]],1,FIND(" ",tbBDD[[#This Row],[Lib. variété]])-1)</f>
        <v>#VALUE!</v>
      </c>
    </row>
    <row r="426" spans="1:19" ht="15.95" customHeight="1" x14ac:dyDescent="0.2">
      <c r="A426" s="14" t="s">
        <v>2</v>
      </c>
      <c r="B426" s="15" t="s">
        <v>20</v>
      </c>
      <c r="C426" s="15" t="s">
        <v>91</v>
      </c>
      <c r="D426" s="15" t="s">
        <v>149</v>
      </c>
      <c r="E426" s="15" t="s">
        <v>278</v>
      </c>
      <c r="F426" s="15" t="s">
        <v>416</v>
      </c>
      <c r="G426" s="17">
        <v>0</v>
      </c>
      <c r="H426" s="17">
        <v>0</v>
      </c>
      <c r="I426" s="17">
        <v>0</v>
      </c>
      <c r="J426" s="17">
        <v>0</v>
      </c>
      <c r="K426" s="17">
        <v>0</v>
      </c>
      <c r="L426" s="17">
        <v>0</v>
      </c>
      <c r="M426" s="17">
        <v>0</v>
      </c>
      <c r="N426" s="17">
        <v>0</v>
      </c>
      <c r="O426" s="17">
        <v>0</v>
      </c>
      <c r="P426" s="18">
        <v>0</v>
      </c>
      <c r="Q426" s="17">
        <f>VLOOKUP(tbBDD[[#This Row],[Lib. variété]],tbRdts[],2,FALSE)</f>
        <v>0</v>
      </c>
      <c r="R426" s="17">
        <f>tbBDD[[#This Row],[Ha Tot collecte]]*tbBDD[[#This Row],[Rdt]]</f>
        <v>0</v>
      </c>
      <c r="S426" s="10" t="e">
        <f>MID(tbBDD[[#This Row],[Lib. variété]],1,FIND(" ",tbBDD[[#This Row],[Lib. variété]])-1)</f>
        <v>#VALUE!</v>
      </c>
    </row>
    <row r="427" spans="1:19" ht="15.95" customHeight="1" x14ac:dyDescent="0.2">
      <c r="A427" s="14" t="s">
        <v>2</v>
      </c>
      <c r="B427" s="15" t="s">
        <v>20</v>
      </c>
      <c r="C427" s="15" t="s">
        <v>91</v>
      </c>
      <c r="D427" s="15" t="s">
        <v>152</v>
      </c>
      <c r="E427" s="15" t="s">
        <v>281</v>
      </c>
      <c r="F427" s="15" t="s">
        <v>416</v>
      </c>
      <c r="G427" s="17">
        <v>0</v>
      </c>
      <c r="H427" s="17">
        <v>0</v>
      </c>
      <c r="I427" s="17">
        <v>0</v>
      </c>
      <c r="J427" s="17">
        <v>0</v>
      </c>
      <c r="K427" s="17">
        <v>0</v>
      </c>
      <c r="L427" s="17">
        <v>0</v>
      </c>
      <c r="M427" s="17">
        <v>0</v>
      </c>
      <c r="N427" s="17">
        <v>0</v>
      </c>
      <c r="O427" s="17">
        <v>0</v>
      </c>
      <c r="P427" s="18">
        <v>0</v>
      </c>
      <c r="Q427" s="17">
        <f>VLOOKUP(tbBDD[[#This Row],[Lib. variété]],tbRdts[],2,FALSE)</f>
        <v>0</v>
      </c>
      <c r="R427" s="17">
        <f>tbBDD[[#This Row],[Ha Tot collecte]]*tbBDD[[#This Row],[Rdt]]</f>
        <v>0</v>
      </c>
      <c r="S427" s="10" t="e">
        <f>MID(tbBDD[[#This Row],[Lib. variété]],1,FIND(" ",tbBDD[[#This Row],[Lib. variété]])-1)</f>
        <v>#VALUE!</v>
      </c>
    </row>
    <row r="428" spans="1:19" ht="15.95" customHeight="1" x14ac:dyDescent="0.2">
      <c r="A428" s="14" t="s">
        <v>2</v>
      </c>
      <c r="B428" s="15" t="s">
        <v>20</v>
      </c>
      <c r="C428" s="15" t="s">
        <v>91</v>
      </c>
      <c r="D428" s="15" t="s">
        <v>145</v>
      </c>
      <c r="E428" s="15" t="s">
        <v>274</v>
      </c>
      <c r="F428" s="15" t="s">
        <v>416</v>
      </c>
      <c r="G428" s="17">
        <v>0</v>
      </c>
      <c r="H428" s="17">
        <v>0</v>
      </c>
      <c r="I428" s="17">
        <v>0</v>
      </c>
      <c r="J428" s="17">
        <v>0</v>
      </c>
      <c r="K428" s="17">
        <v>0</v>
      </c>
      <c r="L428" s="17">
        <v>0</v>
      </c>
      <c r="M428" s="17">
        <v>0</v>
      </c>
      <c r="N428" s="17">
        <v>0</v>
      </c>
      <c r="O428" s="17">
        <v>0</v>
      </c>
      <c r="P428" s="18">
        <v>0</v>
      </c>
      <c r="Q428" s="17">
        <f>VLOOKUP(tbBDD[[#This Row],[Lib. variété]],tbRdts[],2,FALSE)</f>
        <v>0</v>
      </c>
      <c r="R428" s="17">
        <f>tbBDD[[#This Row],[Ha Tot collecte]]*tbBDD[[#This Row],[Rdt]]</f>
        <v>0</v>
      </c>
      <c r="S428" s="10" t="e">
        <f>MID(tbBDD[[#This Row],[Lib. variété]],1,FIND(" ",tbBDD[[#This Row],[Lib. variété]])-1)</f>
        <v>#VALUE!</v>
      </c>
    </row>
    <row r="429" spans="1:19" ht="15.95" customHeight="1" x14ac:dyDescent="0.2">
      <c r="A429" s="14" t="s">
        <v>2</v>
      </c>
      <c r="B429" s="15" t="s">
        <v>20</v>
      </c>
      <c r="C429" s="15" t="s">
        <v>67</v>
      </c>
      <c r="D429" s="16"/>
      <c r="E429" s="16"/>
      <c r="F429" s="15" t="s">
        <v>392</v>
      </c>
      <c r="G429" s="17">
        <v>0</v>
      </c>
      <c r="H429" s="17">
        <v>0</v>
      </c>
      <c r="I429" s="17">
        <v>0</v>
      </c>
      <c r="J429" s="17">
        <v>0</v>
      </c>
      <c r="K429" s="17">
        <v>0</v>
      </c>
      <c r="L429" s="17">
        <v>0</v>
      </c>
      <c r="M429" s="17">
        <v>0</v>
      </c>
      <c r="N429" s="17">
        <v>0</v>
      </c>
      <c r="O429" s="17">
        <v>0</v>
      </c>
      <c r="P429" s="18">
        <v>0</v>
      </c>
      <c r="Q429" s="17">
        <f>VLOOKUP(tbBDD[[#This Row],[Lib. variété]],tbRdts[],2,FALSE)</f>
        <v>0</v>
      </c>
      <c r="R429" s="17">
        <f>tbBDD[[#This Row],[Ha Tot collecte]]*tbBDD[[#This Row],[Rdt]]</f>
        <v>0</v>
      </c>
      <c r="S429" s="10" t="str">
        <f>MID(tbBDD[[#This Row],[Lib. variété]],1,FIND(" ",tbBDD[[#This Row],[Lib. variété]])-1)</f>
        <v>PRAIRIE</v>
      </c>
    </row>
    <row r="430" spans="1:19" ht="15.95" customHeight="1" x14ac:dyDescent="0.2">
      <c r="A430" s="14" t="s">
        <v>2</v>
      </c>
      <c r="B430" s="15" t="s">
        <v>20</v>
      </c>
      <c r="C430" s="15" t="s">
        <v>67</v>
      </c>
      <c r="D430" s="15" t="s">
        <v>144</v>
      </c>
      <c r="E430" s="15" t="s">
        <v>273</v>
      </c>
      <c r="F430" s="15" t="s">
        <v>392</v>
      </c>
      <c r="G430" s="17">
        <v>0</v>
      </c>
      <c r="H430" s="17">
        <v>0</v>
      </c>
      <c r="I430" s="17">
        <v>0</v>
      </c>
      <c r="J430" s="17">
        <v>0</v>
      </c>
      <c r="K430" s="17">
        <v>0</v>
      </c>
      <c r="L430" s="17">
        <v>0</v>
      </c>
      <c r="M430" s="17">
        <v>0</v>
      </c>
      <c r="N430" s="17">
        <v>0</v>
      </c>
      <c r="O430" s="17">
        <v>0</v>
      </c>
      <c r="P430" s="18">
        <v>0</v>
      </c>
      <c r="Q430" s="17">
        <f>VLOOKUP(tbBDD[[#This Row],[Lib. variété]],tbRdts[],2,FALSE)</f>
        <v>0</v>
      </c>
      <c r="R430" s="17">
        <f>tbBDD[[#This Row],[Ha Tot collecte]]*tbBDD[[#This Row],[Rdt]]</f>
        <v>0</v>
      </c>
      <c r="S430" s="10" t="str">
        <f>MID(tbBDD[[#This Row],[Lib. variété]],1,FIND(" ",tbBDD[[#This Row],[Lib. variété]])-1)</f>
        <v>PRAIRIE</v>
      </c>
    </row>
    <row r="431" spans="1:19" ht="15.95" customHeight="1" x14ac:dyDescent="0.2">
      <c r="A431" s="14" t="s">
        <v>2</v>
      </c>
      <c r="B431" s="15" t="s">
        <v>20</v>
      </c>
      <c r="C431" s="15" t="s">
        <v>67</v>
      </c>
      <c r="D431" s="15" t="s">
        <v>149</v>
      </c>
      <c r="E431" s="15" t="s">
        <v>278</v>
      </c>
      <c r="F431" s="15" t="s">
        <v>392</v>
      </c>
      <c r="G431" s="17">
        <v>0</v>
      </c>
      <c r="H431" s="17">
        <v>0</v>
      </c>
      <c r="I431" s="17">
        <v>0</v>
      </c>
      <c r="J431" s="17">
        <v>0</v>
      </c>
      <c r="K431" s="17">
        <v>0</v>
      </c>
      <c r="L431" s="17">
        <v>0</v>
      </c>
      <c r="M431" s="17">
        <v>0</v>
      </c>
      <c r="N431" s="17">
        <v>0</v>
      </c>
      <c r="O431" s="17">
        <v>0</v>
      </c>
      <c r="P431" s="18">
        <v>0</v>
      </c>
      <c r="Q431" s="17">
        <f>VLOOKUP(tbBDD[[#This Row],[Lib. variété]],tbRdts[],2,FALSE)</f>
        <v>0</v>
      </c>
      <c r="R431" s="17">
        <f>tbBDD[[#This Row],[Ha Tot collecte]]*tbBDD[[#This Row],[Rdt]]</f>
        <v>0</v>
      </c>
      <c r="S431" s="10" t="str">
        <f>MID(tbBDD[[#This Row],[Lib. variété]],1,FIND(" ",tbBDD[[#This Row],[Lib. variété]])-1)</f>
        <v>PRAIRIE</v>
      </c>
    </row>
    <row r="432" spans="1:19" ht="15.95" customHeight="1" x14ac:dyDescent="0.2">
      <c r="A432" s="14" t="s">
        <v>2</v>
      </c>
      <c r="B432" s="15" t="s">
        <v>20</v>
      </c>
      <c r="C432" s="15" t="s">
        <v>67</v>
      </c>
      <c r="D432" s="15" t="s">
        <v>152</v>
      </c>
      <c r="E432" s="15" t="s">
        <v>281</v>
      </c>
      <c r="F432" s="15" t="s">
        <v>392</v>
      </c>
      <c r="G432" s="17">
        <v>0</v>
      </c>
      <c r="H432" s="17">
        <v>0</v>
      </c>
      <c r="I432" s="17">
        <v>0</v>
      </c>
      <c r="J432" s="17">
        <v>0</v>
      </c>
      <c r="K432" s="17">
        <v>0</v>
      </c>
      <c r="L432" s="17">
        <v>0</v>
      </c>
      <c r="M432" s="17">
        <v>0</v>
      </c>
      <c r="N432" s="17">
        <v>0</v>
      </c>
      <c r="O432" s="17">
        <v>0</v>
      </c>
      <c r="P432" s="18">
        <v>0</v>
      </c>
      <c r="Q432" s="17">
        <f>VLOOKUP(tbBDD[[#This Row],[Lib. variété]],tbRdts[],2,FALSE)</f>
        <v>0</v>
      </c>
      <c r="R432" s="17">
        <f>tbBDD[[#This Row],[Ha Tot collecte]]*tbBDD[[#This Row],[Rdt]]</f>
        <v>0</v>
      </c>
      <c r="S432" s="10" t="str">
        <f>MID(tbBDD[[#This Row],[Lib. variété]],1,FIND(" ",tbBDD[[#This Row],[Lib. variété]])-1)</f>
        <v>PRAIRIE</v>
      </c>
    </row>
    <row r="433" spans="1:19" ht="15.95" customHeight="1" x14ac:dyDescent="0.2">
      <c r="A433" s="14" t="s">
        <v>2</v>
      </c>
      <c r="B433" s="15" t="s">
        <v>20</v>
      </c>
      <c r="C433" s="15" t="s">
        <v>67</v>
      </c>
      <c r="D433" s="15" t="s">
        <v>145</v>
      </c>
      <c r="E433" s="15" t="s">
        <v>274</v>
      </c>
      <c r="F433" s="15" t="s">
        <v>392</v>
      </c>
      <c r="G433" s="17">
        <v>0</v>
      </c>
      <c r="H433" s="17">
        <v>0</v>
      </c>
      <c r="I433" s="17">
        <v>0</v>
      </c>
      <c r="J433" s="17">
        <v>0</v>
      </c>
      <c r="K433" s="17">
        <v>0</v>
      </c>
      <c r="L433" s="17">
        <v>0</v>
      </c>
      <c r="M433" s="17">
        <v>0</v>
      </c>
      <c r="N433" s="17">
        <v>0</v>
      </c>
      <c r="O433" s="17">
        <v>0</v>
      </c>
      <c r="P433" s="18">
        <v>0</v>
      </c>
      <c r="Q433" s="17">
        <f>VLOOKUP(tbBDD[[#This Row],[Lib. variété]],tbRdts[],2,FALSE)</f>
        <v>0</v>
      </c>
      <c r="R433" s="17">
        <f>tbBDD[[#This Row],[Ha Tot collecte]]*tbBDD[[#This Row],[Rdt]]</f>
        <v>0</v>
      </c>
      <c r="S433" s="10" t="str">
        <f>MID(tbBDD[[#This Row],[Lib. variété]],1,FIND(" ",tbBDD[[#This Row],[Lib. variété]])-1)</f>
        <v>PRAIRIE</v>
      </c>
    </row>
    <row r="434" spans="1:19" ht="15.95" customHeight="1" x14ac:dyDescent="0.2">
      <c r="A434" s="14" t="s">
        <v>2</v>
      </c>
      <c r="B434" s="15" t="s">
        <v>20</v>
      </c>
      <c r="C434" s="15" t="s">
        <v>67</v>
      </c>
      <c r="D434" s="15" t="s">
        <v>123</v>
      </c>
      <c r="E434" s="15" t="s">
        <v>252</v>
      </c>
      <c r="F434" s="15" t="s">
        <v>392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7">
        <v>0</v>
      </c>
      <c r="N434" s="17">
        <v>0</v>
      </c>
      <c r="O434" s="17">
        <v>0</v>
      </c>
      <c r="P434" s="18">
        <v>0</v>
      </c>
      <c r="Q434" s="17">
        <f>VLOOKUP(tbBDD[[#This Row],[Lib. variété]],tbRdts[],2,FALSE)</f>
        <v>0</v>
      </c>
      <c r="R434" s="17">
        <f>tbBDD[[#This Row],[Ha Tot collecte]]*tbBDD[[#This Row],[Rdt]]</f>
        <v>0</v>
      </c>
      <c r="S434" s="10" t="str">
        <f>MID(tbBDD[[#This Row],[Lib. variété]],1,FIND(" ",tbBDD[[#This Row],[Lib. variété]])-1)</f>
        <v>PRAIRIE</v>
      </c>
    </row>
    <row r="435" spans="1:19" ht="15.95" customHeight="1" x14ac:dyDescent="0.2">
      <c r="A435" s="14" t="s">
        <v>2</v>
      </c>
      <c r="B435" s="15" t="s">
        <v>20</v>
      </c>
      <c r="C435" s="15" t="s">
        <v>68</v>
      </c>
      <c r="D435" s="16"/>
      <c r="E435" s="16"/>
      <c r="F435" s="15" t="s">
        <v>393</v>
      </c>
      <c r="G435" s="17">
        <v>0</v>
      </c>
      <c r="H435" s="17">
        <v>0</v>
      </c>
      <c r="I435" s="17">
        <v>0</v>
      </c>
      <c r="J435" s="17">
        <v>0</v>
      </c>
      <c r="K435" s="17">
        <v>0</v>
      </c>
      <c r="L435" s="17">
        <v>0</v>
      </c>
      <c r="M435" s="17">
        <v>0</v>
      </c>
      <c r="N435" s="17">
        <v>0</v>
      </c>
      <c r="O435" s="17">
        <v>0</v>
      </c>
      <c r="P435" s="18">
        <v>0</v>
      </c>
      <c r="Q435" s="17">
        <f>VLOOKUP(tbBDD[[#This Row],[Lib. variété]],tbRdts[],2,FALSE)</f>
        <v>0</v>
      </c>
      <c r="R435" s="17">
        <f>tbBDD[[#This Row],[Ha Tot collecte]]*tbBDD[[#This Row],[Rdt]]</f>
        <v>0</v>
      </c>
      <c r="S435" s="10" t="str">
        <f>MID(tbBDD[[#This Row],[Lib. variété]],1,FIND(" ",tbBDD[[#This Row],[Lib. variété]])-1)</f>
        <v>PRAIRIE</v>
      </c>
    </row>
    <row r="436" spans="1:19" ht="15.95" customHeight="1" x14ac:dyDescent="0.2">
      <c r="A436" s="14" t="s">
        <v>2</v>
      </c>
      <c r="B436" s="15" t="s">
        <v>20</v>
      </c>
      <c r="C436" s="15" t="s">
        <v>68</v>
      </c>
      <c r="D436" s="15" t="s">
        <v>144</v>
      </c>
      <c r="E436" s="15" t="s">
        <v>273</v>
      </c>
      <c r="F436" s="15" t="s">
        <v>393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8">
        <v>0</v>
      </c>
      <c r="Q436" s="17">
        <f>VLOOKUP(tbBDD[[#This Row],[Lib. variété]],tbRdts[],2,FALSE)</f>
        <v>0</v>
      </c>
      <c r="R436" s="17">
        <f>tbBDD[[#This Row],[Ha Tot collecte]]*tbBDD[[#This Row],[Rdt]]</f>
        <v>0</v>
      </c>
      <c r="S436" s="10" t="str">
        <f>MID(tbBDD[[#This Row],[Lib. variété]],1,FIND(" ",tbBDD[[#This Row],[Lib. variété]])-1)</f>
        <v>PRAIRIE</v>
      </c>
    </row>
    <row r="437" spans="1:19" ht="15.95" customHeight="1" x14ac:dyDescent="0.2">
      <c r="A437" s="14" t="s">
        <v>2</v>
      </c>
      <c r="B437" s="15" t="s">
        <v>20</v>
      </c>
      <c r="C437" s="15" t="s">
        <v>68</v>
      </c>
      <c r="D437" s="15" t="s">
        <v>149</v>
      </c>
      <c r="E437" s="15" t="s">
        <v>278</v>
      </c>
      <c r="F437" s="15" t="s">
        <v>393</v>
      </c>
      <c r="G437" s="17">
        <v>0</v>
      </c>
      <c r="H437" s="17">
        <v>0</v>
      </c>
      <c r="I437" s="17">
        <v>0</v>
      </c>
      <c r="J437" s="17">
        <v>0</v>
      </c>
      <c r="K437" s="17">
        <v>0</v>
      </c>
      <c r="L437" s="17">
        <v>0</v>
      </c>
      <c r="M437" s="17">
        <v>0</v>
      </c>
      <c r="N437" s="17">
        <v>0</v>
      </c>
      <c r="O437" s="17">
        <v>0</v>
      </c>
      <c r="P437" s="18">
        <v>0</v>
      </c>
      <c r="Q437" s="17">
        <f>VLOOKUP(tbBDD[[#This Row],[Lib. variété]],tbRdts[],2,FALSE)</f>
        <v>0</v>
      </c>
      <c r="R437" s="17">
        <f>tbBDD[[#This Row],[Ha Tot collecte]]*tbBDD[[#This Row],[Rdt]]</f>
        <v>0</v>
      </c>
      <c r="S437" s="10" t="str">
        <f>MID(tbBDD[[#This Row],[Lib. variété]],1,FIND(" ",tbBDD[[#This Row],[Lib. variété]])-1)</f>
        <v>PRAIRIE</v>
      </c>
    </row>
    <row r="438" spans="1:19" ht="15.95" customHeight="1" x14ac:dyDescent="0.2">
      <c r="A438" s="14" t="s">
        <v>2</v>
      </c>
      <c r="B438" s="15" t="s">
        <v>20</v>
      </c>
      <c r="C438" s="15" t="s">
        <v>69</v>
      </c>
      <c r="D438" s="16"/>
      <c r="E438" s="16"/>
      <c r="F438" s="15" t="s">
        <v>394</v>
      </c>
      <c r="G438" s="17">
        <v>0</v>
      </c>
      <c r="H438" s="17">
        <v>0</v>
      </c>
      <c r="I438" s="17">
        <v>0</v>
      </c>
      <c r="J438" s="17">
        <v>0</v>
      </c>
      <c r="K438" s="17">
        <v>0</v>
      </c>
      <c r="L438" s="17">
        <v>0</v>
      </c>
      <c r="M438" s="17">
        <v>0</v>
      </c>
      <c r="N438" s="17">
        <v>0</v>
      </c>
      <c r="O438" s="17">
        <v>0</v>
      </c>
      <c r="P438" s="18">
        <v>0</v>
      </c>
      <c r="Q438" s="17">
        <f>VLOOKUP(tbBDD[[#This Row],[Lib. variété]],tbRdts[],2,FALSE)</f>
        <v>0</v>
      </c>
      <c r="R438" s="17">
        <f>tbBDD[[#This Row],[Ha Tot collecte]]*tbBDD[[#This Row],[Rdt]]</f>
        <v>0</v>
      </c>
      <c r="S438" s="10" t="e">
        <f>MID(tbBDD[[#This Row],[Lib. variété]],1,FIND(" ",tbBDD[[#This Row],[Lib. variété]])-1)</f>
        <v>#VALUE!</v>
      </c>
    </row>
    <row r="439" spans="1:19" ht="15.95" customHeight="1" x14ac:dyDescent="0.2">
      <c r="A439" s="14" t="s">
        <v>2</v>
      </c>
      <c r="B439" s="15" t="s">
        <v>20</v>
      </c>
      <c r="C439" s="15" t="s">
        <v>69</v>
      </c>
      <c r="D439" s="15" t="s">
        <v>144</v>
      </c>
      <c r="E439" s="15" t="s">
        <v>273</v>
      </c>
      <c r="F439" s="15" t="s">
        <v>394</v>
      </c>
      <c r="G439" s="17">
        <v>0</v>
      </c>
      <c r="H439" s="17">
        <v>0</v>
      </c>
      <c r="I439" s="17">
        <v>0</v>
      </c>
      <c r="J439" s="17">
        <v>0</v>
      </c>
      <c r="K439" s="17">
        <v>0</v>
      </c>
      <c r="L439" s="17">
        <v>0</v>
      </c>
      <c r="M439" s="17">
        <v>0</v>
      </c>
      <c r="N439" s="17">
        <v>0</v>
      </c>
      <c r="O439" s="17">
        <v>0</v>
      </c>
      <c r="P439" s="18">
        <v>0</v>
      </c>
      <c r="Q439" s="17">
        <f>VLOOKUP(tbBDD[[#This Row],[Lib. variété]],tbRdts[],2,FALSE)</f>
        <v>0</v>
      </c>
      <c r="R439" s="17">
        <f>tbBDD[[#This Row],[Ha Tot collecte]]*tbBDD[[#This Row],[Rdt]]</f>
        <v>0</v>
      </c>
      <c r="S439" s="10" t="e">
        <f>MID(tbBDD[[#This Row],[Lib. variété]],1,FIND(" ",tbBDD[[#This Row],[Lib. variété]])-1)</f>
        <v>#VALUE!</v>
      </c>
    </row>
    <row r="440" spans="1:19" ht="15.95" customHeight="1" x14ac:dyDescent="0.2">
      <c r="A440" s="14" t="s">
        <v>2</v>
      </c>
      <c r="B440" s="15" t="s">
        <v>20</v>
      </c>
      <c r="C440" s="15" t="s">
        <v>69</v>
      </c>
      <c r="D440" s="15" t="s">
        <v>149</v>
      </c>
      <c r="E440" s="15" t="s">
        <v>278</v>
      </c>
      <c r="F440" s="15" t="s">
        <v>394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7">
        <v>0</v>
      </c>
      <c r="N440" s="17">
        <v>0</v>
      </c>
      <c r="O440" s="17">
        <v>0</v>
      </c>
      <c r="P440" s="18">
        <v>0</v>
      </c>
      <c r="Q440" s="17">
        <f>VLOOKUP(tbBDD[[#This Row],[Lib. variété]],tbRdts[],2,FALSE)</f>
        <v>0</v>
      </c>
      <c r="R440" s="17">
        <f>tbBDD[[#This Row],[Ha Tot collecte]]*tbBDD[[#This Row],[Rdt]]</f>
        <v>0</v>
      </c>
      <c r="S440" s="10" t="e">
        <f>MID(tbBDD[[#This Row],[Lib. variété]],1,FIND(" ",tbBDD[[#This Row],[Lib. variété]])-1)</f>
        <v>#VALUE!</v>
      </c>
    </row>
    <row r="441" spans="1:19" ht="15.95" customHeight="1" x14ac:dyDescent="0.2">
      <c r="A441" s="14" t="s">
        <v>2</v>
      </c>
      <c r="B441" s="15" t="s">
        <v>20</v>
      </c>
      <c r="C441" s="15" t="s">
        <v>69</v>
      </c>
      <c r="D441" s="15" t="s">
        <v>152</v>
      </c>
      <c r="E441" s="15" t="s">
        <v>281</v>
      </c>
      <c r="F441" s="15" t="s">
        <v>394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17">
        <v>0</v>
      </c>
      <c r="M441" s="17">
        <v>0</v>
      </c>
      <c r="N441" s="17">
        <v>0</v>
      </c>
      <c r="O441" s="17">
        <v>0</v>
      </c>
      <c r="P441" s="18">
        <v>0</v>
      </c>
      <c r="Q441" s="17">
        <f>VLOOKUP(tbBDD[[#This Row],[Lib. variété]],tbRdts[],2,FALSE)</f>
        <v>0</v>
      </c>
      <c r="R441" s="17">
        <f>tbBDD[[#This Row],[Ha Tot collecte]]*tbBDD[[#This Row],[Rdt]]</f>
        <v>0</v>
      </c>
      <c r="S441" s="10" t="e">
        <f>MID(tbBDD[[#This Row],[Lib. variété]],1,FIND(" ",tbBDD[[#This Row],[Lib. variété]])-1)</f>
        <v>#VALUE!</v>
      </c>
    </row>
    <row r="442" spans="1:19" ht="15.95" customHeight="1" x14ac:dyDescent="0.2">
      <c r="A442" s="14" t="s">
        <v>2</v>
      </c>
      <c r="B442" s="15" t="s">
        <v>20</v>
      </c>
      <c r="C442" s="15" t="s">
        <v>69</v>
      </c>
      <c r="D442" s="15" t="s">
        <v>145</v>
      </c>
      <c r="E442" s="15" t="s">
        <v>274</v>
      </c>
      <c r="F442" s="15" t="s">
        <v>394</v>
      </c>
      <c r="G442" s="17">
        <v>0</v>
      </c>
      <c r="H442" s="17">
        <v>0</v>
      </c>
      <c r="I442" s="17">
        <v>0</v>
      </c>
      <c r="J442" s="17">
        <v>0</v>
      </c>
      <c r="K442" s="17">
        <v>0</v>
      </c>
      <c r="L442" s="17">
        <v>0</v>
      </c>
      <c r="M442" s="17">
        <v>0</v>
      </c>
      <c r="N442" s="17">
        <v>0</v>
      </c>
      <c r="O442" s="17">
        <v>0</v>
      </c>
      <c r="P442" s="18">
        <v>0</v>
      </c>
      <c r="Q442" s="17">
        <f>VLOOKUP(tbBDD[[#This Row],[Lib. variété]],tbRdts[],2,FALSE)</f>
        <v>0</v>
      </c>
      <c r="R442" s="17">
        <f>tbBDD[[#This Row],[Ha Tot collecte]]*tbBDD[[#This Row],[Rdt]]</f>
        <v>0</v>
      </c>
      <c r="S442" s="10" t="e">
        <f>MID(tbBDD[[#This Row],[Lib. variété]],1,FIND(" ",tbBDD[[#This Row],[Lib. variété]])-1)</f>
        <v>#VALUE!</v>
      </c>
    </row>
    <row r="443" spans="1:19" ht="15.95" customHeight="1" x14ac:dyDescent="0.2">
      <c r="A443" s="14" t="s">
        <v>2</v>
      </c>
      <c r="B443" s="15" t="s">
        <v>20</v>
      </c>
      <c r="C443" s="15" t="s">
        <v>69</v>
      </c>
      <c r="D443" s="15" t="s">
        <v>123</v>
      </c>
      <c r="E443" s="15" t="s">
        <v>252</v>
      </c>
      <c r="F443" s="15" t="s">
        <v>394</v>
      </c>
      <c r="G443" s="17">
        <v>0</v>
      </c>
      <c r="H443" s="17">
        <v>0</v>
      </c>
      <c r="I443" s="17">
        <v>0</v>
      </c>
      <c r="J443" s="17">
        <v>0</v>
      </c>
      <c r="K443" s="17">
        <v>0</v>
      </c>
      <c r="L443" s="17">
        <v>0</v>
      </c>
      <c r="M443" s="17">
        <v>0</v>
      </c>
      <c r="N443" s="17">
        <v>0</v>
      </c>
      <c r="O443" s="17">
        <v>0</v>
      </c>
      <c r="P443" s="18">
        <v>0</v>
      </c>
      <c r="Q443" s="17">
        <f>VLOOKUP(tbBDD[[#This Row],[Lib. variété]],tbRdts[],2,FALSE)</f>
        <v>0</v>
      </c>
      <c r="R443" s="17">
        <f>tbBDD[[#This Row],[Ha Tot collecte]]*tbBDD[[#This Row],[Rdt]]</f>
        <v>0</v>
      </c>
      <c r="S443" s="10" t="e">
        <f>MID(tbBDD[[#This Row],[Lib. variété]],1,FIND(" ",tbBDD[[#This Row],[Lib. variété]])-1)</f>
        <v>#VALUE!</v>
      </c>
    </row>
    <row r="444" spans="1:19" ht="15.95" customHeight="1" x14ac:dyDescent="0.2">
      <c r="A444" s="14" t="s">
        <v>2</v>
      </c>
      <c r="B444" s="15" t="s">
        <v>20</v>
      </c>
      <c r="C444" s="15" t="s">
        <v>71</v>
      </c>
      <c r="D444" s="16"/>
      <c r="E444" s="16"/>
      <c r="F444" s="15" t="s">
        <v>396</v>
      </c>
      <c r="G444" s="17">
        <v>0</v>
      </c>
      <c r="H444" s="17">
        <v>0</v>
      </c>
      <c r="I444" s="17">
        <v>0</v>
      </c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8">
        <v>0</v>
      </c>
      <c r="Q444" s="17">
        <f>VLOOKUP(tbBDD[[#This Row],[Lib. variété]],tbRdts[],2,FALSE)</f>
        <v>0</v>
      </c>
      <c r="R444" s="17">
        <f>tbBDD[[#This Row],[Ha Tot collecte]]*tbBDD[[#This Row],[Rdt]]</f>
        <v>0</v>
      </c>
      <c r="S444" s="10" t="str">
        <f>MID(tbBDD[[#This Row],[Lib. variété]],1,FIND(" ",tbBDD[[#This Row],[Lib. variété]])-1)</f>
        <v>AUTRES</v>
      </c>
    </row>
    <row r="445" spans="1:19" ht="15.95" customHeight="1" x14ac:dyDescent="0.2">
      <c r="A445" s="14" t="s">
        <v>2</v>
      </c>
      <c r="B445" s="15" t="s">
        <v>20</v>
      </c>
      <c r="C445" s="15" t="s">
        <v>72</v>
      </c>
      <c r="D445" s="16"/>
      <c r="E445" s="16"/>
      <c r="F445" s="15" t="s">
        <v>397</v>
      </c>
      <c r="G445" s="17">
        <v>0</v>
      </c>
      <c r="H445" s="17">
        <v>0</v>
      </c>
      <c r="I445" s="17">
        <v>0</v>
      </c>
      <c r="J445" s="17">
        <v>0</v>
      </c>
      <c r="K445" s="17">
        <v>0</v>
      </c>
      <c r="L445" s="17">
        <v>0</v>
      </c>
      <c r="M445" s="17">
        <v>0</v>
      </c>
      <c r="N445" s="17">
        <v>0</v>
      </c>
      <c r="O445" s="17">
        <v>0</v>
      </c>
      <c r="P445" s="18">
        <v>0</v>
      </c>
      <c r="Q445" s="17">
        <f>VLOOKUP(tbBDD[[#This Row],[Lib. variété]],tbRdts[],2,FALSE)</f>
        <v>0</v>
      </c>
      <c r="R445" s="17">
        <f>tbBDD[[#This Row],[Ha Tot collecte]]*tbBDD[[#This Row],[Rdt]]</f>
        <v>0</v>
      </c>
      <c r="S445" s="10" t="e">
        <f>MID(tbBDD[[#This Row],[Lib. variété]],1,FIND(" ",tbBDD[[#This Row],[Lib. variété]])-1)</f>
        <v>#VALUE!</v>
      </c>
    </row>
    <row r="446" spans="1:19" ht="15.95" customHeight="1" x14ac:dyDescent="0.2">
      <c r="A446" s="14" t="s">
        <v>2</v>
      </c>
      <c r="B446" s="15" t="s">
        <v>21</v>
      </c>
      <c r="C446" s="15" t="s">
        <v>76</v>
      </c>
      <c r="D446" s="16"/>
      <c r="E446" s="16"/>
      <c r="F446" s="15" t="s">
        <v>401</v>
      </c>
      <c r="G446" s="17">
        <v>0</v>
      </c>
      <c r="H446" s="17">
        <v>0</v>
      </c>
      <c r="I446" s="17">
        <v>0</v>
      </c>
      <c r="J446" s="17">
        <v>0</v>
      </c>
      <c r="K446" s="17">
        <v>0</v>
      </c>
      <c r="L446" s="17">
        <v>0</v>
      </c>
      <c r="M446" s="17">
        <v>0</v>
      </c>
      <c r="N446" s="17">
        <v>0</v>
      </c>
      <c r="O446" s="17">
        <v>0</v>
      </c>
      <c r="P446" s="18">
        <v>0</v>
      </c>
      <c r="Q446" s="17">
        <f>VLOOKUP(tbBDD[[#This Row],[Lib. variété]],tbRdts[],2,FALSE)</f>
        <v>0</v>
      </c>
      <c r="R446" s="17">
        <f>tbBDD[[#This Row],[Ha Tot collecte]]*tbBDD[[#This Row],[Rdt]]</f>
        <v>0</v>
      </c>
      <c r="S446" s="10" t="e">
        <f>MID(tbBDD[[#This Row],[Lib. variété]],1,FIND(" ",tbBDD[[#This Row],[Lib. variété]])-1)</f>
        <v>#VALUE!</v>
      </c>
    </row>
    <row r="447" spans="1:19" ht="15.95" customHeight="1" x14ac:dyDescent="0.2">
      <c r="A447" s="14" t="s">
        <v>2</v>
      </c>
      <c r="B447" s="15" t="s">
        <v>21</v>
      </c>
      <c r="C447" s="15" t="s">
        <v>76</v>
      </c>
      <c r="D447" s="15" t="s">
        <v>139</v>
      </c>
      <c r="E447" s="15" t="s">
        <v>268</v>
      </c>
      <c r="F447" s="15" t="s">
        <v>401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17">
        <v>0</v>
      </c>
      <c r="O447" s="17">
        <v>0</v>
      </c>
      <c r="P447" s="18">
        <v>0</v>
      </c>
      <c r="Q447" s="17">
        <f>VLOOKUP(tbBDD[[#This Row],[Lib. variété]],tbRdts[],2,FALSE)</f>
        <v>0</v>
      </c>
      <c r="R447" s="17">
        <f>tbBDD[[#This Row],[Ha Tot collecte]]*tbBDD[[#This Row],[Rdt]]</f>
        <v>0</v>
      </c>
      <c r="S447" s="10" t="e">
        <f>MID(tbBDD[[#This Row],[Lib. variété]],1,FIND(" ",tbBDD[[#This Row],[Lib. variété]])-1)</f>
        <v>#VALUE!</v>
      </c>
    </row>
    <row r="448" spans="1:19" ht="15.95" customHeight="1" x14ac:dyDescent="0.2">
      <c r="A448" s="14" t="s">
        <v>2</v>
      </c>
      <c r="B448" s="15" t="s">
        <v>21</v>
      </c>
      <c r="C448" s="15" t="s">
        <v>77</v>
      </c>
      <c r="D448" s="16"/>
      <c r="E448" s="16"/>
      <c r="F448" s="15" t="s">
        <v>402</v>
      </c>
      <c r="G448" s="17">
        <v>0</v>
      </c>
      <c r="H448" s="17">
        <v>0</v>
      </c>
      <c r="I448" s="17">
        <v>0</v>
      </c>
      <c r="J448" s="17">
        <v>0</v>
      </c>
      <c r="K448" s="17">
        <v>0</v>
      </c>
      <c r="L448" s="17">
        <v>0</v>
      </c>
      <c r="M448" s="17">
        <v>0</v>
      </c>
      <c r="N448" s="17">
        <v>0</v>
      </c>
      <c r="O448" s="17">
        <v>0</v>
      </c>
      <c r="P448" s="18">
        <v>0</v>
      </c>
      <c r="Q448" s="17">
        <f>VLOOKUP(tbBDD[[#This Row],[Lib. variété]],tbRdts[],2,FALSE)</f>
        <v>0</v>
      </c>
      <c r="R448" s="17">
        <f>tbBDD[[#This Row],[Ha Tot collecte]]*tbBDD[[#This Row],[Rdt]]</f>
        <v>0</v>
      </c>
      <c r="S448" s="10" t="str">
        <f>MID(tbBDD[[#This Row],[Lib. variété]],1,FIND(" ",tbBDD[[#This Row],[Lib. variété]])-1)</f>
        <v>JACHERE</v>
      </c>
    </row>
    <row r="449" spans="1:19" ht="15.95" customHeight="1" x14ac:dyDescent="0.2">
      <c r="A449" s="14" t="s">
        <v>2</v>
      </c>
      <c r="B449" s="15" t="s">
        <v>21</v>
      </c>
      <c r="C449" s="15" t="s">
        <v>69</v>
      </c>
      <c r="D449" s="16"/>
      <c r="E449" s="16"/>
      <c r="F449" s="15" t="s">
        <v>394</v>
      </c>
      <c r="G449" s="17">
        <v>0</v>
      </c>
      <c r="H449" s="17">
        <v>0</v>
      </c>
      <c r="I449" s="17">
        <v>0</v>
      </c>
      <c r="J449" s="17">
        <v>0</v>
      </c>
      <c r="K449" s="17">
        <v>0</v>
      </c>
      <c r="L449" s="17">
        <v>0</v>
      </c>
      <c r="M449" s="17">
        <v>0</v>
      </c>
      <c r="N449" s="17">
        <v>0</v>
      </c>
      <c r="O449" s="17">
        <v>0</v>
      </c>
      <c r="P449" s="18">
        <v>0</v>
      </c>
      <c r="Q449" s="17">
        <f>VLOOKUP(tbBDD[[#This Row],[Lib. variété]],tbRdts[],2,FALSE)</f>
        <v>0</v>
      </c>
      <c r="R449" s="17">
        <f>tbBDD[[#This Row],[Ha Tot collecte]]*tbBDD[[#This Row],[Rdt]]</f>
        <v>0</v>
      </c>
      <c r="S449" s="10" t="e">
        <f>MID(tbBDD[[#This Row],[Lib. variété]],1,FIND(" ",tbBDD[[#This Row],[Lib. variété]])-1)</f>
        <v>#VALUE!</v>
      </c>
    </row>
    <row r="450" spans="1:19" ht="15.95" customHeight="1" x14ac:dyDescent="0.2">
      <c r="A450" s="14" t="s">
        <v>2</v>
      </c>
      <c r="B450" s="15" t="s">
        <v>21</v>
      </c>
      <c r="C450" s="15" t="s">
        <v>72</v>
      </c>
      <c r="D450" s="15" t="s">
        <v>139</v>
      </c>
      <c r="E450" s="15" t="s">
        <v>268</v>
      </c>
      <c r="F450" s="15" t="s">
        <v>397</v>
      </c>
      <c r="G450" s="17">
        <v>0</v>
      </c>
      <c r="H450" s="17">
        <v>0</v>
      </c>
      <c r="I450" s="17">
        <v>0</v>
      </c>
      <c r="J450" s="17">
        <v>0</v>
      </c>
      <c r="K450" s="17">
        <v>0</v>
      </c>
      <c r="L450" s="17">
        <v>0</v>
      </c>
      <c r="M450" s="17">
        <v>0</v>
      </c>
      <c r="N450" s="17">
        <v>0</v>
      </c>
      <c r="O450" s="17">
        <v>0</v>
      </c>
      <c r="P450" s="18">
        <v>0</v>
      </c>
      <c r="Q450" s="17">
        <f>VLOOKUP(tbBDD[[#This Row],[Lib. variété]],tbRdts[],2,FALSE)</f>
        <v>0</v>
      </c>
      <c r="R450" s="17">
        <f>tbBDD[[#This Row],[Ha Tot collecte]]*tbBDD[[#This Row],[Rdt]]</f>
        <v>0</v>
      </c>
      <c r="S450" s="10" t="e">
        <f>MID(tbBDD[[#This Row],[Lib. variété]],1,FIND(" ",tbBDD[[#This Row],[Lib. variété]])-1)</f>
        <v>#VALUE!</v>
      </c>
    </row>
    <row r="451" spans="1:19" ht="15.95" customHeight="1" x14ac:dyDescent="0.2">
      <c r="A451" s="14" t="s">
        <v>2</v>
      </c>
      <c r="B451" s="15" t="s">
        <v>22</v>
      </c>
      <c r="C451" s="15" t="s">
        <v>53</v>
      </c>
      <c r="D451" s="15" t="s">
        <v>140</v>
      </c>
      <c r="E451" s="15" t="s">
        <v>269</v>
      </c>
      <c r="F451" s="15" t="s">
        <v>378</v>
      </c>
      <c r="G451" s="17">
        <v>0</v>
      </c>
      <c r="H451" s="17">
        <v>0</v>
      </c>
      <c r="I451" s="17">
        <v>130.82999999999998</v>
      </c>
      <c r="J451" s="17">
        <v>0</v>
      </c>
      <c r="K451" s="17">
        <v>0</v>
      </c>
      <c r="L451" s="17">
        <v>0</v>
      </c>
      <c r="M451" s="17">
        <v>0</v>
      </c>
      <c r="N451" s="17">
        <v>92.53</v>
      </c>
      <c r="O451" s="17">
        <v>38.299999999999997</v>
      </c>
      <c r="P451" s="18">
        <v>0</v>
      </c>
      <c r="Q451" s="17">
        <f>VLOOKUP(tbBDD[[#This Row],[Lib. variété]],tbRdts[],2,FALSE)</f>
        <v>6.5</v>
      </c>
      <c r="R451" s="17">
        <f>tbBDD[[#This Row],[Ha Tot collecte]]*tbBDD[[#This Row],[Rdt]]</f>
        <v>850.39499999999987</v>
      </c>
      <c r="S451" s="10" t="str">
        <f>MID(tbBDD[[#This Row],[Lib. variété]],1,FIND(" ",tbBDD[[#This Row],[Lib. variété]])-1)</f>
        <v>BLE</v>
      </c>
    </row>
    <row r="452" spans="1:19" ht="15.95" customHeight="1" x14ac:dyDescent="0.2">
      <c r="A452" s="14" t="s">
        <v>2</v>
      </c>
      <c r="B452" s="15" t="s">
        <v>22</v>
      </c>
      <c r="C452" s="15" t="s">
        <v>53</v>
      </c>
      <c r="D452" s="15" t="s">
        <v>153</v>
      </c>
      <c r="E452" s="15" t="s">
        <v>282</v>
      </c>
      <c r="F452" s="15" t="s">
        <v>378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17">
        <v>0</v>
      </c>
      <c r="O452" s="17">
        <v>0</v>
      </c>
      <c r="P452" s="18">
        <v>0</v>
      </c>
      <c r="Q452" s="17">
        <f>VLOOKUP(tbBDD[[#This Row],[Lib. variété]],tbRdts[],2,FALSE)</f>
        <v>6.5</v>
      </c>
      <c r="R452" s="17">
        <f>tbBDD[[#This Row],[Ha Tot collecte]]*tbBDD[[#This Row],[Rdt]]</f>
        <v>0</v>
      </c>
      <c r="S452" s="10" t="str">
        <f>MID(tbBDD[[#This Row],[Lib. variété]],1,FIND(" ",tbBDD[[#This Row],[Lib. variété]])-1)</f>
        <v>BLE</v>
      </c>
    </row>
    <row r="453" spans="1:19" ht="15.95" customHeight="1" x14ac:dyDescent="0.2">
      <c r="A453" s="14" t="s">
        <v>2</v>
      </c>
      <c r="B453" s="15" t="s">
        <v>22</v>
      </c>
      <c r="C453" s="15" t="s">
        <v>74</v>
      </c>
      <c r="D453" s="15" t="s">
        <v>140</v>
      </c>
      <c r="E453" s="15" t="s">
        <v>269</v>
      </c>
      <c r="F453" s="15" t="s">
        <v>399</v>
      </c>
      <c r="G453" s="17">
        <v>0</v>
      </c>
      <c r="H453" s="17">
        <v>0</v>
      </c>
      <c r="I453" s="17">
        <v>54.78</v>
      </c>
      <c r="J453" s="17">
        <v>0</v>
      </c>
      <c r="K453" s="17">
        <v>0</v>
      </c>
      <c r="L453" s="17">
        <v>0</v>
      </c>
      <c r="M453" s="17">
        <v>0</v>
      </c>
      <c r="N453" s="17">
        <v>34.86</v>
      </c>
      <c r="O453" s="17">
        <v>19.920000000000002</v>
      </c>
      <c r="P453" s="18">
        <v>0</v>
      </c>
      <c r="Q453" s="17">
        <f>VLOOKUP(tbBDD[[#This Row],[Lib. variété]],tbRdts[],2,FALSE)</f>
        <v>5.8</v>
      </c>
      <c r="R453" s="17">
        <f>tbBDD[[#This Row],[Ha Tot collecte]]*tbBDD[[#This Row],[Rdt]]</f>
        <v>317.72399999999999</v>
      </c>
      <c r="S453" s="10" t="str">
        <f>MID(tbBDD[[#This Row],[Lib. variété]],1,FIND(" ",tbBDD[[#This Row],[Lib. variété]])-1)</f>
        <v>BLE</v>
      </c>
    </row>
    <row r="454" spans="1:19" ht="15.95" customHeight="1" x14ac:dyDescent="0.2">
      <c r="A454" s="14" t="s">
        <v>2</v>
      </c>
      <c r="B454" s="15" t="s">
        <v>22</v>
      </c>
      <c r="C454" s="15" t="s">
        <v>74</v>
      </c>
      <c r="D454" s="15" t="s">
        <v>154</v>
      </c>
      <c r="E454" s="15" t="s">
        <v>283</v>
      </c>
      <c r="F454" s="15" t="s">
        <v>399</v>
      </c>
      <c r="G454" s="17">
        <v>0</v>
      </c>
      <c r="H454" s="17">
        <v>0</v>
      </c>
      <c r="I454" s="17">
        <v>4.0999999999999996</v>
      </c>
      <c r="J454" s="17">
        <v>0</v>
      </c>
      <c r="K454" s="17">
        <v>0</v>
      </c>
      <c r="L454" s="17">
        <v>0</v>
      </c>
      <c r="M454" s="17">
        <v>0</v>
      </c>
      <c r="N454" s="17">
        <v>4.0999999999999996</v>
      </c>
      <c r="O454" s="17">
        <v>0</v>
      </c>
      <c r="P454" s="18">
        <v>0</v>
      </c>
      <c r="Q454" s="17">
        <f>VLOOKUP(tbBDD[[#This Row],[Lib. variété]],tbRdts[],2,FALSE)</f>
        <v>5.8</v>
      </c>
      <c r="R454" s="17">
        <f>tbBDD[[#This Row],[Ha Tot collecte]]*tbBDD[[#This Row],[Rdt]]</f>
        <v>23.779999999999998</v>
      </c>
      <c r="S454" s="10" t="str">
        <f>MID(tbBDD[[#This Row],[Lib. variété]],1,FIND(" ",tbBDD[[#This Row],[Lib. variété]])-1)</f>
        <v>BLE</v>
      </c>
    </row>
    <row r="455" spans="1:19" ht="15.95" customHeight="1" x14ac:dyDescent="0.2">
      <c r="A455" s="14" t="s">
        <v>2</v>
      </c>
      <c r="B455" s="15" t="s">
        <v>22</v>
      </c>
      <c r="C455" s="15" t="s">
        <v>75</v>
      </c>
      <c r="D455" s="15" t="s">
        <v>140</v>
      </c>
      <c r="E455" s="15" t="s">
        <v>269</v>
      </c>
      <c r="F455" s="15" t="s">
        <v>400</v>
      </c>
      <c r="G455" s="17">
        <v>0</v>
      </c>
      <c r="H455" s="17">
        <v>0</v>
      </c>
      <c r="I455" s="17">
        <v>60.899999999999991</v>
      </c>
      <c r="J455" s="17">
        <v>0</v>
      </c>
      <c r="K455" s="17">
        <v>0</v>
      </c>
      <c r="L455" s="17">
        <v>0</v>
      </c>
      <c r="M455" s="17">
        <v>0</v>
      </c>
      <c r="N455" s="17">
        <v>52.199999999999996</v>
      </c>
      <c r="O455" s="17">
        <v>8.6999999999999993</v>
      </c>
      <c r="P455" s="18">
        <v>0</v>
      </c>
      <c r="Q455" s="17">
        <f>VLOOKUP(tbBDD[[#This Row],[Lib. variété]],tbRdts[],2,FALSE)</f>
        <v>0</v>
      </c>
      <c r="R455" s="17">
        <f>tbBDD[[#This Row],[Ha Tot collecte]]*tbBDD[[#This Row],[Rdt]]</f>
        <v>0</v>
      </c>
      <c r="S455" s="10" t="str">
        <f>MID(tbBDD[[#This Row],[Lib. variété]],1,FIND(" ",tbBDD[[#This Row],[Lib. variété]])-1)</f>
        <v>ORGE</v>
      </c>
    </row>
    <row r="456" spans="1:19" ht="15.95" customHeight="1" x14ac:dyDescent="0.2">
      <c r="A456" s="14" t="s">
        <v>2</v>
      </c>
      <c r="B456" s="15" t="s">
        <v>22</v>
      </c>
      <c r="C456" s="15" t="s">
        <v>55</v>
      </c>
      <c r="D456" s="15" t="s">
        <v>140</v>
      </c>
      <c r="E456" s="15" t="s">
        <v>269</v>
      </c>
      <c r="F456" s="15" t="s">
        <v>380</v>
      </c>
      <c r="G456" s="17">
        <v>0</v>
      </c>
      <c r="H456" s="17">
        <v>0</v>
      </c>
      <c r="I456" s="17">
        <v>9.9699999999999989</v>
      </c>
      <c r="J456" s="17">
        <v>0</v>
      </c>
      <c r="K456" s="17">
        <v>0</v>
      </c>
      <c r="L456" s="17">
        <v>0</v>
      </c>
      <c r="M456" s="17">
        <v>0</v>
      </c>
      <c r="N456" s="17">
        <v>5.5</v>
      </c>
      <c r="O456" s="17">
        <v>4.47</v>
      </c>
      <c r="P456" s="18">
        <v>0</v>
      </c>
      <c r="Q456" s="17">
        <f>VLOOKUP(tbBDD[[#This Row],[Lib. variété]],tbRdts[],2,FALSE)</f>
        <v>6.3</v>
      </c>
      <c r="R456" s="17">
        <f>tbBDD[[#This Row],[Ha Tot collecte]]*tbBDD[[#This Row],[Rdt]]</f>
        <v>62.810999999999993</v>
      </c>
      <c r="S456" s="10" t="str">
        <f>MID(tbBDD[[#This Row],[Lib. variété]],1,FIND(" ",tbBDD[[#This Row],[Lib. variété]])-1)</f>
        <v>ORGE</v>
      </c>
    </row>
    <row r="457" spans="1:19" ht="15.95" customHeight="1" x14ac:dyDescent="0.2">
      <c r="A457" s="14" t="s">
        <v>2</v>
      </c>
      <c r="B457" s="15" t="s">
        <v>22</v>
      </c>
      <c r="C457" s="15" t="s">
        <v>55</v>
      </c>
      <c r="D457" s="15" t="s">
        <v>153</v>
      </c>
      <c r="E457" s="15" t="s">
        <v>282</v>
      </c>
      <c r="F457" s="15" t="s">
        <v>380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17">
        <v>0</v>
      </c>
      <c r="O457" s="17">
        <v>0</v>
      </c>
      <c r="P457" s="18">
        <v>0</v>
      </c>
      <c r="Q457" s="17">
        <f>VLOOKUP(tbBDD[[#This Row],[Lib. variété]],tbRdts[],2,FALSE)</f>
        <v>6.3</v>
      </c>
      <c r="R457" s="17">
        <f>tbBDD[[#This Row],[Ha Tot collecte]]*tbBDD[[#This Row],[Rdt]]</f>
        <v>0</v>
      </c>
      <c r="S457" s="10" t="str">
        <f>MID(tbBDD[[#This Row],[Lib. variété]],1,FIND(" ",tbBDD[[#This Row],[Lib. variété]])-1)</f>
        <v>ORGE</v>
      </c>
    </row>
    <row r="458" spans="1:19" ht="15.95" customHeight="1" x14ac:dyDescent="0.2">
      <c r="A458" s="14" t="s">
        <v>2</v>
      </c>
      <c r="B458" s="15" t="s">
        <v>22</v>
      </c>
      <c r="C458" s="15" t="s">
        <v>57</v>
      </c>
      <c r="D458" s="15" t="s">
        <v>140</v>
      </c>
      <c r="E458" s="15" t="s">
        <v>269</v>
      </c>
      <c r="F458" s="15" t="s">
        <v>382</v>
      </c>
      <c r="G458" s="17">
        <v>0</v>
      </c>
      <c r="H458" s="17">
        <v>0</v>
      </c>
      <c r="I458" s="17">
        <v>6.76</v>
      </c>
      <c r="J458" s="17">
        <v>0</v>
      </c>
      <c r="K458" s="17">
        <v>0</v>
      </c>
      <c r="L458" s="17">
        <v>0</v>
      </c>
      <c r="M458" s="17">
        <v>0</v>
      </c>
      <c r="N458" s="17">
        <v>6.76</v>
      </c>
      <c r="O458" s="17">
        <v>0</v>
      </c>
      <c r="P458" s="18">
        <v>0</v>
      </c>
      <c r="Q458" s="17">
        <f>VLOOKUP(tbBDD[[#This Row],[Lib. variété]],tbRdts[],2,FALSE)</f>
        <v>8.5</v>
      </c>
      <c r="R458" s="17">
        <f>tbBDD[[#This Row],[Ha Tot collecte]]*tbBDD[[#This Row],[Rdt]]</f>
        <v>57.46</v>
      </c>
      <c r="S458" s="10" t="str">
        <f>MID(tbBDD[[#This Row],[Lib. variété]],1,FIND(" ",tbBDD[[#This Row],[Lib. variété]])-1)</f>
        <v>MAIS</v>
      </c>
    </row>
    <row r="459" spans="1:19" ht="15.95" customHeight="1" x14ac:dyDescent="0.2">
      <c r="A459" s="14" t="s">
        <v>2</v>
      </c>
      <c r="B459" s="15" t="s">
        <v>22</v>
      </c>
      <c r="C459" s="15" t="s">
        <v>58</v>
      </c>
      <c r="D459" s="15" t="s">
        <v>140</v>
      </c>
      <c r="E459" s="15" t="s">
        <v>269</v>
      </c>
      <c r="F459" s="15" t="s">
        <v>383</v>
      </c>
      <c r="G459" s="17">
        <v>0</v>
      </c>
      <c r="H459" s="17">
        <v>0</v>
      </c>
      <c r="I459" s="17">
        <v>5.5</v>
      </c>
      <c r="J459" s="17">
        <v>0</v>
      </c>
      <c r="K459" s="17">
        <v>0</v>
      </c>
      <c r="L459" s="17">
        <v>0</v>
      </c>
      <c r="M459" s="17">
        <v>0</v>
      </c>
      <c r="N459" s="17">
        <v>5.5</v>
      </c>
      <c r="O459" s="17">
        <v>0</v>
      </c>
      <c r="P459" s="18">
        <v>0</v>
      </c>
      <c r="Q459" s="17">
        <f>VLOOKUP(tbBDD[[#This Row],[Lib. variété]],tbRdts[],2,FALSE)</f>
        <v>3.3</v>
      </c>
      <c r="R459" s="17">
        <f>tbBDD[[#This Row],[Ha Tot collecte]]*tbBDD[[#This Row],[Rdt]]</f>
        <v>18.149999999999999</v>
      </c>
      <c r="S459" s="10" t="e">
        <f>MID(tbBDD[[#This Row],[Lib. variété]],1,FIND(" ",tbBDD[[#This Row],[Lib. variété]])-1)</f>
        <v>#VALUE!</v>
      </c>
    </row>
    <row r="460" spans="1:19" ht="15.95" customHeight="1" x14ac:dyDescent="0.2">
      <c r="A460" s="14" t="s">
        <v>2</v>
      </c>
      <c r="B460" s="15" t="s">
        <v>22</v>
      </c>
      <c r="C460" s="15" t="s">
        <v>60</v>
      </c>
      <c r="D460" s="15" t="s">
        <v>140</v>
      </c>
      <c r="E460" s="15" t="s">
        <v>269</v>
      </c>
      <c r="F460" s="15" t="s">
        <v>385</v>
      </c>
      <c r="G460" s="17">
        <v>0</v>
      </c>
      <c r="H460" s="17">
        <v>0</v>
      </c>
      <c r="I460" s="17">
        <v>25.93</v>
      </c>
      <c r="J460" s="17">
        <v>0</v>
      </c>
      <c r="K460" s="17">
        <v>0</v>
      </c>
      <c r="L460" s="17">
        <v>0</v>
      </c>
      <c r="M460" s="17">
        <v>0</v>
      </c>
      <c r="N460" s="17">
        <v>25.93</v>
      </c>
      <c r="O460" s="17">
        <v>0</v>
      </c>
      <c r="P460" s="18">
        <v>0</v>
      </c>
      <c r="Q460" s="17">
        <f>VLOOKUP(tbBDD[[#This Row],[Lib. variété]],tbRdts[],2,FALSE)</f>
        <v>2.5</v>
      </c>
      <c r="R460" s="17">
        <f>tbBDD[[#This Row],[Ha Tot collecte]]*tbBDD[[#This Row],[Rdt]]</f>
        <v>64.825000000000003</v>
      </c>
      <c r="S460" s="10" t="str">
        <f>MID(tbBDD[[#This Row],[Lib. variété]],1,FIND(" ",tbBDD[[#This Row],[Lib. variété]])-1)</f>
        <v>TOURNESOL</v>
      </c>
    </row>
    <row r="461" spans="1:19" ht="15.95" customHeight="1" x14ac:dyDescent="0.2">
      <c r="A461" s="14" t="s">
        <v>2</v>
      </c>
      <c r="B461" s="15" t="s">
        <v>22</v>
      </c>
      <c r="C461" s="15" t="s">
        <v>62</v>
      </c>
      <c r="D461" s="15" t="s">
        <v>140</v>
      </c>
      <c r="E461" s="15" t="s">
        <v>269</v>
      </c>
      <c r="F461" s="15" t="s">
        <v>387</v>
      </c>
      <c r="G461" s="17">
        <v>0</v>
      </c>
      <c r="H461" s="17">
        <v>0</v>
      </c>
      <c r="I461" s="17">
        <v>7.5</v>
      </c>
      <c r="J461" s="17">
        <v>0</v>
      </c>
      <c r="K461" s="17">
        <v>0</v>
      </c>
      <c r="L461" s="17">
        <v>0</v>
      </c>
      <c r="M461" s="17">
        <v>0</v>
      </c>
      <c r="N461" s="17">
        <v>7.5</v>
      </c>
      <c r="O461" s="17">
        <v>0</v>
      </c>
      <c r="P461" s="18">
        <v>0</v>
      </c>
      <c r="Q461" s="17">
        <f>VLOOKUP(tbBDD[[#This Row],[Lib. variété]],tbRdts[],2,FALSE)</f>
        <v>4.5</v>
      </c>
      <c r="R461" s="17">
        <f>tbBDD[[#This Row],[Ha Tot collecte]]*tbBDD[[#This Row],[Rdt]]</f>
        <v>33.75</v>
      </c>
      <c r="S461" s="10" t="str">
        <f>MID(tbBDD[[#This Row],[Lib. variété]],1,FIND(" ",tbBDD[[#This Row],[Lib. variété]])-1)</f>
        <v>POIS</v>
      </c>
    </row>
    <row r="462" spans="1:19" ht="15.95" customHeight="1" x14ac:dyDescent="0.2">
      <c r="A462" s="14" t="s">
        <v>2</v>
      </c>
      <c r="B462" s="15" t="s">
        <v>22</v>
      </c>
      <c r="C462" s="15" t="s">
        <v>92</v>
      </c>
      <c r="D462" s="15" t="s">
        <v>140</v>
      </c>
      <c r="E462" s="15" t="s">
        <v>269</v>
      </c>
      <c r="F462" s="15" t="s">
        <v>417</v>
      </c>
      <c r="G462" s="17">
        <v>0</v>
      </c>
      <c r="H462" s="17">
        <v>0</v>
      </c>
      <c r="I462" s="17">
        <v>28.01</v>
      </c>
      <c r="J462" s="17">
        <v>0</v>
      </c>
      <c r="K462" s="17">
        <v>0</v>
      </c>
      <c r="L462" s="17">
        <v>0</v>
      </c>
      <c r="M462" s="17">
        <v>0</v>
      </c>
      <c r="N462" s="17">
        <v>28.01</v>
      </c>
      <c r="O462" s="17">
        <v>0</v>
      </c>
      <c r="P462" s="18">
        <v>0</v>
      </c>
      <c r="Q462" s="17">
        <f>VLOOKUP(tbBDD[[#This Row],[Lib. variété]],tbRdts[],2,FALSE)</f>
        <v>0</v>
      </c>
      <c r="R462" s="17">
        <f>tbBDD[[#This Row],[Ha Tot collecte]]*tbBDD[[#This Row],[Rdt]]</f>
        <v>0</v>
      </c>
      <c r="S462" s="10" t="str">
        <f>MID(tbBDD[[#This Row],[Lib. variété]],1,FIND(" ",tbBDD[[#This Row],[Lib. variété]])-1)</f>
        <v>BD</v>
      </c>
    </row>
    <row r="463" spans="1:19" ht="15.95" customHeight="1" x14ac:dyDescent="0.2">
      <c r="A463" s="14" t="s">
        <v>2</v>
      </c>
      <c r="B463" s="15" t="s">
        <v>22</v>
      </c>
      <c r="C463" s="15" t="s">
        <v>76</v>
      </c>
      <c r="D463" s="16"/>
      <c r="E463" s="16"/>
      <c r="F463" s="15" t="s">
        <v>401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7">
        <v>0</v>
      </c>
      <c r="N463" s="17">
        <v>0</v>
      </c>
      <c r="O463" s="17">
        <v>0</v>
      </c>
      <c r="P463" s="18">
        <v>0</v>
      </c>
      <c r="Q463" s="17">
        <f>VLOOKUP(tbBDD[[#This Row],[Lib. variété]],tbRdts[],2,FALSE)</f>
        <v>0</v>
      </c>
      <c r="R463" s="17">
        <f>tbBDD[[#This Row],[Ha Tot collecte]]*tbBDD[[#This Row],[Rdt]]</f>
        <v>0</v>
      </c>
      <c r="S463" s="10" t="e">
        <f>MID(tbBDD[[#This Row],[Lib. variété]],1,FIND(" ",tbBDD[[#This Row],[Lib. variété]])-1)</f>
        <v>#VALUE!</v>
      </c>
    </row>
    <row r="464" spans="1:19" ht="15.95" customHeight="1" x14ac:dyDescent="0.2">
      <c r="A464" s="14" t="s">
        <v>2</v>
      </c>
      <c r="B464" s="15" t="s">
        <v>22</v>
      </c>
      <c r="C464" s="15" t="s">
        <v>76</v>
      </c>
      <c r="D464" s="15" t="s">
        <v>140</v>
      </c>
      <c r="E464" s="15" t="s">
        <v>269</v>
      </c>
      <c r="F464" s="15" t="s">
        <v>401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17">
        <v>0</v>
      </c>
      <c r="M464" s="17">
        <v>0</v>
      </c>
      <c r="N464" s="17">
        <v>0</v>
      </c>
      <c r="O464" s="17">
        <v>0</v>
      </c>
      <c r="P464" s="18">
        <v>0</v>
      </c>
      <c r="Q464" s="17">
        <f>VLOOKUP(tbBDD[[#This Row],[Lib. variété]],tbRdts[],2,FALSE)</f>
        <v>0</v>
      </c>
      <c r="R464" s="17">
        <f>tbBDD[[#This Row],[Ha Tot collecte]]*tbBDD[[#This Row],[Rdt]]</f>
        <v>0</v>
      </c>
      <c r="S464" s="10" t="e">
        <f>MID(tbBDD[[#This Row],[Lib. variété]],1,FIND(" ",tbBDD[[#This Row],[Lib. variété]])-1)</f>
        <v>#VALUE!</v>
      </c>
    </row>
    <row r="465" spans="1:19" ht="15.95" customHeight="1" x14ac:dyDescent="0.2">
      <c r="A465" s="14" t="s">
        <v>2</v>
      </c>
      <c r="B465" s="15" t="s">
        <v>22</v>
      </c>
      <c r="C465" s="15" t="s">
        <v>67</v>
      </c>
      <c r="D465" s="16"/>
      <c r="E465" s="16"/>
      <c r="F465" s="15" t="s">
        <v>392</v>
      </c>
      <c r="G465" s="17">
        <v>0</v>
      </c>
      <c r="H465" s="17">
        <v>0</v>
      </c>
      <c r="I465" s="17">
        <v>0</v>
      </c>
      <c r="J465" s="17">
        <v>0</v>
      </c>
      <c r="K465" s="17">
        <v>0</v>
      </c>
      <c r="L465" s="17">
        <v>0</v>
      </c>
      <c r="M465" s="17">
        <v>0</v>
      </c>
      <c r="N465" s="17">
        <v>0</v>
      </c>
      <c r="O465" s="17">
        <v>0</v>
      </c>
      <c r="P465" s="18">
        <v>0</v>
      </c>
      <c r="Q465" s="17">
        <f>VLOOKUP(tbBDD[[#This Row],[Lib. variété]],tbRdts[],2,FALSE)</f>
        <v>0</v>
      </c>
      <c r="R465" s="17">
        <f>tbBDD[[#This Row],[Ha Tot collecte]]*tbBDD[[#This Row],[Rdt]]</f>
        <v>0</v>
      </c>
      <c r="S465" s="10" t="str">
        <f>MID(tbBDD[[#This Row],[Lib. variété]],1,FIND(" ",tbBDD[[#This Row],[Lib. variété]])-1)</f>
        <v>PRAIRIE</v>
      </c>
    </row>
    <row r="466" spans="1:19" ht="15.95" customHeight="1" x14ac:dyDescent="0.2">
      <c r="A466" s="14" t="s">
        <v>2</v>
      </c>
      <c r="B466" s="15" t="s">
        <v>22</v>
      </c>
      <c r="C466" s="15" t="s">
        <v>68</v>
      </c>
      <c r="D466" s="16"/>
      <c r="E466" s="16"/>
      <c r="F466" s="15" t="s">
        <v>393</v>
      </c>
      <c r="G466" s="17">
        <v>0</v>
      </c>
      <c r="H466" s="17">
        <v>0</v>
      </c>
      <c r="I466" s="17">
        <v>0</v>
      </c>
      <c r="J466" s="17">
        <v>0</v>
      </c>
      <c r="K466" s="17">
        <v>0</v>
      </c>
      <c r="L466" s="17">
        <v>0</v>
      </c>
      <c r="M466" s="17">
        <v>0</v>
      </c>
      <c r="N466" s="17">
        <v>0</v>
      </c>
      <c r="O466" s="17">
        <v>0</v>
      </c>
      <c r="P466" s="18">
        <v>0</v>
      </c>
      <c r="Q466" s="17">
        <f>VLOOKUP(tbBDD[[#This Row],[Lib. variété]],tbRdts[],2,FALSE)</f>
        <v>0</v>
      </c>
      <c r="R466" s="17">
        <f>tbBDD[[#This Row],[Ha Tot collecte]]*tbBDD[[#This Row],[Rdt]]</f>
        <v>0</v>
      </c>
      <c r="S466" s="10" t="str">
        <f>MID(tbBDD[[#This Row],[Lib. variété]],1,FIND(" ",tbBDD[[#This Row],[Lib. variété]])-1)</f>
        <v>PRAIRIE</v>
      </c>
    </row>
    <row r="467" spans="1:19" ht="15.95" customHeight="1" x14ac:dyDescent="0.2">
      <c r="A467" s="14" t="s">
        <v>2</v>
      </c>
      <c r="B467" s="15" t="s">
        <v>22</v>
      </c>
      <c r="C467" s="15" t="s">
        <v>69</v>
      </c>
      <c r="D467" s="16"/>
      <c r="E467" s="16"/>
      <c r="F467" s="15" t="s">
        <v>394</v>
      </c>
      <c r="G467" s="17">
        <v>0</v>
      </c>
      <c r="H467" s="17">
        <v>0</v>
      </c>
      <c r="I467" s="17">
        <v>0</v>
      </c>
      <c r="J467" s="17">
        <v>0</v>
      </c>
      <c r="K467" s="17">
        <v>0</v>
      </c>
      <c r="L467" s="17">
        <v>0</v>
      </c>
      <c r="M467" s="17">
        <v>0</v>
      </c>
      <c r="N467" s="17">
        <v>0</v>
      </c>
      <c r="O467" s="17">
        <v>0</v>
      </c>
      <c r="P467" s="18">
        <v>0</v>
      </c>
      <c r="Q467" s="17">
        <f>VLOOKUP(tbBDD[[#This Row],[Lib. variété]],tbRdts[],2,FALSE)</f>
        <v>0</v>
      </c>
      <c r="R467" s="17">
        <f>tbBDD[[#This Row],[Ha Tot collecte]]*tbBDD[[#This Row],[Rdt]]</f>
        <v>0</v>
      </c>
      <c r="S467" s="10" t="e">
        <f>MID(tbBDD[[#This Row],[Lib. variété]],1,FIND(" ",tbBDD[[#This Row],[Lib. variété]])-1)</f>
        <v>#VALUE!</v>
      </c>
    </row>
    <row r="468" spans="1:19" ht="15.95" customHeight="1" x14ac:dyDescent="0.2">
      <c r="A468" s="14" t="s">
        <v>2</v>
      </c>
      <c r="B468" s="15" t="s">
        <v>22</v>
      </c>
      <c r="C468" s="15" t="s">
        <v>69</v>
      </c>
      <c r="D468" s="15" t="s">
        <v>140</v>
      </c>
      <c r="E468" s="15" t="s">
        <v>269</v>
      </c>
      <c r="F468" s="15" t="s">
        <v>394</v>
      </c>
      <c r="G468" s="17">
        <v>0</v>
      </c>
      <c r="H468" s="17">
        <v>0</v>
      </c>
      <c r="I468" s="17">
        <v>0</v>
      </c>
      <c r="J468" s="17">
        <v>0</v>
      </c>
      <c r="K468" s="17">
        <v>0</v>
      </c>
      <c r="L468" s="17">
        <v>0</v>
      </c>
      <c r="M468" s="17">
        <v>0</v>
      </c>
      <c r="N468" s="17">
        <v>0</v>
      </c>
      <c r="O468" s="17">
        <v>0</v>
      </c>
      <c r="P468" s="18">
        <v>0</v>
      </c>
      <c r="Q468" s="17">
        <f>VLOOKUP(tbBDD[[#This Row],[Lib. variété]],tbRdts[],2,FALSE)</f>
        <v>0</v>
      </c>
      <c r="R468" s="17">
        <f>tbBDD[[#This Row],[Ha Tot collecte]]*tbBDD[[#This Row],[Rdt]]</f>
        <v>0</v>
      </c>
      <c r="S468" s="10" t="e">
        <f>MID(tbBDD[[#This Row],[Lib. variété]],1,FIND(" ",tbBDD[[#This Row],[Lib. variété]])-1)</f>
        <v>#VALUE!</v>
      </c>
    </row>
    <row r="469" spans="1:19" ht="15.95" customHeight="1" x14ac:dyDescent="0.2">
      <c r="A469" s="14" t="s">
        <v>3</v>
      </c>
      <c r="B469" s="15" t="s">
        <v>23</v>
      </c>
      <c r="C469" s="15" t="s">
        <v>53</v>
      </c>
      <c r="D469" s="15" t="s">
        <v>155</v>
      </c>
      <c r="E469" s="15" t="s">
        <v>284</v>
      </c>
      <c r="F469" s="15" t="s">
        <v>378</v>
      </c>
      <c r="G469" s="17">
        <v>0</v>
      </c>
      <c r="H469" s="17">
        <v>0</v>
      </c>
      <c r="I469" s="17">
        <v>7</v>
      </c>
      <c r="J469" s="17">
        <v>0</v>
      </c>
      <c r="K469" s="17">
        <v>0</v>
      </c>
      <c r="L469" s="17">
        <v>0</v>
      </c>
      <c r="M469" s="17">
        <v>0</v>
      </c>
      <c r="N469" s="17">
        <v>7</v>
      </c>
      <c r="O469" s="17">
        <v>0</v>
      </c>
      <c r="P469" s="18">
        <v>0</v>
      </c>
      <c r="Q469" s="17">
        <f>VLOOKUP(tbBDD[[#This Row],[Lib. variété]],tbRdts[],2,FALSE)</f>
        <v>6.5</v>
      </c>
      <c r="R469" s="17">
        <f>tbBDD[[#This Row],[Ha Tot collecte]]*tbBDD[[#This Row],[Rdt]]</f>
        <v>45.5</v>
      </c>
      <c r="S469" s="10" t="str">
        <f>MID(tbBDD[[#This Row],[Lib. variété]],1,FIND(" ",tbBDD[[#This Row],[Lib. variété]])-1)</f>
        <v>BLE</v>
      </c>
    </row>
    <row r="470" spans="1:19" ht="15.95" customHeight="1" x14ac:dyDescent="0.2">
      <c r="A470" s="14" t="s">
        <v>3</v>
      </c>
      <c r="B470" s="15" t="s">
        <v>23</v>
      </c>
      <c r="C470" s="15" t="s">
        <v>53</v>
      </c>
      <c r="D470" s="15" t="s">
        <v>156</v>
      </c>
      <c r="E470" s="15" t="s">
        <v>285</v>
      </c>
      <c r="F470" s="15" t="s">
        <v>378</v>
      </c>
      <c r="G470" s="17">
        <v>0</v>
      </c>
      <c r="H470" s="17">
        <v>0</v>
      </c>
      <c r="I470" s="17">
        <v>38.68</v>
      </c>
      <c r="J470" s="17">
        <v>0</v>
      </c>
      <c r="K470" s="17">
        <v>0</v>
      </c>
      <c r="L470" s="17">
        <v>0</v>
      </c>
      <c r="M470" s="17">
        <v>18.100000000000001</v>
      </c>
      <c r="N470" s="17">
        <v>0</v>
      </c>
      <c r="O470" s="17">
        <v>20.58</v>
      </c>
      <c r="P470" s="18">
        <v>0</v>
      </c>
      <c r="Q470" s="17">
        <f>VLOOKUP(tbBDD[[#This Row],[Lib. variété]],tbRdts[],2,FALSE)</f>
        <v>6.5</v>
      </c>
      <c r="R470" s="17">
        <f>tbBDD[[#This Row],[Ha Tot collecte]]*tbBDD[[#This Row],[Rdt]]</f>
        <v>251.42</v>
      </c>
      <c r="S470" s="10" t="str">
        <f>MID(tbBDD[[#This Row],[Lib. variété]],1,FIND(" ",tbBDD[[#This Row],[Lib. variété]])-1)</f>
        <v>BLE</v>
      </c>
    </row>
    <row r="471" spans="1:19" ht="15.95" customHeight="1" x14ac:dyDescent="0.2">
      <c r="A471" s="14" t="s">
        <v>3</v>
      </c>
      <c r="B471" s="15" t="s">
        <v>23</v>
      </c>
      <c r="C471" s="15" t="s">
        <v>53</v>
      </c>
      <c r="D471" s="15" t="s">
        <v>157</v>
      </c>
      <c r="E471" s="15" t="s">
        <v>286</v>
      </c>
      <c r="F471" s="15" t="s">
        <v>378</v>
      </c>
      <c r="G471" s="17">
        <v>0</v>
      </c>
      <c r="H471" s="17">
        <v>0</v>
      </c>
      <c r="I471" s="17">
        <v>19</v>
      </c>
      <c r="J471" s="17">
        <v>0</v>
      </c>
      <c r="K471" s="17">
        <v>0</v>
      </c>
      <c r="L471" s="17">
        <v>0</v>
      </c>
      <c r="M471" s="17">
        <v>0</v>
      </c>
      <c r="N471" s="17">
        <v>19</v>
      </c>
      <c r="O471" s="17">
        <v>0</v>
      </c>
      <c r="P471" s="18">
        <v>0</v>
      </c>
      <c r="Q471" s="17">
        <f>VLOOKUP(tbBDD[[#This Row],[Lib. variété]],tbRdts[],2,FALSE)</f>
        <v>6.5</v>
      </c>
      <c r="R471" s="17">
        <f>tbBDD[[#This Row],[Ha Tot collecte]]*tbBDD[[#This Row],[Rdt]]</f>
        <v>123.5</v>
      </c>
      <c r="S471" s="10" t="str">
        <f>MID(tbBDD[[#This Row],[Lib. variété]],1,FIND(" ",tbBDD[[#This Row],[Lib. variété]])-1)</f>
        <v>BLE</v>
      </c>
    </row>
    <row r="472" spans="1:19" ht="15.95" customHeight="1" x14ac:dyDescent="0.2">
      <c r="A472" s="14" t="s">
        <v>3</v>
      </c>
      <c r="B472" s="15" t="s">
        <v>23</v>
      </c>
      <c r="C472" s="15" t="s">
        <v>53</v>
      </c>
      <c r="D472" s="15" t="s">
        <v>158</v>
      </c>
      <c r="E472" s="15" t="s">
        <v>287</v>
      </c>
      <c r="F472" s="15" t="s">
        <v>378</v>
      </c>
      <c r="G472" s="17">
        <v>0</v>
      </c>
      <c r="H472" s="17">
        <v>0</v>
      </c>
      <c r="I472" s="17">
        <v>224.46</v>
      </c>
      <c r="J472" s="17">
        <v>0</v>
      </c>
      <c r="K472" s="17">
        <v>0</v>
      </c>
      <c r="L472" s="17">
        <v>0</v>
      </c>
      <c r="M472" s="17">
        <v>83.87</v>
      </c>
      <c r="N472" s="17">
        <v>125.42999999999999</v>
      </c>
      <c r="O472" s="17">
        <v>15.16</v>
      </c>
      <c r="P472" s="18">
        <v>0</v>
      </c>
      <c r="Q472" s="17">
        <f>VLOOKUP(tbBDD[[#This Row],[Lib. variété]],tbRdts[],2,FALSE)</f>
        <v>6.5</v>
      </c>
      <c r="R472" s="17">
        <f>tbBDD[[#This Row],[Ha Tot collecte]]*tbBDD[[#This Row],[Rdt]]</f>
        <v>1458.99</v>
      </c>
      <c r="S472" s="10" t="str">
        <f>MID(tbBDD[[#This Row],[Lib. variété]],1,FIND(" ",tbBDD[[#This Row],[Lib. variété]])-1)</f>
        <v>BLE</v>
      </c>
    </row>
    <row r="473" spans="1:19" ht="15.95" customHeight="1" x14ac:dyDescent="0.2">
      <c r="A473" s="14" t="s">
        <v>3</v>
      </c>
      <c r="B473" s="15" t="s">
        <v>23</v>
      </c>
      <c r="C473" s="15" t="s">
        <v>53</v>
      </c>
      <c r="D473" s="15" t="s">
        <v>159</v>
      </c>
      <c r="E473" s="15" t="s">
        <v>288</v>
      </c>
      <c r="F473" s="15" t="s">
        <v>378</v>
      </c>
      <c r="G473" s="17">
        <v>0</v>
      </c>
      <c r="H473" s="17">
        <v>0</v>
      </c>
      <c r="I473" s="17">
        <v>240.59000000000003</v>
      </c>
      <c r="J473" s="17">
        <v>0</v>
      </c>
      <c r="K473" s="17">
        <v>0</v>
      </c>
      <c r="L473" s="17">
        <v>0</v>
      </c>
      <c r="M473" s="17">
        <v>64.739999999999995</v>
      </c>
      <c r="N473" s="17">
        <v>165.85000000000002</v>
      </c>
      <c r="O473" s="17">
        <v>10</v>
      </c>
      <c r="P473" s="18">
        <v>0</v>
      </c>
      <c r="Q473" s="17">
        <f>VLOOKUP(tbBDD[[#This Row],[Lib. variété]],tbRdts[],2,FALSE)</f>
        <v>6.5</v>
      </c>
      <c r="R473" s="17">
        <f>tbBDD[[#This Row],[Ha Tot collecte]]*tbBDD[[#This Row],[Rdt]]</f>
        <v>1563.8350000000003</v>
      </c>
      <c r="S473" s="10" t="str">
        <f>MID(tbBDD[[#This Row],[Lib. variété]],1,FIND(" ",tbBDD[[#This Row],[Lib. variété]])-1)</f>
        <v>BLE</v>
      </c>
    </row>
    <row r="474" spans="1:19" ht="15.95" customHeight="1" x14ac:dyDescent="0.2">
      <c r="A474" s="14" t="s">
        <v>3</v>
      </c>
      <c r="B474" s="15" t="s">
        <v>23</v>
      </c>
      <c r="C474" s="15" t="s">
        <v>53</v>
      </c>
      <c r="D474" s="15" t="s">
        <v>160</v>
      </c>
      <c r="E474" s="15" t="s">
        <v>289</v>
      </c>
      <c r="F474" s="15" t="s">
        <v>378</v>
      </c>
      <c r="G474" s="17">
        <v>0</v>
      </c>
      <c r="H474" s="17">
        <v>0</v>
      </c>
      <c r="I474" s="17">
        <v>30.9</v>
      </c>
      <c r="J474" s="17">
        <v>0</v>
      </c>
      <c r="K474" s="17">
        <v>0</v>
      </c>
      <c r="L474" s="17">
        <v>0</v>
      </c>
      <c r="M474" s="17">
        <v>0</v>
      </c>
      <c r="N474" s="17">
        <v>10.199999999999999</v>
      </c>
      <c r="O474" s="17">
        <v>20.7</v>
      </c>
      <c r="P474" s="18">
        <v>0</v>
      </c>
      <c r="Q474" s="17">
        <f>VLOOKUP(tbBDD[[#This Row],[Lib. variété]],tbRdts[],2,FALSE)</f>
        <v>6.5</v>
      </c>
      <c r="R474" s="17">
        <f>tbBDD[[#This Row],[Ha Tot collecte]]*tbBDD[[#This Row],[Rdt]]</f>
        <v>200.85</v>
      </c>
      <c r="S474" s="10" t="str">
        <f>MID(tbBDD[[#This Row],[Lib. variété]],1,FIND(" ",tbBDD[[#This Row],[Lib. variété]])-1)</f>
        <v>BLE</v>
      </c>
    </row>
    <row r="475" spans="1:19" ht="15.95" customHeight="1" x14ac:dyDescent="0.2">
      <c r="A475" s="14" t="s">
        <v>3</v>
      </c>
      <c r="B475" s="15" t="s">
        <v>23</v>
      </c>
      <c r="C475" s="15" t="s">
        <v>53</v>
      </c>
      <c r="D475" s="15" t="s">
        <v>161</v>
      </c>
      <c r="E475" s="15" t="s">
        <v>290</v>
      </c>
      <c r="F475" s="15" t="s">
        <v>378</v>
      </c>
      <c r="G475" s="17">
        <v>0</v>
      </c>
      <c r="H475" s="17">
        <v>0</v>
      </c>
      <c r="I475" s="17">
        <v>15.370000000000001</v>
      </c>
      <c r="J475" s="17">
        <v>0</v>
      </c>
      <c r="K475" s="17">
        <v>0</v>
      </c>
      <c r="L475" s="17">
        <v>0</v>
      </c>
      <c r="M475" s="17">
        <v>8.4700000000000006</v>
      </c>
      <c r="N475" s="17">
        <v>1.3</v>
      </c>
      <c r="O475" s="17">
        <v>5.6</v>
      </c>
      <c r="P475" s="18">
        <v>0</v>
      </c>
      <c r="Q475" s="17">
        <f>VLOOKUP(tbBDD[[#This Row],[Lib. variété]],tbRdts[],2,FALSE)</f>
        <v>6.5</v>
      </c>
      <c r="R475" s="17">
        <f>tbBDD[[#This Row],[Ha Tot collecte]]*tbBDD[[#This Row],[Rdt]]</f>
        <v>99.905000000000001</v>
      </c>
      <c r="S475" s="10" t="str">
        <f>MID(tbBDD[[#This Row],[Lib. variété]],1,FIND(" ",tbBDD[[#This Row],[Lib. variété]])-1)</f>
        <v>BLE</v>
      </c>
    </row>
    <row r="476" spans="1:19" ht="15.95" customHeight="1" x14ac:dyDescent="0.2">
      <c r="A476" s="14" t="s">
        <v>3</v>
      </c>
      <c r="B476" s="15" t="s">
        <v>23</v>
      </c>
      <c r="C476" s="15" t="s">
        <v>53</v>
      </c>
      <c r="D476" s="15" t="s">
        <v>162</v>
      </c>
      <c r="E476" s="15" t="s">
        <v>291</v>
      </c>
      <c r="F476" s="15" t="s">
        <v>378</v>
      </c>
      <c r="G476" s="17">
        <v>0</v>
      </c>
      <c r="H476" s="17">
        <v>0</v>
      </c>
      <c r="I476" s="17">
        <v>6.7</v>
      </c>
      <c r="J476" s="17">
        <v>0</v>
      </c>
      <c r="K476" s="17">
        <v>0</v>
      </c>
      <c r="L476" s="17">
        <v>0</v>
      </c>
      <c r="M476" s="17">
        <v>6.7</v>
      </c>
      <c r="N476" s="17">
        <v>0</v>
      </c>
      <c r="O476" s="17">
        <v>0</v>
      </c>
      <c r="P476" s="18">
        <v>0</v>
      </c>
      <c r="Q476" s="17">
        <f>VLOOKUP(tbBDD[[#This Row],[Lib. variété]],tbRdts[],2,FALSE)</f>
        <v>6.5</v>
      </c>
      <c r="R476" s="17">
        <f>tbBDD[[#This Row],[Ha Tot collecte]]*tbBDD[[#This Row],[Rdt]]</f>
        <v>43.550000000000004</v>
      </c>
      <c r="S476" s="10" t="str">
        <f>MID(tbBDD[[#This Row],[Lib. variété]],1,FIND(" ",tbBDD[[#This Row],[Lib. variété]])-1)</f>
        <v>BLE</v>
      </c>
    </row>
    <row r="477" spans="1:19" ht="15.95" customHeight="1" x14ac:dyDescent="0.2">
      <c r="A477" s="14" t="s">
        <v>3</v>
      </c>
      <c r="B477" s="15" t="s">
        <v>23</v>
      </c>
      <c r="C477" s="15" t="s">
        <v>53</v>
      </c>
      <c r="D477" s="15" t="s">
        <v>163</v>
      </c>
      <c r="E477" s="15" t="s">
        <v>292</v>
      </c>
      <c r="F477" s="15" t="s">
        <v>378</v>
      </c>
      <c r="G477" s="17">
        <v>0</v>
      </c>
      <c r="H477" s="17">
        <v>0</v>
      </c>
      <c r="I477" s="17">
        <v>6.68</v>
      </c>
      <c r="J477" s="17">
        <v>0</v>
      </c>
      <c r="K477" s="17">
        <v>0</v>
      </c>
      <c r="L477" s="17">
        <v>0</v>
      </c>
      <c r="M477" s="17">
        <v>0</v>
      </c>
      <c r="N477" s="17">
        <v>0</v>
      </c>
      <c r="O477" s="17">
        <v>6.68</v>
      </c>
      <c r="P477" s="18">
        <v>0</v>
      </c>
      <c r="Q477" s="17">
        <f>VLOOKUP(tbBDD[[#This Row],[Lib. variété]],tbRdts[],2,FALSE)</f>
        <v>6.5</v>
      </c>
      <c r="R477" s="17">
        <f>tbBDD[[#This Row],[Ha Tot collecte]]*tbBDD[[#This Row],[Rdt]]</f>
        <v>43.42</v>
      </c>
      <c r="S477" s="10" t="str">
        <f>MID(tbBDD[[#This Row],[Lib. variété]],1,FIND(" ",tbBDD[[#This Row],[Lib. variété]])-1)</f>
        <v>BLE</v>
      </c>
    </row>
    <row r="478" spans="1:19" ht="15.95" customHeight="1" x14ac:dyDescent="0.2">
      <c r="A478" s="14" t="s">
        <v>3</v>
      </c>
      <c r="B478" s="15" t="s">
        <v>23</v>
      </c>
      <c r="C478" s="15" t="s">
        <v>93</v>
      </c>
      <c r="D478" s="15" t="s">
        <v>161</v>
      </c>
      <c r="E478" s="15" t="s">
        <v>290</v>
      </c>
      <c r="F478" s="15" t="s">
        <v>418</v>
      </c>
      <c r="G478" s="17">
        <v>0</v>
      </c>
      <c r="H478" s="17">
        <v>0</v>
      </c>
      <c r="I478" s="17">
        <v>13.97</v>
      </c>
      <c r="J478" s="17">
        <v>0</v>
      </c>
      <c r="K478" s="17">
        <v>0</v>
      </c>
      <c r="L478" s="17">
        <v>0</v>
      </c>
      <c r="M478" s="17">
        <v>13.97</v>
      </c>
      <c r="N478" s="17">
        <v>0</v>
      </c>
      <c r="O478" s="17">
        <v>0</v>
      </c>
      <c r="P478" s="18">
        <v>0</v>
      </c>
      <c r="Q478" s="17">
        <f>VLOOKUP(tbBDD[[#This Row],[Lib. variété]],tbRdts[],2,FALSE)</f>
        <v>0</v>
      </c>
      <c r="R478" s="17">
        <f>tbBDD[[#This Row],[Ha Tot collecte]]*tbBDD[[#This Row],[Rdt]]</f>
        <v>0</v>
      </c>
      <c r="S478" s="10" t="str">
        <f>MID(tbBDD[[#This Row],[Lib. variété]],1,FIND(" ",tbBDD[[#This Row],[Lib. variété]])-1)</f>
        <v>BLE</v>
      </c>
    </row>
    <row r="479" spans="1:19" ht="15.95" customHeight="1" x14ac:dyDescent="0.2">
      <c r="A479" s="14" t="s">
        <v>3</v>
      </c>
      <c r="B479" s="15" t="s">
        <v>23</v>
      </c>
      <c r="C479" s="15" t="s">
        <v>94</v>
      </c>
      <c r="D479" s="15" t="s">
        <v>159</v>
      </c>
      <c r="E479" s="15" t="s">
        <v>288</v>
      </c>
      <c r="F479" s="15" t="s">
        <v>419</v>
      </c>
      <c r="G479" s="17">
        <v>0</v>
      </c>
      <c r="H479" s="17">
        <v>0</v>
      </c>
      <c r="I479" s="17">
        <v>364.53</v>
      </c>
      <c r="J479" s="17">
        <v>0</v>
      </c>
      <c r="K479" s="17">
        <v>0</v>
      </c>
      <c r="L479" s="17">
        <v>0</v>
      </c>
      <c r="M479" s="17">
        <v>180.42999999999998</v>
      </c>
      <c r="N479" s="17">
        <v>147.87999999999997</v>
      </c>
      <c r="O479" s="17">
        <v>36.22</v>
      </c>
      <c r="P479" s="18">
        <v>0</v>
      </c>
      <c r="Q479" s="17">
        <f>VLOOKUP(tbBDD[[#This Row],[Lib. variété]],tbRdts[],2,FALSE)</f>
        <v>0</v>
      </c>
      <c r="R479" s="17">
        <f>tbBDD[[#This Row],[Ha Tot collecte]]*tbBDD[[#This Row],[Rdt]]</f>
        <v>0</v>
      </c>
      <c r="S479" s="10" t="str">
        <f>MID(tbBDD[[#This Row],[Lib. variété]],1,FIND(" ",tbBDD[[#This Row],[Lib. variété]])-1)</f>
        <v>BLE</v>
      </c>
    </row>
    <row r="480" spans="1:19" ht="15.95" customHeight="1" x14ac:dyDescent="0.2">
      <c r="A480" s="14" t="s">
        <v>3</v>
      </c>
      <c r="B480" s="15" t="s">
        <v>23</v>
      </c>
      <c r="C480" s="15" t="s">
        <v>94</v>
      </c>
      <c r="D480" s="15" t="s">
        <v>161</v>
      </c>
      <c r="E480" s="15" t="s">
        <v>290</v>
      </c>
      <c r="F480" s="15" t="s">
        <v>419</v>
      </c>
      <c r="G480" s="17">
        <v>0</v>
      </c>
      <c r="H480" s="17">
        <v>0</v>
      </c>
      <c r="I480" s="17">
        <v>16.420000000000002</v>
      </c>
      <c r="J480" s="17">
        <v>0</v>
      </c>
      <c r="K480" s="17">
        <v>0</v>
      </c>
      <c r="L480" s="17">
        <v>0</v>
      </c>
      <c r="M480" s="17">
        <v>16.420000000000002</v>
      </c>
      <c r="N480" s="17">
        <v>0</v>
      </c>
      <c r="O480" s="17">
        <v>0</v>
      </c>
      <c r="P480" s="18">
        <v>0</v>
      </c>
      <c r="Q480" s="17">
        <f>VLOOKUP(tbBDD[[#This Row],[Lib. variété]],tbRdts[],2,FALSE)</f>
        <v>0</v>
      </c>
      <c r="R480" s="17">
        <f>tbBDD[[#This Row],[Ha Tot collecte]]*tbBDD[[#This Row],[Rdt]]</f>
        <v>0</v>
      </c>
      <c r="S480" s="10" t="str">
        <f>MID(tbBDD[[#This Row],[Lib. variété]],1,FIND(" ",tbBDD[[#This Row],[Lib. variété]])-1)</f>
        <v>BLE</v>
      </c>
    </row>
    <row r="481" spans="1:19" ht="15.95" customHeight="1" x14ac:dyDescent="0.2">
      <c r="A481" s="14" t="s">
        <v>3</v>
      </c>
      <c r="B481" s="15" t="s">
        <v>23</v>
      </c>
      <c r="C481" s="15" t="s">
        <v>74</v>
      </c>
      <c r="D481" s="15" t="s">
        <v>156</v>
      </c>
      <c r="E481" s="15" t="s">
        <v>285</v>
      </c>
      <c r="F481" s="15" t="s">
        <v>399</v>
      </c>
      <c r="G481" s="17">
        <v>0</v>
      </c>
      <c r="H481" s="17">
        <v>0</v>
      </c>
      <c r="I481" s="17">
        <v>9.42</v>
      </c>
      <c r="J481" s="17">
        <v>0</v>
      </c>
      <c r="K481" s="17">
        <v>0</v>
      </c>
      <c r="L481" s="17">
        <v>0</v>
      </c>
      <c r="M481" s="17">
        <v>0</v>
      </c>
      <c r="N481" s="17">
        <v>0</v>
      </c>
      <c r="O481" s="17">
        <v>9.42</v>
      </c>
      <c r="P481" s="18">
        <v>0</v>
      </c>
      <c r="Q481" s="17">
        <f>VLOOKUP(tbBDD[[#This Row],[Lib. variété]],tbRdts[],2,FALSE)</f>
        <v>5.8</v>
      </c>
      <c r="R481" s="17">
        <f>tbBDD[[#This Row],[Ha Tot collecte]]*tbBDD[[#This Row],[Rdt]]</f>
        <v>54.635999999999996</v>
      </c>
      <c r="S481" s="10" t="str">
        <f>MID(tbBDD[[#This Row],[Lib. variété]],1,FIND(" ",tbBDD[[#This Row],[Lib. variété]])-1)</f>
        <v>BLE</v>
      </c>
    </row>
    <row r="482" spans="1:19" ht="15.95" customHeight="1" x14ac:dyDescent="0.2">
      <c r="A482" s="14" t="s">
        <v>3</v>
      </c>
      <c r="B482" s="15" t="s">
        <v>23</v>
      </c>
      <c r="C482" s="15" t="s">
        <v>74</v>
      </c>
      <c r="D482" s="15" t="s">
        <v>158</v>
      </c>
      <c r="E482" s="15" t="s">
        <v>287</v>
      </c>
      <c r="F482" s="15" t="s">
        <v>399</v>
      </c>
      <c r="G482" s="17">
        <v>0</v>
      </c>
      <c r="H482" s="17">
        <v>0</v>
      </c>
      <c r="I482" s="17">
        <v>42.19</v>
      </c>
      <c r="J482" s="17">
        <v>0</v>
      </c>
      <c r="K482" s="17">
        <v>0</v>
      </c>
      <c r="L482" s="17">
        <v>0</v>
      </c>
      <c r="M482" s="17">
        <v>8.19</v>
      </c>
      <c r="N482" s="17">
        <v>29.229999999999997</v>
      </c>
      <c r="O482" s="17">
        <v>4.7699999999999996</v>
      </c>
      <c r="P482" s="18">
        <v>0</v>
      </c>
      <c r="Q482" s="17">
        <f>VLOOKUP(tbBDD[[#This Row],[Lib. variété]],tbRdts[],2,FALSE)</f>
        <v>5.8</v>
      </c>
      <c r="R482" s="17">
        <f>tbBDD[[#This Row],[Ha Tot collecte]]*tbBDD[[#This Row],[Rdt]]</f>
        <v>244.70199999999997</v>
      </c>
      <c r="S482" s="10" t="str">
        <f>MID(tbBDD[[#This Row],[Lib. variété]],1,FIND(" ",tbBDD[[#This Row],[Lib. variété]])-1)</f>
        <v>BLE</v>
      </c>
    </row>
    <row r="483" spans="1:19" ht="15.95" customHeight="1" x14ac:dyDescent="0.2">
      <c r="A483" s="14" t="s">
        <v>3</v>
      </c>
      <c r="B483" s="15" t="s">
        <v>23</v>
      </c>
      <c r="C483" s="15" t="s">
        <v>74</v>
      </c>
      <c r="D483" s="15" t="s">
        <v>159</v>
      </c>
      <c r="E483" s="15" t="s">
        <v>288</v>
      </c>
      <c r="F483" s="15" t="s">
        <v>399</v>
      </c>
      <c r="G483" s="17">
        <v>0</v>
      </c>
      <c r="H483" s="17">
        <v>0</v>
      </c>
      <c r="I483" s="17">
        <v>189.5</v>
      </c>
      <c r="J483" s="17">
        <v>0</v>
      </c>
      <c r="K483" s="17">
        <v>0</v>
      </c>
      <c r="L483" s="17">
        <v>0</v>
      </c>
      <c r="M483" s="17">
        <v>96.72999999999999</v>
      </c>
      <c r="N483" s="17">
        <v>79.77000000000001</v>
      </c>
      <c r="O483" s="17">
        <v>13</v>
      </c>
      <c r="P483" s="18">
        <v>0</v>
      </c>
      <c r="Q483" s="17">
        <f>VLOOKUP(tbBDD[[#This Row],[Lib. variété]],tbRdts[],2,FALSE)</f>
        <v>5.8</v>
      </c>
      <c r="R483" s="17">
        <f>tbBDD[[#This Row],[Ha Tot collecte]]*tbBDD[[#This Row],[Rdt]]</f>
        <v>1099.0999999999999</v>
      </c>
      <c r="S483" s="10" t="str">
        <f>MID(tbBDD[[#This Row],[Lib. variété]],1,FIND(" ",tbBDD[[#This Row],[Lib. variété]])-1)</f>
        <v>BLE</v>
      </c>
    </row>
    <row r="484" spans="1:19" ht="15.95" customHeight="1" x14ac:dyDescent="0.2">
      <c r="A484" s="14" t="s">
        <v>3</v>
      </c>
      <c r="B484" s="15" t="s">
        <v>23</v>
      </c>
      <c r="C484" s="15" t="s">
        <v>74</v>
      </c>
      <c r="D484" s="15" t="s">
        <v>161</v>
      </c>
      <c r="E484" s="15" t="s">
        <v>290</v>
      </c>
      <c r="F484" s="15" t="s">
        <v>399</v>
      </c>
      <c r="G484" s="17">
        <v>0</v>
      </c>
      <c r="H484" s="17">
        <v>0</v>
      </c>
      <c r="I484" s="17">
        <v>7.5</v>
      </c>
      <c r="J484" s="17">
        <v>0</v>
      </c>
      <c r="K484" s="17">
        <v>0</v>
      </c>
      <c r="L484" s="17">
        <v>0</v>
      </c>
      <c r="M484" s="17">
        <v>0</v>
      </c>
      <c r="N484" s="17">
        <v>0</v>
      </c>
      <c r="O484" s="17">
        <v>7.5</v>
      </c>
      <c r="P484" s="18">
        <v>0</v>
      </c>
      <c r="Q484" s="17">
        <f>VLOOKUP(tbBDD[[#This Row],[Lib. variété]],tbRdts[],2,FALSE)</f>
        <v>5.8</v>
      </c>
      <c r="R484" s="17">
        <f>tbBDD[[#This Row],[Ha Tot collecte]]*tbBDD[[#This Row],[Rdt]]</f>
        <v>43.5</v>
      </c>
      <c r="S484" s="10" t="str">
        <f>MID(tbBDD[[#This Row],[Lib. variété]],1,FIND(" ",tbBDD[[#This Row],[Lib. variété]])-1)</f>
        <v>BLE</v>
      </c>
    </row>
    <row r="485" spans="1:19" ht="15.95" customHeight="1" x14ac:dyDescent="0.2">
      <c r="A485" s="14" t="s">
        <v>3</v>
      </c>
      <c r="B485" s="15" t="s">
        <v>23</v>
      </c>
      <c r="C485" s="15" t="s">
        <v>74</v>
      </c>
      <c r="D485" s="15" t="s">
        <v>162</v>
      </c>
      <c r="E485" s="15" t="s">
        <v>291</v>
      </c>
      <c r="F485" s="15" t="s">
        <v>399</v>
      </c>
      <c r="G485" s="17">
        <v>0</v>
      </c>
      <c r="H485" s="17">
        <v>0</v>
      </c>
      <c r="I485" s="17">
        <v>6.89</v>
      </c>
      <c r="J485" s="17">
        <v>0</v>
      </c>
      <c r="K485" s="17">
        <v>0</v>
      </c>
      <c r="L485" s="17">
        <v>0</v>
      </c>
      <c r="M485" s="17">
        <v>6.89</v>
      </c>
      <c r="N485" s="17">
        <v>0</v>
      </c>
      <c r="O485" s="17">
        <v>0</v>
      </c>
      <c r="P485" s="18">
        <v>0</v>
      </c>
      <c r="Q485" s="17">
        <f>VLOOKUP(tbBDD[[#This Row],[Lib. variété]],tbRdts[],2,FALSE)</f>
        <v>5.8</v>
      </c>
      <c r="R485" s="17">
        <f>tbBDD[[#This Row],[Ha Tot collecte]]*tbBDD[[#This Row],[Rdt]]</f>
        <v>39.961999999999996</v>
      </c>
      <c r="S485" s="10" t="str">
        <f>MID(tbBDD[[#This Row],[Lib. variété]],1,FIND(" ",tbBDD[[#This Row],[Lib. variété]])-1)</f>
        <v>BLE</v>
      </c>
    </row>
    <row r="486" spans="1:19" ht="15.95" customHeight="1" x14ac:dyDescent="0.2">
      <c r="A486" s="14" t="s">
        <v>3</v>
      </c>
      <c r="B486" s="15" t="s">
        <v>23</v>
      </c>
      <c r="C486" s="15" t="s">
        <v>74</v>
      </c>
      <c r="D486" s="15" t="s">
        <v>163</v>
      </c>
      <c r="E486" s="15" t="s">
        <v>292</v>
      </c>
      <c r="F486" s="15" t="s">
        <v>399</v>
      </c>
      <c r="G486" s="17">
        <v>0</v>
      </c>
      <c r="H486" s="17">
        <v>0</v>
      </c>
      <c r="I486" s="17">
        <v>13.9</v>
      </c>
      <c r="J486" s="17">
        <v>0</v>
      </c>
      <c r="K486" s="17">
        <v>0</v>
      </c>
      <c r="L486" s="17">
        <v>0</v>
      </c>
      <c r="M486" s="17">
        <v>0</v>
      </c>
      <c r="N486" s="17">
        <v>0</v>
      </c>
      <c r="O486" s="17">
        <v>13.9</v>
      </c>
      <c r="P486" s="18">
        <v>0</v>
      </c>
      <c r="Q486" s="17">
        <f>VLOOKUP(tbBDD[[#This Row],[Lib. variété]],tbRdts[],2,FALSE)</f>
        <v>5.8</v>
      </c>
      <c r="R486" s="17">
        <f>tbBDD[[#This Row],[Ha Tot collecte]]*tbBDD[[#This Row],[Rdt]]</f>
        <v>80.62</v>
      </c>
      <c r="S486" s="10" t="str">
        <f>MID(tbBDD[[#This Row],[Lib. variété]],1,FIND(" ",tbBDD[[#This Row],[Lib. variété]])-1)</f>
        <v>BLE</v>
      </c>
    </row>
    <row r="487" spans="1:19" ht="15.95" customHeight="1" x14ac:dyDescent="0.2">
      <c r="A487" s="14" t="s">
        <v>3</v>
      </c>
      <c r="B487" s="15" t="s">
        <v>23</v>
      </c>
      <c r="C487" s="15" t="s">
        <v>54</v>
      </c>
      <c r="D487" s="15" t="s">
        <v>158</v>
      </c>
      <c r="E487" s="15" t="s">
        <v>287</v>
      </c>
      <c r="F487" s="15" t="s">
        <v>379</v>
      </c>
      <c r="G487" s="17">
        <v>0</v>
      </c>
      <c r="H487" s="17">
        <v>0</v>
      </c>
      <c r="I487" s="17">
        <v>0</v>
      </c>
      <c r="J487" s="17">
        <v>0</v>
      </c>
      <c r="K487" s="17">
        <v>0</v>
      </c>
      <c r="L487" s="17">
        <v>0</v>
      </c>
      <c r="M487" s="17">
        <v>0</v>
      </c>
      <c r="N487" s="17">
        <v>0</v>
      </c>
      <c r="O487" s="17">
        <v>0</v>
      </c>
      <c r="P487" s="18">
        <v>0</v>
      </c>
      <c r="Q487" s="17">
        <f>VLOOKUP(tbBDD[[#This Row],[Lib. variété]],tbRdts[],2,FALSE)</f>
        <v>6.3</v>
      </c>
      <c r="R487" s="17">
        <f>tbBDD[[#This Row],[Ha Tot collecte]]*tbBDD[[#This Row],[Rdt]]</f>
        <v>0</v>
      </c>
      <c r="S487" s="10" t="str">
        <f>MID(tbBDD[[#This Row],[Lib. variété]],1,FIND(" ",tbBDD[[#This Row],[Lib. variété]])-1)</f>
        <v>ORGE</v>
      </c>
    </row>
    <row r="488" spans="1:19" ht="15.95" customHeight="1" x14ac:dyDescent="0.2">
      <c r="A488" s="14" t="s">
        <v>3</v>
      </c>
      <c r="B488" s="15" t="s">
        <v>23</v>
      </c>
      <c r="C488" s="15" t="s">
        <v>54</v>
      </c>
      <c r="D488" s="15" t="s">
        <v>159</v>
      </c>
      <c r="E488" s="15" t="s">
        <v>288</v>
      </c>
      <c r="F488" s="15" t="s">
        <v>379</v>
      </c>
      <c r="G488" s="17">
        <v>0</v>
      </c>
      <c r="H488" s="17">
        <v>0</v>
      </c>
      <c r="I488" s="17">
        <v>13.3</v>
      </c>
      <c r="J488" s="17">
        <v>0</v>
      </c>
      <c r="K488" s="17">
        <v>0</v>
      </c>
      <c r="L488" s="17">
        <v>0</v>
      </c>
      <c r="M488" s="17">
        <v>0</v>
      </c>
      <c r="N488" s="17">
        <v>13.3</v>
      </c>
      <c r="O488" s="17">
        <v>0</v>
      </c>
      <c r="P488" s="18">
        <v>0</v>
      </c>
      <c r="Q488" s="17">
        <f>VLOOKUP(tbBDD[[#This Row],[Lib. variété]],tbRdts[],2,FALSE)</f>
        <v>6.3</v>
      </c>
      <c r="R488" s="17">
        <f>tbBDD[[#This Row],[Ha Tot collecte]]*tbBDD[[#This Row],[Rdt]]</f>
        <v>83.79</v>
      </c>
      <c r="S488" s="10" t="str">
        <f>MID(tbBDD[[#This Row],[Lib. variété]],1,FIND(" ",tbBDD[[#This Row],[Lib. variété]])-1)</f>
        <v>ORGE</v>
      </c>
    </row>
    <row r="489" spans="1:19" ht="15.95" customHeight="1" x14ac:dyDescent="0.2">
      <c r="A489" s="14" t="s">
        <v>3</v>
      </c>
      <c r="B489" s="15" t="s">
        <v>23</v>
      </c>
      <c r="C489" s="15" t="s">
        <v>78</v>
      </c>
      <c r="D489" s="15" t="s">
        <v>155</v>
      </c>
      <c r="E489" s="15" t="s">
        <v>284</v>
      </c>
      <c r="F489" s="15" t="s">
        <v>403</v>
      </c>
      <c r="G489" s="17">
        <v>0</v>
      </c>
      <c r="H489" s="17">
        <v>0</v>
      </c>
      <c r="I489" s="17">
        <v>13.7</v>
      </c>
      <c r="J489" s="17">
        <v>0</v>
      </c>
      <c r="K489" s="17">
        <v>0</v>
      </c>
      <c r="L489" s="17">
        <v>0</v>
      </c>
      <c r="M489" s="17">
        <v>0</v>
      </c>
      <c r="N489" s="17">
        <v>13.7</v>
      </c>
      <c r="O489" s="17">
        <v>0</v>
      </c>
      <c r="P489" s="18">
        <v>0</v>
      </c>
      <c r="Q489" s="17">
        <f>VLOOKUP(tbBDD[[#This Row],[Lib. variété]],tbRdts[],2,FALSE)</f>
        <v>0</v>
      </c>
      <c r="R489" s="17">
        <f>tbBDD[[#This Row],[Ha Tot collecte]]*tbBDD[[#This Row],[Rdt]]</f>
        <v>0</v>
      </c>
      <c r="S489" s="10" t="str">
        <f>MID(tbBDD[[#This Row],[Lib. variété]],1,FIND(" ",tbBDD[[#This Row],[Lib. variété]])-1)</f>
        <v>ORGE</v>
      </c>
    </row>
    <row r="490" spans="1:19" ht="15.95" customHeight="1" x14ac:dyDescent="0.2">
      <c r="A490" s="14" t="s">
        <v>3</v>
      </c>
      <c r="B490" s="15" t="s">
        <v>23</v>
      </c>
      <c r="C490" s="15" t="s">
        <v>78</v>
      </c>
      <c r="D490" s="15" t="s">
        <v>156</v>
      </c>
      <c r="E490" s="15" t="s">
        <v>285</v>
      </c>
      <c r="F490" s="15" t="s">
        <v>403</v>
      </c>
      <c r="G490" s="17">
        <v>0</v>
      </c>
      <c r="H490" s="17">
        <v>0</v>
      </c>
      <c r="I490" s="17">
        <v>8.4600000000000009</v>
      </c>
      <c r="J490" s="17">
        <v>0</v>
      </c>
      <c r="K490" s="17">
        <v>0</v>
      </c>
      <c r="L490" s="17">
        <v>0</v>
      </c>
      <c r="M490" s="17">
        <v>8.4600000000000009</v>
      </c>
      <c r="N490" s="17">
        <v>0</v>
      </c>
      <c r="O490" s="17">
        <v>0</v>
      </c>
      <c r="P490" s="18">
        <v>0</v>
      </c>
      <c r="Q490" s="17">
        <f>VLOOKUP(tbBDD[[#This Row],[Lib. variété]],tbRdts[],2,FALSE)</f>
        <v>0</v>
      </c>
      <c r="R490" s="17">
        <f>tbBDD[[#This Row],[Ha Tot collecte]]*tbBDD[[#This Row],[Rdt]]</f>
        <v>0</v>
      </c>
      <c r="S490" s="10" t="str">
        <f>MID(tbBDD[[#This Row],[Lib. variété]],1,FIND(" ",tbBDD[[#This Row],[Lib. variété]])-1)</f>
        <v>ORGE</v>
      </c>
    </row>
    <row r="491" spans="1:19" ht="15.95" customHeight="1" x14ac:dyDescent="0.2">
      <c r="A491" s="14" t="s">
        <v>3</v>
      </c>
      <c r="B491" s="15" t="s">
        <v>23</v>
      </c>
      <c r="C491" s="15" t="s">
        <v>78</v>
      </c>
      <c r="D491" s="15" t="s">
        <v>158</v>
      </c>
      <c r="E491" s="15" t="s">
        <v>287</v>
      </c>
      <c r="F491" s="15" t="s">
        <v>403</v>
      </c>
      <c r="G491" s="17">
        <v>0</v>
      </c>
      <c r="H491" s="17">
        <v>0</v>
      </c>
      <c r="I491" s="17">
        <v>122.16</v>
      </c>
      <c r="J491" s="17">
        <v>0</v>
      </c>
      <c r="K491" s="17">
        <v>0</v>
      </c>
      <c r="L491" s="17">
        <v>0</v>
      </c>
      <c r="M491" s="17">
        <v>19.189999999999998</v>
      </c>
      <c r="N491" s="17">
        <v>76.070000000000007</v>
      </c>
      <c r="O491" s="17">
        <v>26.9</v>
      </c>
      <c r="P491" s="18">
        <v>0</v>
      </c>
      <c r="Q491" s="17">
        <f>VLOOKUP(tbBDD[[#This Row],[Lib. variété]],tbRdts[],2,FALSE)</f>
        <v>0</v>
      </c>
      <c r="R491" s="17">
        <f>tbBDD[[#This Row],[Ha Tot collecte]]*tbBDD[[#This Row],[Rdt]]</f>
        <v>0</v>
      </c>
      <c r="S491" s="10" t="str">
        <f>MID(tbBDD[[#This Row],[Lib. variété]],1,FIND(" ",tbBDD[[#This Row],[Lib. variété]])-1)</f>
        <v>ORGE</v>
      </c>
    </row>
    <row r="492" spans="1:19" ht="15.95" customHeight="1" x14ac:dyDescent="0.2">
      <c r="A492" s="14" t="s">
        <v>3</v>
      </c>
      <c r="B492" s="15" t="s">
        <v>23</v>
      </c>
      <c r="C492" s="15" t="s">
        <v>78</v>
      </c>
      <c r="D492" s="15" t="s">
        <v>159</v>
      </c>
      <c r="E492" s="15" t="s">
        <v>288</v>
      </c>
      <c r="F492" s="15" t="s">
        <v>403</v>
      </c>
      <c r="G492" s="17">
        <v>0</v>
      </c>
      <c r="H492" s="17">
        <v>0</v>
      </c>
      <c r="I492" s="17">
        <v>337.98</v>
      </c>
      <c r="J492" s="17">
        <v>0</v>
      </c>
      <c r="K492" s="17">
        <v>0</v>
      </c>
      <c r="L492" s="17">
        <v>0</v>
      </c>
      <c r="M492" s="17">
        <v>133.28</v>
      </c>
      <c r="N492" s="17">
        <v>171.64000000000001</v>
      </c>
      <c r="O492" s="17">
        <v>33.06</v>
      </c>
      <c r="P492" s="18">
        <v>0</v>
      </c>
      <c r="Q492" s="17">
        <f>VLOOKUP(tbBDD[[#This Row],[Lib. variété]],tbRdts[],2,FALSE)</f>
        <v>0</v>
      </c>
      <c r="R492" s="17">
        <f>tbBDD[[#This Row],[Ha Tot collecte]]*tbBDD[[#This Row],[Rdt]]</f>
        <v>0</v>
      </c>
      <c r="S492" s="10" t="str">
        <f>MID(tbBDD[[#This Row],[Lib. variété]],1,FIND(" ",tbBDD[[#This Row],[Lib. variété]])-1)</f>
        <v>ORGE</v>
      </c>
    </row>
    <row r="493" spans="1:19" ht="15.95" customHeight="1" x14ac:dyDescent="0.2">
      <c r="A493" s="14" t="s">
        <v>3</v>
      </c>
      <c r="B493" s="15" t="s">
        <v>23</v>
      </c>
      <c r="C493" s="15" t="s">
        <v>78</v>
      </c>
      <c r="D493" s="15" t="s">
        <v>160</v>
      </c>
      <c r="E493" s="15" t="s">
        <v>289</v>
      </c>
      <c r="F493" s="15" t="s">
        <v>403</v>
      </c>
      <c r="G493" s="17">
        <v>0</v>
      </c>
      <c r="H493" s="17">
        <v>0</v>
      </c>
      <c r="I493" s="17">
        <v>15.5</v>
      </c>
      <c r="J493" s="17">
        <v>0</v>
      </c>
      <c r="K493" s="17">
        <v>0</v>
      </c>
      <c r="L493" s="17">
        <v>0</v>
      </c>
      <c r="M493" s="17">
        <v>0</v>
      </c>
      <c r="N493" s="17">
        <v>10</v>
      </c>
      <c r="O493" s="17">
        <v>5.5</v>
      </c>
      <c r="P493" s="18">
        <v>0</v>
      </c>
      <c r="Q493" s="17">
        <f>VLOOKUP(tbBDD[[#This Row],[Lib. variété]],tbRdts[],2,FALSE)</f>
        <v>0</v>
      </c>
      <c r="R493" s="17">
        <f>tbBDD[[#This Row],[Ha Tot collecte]]*tbBDD[[#This Row],[Rdt]]</f>
        <v>0</v>
      </c>
      <c r="S493" s="10" t="str">
        <f>MID(tbBDD[[#This Row],[Lib. variété]],1,FIND(" ",tbBDD[[#This Row],[Lib. variété]])-1)</f>
        <v>ORGE</v>
      </c>
    </row>
    <row r="494" spans="1:19" ht="15.95" customHeight="1" x14ac:dyDescent="0.2">
      <c r="A494" s="14" t="s">
        <v>3</v>
      </c>
      <c r="B494" s="15" t="s">
        <v>23</v>
      </c>
      <c r="C494" s="15" t="s">
        <v>78</v>
      </c>
      <c r="D494" s="15" t="s">
        <v>161</v>
      </c>
      <c r="E494" s="15" t="s">
        <v>290</v>
      </c>
      <c r="F494" s="15" t="s">
        <v>403</v>
      </c>
      <c r="G494" s="17">
        <v>0</v>
      </c>
      <c r="H494" s="17">
        <v>0</v>
      </c>
      <c r="I494" s="17">
        <v>30.91</v>
      </c>
      <c r="J494" s="17">
        <v>0</v>
      </c>
      <c r="K494" s="17">
        <v>0</v>
      </c>
      <c r="L494" s="17">
        <v>0</v>
      </c>
      <c r="M494" s="17">
        <v>18.61</v>
      </c>
      <c r="N494" s="17">
        <v>4.4000000000000004</v>
      </c>
      <c r="O494" s="17">
        <v>7.9</v>
      </c>
      <c r="P494" s="18">
        <v>0</v>
      </c>
      <c r="Q494" s="17">
        <f>VLOOKUP(tbBDD[[#This Row],[Lib. variété]],tbRdts[],2,FALSE)</f>
        <v>0</v>
      </c>
      <c r="R494" s="17">
        <f>tbBDD[[#This Row],[Ha Tot collecte]]*tbBDD[[#This Row],[Rdt]]</f>
        <v>0</v>
      </c>
      <c r="S494" s="10" t="str">
        <f>MID(tbBDD[[#This Row],[Lib. variété]],1,FIND(" ",tbBDD[[#This Row],[Lib. variété]])-1)</f>
        <v>ORGE</v>
      </c>
    </row>
    <row r="495" spans="1:19" ht="15.95" customHeight="1" x14ac:dyDescent="0.2">
      <c r="A495" s="14" t="s">
        <v>3</v>
      </c>
      <c r="B495" s="15" t="s">
        <v>23</v>
      </c>
      <c r="C495" s="15" t="s">
        <v>78</v>
      </c>
      <c r="D495" s="15" t="s">
        <v>163</v>
      </c>
      <c r="E495" s="15" t="s">
        <v>292</v>
      </c>
      <c r="F495" s="15" t="s">
        <v>403</v>
      </c>
      <c r="G495" s="17">
        <v>0</v>
      </c>
      <c r="H495" s="17">
        <v>0</v>
      </c>
      <c r="I495" s="17">
        <v>15.77</v>
      </c>
      <c r="J495" s="17">
        <v>0</v>
      </c>
      <c r="K495" s="17">
        <v>0</v>
      </c>
      <c r="L495" s="17">
        <v>0</v>
      </c>
      <c r="M495" s="17">
        <v>0</v>
      </c>
      <c r="N495" s="17">
        <v>0</v>
      </c>
      <c r="O495" s="17">
        <v>15.77</v>
      </c>
      <c r="P495" s="18">
        <v>0</v>
      </c>
      <c r="Q495" s="17">
        <f>VLOOKUP(tbBDD[[#This Row],[Lib. variété]],tbRdts[],2,FALSE)</f>
        <v>0</v>
      </c>
      <c r="R495" s="17">
        <f>tbBDD[[#This Row],[Ha Tot collecte]]*tbBDD[[#This Row],[Rdt]]</f>
        <v>0</v>
      </c>
      <c r="S495" s="10" t="str">
        <f>MID(tbBDD[[#This Row],[Lib. variété]],1,FIND(" ",tbBDD[[#This Row],[Lib. variété]])-1)</f>
        <v>ORGE</v>
      </c>
    </row>
    <row r="496" spans="1:19" ht="15.95" customHeight="1" x14ac:dyDescent="0.2">
      <c r="A496" s="14" t="s">
        <v>3</v>
      </c>
      <c r="B496" s="15" t="s">
        <v>23</v>
      </c>
      <c r="C496" s="15" t="s">
        <v>55</v>
      </c>
      <c r="D496" s="15" t="s">
        <v>158</v>
      </c>
      <c r="E496" s="15" t="s">
        <v>287</v>
      </c>
      <c r="F496" s="15" t="s">
        <v>380</v>
      </c>
      <c r="G496" s="17">
        <v>0</v>
      </c>
      <c r="H496" s="17">
        <v>0</v>
      </c>
      <c r="I496" s="17">
        <v>46.32</v>
      </c>
      <c r="J496" s="17">
        <v>0</v>
      </c>
      <c r="K496" s="17">
        <v>0</v>
      </c>
      <c r="L496" s="17">
        <v>0</v>
      </c>
      <c r="M496" s="17">
        <v>23.82</v>
      </c>
      <c r="N496" s="17">
        <v>22.5</v>
      </c>
      <c r="O496" s="17">
        <v>0</v>
      </c>
      <c r="P496" s="18">
        <v>0</v>
      </c>
      <c r="Q496" s="17">
        <f>VLOOKUP(tbBDD[[#This Row],[Lib. variété]],tbRdts[],2,FALSE)</f>
        <v>6.3</v>
      </c>
      <c r="R496" s="17">
        <f>tbBDD[[#This Row],[Ha Tot collecte]]*tbBDD[[#This Row],[Rdt]]</f>
        <v>291.81599999999997</v>
      </c>
      <c r="S496" s="10" t="str">
        <f>MID(tbBDD[[#This Row],[Lib. variété]],1,FIND(" ",tbBDD[[#This Row],[Lib. variété]])-1)</f>
        <v>ORGE</v>
      </c>
    </row>
    <row r="497" spans="1:19" ht="15.95" customHeight="1" x14ac:dyDescent="0.2">
      <c r="A497" s="14" t="s">
        <v>3</v>
      </c>
      <c r="B497" s="15" t="s">
        <v>23</v>
      </c>
      <c r="C497" s="15" t="s">
        <v>55</v>
      </c>
      <c r="D497" s="15" t="s">
        <v>159</v>
      </c>
      <c r="E497" s="15" t="s">
        <v>288</v>
      </c>
      <c r="F497" s="15" t="s">
        <v>380</v>
      </c>
      <c r="G497" s="17">
        <v>0</v>
      </c>
      <c r="H497" s="17">
        <v>0</v>
      </c>
      <c r="I497" s="17">
        <v>91.199999999999989</v>
      </c>
      <c r="J497" s="17">
        <v>0</v>
      </c>
      <c r="K497" s="17">
        <v>0</v>
      </c>
      <c r="L497" s="17">
        <v>0</v>
      </c>
      <c r="M497" s="17">
        <v>32.799999999999997</v>
      </c>
      <c r="N497" s="17">
        <v>48.4</v>
      </c>
      <c r="O497" s="17">
        <v>10</v>
      </c>
      <c r="P497" s="18">
        <v>0</v>
      </c>
      <c r="Q497" s="17">
        <f>VLOOKUP(tbBDD[[#This Row],[Lib. variété]],tbRdts[],2,FALSE)</f>
        <v>6.3</v>
      </c>
      <c r="R497" s="17">
        <f>tbBDD[[#This Row],[Ha Tot collecte]]*tbBDD[[#This Row],[Rdt]]</f>
        <v>574.55999999999995</v>
      </c>
      <c r="S497" s="10" t="str">
        <f>MID(tbBDD[[#This Row],[Lib. variété]],1,FIND(" ",tbBDD[[#This Row],[Lib. variété]])-1)</f>
        <v>ORGE</v>
      </c>
    </row>
    <row r="498" spans="1:19" ht="15.95" customHeight="1" x14ac:dyDescent="0.2">
      <c r="A498" s="14" t="s">
        <v>3</v>
      </c>
      <c r="B498" s="15" t="s">
        <v>23</v>
      </c>
      <c r="C498" s="15" t="s">
        <v>55</v>
      </c>
      <c r="D498" s="15" t="s">
        <v>164</v>
      </c>
      <c r="E498" s="15" t="s">
        <v>293</v>
      </c>
      <c r="F498" s="15" t="s">
        <v>380</v>
      </c>
      <c r="G498" s="17">
        <v>0</v>
      </c>
      <c r="H498" s="17">
        <v>0</v>
      </c>
      <c r="I498" s="17">
        <v>1.5</v>
      </c>
      <c r="J498" s="17">
        <v>0</v>
      </c>
      <c r="K498" s="17">
        <v>0</v>
      </c>
      <c r="L498" s="17">
        <v>0</v>
      </c>
      <c r="M498" s="17">
        <v>0</v>
      </c>
      <c r="N498" s="17">
        <v>0</v>
      </c>
      <c r="O498" s="17">
        <v>1.5</v>
      </c>
      <c r="P498" s="18">
        <v>0</v>
      </c>
      <c r="Q498" s="17">
        <f>VLOOKUP(tbBDD[[#This Row],[Lib. variété]],tbRdts[],2,FALSE)</f>
        <v>6.3</v>
      </c>
      <c r="R498" s="17">
        <f>tbBDD[[#This Row],[Ha Tot collecte]]*tbBDD[[#This Row],[Rdt]]</f>
        <v>9.4499999999999993</v>
      </c>
      <c r="S498" s="10" t="str">
        <f>MID(tbBDD[[#This Row],[Lib. variété]],1,FIND(" ",tbBDD[[#This Row],[Lib. variété]])-1)</f>
        <v>ORGE</v>
      </c>
    </row>
    <row r="499" spans="1:19" ht="15.95" customHeight="1" x14ac:dyDescent="0.2">
      <c r="A499" s="14" t="s">
        <v>3</v>
      </c>
      <c r="B499" s="15" t="s">
        <v>23</v>
      </c>
      <c r="C499" s="15" t="s">
        <v>56</v>
      </c>
      <c r="D499" s="15" t="s">
        <v>158</v>
      </c>
      <c r="E499" s="15" t="s">
        <v>287</v>
      </c>
      <c r="F499" s="15" t="s">
        <v>381</v>
      </c>
      <c r="G499" s="17">
        <v>0</v>
      </c>
      <c r="H499" s="17">
        <v>0</v>
      </c>
      <c r="I499" s="17">
        <v>6.5</v>
      </c>
      <c r="J499" s="17">
        <v>0</v>
      </c>
      <c r="K499" s="17">
        <v>0</v>
      </c>
      <c r="L499" s="17">
        <v>0</v>
      </c>
      <c r="M499" s="17">
        <v>0</v>
      </c>
      <c r="N499" s="17">
        <v>0</v>
      </c>
      <c r="O499" s="17">
        <v>6.5</v>
      </c>
      <c r="P499" s="18">
        <v>0</v>
      </c>
      <c r="Q499" s="17">
        <f>VLOOKUP(tbBDD[[#This Row],[Lib. variété]],tbRdts[],2,FALSE)</f>
        <v>4</v>
      </c>
      <c r="R499" s="17">
        <f>tbBDD[[#This Row],[Ha Tot collecte]]*tbBDD[[#This Row],[Rdt]]</f>
        <v>26</v>
      </c>
      <c r="S499" s="10" t="str">
        <f>MID(tbBDD[[#This Row],[Lib. variété]],1,FIND(" ",tbBDD[[#This Row],[Lib. variété]])-1)</f>
        <v>AVOINE</v>
      </c>
    </row>
    <row r="500" spans="1:19" ht="15.95" customHeight="1" x14ac:dyDescent="0.2">
      <c r="A500" s="14" t="s">
        <v>3</v>
      </c>
      <c r="B500" s="15" t="s">
        <v>23</v>
      </c>
      <c r="C500" s="15" t="s">
        <v>56</v>
      </c>
      <c r="D500" s="15" t="s">
        <v>159</v>
      </c>
      <c r="E500" s="15" t="s">
        <v>288</v>
      </c>
      <c r="F500" s="15" t="s">
        <v>381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17">
        <v>0</v>
      </c>
      <c r="O500" s="17">
        <v>0</v>
      </c>
      <c r="P500" s="18">
        <v>0</v>
      </c>
      <c r="Q500" s="17">
        <f>VLOOKUP(tbBDD[[#This Row],[Lib. variété]],tbRdts[],2,FALSE)</f>
        <v>4</v>
      </c>
      <c r="R500" s="17">
        <f>tbBDD[[#This Row],[Ha Tot collecte]]*tbBDD[[#This Row],[Rdt]]</f>
        <v>0</v>
      </c>
      <c r="S500" s="10" t="str">
        <f>MID(tbBDD[[#This Row],[Lib. variété]],1,FIND(" ",tbBDD[[#This Row],[Lib. variété]])-1)</f>
        <v>AVOINE</v>
      </c>
    </row>
    <row r="501" spans="1:19" ht="15.95" customHeight="1" x14ac:dyDescent="0.2">
      <c r="A501" s="14" t="s">
        <v>3</v>
      </c>
      <c r="B501" s="15" t="s">
        <v>23</v>
      </c>
      <c r="C501" s="15" t="s">
        <v>57</v>
      </c>
      <c r="D501" s="15" t="s">
        <v>155</v>
      </c>
      <c r="E501" s="15" t="s">
        <v>284</v>
      </c>
      <c r="F501" s="15" t="s">
        <v>382</v>
      </c>
      <c r="G501" s="17">
        <v>0</v>
      </c>
      <c r="H501" s="17">
        <v>0</v>
      </c>
      <c r="I501" s="17">
        <v>5.64</v>
      </c>
      <c r="J501" s="17">
        <v>0</v>
      </c>
      <c r="K501" s="17">
        <v>0</v>
      </c>
      <c r="L501" s="17">
        <v>0</v>
      </c>
      <c r="M501" s="17">
        <v>0</v>
      </c>
      <c r="N501" s="17">
        <v>5.64</v>
      </c>
      <c r="O501" s="17">
        <v>0</v>
      </c>
      <c r="P501" s="18">
        <v>0</v>
      </c>
      <c r="Q501" s="17">
        <f>VLOOKUP(tbBDD[[#This Row],[Lib. variété]],tbRdts[],2,FALSE)</f>
        <v>8.5</v>
      </c>
      <c r="R501" s="17">
        <f>tbBDD[[#This Row],[Ha Tot collecte]]*tbBDD[[#This Row],[Rdt]]</f>
        <v>47.94</v>
      </c>
      <c r="S501" s="10" t="str">
        <f>MID(tbBDD[[#This Row],[Lib. variété]],1,FIND(" ",tbBDD[[#This Row],[Lib. variété]])-1)</f>
        <v>MAIS</v>
      </c>
    </row>
    <row r="502" spans="1:19" ht="15.95" customHeight="1" x14ac:dyDescent="0.2">
      <c r="A502" s="14" t="s">
        <v>3</v>
      </c>
      <c r="B502" s="15" t="s">
        <v>23</v>
      </c>
      <c r="C502" s="15" t="s">
        <v>57</v>
      </c>
      <c r="D502" s="15" t="s">
        <v>156</v>
      </c>
      <c r="E502" s="15" t="s">
        <v>285</v>
      </c>
      <c r="F502" s="15" t="s">
        <v>382</v>
      </c>
      <c r="G502" s="17">
        <v>0</v>
      </c>
      <c r="H502" s="17">
        <v>0</v>
      </c>
      <c r="I502" s="17">
        <v>4.68</v>
      </c>
      <c r="J502" s="17">
        <v>0</v>
      </c>
      <c r="K502" s="17">
        <v>0</v>
      </c>
      <c r="L502" s="17">
        <v>0</v>
      </c>
      <c r="M502" s="17">
        <v>4.68</v>
      </c>
      <c r="N502" s="17">
        <v>0</v>
      </c>
      <c r="O502" s="17">
        <v>0</v>
      </c>
      <c r="P502" s="18">
        <v>0</v>
      </c>
      <c r="Q502" s="17">
        <f>VLOOKUP(tbBDD[[#This Row],[Lib. variété]],tbRdts[],2,FALSE)</f>
        <v>8.5</v>
      </c>
      <c r="R502" s="17">
        <f>tbBDD[[#This Row],[Ha Tot collecte]]*tbBDD[[#This Row],[Rdt]]</f>
        <v>39.78</v>
      </c>
      <c r="S502" s="10" t="str">
        <f>MID(tbBDD[[#This Row],[Lib. variété]],1,FIND(" ",tbBDD[[#This Row],[Lib. variété]])-1)</f>
        <v>MAIS</v>
      </c>
    </row>
    <row r="503" spans="1:19" ht="15.95" customHeight="1" x14ac:dyDescent="0.2">
      <c r="A503" s="14" t="s">
        <v>3</v>
      </c>
      <c r="B503" s="15" t="s">
        <v>23</v>
      </c>
      <c r="C503" s="15" t="s">
        <v>57</v>
      </c>
      <c r="D503" s="15" t="s">
        <v>157</v>
      </c>
      <c r="E503" s="15" t="s">
        <v>286</v>
      </c>
      <c r="F503" s="15" t="s">
        <v>382</v>
      </c>
      <c r="G503" s="17">
        <v>0</v>
      </c>
      <c r="H503" s="17">
        <v>0</v>
      </c>
      <c r="I503" s="17">
        <v>3.2</v>
      </c>
      <c r="J503" s="17">
        <v>0</v>
      </c>
      <c r="K503" s="17">
        <v>0</v>
      </c>
      <c r="L503" s="17">
        <v>0</v>
      </c>
      <c r="M503" s="17">
        <v>0</v>
      </c>
      <c r="N503" s="17">
        <v>3.2</v>
      </c>
      <c r="O503" s="17">
        <v>0</v>
      </c>
      <c r="P503" s="18">
        <v>0</v>
      </c>
      <c r="Q503" s="17">
        <f>VLOOKUP(tbBDD[[#This Row],[Lib. variété]],tbRdts[],2,FALSE)</f>
        <v>8.5</v>
      </c>
      <c r="R503" s="17">
        <f>tbBDD[[#This Row],[Ha Tot collecte]]*tbBDD[[#This Row],[Rdt]]</f>
        <v>27.200000000000003</v>
      </c>
      <c r="S503" s="10" t="str">
        <f>MID(tbBDD[[#This Row],[Lib. variété]],1,FIND(" ",tbBDD[[#This Row],[Lib. variété]])-1)</f>
        <v>MAIS</v>
      </c>
    </row>
    <row r="504" spans="1:19" ht="15.95" customHeight="1" x14ac:dyDescent="0.2">
      <c r="A504" s="14" t="s">
        <v>3</v>
      </c>
      <c r="B504" s="15" t="s">
        <v>23</v>
      </c>
      <c r="C504" s="15" t="s">
        <v>57</v>
      </c>
      <c r="D504" s="15" t="s">
        <v>158</v>
      </c>
      <c r="E504" s="15" t="s">
        <v>287</v>
      </c>
      <c r="F504" s="15" t="s">
        <v>382</v>
      </c>
      <c r="G504" s="17">
        <v>0</v>
      </c>
      <c r="H504" s="17">
        <v>0</v>
      </c>
      <c r="I504" s="17">
        <v>42.900000000000006</v>
      </c>
      <c r="J504" s="17">
        <v>0</v>
      </c>
      <c r="K504" s="17">
        <v>0</v>
      </c>
      <c r="L504" s="17">
        <v>0</v>
      </c>
      <c r="M504" s="17">
        <v>0.5</v>
      </c>
      <c r="N504" s="17">
        <v>25.1</v>
      </c>
      <c r="O504" s="17">
        <v>17.3</v>
      </c>
      <c r="P504" s="18">
        <v>0</v>
      </c>
      <c r="Q504" s="17">
        <f>VLOOKUP(tbBDD[[#This Row],[Lib. variété]],tbRdts[],2,FALSE)</f>
        <v>8.5</v>
      </c>
      <c r="R504" s="17">
        <f>tbBDD[[#This Row],[Ha Tot collecte]]*tbBDD[[#This Row],[Rdt]]</f>
        <v>364.65000000000003</v>
      </c>
      <c r="S504" s="10" t="str">
        <f>MID(tbBDD[[#This Row],[Lib. variété]],1,FIND(" ",tbBDD[[#This Row],[Lib. variété]])-1)</f>
        <v>MAIS</v>
      </c>
    </row>
    <row r="505" spans="1:19" ht="15.95" customHeight="1" x14ac:dyDescent="0.2">
      <c r="A505" s="14" t="s">
        <v>3</v>
      </c>
      <c r="B505" s="15" t="s">
        <v>23</v>
      </c>
      <c r="C505" s="15" t="s">
        <v>57</v>
      </c>
      <c r="D505" s="15" t="s">
        <v>159</v>
      </c>
      <c r="E505" s="15" t="s">
        <v>288</v>
      </c>
      <c r="F505" s="15" t="s">
        <v>382</v>
      </c>
      <c r="G505" s="17">
        <v>0</v>
      </c>
      <c r="H505" s="17">
        <v>0</v>
      </c>
      <c r="I505" s="17">
        <v>350.79999999999995</v>
      </c>
      <c r="J505" s="17">
        <v>0</v>
      </c>
      <c r="K505" s="17">
        <v>37</v>
      </c>
      <c r="L505" s="17">
        <v>0</v>
      </c>
      <c r="M505" s="17">
        <v>72.66</v>
      </c>
      <c r="N505" s="17">
        <v>223.07999999999998</v>
      </c>
      <c r="O505" s="17">
        <v>18.059999999999999</v>
      </c>
      <c r="P505" s="18">
        <v>0</v>
      </c>
      <c r="Q505" s="17">
        <f>VLOOKUP(tbBDD[[#This Row],[Lib. variété]],tbRdts[],2,FALSE)</f>
        <v>8.5</v>
      </c>
      <c r="R505" s="17">
        <f>tbBDD[[#This Row],[Ha Tot collecte]]*tbBDD[[#This Row],[Rdt]]</f>
        <v>2981.7999999999997</v>
      </c>
      <c r="S505" s="10" t="str">
        <f>MID(tbBDD[[#This Row],[Lib. variété]],1,FIND(" ",tbBDD[[#This Row],[Lib. variété]])-1)</f>
        <v>MAIS</v>
      </c>
    </row>
    <row r="506" spans="1:19" ht="15.95" customHeight="1" x14ac:dyDescent="0.2">
      <c r="A506" s="14" t="s">
        <v>3</v>
      </c>
      <c r="B506" s="15" t="s">
        <v>23</v>
      </c>
      <c r="C506" s="15" t="s">
        <v>57</v>
      </c>
      <c r="D506" s="15" t="s">
        <v>160</v>
      </c>
      <c r="E506" s="15" t="s">
        <v>289</v>
      </c>
      <c r="F506" s="15" t="s">
        <v>382</v>
      </c>
      <c r="G506" s="17">
        <v>0</v>
      </c>
      <c r="H506" s="17">
        <v>0</v>
      </c>
      <c r="I506" s="17">
        <v>1</v>
      </c>
      <c r="J506" s="17">
        <v>0</v>
      </c>
      <c r="K506" s="17">
        <v>0</v>
      </c>
      <c r="L506" s="17">
        <v>0</v>
      </c>
      <c r="M506" s="17">
        <v>0</v>
      </c>
      <c r="N506" s="17">
        <v>0</v>
      </c>
      <c r="O506" s="17">
        <v>1</v>
      </c>
      <c r="P506" s="18">
        <v>0</v>
      </c>
      <c r="Q506" s="17">
        <f>VLOOKUP(tbBDD[[#This Row],[Lib. variété]],tbRdts[],2,FALSE)</f>
        <v>8.5</v>
      </c>
      <c r="R506" s="17">
        <f>tbBDD[[#This Row],[Ha Tot collecte]]*tbBDD[[#This Row],[Rdt]]</f>
        <v>8.5</v>
      </c>
      <c r="S506" s="10" t="str">
        <f>MID(tbBDD[[#This Row],[Lib. variété]],1,FIND(" ",tbBDD[[#This Row],[Lib. variété]])-1)</f>
        <v>MAIS</v>
      </c>
    </row>
    <row r="507" spans="1:19" ht="15.95" customHeight="1" x14ac:dyDescent="0.2">
      <c r="A507" s="14" t="s">
        <v>3</v>
      </c>
      <c r="B507" s="15" t="s">
        <v>23</v>
      </c>
      <c r="C507" s="15" t="s">
        <v>57</v>
      </c>
      <c r="D507" s="15" t="s">
        <v>161</v>
      </c>
      <c r="E507" s="15" t="s">
        <v>290</v>
      </c>
      <c r="F507" s="15" t="s">
        <v>382</v>
      </c>
      <c r="G507" s="17">
        <v>0</v>
      </c>
      <c r="H507" s="17">
        <v>0</v>
      </c>
      <c r="I507" s="17">
        <v>8.1</v>
      </c>
      <c r="J507" s="17">
        <v>0</v>
      </c>
      <c r="K507" s="17">
        <v>0</v>
      </c>
      <c r="L507" s="17">
        <v>0</v>
      </c>
      <c r="M507" s="17">
        <v>3.6</v>
      </c>
      <c r="N507" s="17">
        <v>0</v>
      </c>
      <c r="O507" s="17">
        <v>4.5</v>
      </c>
      <c r="P507" s="18">
        <v>0</v>
      </c>
      <c r="Q507" s="17">
        <f>VLOOKUP(tbBDD[[#This Row],[Lib. variété]],tbRdts[],2,FALSE)</f>
        <v>8.5</v>
      </c>
      <c r="R507" s="17">
        <f>tbBDD[[#This Row],[Ha Tot collecte]]*tbBDD[[#This Row],[Rdt]]</f>
        <v>68.849999999999994</v>
      </c>
      <c r="S507" s="10" t="str">
        <f>MID(tbBDD[[#This Row],[Lib. variété]],1,FIND(" ",tbBDD[[#This Row],[Lib. variété]])-1)</f>
        <v>MAIS</v>
      </c>
    </row>
    <row r="508" spans="1:19" ht="15.95" customHeight="1" x14ac:dyDescent="0.2">
      <c r="A508" s="14" t="s">
        <v>3</v>
      </c>
      <c r="B508" s="15" t="s">
        <v>23</v>
      </c>
      <c r="C508" s="15" t="s">
        <v>57</v>
      </c>
      <c r="D508" s="15" t="s">
        <v>162</v>
      </c>
      <c r="E508" s="15" t="s">
        <v>291</v>
      </c>
      <c r="F508" s="15" t="s">
        <v>382</v>
      </c>
      <c r="G508" s="17">
        <v>0</v>
      </c>
      <c r="H508" s="17">
        <v>0</v>
      </c>
      <c r="I508" s="17">
        <v>11.6</v>
      </c>
      <c r="J508" s="17">
        <v>0</v>
      </c>
      <c r="K508" s="17">
        <v>0</v>
      </c>
      <c r="L508" s="17">
        <v>0</v>
      </c>
      <c r="M508" s="17">
        <v>11.6</v>
      </c>
      <c r="N508" s="17">
        <v>0</v>
      </c>
      <c r="O508" s="17">
        <v>0</v>
      </c>
      <c r="P508" s="18">
        <v>0</v>
      </c>
      <c r="Q508" s="17">
        <f>VLOOKUP(tbBDD[[#This Row],[Lib. variété]],tbRdts[],2,FALSE)</f>
        <v>8.5</v>
      </c>
      <c r="R508" s="17">
        <f>tbBDD[[#This Row],[Ha Tot collecte]]*tbBDD[[#This Row],[Rdt]]</f>
        <v>98.6</v>
      </c>
      <c r="S508" s="10" t="str">
        <f>MID(tbBDD[[#This Row],[Lib. variété]],1,FIND(" ",tbBDD[[#This Row],[Lib. variété]])-1)</f>
        <v>MAIS</v>
      </c>
    </row>
    <row r="509" spans="1:19" ht="15.95" customHeight="1" x14ac:dyDescent="0.2">
      <c r="A509" s="14" t="s">
        <v>3</v>
      </c>
      <c r="B509" s="15" t="s">
        <v>23</v>
      </c>
      <c r="C509" s="15" t="s">
        <v>57</v>
      </c>
      <c r="D509" s="15" t="s">
        <v>163</v>
      </c>
      <c r="E509" s="15" t="s">
        <v>292</v>
      </c>
      <c r="F509" s="15" t="s">
        <v>382</v>
      </c>
      <c r="G509" s="17">
        <v>0</v>
      </c>
      <c r="H509" s="17">
        <v>0</v>
      </c>
      <c r="I509" s="17">
        <v>1.73</v>
      </c>
      <c r="J509" s="17">
        <v>0</v>
      </c>
      <c r="K509" s="17">
        <v>0</v>
      </c>
      <c r="L509" s="17">
        <v>0</v>
      </c>
      <c r="M509" s="17">
        <v>0</v>
      </c>
      <c r="N509" s="17">
        <v>0</v>
      </c>
      <c r="O509" s="17">
        <v>1.73</v>
      </c>
      <c r="P509" s="18">
        <v>0</v>
      </c>
      <c r="Q509" s="17">
        <f>VLOOKUP(tbBDD[[#This Row],[Lib. variété]],tbRdts[],2,FALSE)</f>
        <v>8.5</v>
      </c>
      <c r="R509" s="17">
        <f>tbBDD[[#This Row],[Ha Tot collecte]]*tbBDD[[#This Row],[Rdt]]</f>
        <v>14.705</v>
      </c>
      <c r="S509" s="10" t="str">
        <f>MID(tbBDD[[#This Row],[Lib. variété]],1,FIND(" ",tbBDD[[#This Row],[Lib. variété]])-1)</f>
        <v>MAIS</v>
      </c>
    </row>
    <row r="510" spans="1:19" ht="15.95" customHeight="1" x14ac:dyDescent="0.2">
      <c r="A510" s="14" t="s">
        <v>3</v>
      </c>
      <c r="B510" s="15" t="s">
        <v>23</v>
      </c>
      <c r="C510" s="15" t="s">
        <v>95</v>
      </c>
      <c r="D510" s="15" t="s">
        <v>159</v>
      </c>
      <c r="E510" s="15" t="s">
        <v>288</v>
      </c>
      <c r="F510" s="15" t="s">
        <v>420</v>
      </c>
      <c r="G510" s="17">
        <v>0</v>
      </c>
      <c r="H510" s="17">
        <v>0</v>
      </c>
      <c r="I510" s="17">
        <v>60.86</v>
      </c>
      <c r="J510" s="17">
        <v>0</v>
      </c>
      <c r="K510" s="17">
        <v>16.36</v>
      </c>
      <c r="L510" s="17">
        <v>0</v>
      </c>
      <c r="M510" s="17">
        <v>26.75</v>
      </c>
      <c r="N510" s="17">
        <v>17.75</v>
      </c>
      <c r="O510" s="17">
        <v>0</v>
      </c>
      <c r="P510" s="18">
        <v>0</v>
      </c>
      <c r="Q510" s="17">
        <f>VLOOKUP(tbBDD[[#This Row],[Lib. variété]],tbRdts[],2,FALSE)</f>
        <v>0</v>
      </c>
      <c r="R510" s="17">
        <f>tbBDD[[#This Row],[Ha Tot collecte]]*tbBDD[[#This Row],[Rdt]]</f>
        <v>0</v>
      </c>
      <c r="S510" s="10" t="str">
        <f>MID(tbBDD[[#This Row],[Lib. variété]],1,FIND(" ",tbBDD[[#This Row],[Lib. variété]])-1)</f>
        <v>MAIS</v>
      </c>
    </row>
    <row r="511" spans="1:19" ht="15.95" customHeight="1" x14ac:dyDescent="0.2">
      <c r="A511" s="14" t="s">
        <v>3</v>
      </c>
      <c r="B511" s="15" t="s">
        <v>23</v>
      </c>
      <c r="C511" s="15" t="s">
        <v>95</v>
      </c>
      <c r="D511" s="15" t="s">
        <v>161</v>
      </c>
      <c r="E511" s="15" t="s">
        <v>290</v>
      </c>
      <c r="F511" s="15" t="s">
        <v>420</v>
      </c>
      <c r="G511" s="17">
        <v>0</v>
      </c>
      <c r="H511" s="17">
        <v>0</v>
      </c>
      <c r="I511" s="17">
        <v>32.369999999999997</v>
      </c>
      <c r="J511" s="17">
        <v>0</v>
      </c>
      <c r="K511" s="17">
        <v>0</v>
      </c>
      <c r="L511" s="17">
        <v>0</v>
      </c>
      <c r="M511" s="17">
        <v>32.369999999999997</v>
      </c>
      <c r="N511" s="17">
        <v>0</v>
      </c>
      <c r="O511" s="17">
        <v>0</v>
      </c>
      <c r="P511" s="18">
        <v>0</v>
      </c>
      <c r="Q511" s="17">
        <f>VLOOKUP(tbBDD[[#This Row],[Lib. variété]],tbRdts[],2,FALSE)</f>
        <v>0</v>
      </c>
      <c r="R511" s="17">
        <f>tbBDD[[#This Row],[Ha Tot collecte]]*tbBDD[[#This Row],[Rdt]]</f>
        <v>0</v>
      </c>
      <c r="S511" s="10" t="str">
        <f>MID(tbBDD[[#This Row],[Lib. variété]],1,FIND(" ",tbBDD[[#This Row],[Lib. variété]])-1)</f>
        <v>MAIS</v>
      </c>
    </row>
    <row r="512" spans="1:19" ht="15.95" customHeight="1" x14ac:dyDescent="0.2">
      <c r="A512" s="14" t="s">
        <v>3</v>
      </c>
      <c r="B512" s="15" t="s">
        <v>23</v>
      </c>
      <c r="C512" s="15" t="s">
        <v>96</v>
      </c>
      <c r="D512" s="15" t="s">
        <v>165</v>
      </c>
      <c r="E512" s="15" t="s">
        <v>294</v>
      </c>
      <c r="F512" s="15" t="s">
        <v>421</v>
      </c>
      <c r="G512" s="17">
        <v>0</v>
      </c>
      <c r="H512" s="17">
        <v>0</v>
      </c>
      <c r="I512" s="17">
        <v>15.9</v>
      </c>
      <c r="J512" s="17">
        <v>0</v>
      </c>
      <c r="K512" s="17">
        <v>0</v>
      </c>
      <c r="L512" s="17">
        <v>0</v>
      </c>
      <c r="M512" s="17">
        <v>15.9</v>
      </c>
      <c r="N512" s="17">
        <v>0</v>
      </c>
      <c r="O512" s="17">
        <v>0</v>
      </c>
      <c r="P512" s="18">
        <v>0</v>
      </c>
      <c r="Q512" s="17">
        <f>VLOOKUP(tbBDD[[#This Row],[Lib. variété]],tbRdts[],2,FALSE)</f>
        <v>0</v>
      </c>
      <c r="R512" s="17">
        <f>tbBDD[[#This Row],[Ha Tot collecte]]*tbBDD[[#This Row],[Rdt]]</f>
        <v>0</v>
      </c>
      <c r="S512" s="10" t="str">
        <f>MID(tbBDD[[#This Row],[Lib. variété]],1,FIND(" ",tbBDD[[#This Row],[Lib. variété]])-1)</f>
        <v>MAIS</v>
      </c>
    </row>
    <row r="513" spans="1:19" ht="15.95" customHeight="1" x14ac:dyDescent="0.2">
      <c r="A513" s="14" t="s">
        <v>3</v>
      </c>
      <c r="B513" s="15" t="s">
        <v>23</v>
      </c>
      <c r="C513" s="15" t="s">
        <v>58</v>
      </c>
      <c r="D513" s="15" t="s">
        <v>158</v>
      </c>
      <c r="E513" s="15" t="s">
        <v>287</v>
      </c>
      <c r="F513" s="15" t="s">
        <v>383</v>
      </c>
      <c r="G513" s="17">
        <v>0</v>
      </c>
      <c r="H513" s="17">
        <v>0</v>
      </c>
      <c r="I513" s="17">
        <v>55.11</v>
      </c>
      <c r="J513" s="17">
        <v>0</v>
      </c>
      <c r="K513" s="17">
        <v>0</v>
      </c>
      <c r="L513" s="17">
        <v>0</v>
      </c>
      <c r="M513" s="17">
        <v>18.61</v>
      </c>
      <c r="N513" s="17">
        <v>36.5</v>
      </c>
      <c r="O513" s="17">
        <v>0</v>
      </c>
      <c r="P513" s="18">
        <v>0</v>
      </c>
      <c r="Q513" s="17">
        <f>VLOOKUP(tbBDD[[#This Row],[Lib. variété]],tbRdts[],2,FALSE)</f>
        <v>3.3</v>
      </c>
      <c r="R513" s="17">
        <f>tbBDD[[#This Row],[Ha Tot collecte]]*tbBDD[[#This Row],[Rdt]]</f>
        <v>181.863</v>
      </c>
      <c r="S513" s="10" t="e">
        <f>MID(tbBDD[[#This Row],[Lib. variété]],1,FIND(" ",tbBDD[[#This Row],[Lib. variété]])-1)</f>
        <v>#VALUE!</v>
      </c>
    </row>
    <row r="514" spans="1:19" ht="15.95" customHeight="1" x14ac:dyDescent="0.2">
      <c r="A514" s="14" t="s">
        <v>3</v>
      </c>
      <c r="B514" s="15" t="s">
        <v>23</v>
      </c>
      <c r="C514" s="15" t="s">
        <v>58</v>
      </c>
      <c r="D514" s="15" t="s">
        <v>159</v>
      </c>
      <c r="E514" s="15" t="s">
        <v>288</v>
      </c>
      <c r="F514" s="15" t="s">
        <v>383</v>
      </c>
      <c r="G514" s="17">
        <v>0</v>
      </c>
      <c r="H514" s="17">
        <v>0</v>
      </c>
      <c r="I514" s="17">
        <v>69.039999999999992</v>
      </c>
      <c r="J514" s="17">
        <v>0</v>
      </c>
      <c r="K514" s="17">
        <v>0</v>
      </c>
      <c r="L514" s="17">
        <v>0</v>
      </c>
      <c r="M514" s="17">
        <v>36.93</v>
      </c>
      <c r="N514" s="17">
        <v>32.11</v>
      </c>
      <c r="O514" s="17">
        <v>0</v>
      </c>
      <c r="P514" s="18">
        <v>0</v>
      </c>
      <c r="Q514" s="17">
        <f>VLOOKUP(tbBDD[[#This Row],[Lib. variété]],tbRdts[],2,FALSE)</f>
        <v>3.3</v>
      </c>
      <c r="R514" s="17">
        <f>tbBDD[[#This Row],[Ha Tot collecte]]*tbBDD[[#This Row],[Rdt]]</f>
        <v>227.83199999999997</v>
      </c>
      <c r="S514" s="10" t="e">
        <f>MID(tbBDD[[#This Row],[Lib. variété]],1,FIND(" ",tbBDD[[#This Row],[Lib. variété]])-1)</f>
        <v>#VALUE!</v>
      </c>
    </row>
    <row r="515" spans="1:19" ht="15.95" customHeight="1" x14ac:dyDescent="0.2">
      <c r="A515" s="14" t="s">
        <v>3</v>
      </c>
      <c r="B515" s="15" t="s">
        <v>23</v>
      </c>
      <c r="C515" s="15" t="s">
        <v>58</v>
      </c>
      <c r="D515" s="15" t="s">
        <v>161</v>
      </c>
      <c r="E515" s="15" t="s">
        <v>290</v>
      </c>
      <c r="F515" s="15" t="s">
        <v>383</v>
      </c>
      <c r="G515" s="17">
        <v>0</v>
      </c>
      <c r="H515" s="17">
        <v>0</v>
      </c>
      <c r="I515" s="17">
        <v>9.68</v>
      </c>
      <c r="J515" s="17">
        <v>0</v>
      </c>
      <c r="K515" s="17">
        <v>0</v>
      </c>
      <c r="L515" s="17">
        <v>0</v>
      </c>
      <c r="M515" s="17">
        <v>9.68</v>
      </c>
      <c r="N515" s="17">
        <v>0</v>
      </c>
      <c r="O515" s="17">
        <v>0</v>
      </c>
      <c r="P515" s="18">
        <v>0</v>
      </c>
      <c r="Q515" s="17">
        <f>VLOOKUP(tbBDD[[#This Row],[Lib. variété]],tbRdts[],2,FALSE)</f>
        <v>3.3</v>
      </c>
      <c r="R515" s="17">
        <f>tbBDD[[#This Row],[Ha Tot collecte]]*tbBDD[[#This Row],[Rdt]]</f>
        <v>31.943999999999999</v>
      </c>
      <c r="S515" s="10" t="e">
        <f>MID(tbBDD[[#This Row],[Lib. variété]],1,FIND(" ",tbBDD[[#This Row],[Lib. variété]])-1)</f>
        <v>#VALUE!</v>
      </c>
    </row>
    <row r="516" spans="1:19" ht="15.95" customHeight="1" x14ac:dyDescent="0.2">
      <c r="A516" s="14" t="s">
        <v>3</v>
      </c>
      <c r="B516" s="15" t="s">
        <v>23</v>
      </c>
      <c r="C516" s="15" t="s">
        <v>58</v>
      </c>
      <c r="D516" s="15" t="s">
        <v>162</v>
      </c>
      <c r="E516" s="15" t="s">
        <v>291</v>
      </c>
      <c r="F516" s="15" t="s">
        <v>383</v>
      </c>
      <c r="G516" s="17">
        <v>0</v>
      </c>
      <c r="H516" s="17">
        <v>0</v>
      </c>
      <c r="I516" s="17">
        <v>8.2200000000000006</v>
      </c>
      <c r="J516" s="17">
        <v>0</v>
      </c>
      <c r="K516" s="17">
        <v>0</v>
      </c>
      <c r="L516" s="17">
        <v>0</v>
      </c>
      <c r="M516" s="17">
        <v>8.2200000000000006</v>
      </c>
      <c r="N516" s="17">
        <v>0</v>
      </c>
      <c r="O516" s="17">
        <v>0</v>
      </c>
      <c r="P516" s="18">
        <v>0</v>
      </c>
      <c r="Q516" s="17">
        <f>VLOOKUP(tbBDD[[#This Row],[Lib. variété]],tbRdts[],2,FALSE)</f>
        <v>3.3</v>
      </c>
      <c r="R516" s="17">
        <f>tbBDD[[#This Row],[Ha Tot collecte]]*tbBDD[[#This Row],[Rdt]]</f>
        <v>27.126000000000001</v>
      </c>
      <c r="S516" s="10" t="e">
        <f>MID(tbBDD[[#This Row],[Lib. variété]],1,FIND(" ",tbBDD[[#This Row],[Lib. variété]])-1)</f>
        <v>#VALUE!</v>
      </c>
    </row>
    <row r="517" spans="1:19" ht="15.95" customHeight="1" x14ac:dyDescent="0.2">
      <c r="A517" s="14" t="s">
        <v>3</v>
      </c>
      <c r="B517" s="15" t="s">
        <v>23</v>
      </c>
      <c r="C517" s="15" t="s">
        <v>59</v>
      </c>
      <c r="D517" s="15" t="s">
        <v>159</v>
      </c>
      <c r="E517" s="15" t="s">
        <v>288</v>
      </c>
      <c r="F517" s="15" t="s">
        <v>384</v>
      </c>
      <c r="G517" s="17">
        <v>0</v>
      </c>
      <c r="H517" s="17">
        <v>0</v>
      </c>
      <c r="I517" s="17">
        <v>15</v>
      </c>
      <c r="J517" s="17">
        <v>0</v>
      </c>
      <c r="K517" s="17">
        <v>0</v>
      </c>
      <c r="L517" s="17">
        <v>0</v>
      </c>
      <c r="M517" s="17">
        <v>15</v>
      </c>
      <c r="N517" s="17">
        <v>0</v>
      </c>
      <c r="O517" s="17">
        <v>0</v>
      </c>
      <c r="P517" s="18">
        <v>0</v>
      </c>
      <c r="Q517" s="17">
        <f>VLOOKUP(tbBDD[[#This Row],[Lib. variété]],tbRdts[],2,FALSE)</f>
        <v>2.5</v>
      </c>
      <c r="R517" s="17">
        <f>tbBDD[[#This Row],[Ha Tot collecte]]*tbBDD[[#This Row],[Rdt]]</f>
        <v>37.5</v>
      </c>
      <c r="S517" s="10" t="str">
        <f>MID(tbBDD[[#This Row],[Lib. variété]],1,FIND(" ",tbBDD[[#This Row],[Lib. variété]])-1)</f>
        <v>TOURNESOL</v>
      </c>
    </row>
    <row r="518" spans="1:19" ht="15.95" customHeight="1" x14ac:dyDescent="0.2">
      <c r="A518" s="14" t="s">
        <v>3</v>
      </c>
      <c r="B518" s="15" t="s">
        <v>23</v>
      </c>
      <c r="C518" s="15" t="s">
        <v>60</v>
      </c>
      <c r="D518" s="15" t="s">
        <v>156</v>
      </c>
      <c r="E518" s="15" t="s">
        <v>285</v>
      </c>
      <c r="F518" s="15" t="s">
        <v>385</v>
      </c>
      <c r="G518" s="17">
        <v>0</v>
      </c>
      <c r="H518" s="17">
        <v>0</v>
      </c>
      <c r="I518" s="17">
        <v>36.370000000000005</v>
      </c>
      <c r="J518" s="17">
        <v>0</v>
      </c>
      <c r="K518" s="17">
        <v>0</v>
      </c>
      <c r="L518" s="17">
        <v>0</v>
      </c>
      <c r="M518" s="17">
        <v>16</v>
      </c>
      <c r="N518" s="17">
        <v>0</v>
      </c>
      <c r="O518" s="17">
        <v>20.37</v>
      </c>
      <c r="P518" s="18">
        <v>0</v>
      </c>
      <c r="Q518" s="17">
        <f>VLOOKUP(tbBDD[[#This Row],[Lib. variété]],tbRdts[],2,FALSE)</f>
        <v>2.5</v>
      </c>
      <c r="R518" s="17">
        <f>tbBDD[[#This Row],[Ha Tot collecte]]*tbBDD[[#This Row],[Rdt]]</f>
        <v>90.925000000000011</v>
      </c>
      <c r="S518" s="10" t="str">
        <f>MID(tbBDD[[#This Row],[Lib. variété]],1,FIND(" ",tbBDD[[#This Row],[Lib. variété]])-1)</f>
        <v>TOURNESOL</v>
      </c>
    </row>
    <row r="519" spans="1:19" ht="15.95" customHeight="1" x14ac:dyDescent="0.2">
      <c r="A519" s="14" t="s">
        <v>3</v>
      </c>
      <c r="B519" s="15" t="s">
        <v>23</v>
      </c>
      <c r="C519" s="15" t="s">
        <v>60</v>
      </c>
      <c r="D519" s="15" t="s">
        <v>158</v>
      </c>
      <c r="E519" s="15" t="s">
        <v>287</v>
      </c>
      <c r="F519" s="15" t="s">
        <v>385</v>
      </c>
      <c r="G519" s="17">
        <v>0</v>
      </c>
      <c r="H519" s="17">
        <v>0</v>
      </c>
      <c r="I519" s="17">
        <v>103.67</v>
      </c>
      <c r="J519" s="17">
        <v>0</v>
      </c>
      <c r="K519" s="17">
        <v>0</v>
      </c>
      <c r="L519" s="17">
        <v>0</v>
      </c>
      <c r="M519" s="17">
        <v>47.230000000000004</v>
      </c>
      <c r="N519" s="17">
        <v>39.36</v>
      </c>
      <c r="O519" s="17">
        <v>17.079999999999998</v>
      </c>
      <c r="P519" s="18">
        <v>0</v>
      </c>
      <c r="Q519" s="17">
        <f>VLOOKUP(tbBDD[[#This Row],[Lib. variété]],tbRdts[],2,FALSE)</f>
        <v>2.5</v>
      </c>
      <c r="R519" s="17">
        <f>tbBDD[[#This Row],[Ha Tot collecte]]*tbBDD[[#This Row],[Rdt]]</f>
        <v>259.17500000000001</v>
      </c>
      <c r="S519" s="10" t="str">
        <f>MID(tbBDD[[#This Row],[Lib. variété]],1,FIND(" ",tbBDD[[#This Row],[Lib. variété]])-1)</f>
        <v>TOURNESOL</v>
      </c>
    </row>
    <row r="520" spans="1:19" ht="15.95" customHeight="1" x14ac:dyDescent="0.2">
      <c r="A520" s="14" t="s">
        <v>3</v>
      </c>
      <c r="B520" s="15" t="s">
        <v>23</v>
      </c>
      <c r="C520" s="15" t="s">
        <v>60</v>
      </c>
      <c r="D520" s="15" t="s">
        <v>159</v>
      </c>
      <c r="E520" s="15" t="s">
        <v>288</v>
      </c>
      <c r="F520" s="15" t="s">
        <v>385</v>
      </c>
      <c r="G520" s="17">
        <v>0</v>
      </c>
      <c r="H520" s="17">
        <v>0</v>
      </c>
      <c r="I520" s="17">
        <v>287.89999999999998</v>
      </c>
      <c r="J520" s="17">
        <v>0</v>
      </c>
      <c r="K520" s="17">
        <v>0</v>
      </c>
      <c r="L520" s="17">
        <v>0</v>
      </c>
      <c r="M520" s="17">
        <v>112.16</v>
      </c>
      <c r="N520" s="17">
        <v>146.23999999999998</v>
      </c>
      <c r="O520" s="17">
        <v>29.5</v>
      </c>
      <c r="P520" s="18">
        <v>0</v>
      </c>
      <c r="Q520" s="17">
        <f>VLOOKUP(tbBDD[[#This Row],[Lib. variété]],tbRdts[],2,FALSE)</f>
        <v>2.5</v>
      </c>
      <c r="R520" s="17">
        <f>tbBDD[[#This Row],[Ha Tot collecte]]*tbBDD[[#This Row],[Rdt]]</f>
        <v>719.75</v>
      </c>
      <c r="S520" s="10" t="str">
        <f>MID(tbBDD[[#This Row],[Lib. variété]],1,FIND(" ",tbBDD[[#This Row],[Lib. variété]])-1)</f>
        <v>TOURNESOL</v>
      </c>
    </row>
    <row r="521" spans="1:19" ht="15.95" customHeight="1" x14ac:dyDescent="0.2">
      <c r="A521" s="14" t="s">
        <v>3</v>
      </c>
      <c r="B521" s="15" t="s">
        <v>23</v>
      </c>
      <c r="C521" s="15" t="s">
        <v>60</v>
      </c>
      <c r="D521" s="15" t="s">
        <v>166</v>
      </c>
      <c r="E521" s="15" t="s">
        <v>295</v>
      </c>
      <c r="F521" s="15" t="s">
        <v>385</v>
      </c>
      <c r="G521" s="17">
        <v>0</v>
      </c>
      <c r="H521" s="17">
        <v>0</v>
      </c>
      <c r="I521" s="17">
        <v>37</v>
      </c>
      <c r="J521" s="17">
        <v>0</v>
      </c>
      <c r="K521" s="17">
        <v>0</v>
      </c>
      <c r="L521" s="17">
        <v>0</v>
      </c>
      <c r="M521" s="17">
        <v>0</v>
      </c>
      <c r="N521" s="17">
        <v>37</v>
      </c>
      <c r="O521" s="17">
        <v>0</v>
      </c>
      <c r="P521" s="18">
        <v>0</v>
      </c>
      <c r="Q521" s="17">
        <f>VLOOKUP(tbBDD[[#This Row],[Lib. variété]],tbRdts[],2,FALSE)</f>
        <v>2.5</v>
      </c>
      <c r="R521" s="17">
        <f>tbBDD[[#This Row],[Ha Tot collecte]]*tbBDD[[#This Row],[Rdt]]</f>
        <v>92.5</v>
      </c>
      <c r="S521" s="10" t="str">
        <f>MID(tbBDD[[#This Row],[Lib. variété]],1,FIND(" ",tbBDD[[#This Row],[Lib. variété]])-1)</f>
        <v>TOURNESOL</v>
      </c>
    </row>
    <row r="522" spans="1:19" ht="15.95" customHeight="1" x14ac:dyDescent="0.2">
      <c r="A522" s="14" t="s">
        <v>3</v>
      </c>
      <c r="B522" s="15" t="s">
        <v>23</v>
      </c>
      <c r="C522" s="15" t="s">
        <v>60</v>
      </c>
      <c r="D522" s="15" t="s">
        <v>160</v>
      </c>
      <c r="E522" s="15" t="s">
        <v>289</v>
      </c>
      <c r="F522" s="15" t="s">
        <v>385</v>
      </c>
      <c r="G522" s="17">
        <v>0</v>
      </c>
      <c r="H522" s="17">
        <v>0</v>
      </c>
      <c r="I522" s="17">
        <v>16.2</v>
      </c>
      <c r="J522" s="17">
        <v>0</v>
      </c>
      <c r="K522" s="17">
        <v>0</v>
      </c>
      <c r="L522" s="17">
        <v>0</v>
      </c>
      <c r="M522" s="17">
        <v>0</v>
      </c>
      <c r="N522" s="17">
        <v>9.6999999999999993</v>
      </c>
      <c r="O522" s="17">
        <v>6.5</v>
      </c>
      <c r="P522" s="18">
        <v>0</v>
      </c>
      <c r="Q522" s="17">
        <f>VLOOKUP(tbBDD[[#This Row],[Lib. variété]],tbRdts[],2,FALSE)</f>
        <v>2.5</v>
      </c>
      <c r="R522" s="17">
        <f>tbBDD[[#This Row],[Ha Tot collecte]]*tbBDD[[#This Row],[Rdt]]</f>
        <v>40.5</v>
      </c>
      <c r="S522" s="10" t="str">
        <f>MID(tbBDD[[#This Row],[Lib. variété]],1,FIND(" ",tbBDD[[#This Row],[Lib. variété]])-1)</f>
        <v>TOURNESOL</v>
      </c>
    </row>
    <row r="523" spans="1:19" ht="15.95" customHeight="1" x14ac:dyDescent="0.2">
      <c r="A523" s="14" t="s">
        <v>3</v>
      </c>
      <c r="B523" s="15" t="s">
        <v>23</v>
      </c>
      <c r="C523" s="15" t="s">
        <v>60</v>
      </c>
      <c r="D523" s="15" t="s">
        <v>164</v>
      </c>
      <c r="E523" s="15" t="s">
        <v>293</v>
      </c>
      <c r="F523" s="15" t="s">
        <v>385</v>
      </c>
      <c r="G523" s="17">
        <v>0</v>
      </c>
      <c r="H523" s="17">
        <v>0</v>
      </c>
      <c r="I523" s="17">
        <v>8</v>
      </c>
      <c r="J523" s="17">
        <v>0</v>
      </c>
      <c r="K523" s="17">
        <v>0</v>
      </c>
      <c r="L523" s="17">
        <v>0</v>
      </c>
      <c r="M523" s="17">
        <v>0</v>
      </c>
      <c r="N523" s="17">
        <v>0</v>
      </c>
      <c r="O523" s="17">
        <v>8</v>
      </c>
      <c r="P523" s="18">
        <v>0</v>
      </c>
      <c r="Q523" s="17">
        <f>VLOOKUP(tbBDD[[#This Row],[Lib. variété]],tbRdts[],2,FALSE)</f>
        <v>2.5</v>
      </c>
      <c r="R523" s="17">
        <f>tbBDD[[#This Row],[Ha Tot collecte]]*tbBDD[[#This Row],[Rdt]]</f>
        <v>20</v>
      </c>
      <c r="S523" s="10" t="str">
        <f>MID(tbBDD[[#This Row],[Lib. variété]],1,FIND(" ",tbBDD[[#This Row],[Lib. variété]])-1)</f>
        <v>TOURNESOL</v>
      </c>
    </row>
    <row r="524" spans="1:19" ht="15.95" customHeight="1" x14ac:dyDescent="0.2">
      <c r="A524" s="14" t="s">
        <v>3</v>
      </c>
      <c r="B524" s="15" t="s">
        <v>23</v>
      </c>
      <c r="C524" s="15" t="s">
        <v>60</v>
      </c>
      <c r="D524" s="15" t="s">
        <v>161</v>
      </c>
      <c r="E524" s="15" t="s">
        <v>290</v>
      </c>
      <c r="F524" s="15" t="s">
        <v>385</v>
      </c>
      <c r="G524" s="17">
        <v>0</v>
      </c>
      <c r="H524" s="17">
        <v>0</v>
      </c>
      <c r="I524" s="17">
        <v>29.45</v>
      </c>
      <c r="J524" s="17">
        <v>0</v>
      </c>
      <c r="K524" s="17">
        <v>0</v>
      </c>
      <c r="L524" s="17">
        <v>0</v>
      </c>
      <c r="M524" s="17">
        <v>8.5500000000000007</v>
      </c>
      <c r="N524" s="17">
        <v>16.899999999999999</v>
      </c>
      <c r="O524" s="17">
        <v>4</v>
      </c>
      <c r="P524" s="18">
        <v>0</v>
      </c>
      <c r="Q524" s="17">
        <f>VLOOKUP(tbBDD[[#This Row],[Lib. variété]],tbRdts[],2,FALSE)</f>
        <v>2.5</v>
      </c>
      <c r="R524" s="17">
        <f>tbBDD[[#This Row],[Ha Tot collecte]]*tbBDD[[#This Row],[Rdt]]</f>
        <v>73.625</v>
      </c>
      <c r="S524" s="10" t="str">
        <f>MID(tbBDD[[#This Row],[Lib. variété]],1,FIND(" ",tbBDD[[#This Row],[Lib. variété]])-1)</f>
        <v>TOURNESOL</v>
      </c>
    </row>
    <row r="525" spans="1:19" ht="15.95" customHeight="1" x14ac:dyDescent="0.2">
      <c r="A525" s="14" t="s">
        <v>3</v>
      </c>
      <c r="B525" s="15" t="s">
        <v>23</v>
      </c>
      <c r="C525" s="15" t="s">
        <v>60</v>
      </c>
      <c r="D525" s="15" t="s">
        <v>162</v>
      </c>
      <c r="E525" s="15" t="s">
        <v>291</v>
      </c>
      <c r="F525" s="15" t="s">
        <v>385</v>
      </c>
      <c r="G525" s="17">
        <v>0</v>
      </c>
      <c r="H525" s="17">
        <v>0</v>
      </c>
      <c r="I525" s="17">
        <v>14.63</v>
      </c>
      <c r="J525" s="17">
        <v>0</v>
      </c>
      <c r="K525" s="17">
        <v>0</v>
      </c>
      <c r="L525" s="17">
        <v>0</v>
      </c>
      <c r="M525" s="17">
        <v>14.63</v>
      </c>
      <c r="N525" s="17">
        <v>0</v>
      </c>
      <c r="O525" s="17">
        <v>0</v>
      </c>
      <c r="P525" s="18">
        <v>0</v>
      </c>
      <c r="Q525" s="17">
        <f>VLOOKUP(tbBDD[[#This Row],[Lib. variété]],tbRdts[],2,FALSE)</f>
        <v>2.5</v>
      </c>
      <c r="R525" s="17">
        <f>tbBDD[[#This Row],[Ha Tot collecte]]*tbBDD[[#This Row],[Rdt]]</f>
        <v>36.575000000000003</v>
      </c>
      <c r="S525" s="10" t="str">
        <f>MID(tbBDD[[#This Row],[Lib. variété]],1,FIND(" ",tbBDD[[#This Row],[Lib. variété]])-1)</f>
        <v>TOURNESOL</v>
      </c>
    </row>
    <row r="526" spans="1:19" ht="15.95" customHeight="1" x14ac:dyDescent="0.2">
      <c r="A526" s="14" t="s">
        <v>3</v>
      </c>
      <c r="B526" s="15" t="s">
        <v>23</v>
      </c>
      <c r="C526" s="15" t="s">
        <v>60</v>
      </c>
      <c r="D526" s="15" t="s">
        <v>163</v>
      </c>
      <c r="E526" s="15" t="s">
        <v>292</v>
      </c>
      <c r="F526" s="15" t="s">
        <v>385</v>
      </c>
      <c r="G526" s="17">
        <v>0</v>
      </c>
      <c r="H526" s="17">
        <v>0</v>
      </c>
      <c r="I526" s="17">
        <v>16.54</v>
      </c>
      <c r="J526" s="17">
        <v>0</v>
      </c>
      <c r="K526" s="17">
        <v>0</v>
      </c>
      <c r="L526" s="17">
        <v>0</v>
      </c>
      <c r="M526" s="17">
        <v>0</v>
      </c>
      <c r="N526" s="17">
        <v>0</v>
      </c>
      <c r="O526" s="17">
        <v>16.54</v>
      </c>
      <c r="P526" s="18">
        <v>0</v>
      </c>
      <c r="Q526" s="17">
        <f>VLOOKUP(tbBDD[[#This Row],[Lib. variété]],tbRdts[],2,FALSE)</f>
        <v>2.5</v>
      </c>
      <c r="R526" s="17">
        <f>tbBDD[[#This Row],[Ha Tot collecte]]*tbBDD[[#This Row],[Rdt]]</f>
        <v>41.349999999999994</v>
      </c>
      <c r="S526" s="10" t="str">
        <f>MID(tbBDD[[#This Row],[Lib. variété]],1,FIND(" ",tbBDD[[#This Row],[Lib. variété]])-1)</f>
        <v>TOURNESOL</v>
      </c>
    </row>
    <row r="527" spans="1:19" ht="15.95" customHeight="1" x14ac:dyDescent="0.2">
      <c r="A527" s="14" t="s">
        <v>3</v>
      </c>
      <c r="B527" s="15" t="s">
        <v>23</v>
      </c>
      <c r="C527" s="15" t="s">
        <v>97</v>
      </c>
      <c r="D527" s="15" t="s">
        <v>159</v>
      </c>
      <c r="E527" s="15" t="s">
        <v>288</v>
      </c>
      <c r="F527" s="15" t="s">
        <v>422</v>
      </c>
      <c r="G527" s="17">
        <v>0</v>
      </c>
      <c r="H527" s="17">
        <v>0</v>
      </c>
      <c r="I527" s="17">
        <v>0</v>
      </c>
      <c r="J527" s="17">
        <v>0</v>
      </c>
      <c r="K527" s="17">
        <v>0</v>
      </c>
      <c r="L527" s="17">
        <v>0</v>
      </c>
      <c r="M527" s="17">
        <v>0</v>
      </c>
      <c r="N527" s="17">
        <v>0</v>
      </c>
      <c r="O527" s="17">
        <v>0</v>
      </c>
      <c r="P527" s="18">
        <v>0</v>
      </c>
      <c r="Q527" s="17">
        <f>VLOOKUP(tbBDD[[#This Row],[Lib. variété]],tbRdts[],2,FALSE)</f>
        <v>0</v>
      </c>
      <c r="R527" s="17">
        <f>tbBDD[[#This Row],[Ha Tot collecte]]*tbBDD[[#This Row],[Rdt]]</f>
        <v>0</v>
      </c>
      <c r="S527" s="10" t="e">
        <f>MID(tbBDD[[#This Row],[Lib. variété]],1,FIND(" ",tbBDD[[#This Row],[Lib. variété]])-1)</f>
        <v>#VALUE!</v>
      </c>
    </row>
    <row r="528" spans="1:19" ht="15.95" customHeight="1" x14ac:dyDescent="0.2">
      <c r="A528" s="14" t="s">
        <v>3</v>
      </c>
      <c r="B528" s="15" t="s">
        <v>23</v>
      </c>
      <c r="C528" s="15" t="s">
        <v>62</v>
      </c>
      <c r="D528" s="15" t="s">
        <v>159</v>
      </c>
      <c r="E528" s="15" t="s">
        <v>288</v>
      </c>
      <c r="F528" s="15" t="s">
        <v>387</v>
      </c>
      <c r="G528" s="17">
        <v>0</v>
      </c>
      <c r="H528" s="17">
        <v>0</v>
      </c>
      <c r="I528" s="17">
        <v>0</v>
      </c>
      <c r="J528" s="17">
        <v>0</v>
      </c>
      <c r="K528" s="17">
        <v>0</v>
      </c>
      <c r="L528" s="17">
        <v>0</v>
      </c>
      <c r="M528" s="17">
        <v>0</v>
      </c>
      <c r="N528" s="17">
        <v>0</v>
      </c>
      <c r="O528" s="17">
        <v>0</v>
      </c>
      <c r="P528" s="18">
        <v>0</v>
      </c>
      <c r="Q528" s="17">
        <f>VLOOKUP(tbBDD[[#This Row],[Lib. variété]],tbRdts[],2,FALSE)</f>
        <v>4.5</v>
      </c>
      <c r="R528" s="17">
        <f>tbBDD[[#This Row],[Ha Tot collecte]]*tbBDD[[#This Row],[Rdt]]</f>
        <v>0</v>
      </c>
      <c r="S528" s="10" t="str">
        <f>MID(tbBDD[[#This Row],[Lib. variété]],1,FIND(" ",tbBDD[[#This Row],[Lib. variété]])-1)</f>
        <v>POIS</v>
      </c>
    </row>
    <row r="529" spans="1:19" ht="15.95" customHeight="1" x14ac:dyDescent="0.2">
      <c r="A529" s="14" t="s">
        <v>3</v>
      </c>
      <c r="B529" s="15" t="s">
        <v>23</v>
      </c>
      <c r="C529" s="15" t="s">
        <v>63</v>
      </c>
      <c r="D529" s="15" t="s">
        <v>159</v>
      </c>
      <c r="E529" s="15" t="s">
        <v>288</v>
      </c>
      <c r="F529" s="15" t="s">
        <v>388</v>
      </c>
      <c r="G529" s="17">
        <v>0</v>
      </c>
      <c r="H529" s="17">
        <v>0</v>
      </c>
      <c r="I529" s="17">
        <v>57.75</v>
      </c>
      <c r="J529" s="17">
        <v>0</v>
      </c>
      <c r="K529" s="17">
        <v>0</v>
      </c>
      <c r="L529" s="17">
        <v>0</v>
      </c>
      <c r="M529" s="17">
        <v>0</v>
      </c>
      <c r="N529" s="17">
        <v>57.75</v>
      </c>
      <c r="O529" s="17">
        <v>0</v>
      </c>
      <c r="P529" s="18">
        <v>0</v>
      </c>
      <c r="Q529" s="17">
        <f>VLOOKUP(tbBDD[[#This Row],[Lib. variété]],tbRdts[],2,FALSE)</f>
        <v>6</v>
      </c>
      <c r="R529" s="17">
        <f>tbBDD[[#This Row],[Ha Tot collecte]]*tbBDD[[#This Row],[Rdt]]</f>
        <v>346.5</v>
      </c>
      <c r="S529" s="10" t="e">
        <f>MID(tbBDD[[#This Row],[Lib. variété]],1,FIND(" ",tbBDD[[#This Row],[Lib. variété]])-1)</f>
        <v>#VALUE!</v>
      </c>
    </row>
    <row r="530" spans="1:19" ht="15.95" customHeight="1" x14ac:dyDescent="0.2">
      <c r="A530" s="14" t="s">
        <v>3</v>
      </c>
      <c r="B530" s="15" t="s">
        <v>23</v>
      </c>
      <c r="C530" s="15" t="s">
        <v>65</v>
      </c>
      <c r="D530" s="15" t="s">
        <v>156</v>
      </c>
      <c r="E530" s="15" t="s">
        <v>285</v>
      </c>
      <c r="F530" s="15" t="s">
        <v>390</v>
      </c>
      <c r="G530" s="17">
        <v>0</v>
      </c>
      <c r="H530" s="17">
        <v>0</v>
      </c>
      <c r="I530" s="17">
        <v>7.55</v>
      </c>
      <c r="J530" s="17">
        <v>0</v>
      </c>
      <c r="K530" s="17">
        <v>0</v>
      </c>
      <c r="L530" s="17">
        <v>0</v>
      </c>
      <c r="M530" s="17">
        <v>0</v>
      </c>
      <c r="N530" s="17">
        <v>0</v>
      </c>
      <c r="O530" s="17">
        <v>7.55</v>
      </c>
      <c r="P530" s="18">
        <v>0</v>
      </c>
      <c r="Q530" s="17">
        <f>VLOOKUP(tbBDD[[#This Row],[Lib. variété]],tbRdts[],2,FALSE)</f>
        <v>4.5</v>
      </c>
      <c r="R530" s="17">
        <f>tbBDD[[#This Row],[Ha Tot collecte]]*tbBDD[[#This Row],[Rdt]]</f>
        <v>33.975000000000001</v>
      </c>
      <c r="S530" s="10" t="e">
        <f>MID(tbBDD[[#This Row],[Lib. variété]],1,FIND(" ",tbBDD[[#This Row],[Lib. variété]])-1)</f>
        <v>#VALUE!</v>
      </c>
    </row>
    <row r="531" spans="1:19" ht="15.95" customHeight="1" x14ac:dyDescent="0.2">
      <c r="A531" s="14" t="s">
        <v>3</v>
      </c>
      <c r="B531" s="15" t="s">
        <v>23</v>
      </c>
      <c r="C531" s="15" t="s">
        <v>98</v>
      </c>
      <c r="D531" s="15" t="s">
        <v>159</v>
      </c>
      <c r="E531" s="15" t="s">
        <v>288</v>
      </c>
      <c r="F531" s="15" t="s">
        <v>423</v>
      </c>
      <c r="G531" s="17">
        <v>0</v>
      </c>
      <c r="H531" s="17">
        <v>0</v>
      </c>
      <c r="I531" s="17">
        <v>0</v>
      </c>
      <c r="J531" s="17">
        <v>0</v>
      </c>
      <c r="K531" s="17">
        <v>0</v>
      </c>
      <c r="L531" s="17">
        <v>0</v>
      </c>
      <c r="M531" s="17">
        <v>0</v>
      </c>
      <c r="N531" s="17">
        <v>0</v>
      </c>
      <c r="O531" s="17">
        <v>0</v>
      </c>
      <c r="P531" s="18">
        <v>0</v>
      </c>
      <c r="Q531" s="17">
        <f>VLOOKUP(tbBDD[[#This Row],[Lib. variété]],tbRdts[],2,FALSE)</f>
        <v>0</v>
      </c>
      <c r="R531" s="17">
        <f>tbBDD[[#This Row],[Ha Tot collecte]]*tbBDD[[#This Row],[Rdt]]</f>
        <v>0</v>
      </c>
      <c r="S531" s="10" t="e">
        <f>MID(tbBDD[[#This Row],[Lib. variété]],1,FIND(" ",tbBDD[[#This Row],[Lib. variété]])-1)</f>
        <v>#VALUE!</v>
      </c>
    </row>
    <row r="532" spans="1:19" ht="15.95" customHeight="1" x14ac:dyDescent="0.2">
      <c r="A532" s="14" t="s">
        <v>3</v>
      </c>
      <c r="B532" s="15" t="s">
        <v>23</v>
      </c>
      <c r="C532" s="15" t="s">
        <v>92</v>
      </c>
      <c r="D532" s="16"/>
      <c r="E532" s="16"/>
      <c r="F532" s="15" t="s">
        <v>417</v>
      </c>
      <c r="G532" s="17">
        <v>0</v>
      </c>
      <c r="H532" s="17">
        <v>0</v>
      </c>
      <c r="I532" s="17">
        <v>0</v>
      </c>
      <c r="J532" s="17">
        <v>0</v>
      </c>
      <c r="K532" s="17">
        <v>0</v>
      </c>
      <c r="L532" s="17">
        <v>0</v>
      </c>
      <c r="M532" s="17">
        <v>0</v>
      </c>
      <c r="N532" s="17">
        <v>0</v>
      </c>
      <c r="O532" s="17">
        <v>0</v>
      </c>
      <c r="P532" s="18">
        <v>0</v>
      </c>
      <c r="Q532" s="17">
        <f>VLOOKUP(tbBDD[[#This Row],[Lib. variété]],tbRdts[],2,FALSE)</f>
        <v>0</v>
      </c>
      <c r="R532" s="17">
        <f>tbBDD[[#This Row],[Ha Tot collecte]]*tbBDD[[#This Row],[Rdt]]</f>
        <v>0</v>
      </c>
      <c r="S532" s="10" t="str">
        <f>MID(tbBDD[[#This Row],[Lib. variété]],1,FIND(" ",tbBDD[[#This Row],[Lib. variété]])-1)</f>
        <v>BD</v>
      </c>
    </row>
    <row r="533" spans="1:19" ht="15.95" customHeight="1" x14ac:dyDescent="0.2">
      <c r="A533" s="14" t="s">
        <v>3</v>
      </c>
      <c r="B533" s="15" t="s">
        <v>23</v>
      </c>
      <c r="C533" s="15" t="s">
        <v>88</v>
      </c>
      <c r="D533" s="15" t="s">
        <v>167</v>
      </c>
      <c r="E533" s="15" t="s">
        <v>296</v>
      </c>
      <c r="F533" s="15" t="s">
        <v>413</v>
      </c>
      <c r="G533" s="17">
        <v>0</v>
      </c>
      <c r="H533" s="17">
        <v>0</v>
      </c>
      <c r="I533" s="17">
        <v>11.04</v>
      </c>
      <c r="J533" s="17">
        <v>0</v>
      </c>
      <c r="K533" s="17">
        <v>0</v>
      </c>
      <c r="L533" s="17">
        <v>0</v>
      </c>
      <c r="M533" s="17">
        <v>11.04</v>
      </c>
      <c r="N533" s="17">
        <v>0</v>
      </c>
      <c r="O533" s="17">
        <v>0</v>
      </c>
      <c r="P533" s="18">
        <v>0</v>
      </c>
      <c r="Q533" s="17">
        <f>VLOOKUP(tbBDD[[#This Row],[Lib. variété]],tbRdts[],2,FALSE)</f>
        <v>0</v>
      </c>
      <c r="R533" s="17">
        <f>tbBDD[[#This Row],[Ha Tot collecte]]*tbBDD[[#This Row],[Rdt]]</f>
        <v>0</v>
      </c>
      <c r="S533" s="10" t="str">
        <f>MID(tbBDD[[#This Row],[Lib. variété]],1,FIND(" ",tbBDD[[#This Row],[Lib. variété]])-1)</f>
        <v>TRIT</v>
      </c>
    </row>
    <row r="534" spans="1:19" ht="15.95" customHeight="1" x14ac:dyDescent="0.2">
      <c r="A534" s="14" t="s">
        <v>3</v>
      </c>
      <c r="B534" s="15" t="s">
        <v>23</v>
      </c>
      <c r="C534" s="15" t="s">
        <v>82</v>
      </c>
      <c r="D534" s="15" t="s">
        <v>158</v>
      </c>
      <c r="E534" s="15" t="s">
        <v>287</v>
      </c>
      <c r="F534" s="15" t="s">
        <v>407</v>
      </c>
      <c r="G534" s="17">
        <v>0</v>
      </c>
      <c r="H534" s="17">
        <v>0</v>
      </c>
      <c r="I534" s="17">
        <v>9.2100000000000009</v>
      </c>
      <c r="J534" s="17">
        <v>0</v>
      </c>
      <c r="K534" s="17">
        <v>0</v>
      </c>
      <c r="L534" s="17">
        <v>0</v>
      </c>
      <c r="M534" s="17">
        <v>0</v>
      </c>
      <c r="N534" s="17">
        <v>9.2100000000000009</v>
      </c>
      <c r="O534" s="17">
        <v>0</v>
      </c>
      <c r="P534" s="18">
        <v>0</v>
      </c>
      <c r="Q534" s="17">
        <f>VLOOKUP(tbBDD[[#This Row],[Lib. variété]],tbRdts[],2,FALSE)</f>
        <v>0</v>
      </c>
      <c r="R534" s="17">
        <f>tbBDD[[#This Row],[Ha Tot collecte]]*tbBDD[[#This Row],[Rdt]]</f>
        <v>0</v>
      </c>
      <c r="S534" s="10" t="str">
        <f>MID(tbBDD[[#This Row],[Lib. variété]],1,FIND(" ",tbBDD[[#This Row],[Lib. variété]])-1)</f>
        <v>BTH</v>
      </c>
    </row>
    <row r="535" spans="1:19" ht="15.95" customHeight="1" x14ac:dyDescent="0.2">
      <c r="A535" s="14" t="s">
        <v>3</v>
      </c>
      <c r="B535" s="15" t="s">
        <v>23</v>
      </c>
      <c r="C535" s="15" t="s">
        <v>76</v>
      </c>
      <c r="D535" s="16"/>
      <c r="E535" s="16"/>
      <c r="F535" s="15" t="s">
        <v>401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7">
        <v>0</v>
      </c>
      <c r="N535" s="17">
        <v>0</v>
      </c>
      <c r="O535" s="17">
        <v>0</v>
      </c>
      <c r="P535" s="18">
        <v>0</v>
      </c>
      <c r="Q535" s="17">
        <f>VLOOKUP(tbBDD[[#This Row],[Lib. variété]],tbRdts[],2,FALSE)</f>
        <v>0</v>
      </c>
      <c r="R535" s="17">
        <f>tbBDD[[#This Row],[Ha Tot collecte]]*tbBDD[[#This Row],[Rdt]]</f>
        <v>0</v>
      </c>
      <c r="S535" s="10" t="e">
        <f>MID(tbBDD[[#This Row],[Lib. variété]],1,FIND(" ",tbBDD[[#This Row],[Lib. variété]])-1)</f>
        <v>#VALUE!</v>
      </c>
    </row>
    <row r="536" spans="1:19" ht="15.95" customHeight="1" x14ac:dyDescent="0.2">
      <c r="A536" s="14" t="s">
        <v>3</v>
      </c>
      <c r="B536" s="15" t="s">
        <v>23</v>
      </c>
      <c r="C536" s="15" t="s">
        <v>76</v>
      </c>
      <c r="D536" s="15" t="s">
        <v>155</v>
      </c>
      <c r="E536" s="15" t="s">
        <v>284</v>
      </c>
      <c r="F536" s="15" t="s">
        <v>401</v>
      </c>
      <c r="G536" s="17">
        <v>0</v>
      </c>
      <c r="H536" s="17">
        <v>0</v>
      </c>
      <c r="I536" s="17">
        <v>0</v>
      </c>
      <c r="J536" s="17">
        <v>0</v>
      </c>
      <c r="K536" s="17">
        <v>0</v>
      </c>
      <c r="L536" s="17">
        <v>0</v>
      </c>
      <c r="M536" s="17">
        <v>0</v>
      </c>
      <c r="N536" s="17">
        <v>0</v>
      </c>
      <c r="O536" s="17">
        <v>0</v>
      </c>
      <c r="P536" s="18">
        <v>0</v>
      </c>
      <c r="Q536" s="17">
        <f>VLOOKUP(tbBDD[[#This Row],[Lib. variété]],tbRdts[],2,FALSE)</f>
        <v>0</v>
      </c>
      <c r="R536" s="17">
        <f>tbBDD[[#This Row],[Ha Tot collecte]]*tbBDD[[#This Row],[Rdt]]</f>
        <v>0</v>
      </c>
      <c r="S536" s="10" t="e">
        <f>MID(tbBDD[[#This Row],[Lib. variété]],1,FIND(" ",tbBDD[[#This Row],[Lib. variété]])-1)</f>
        <v>#VALUE!</v>
      </c>
    </row>
    <row r="537" spans="1:19" ht="15.95" customHeight="1" x14ac:dyDescent="0.2">
      <c r="A537" s="14" t="s">
        <v>3</v>
      </c>
      <c r="B537" s="15" t="s">
        <v>23</v>
      </c>
      <c r="C537" s="15" t="s">
        <v>76</v>
      </c>
      <c r="D537" s="15" t="s">
        <v>158</v>
      </c>
      <c r="E537" s="15" t="s">
        <v>287</v>
      </c>
      <c r="F537" s="15" t="s">
        <v>401</v>
      </c>
      <c r="G537" s="17">
        <v>0</v>
      </c>
      <c r="H537" s="17">
        <v>0</v>
      </c>
      <c r="I537" s="17">
        <v>0</v>
      </c>
      <c r="J537" s="17">
        <v>0</v>
      </c>
      <c r="K537" s="17">
        <v>0</v>
      </c>
      <c r="L537" s="17">
        <v>0</v>
      </c>
      <c r="M537" s="17">
        <v>0</v>
      </c>
      <c r="N537" s="17">
        <v>0</v>
      </c>
      <c r="O537" s="17">
        <v>0</v>
      </c>
      <c r="P537" s="18">
        <v>0</v>
      </c>
      <c r="Q537" s="17">
        <f>VLOOKUP(tbBDD[[#This Row],[Lib. variété]],tbRdts[],2,FALSE)</f>
        <v>0</v>
      </c>
      <c r="R537" s="17">
        <f>tbBDD[[#This Row],[Ha Tot collecte]]*tbBDD[[#This Row],[Rdt]]</f>
        <v>0</v>
      </c>
      <c r="S537" s="10" t="e">
        <f>MID(tbBDD[[#This Row],[Lib. variété]],1,FIND(" ",tbBDD[[#This Row],[Lib. variété]])-1)</f>
        <v>#VALUE!</v>
      </c>
    </row>
    <row r="538" spans="1:19" ht="15.95" customHeight="1" x14ac:dyDescent="0.2">
      <c r="A538" s="14" t="s">
        <v>3</v>
      </c>
      <c r="B538" s="15" t="s">
        <v>23</v>
      </c>
      <c r="C538" s="15" t="s">
        <v>76</v>
      </c>
      <c r="D538" s="15" t="s">
        <v>159</v>
      </c>
      <c r="E538" s="15" t="s">
        <v>288</v>
      </c>
      <c r="F538" s="15" t="s">
        <v>401</v>
      </c>
      <c r="G538" s="17">
        <v>0</v>
      </c>
      <c r="H538" s="17">
        <v>0</v>
      </c>
      <c r="I538" s="17">
        <v>0</v>
      </c>
      <c r="J538" s="17">
        <v>0</v>
      </c>
      <c r="K538" s="17">
        <v>0</v>
      </c>
      <c r="L538" s="17">
        <v>0</v>
      </c>
      <c r="M538" s="17">
        <v>0</v>
      </c>
      <c r="N538" s="17">
        <v>0</v>
      </c>
      <c r="O538" s="17">
        <v>0</v>
      </c>
      <c r="P538" s="18">
        <v>0</v>
      </c>
      <c r="Q538" s="17">
        <f>VLOOKUP(tbBDD[[#This Row],[Lib. variété]],tbRdts[],2,FALSE)</f>
        <v>0</v>
      </c>
      <c r="R538" s="17">
        <f>tbBDD[[#This Row],[Ha Tot collecte]]*tbBDD[[#This Row],[Rdt]]</f>
        <v>0</v>
      </c>
      <c r="S538" s="10" t="e">
        <f>MID(tbBDD[[#This Row],[Lib. variété]],1,FIND(" ",tbBDD[[#This Row],[Lib. variété]])-1)</f>
        <v>#VALUE!</v>
      </c>
    </row>
    <row r="539" spans="1:19" ht="15.95" customHeight="1" x14ac:dyDescent="0.2">
      <c r="A539" s="14" t="s">
        <v>3</v>
      </c>
      <c r="B539" s="15" t="s">
        <v>23</v>
      </c>
      <c r="C539" s="15" t="s">
        <v>76</v>
      </c>
      <c r="D539" s="15" t="s">
        <v>160</v>
      </c>
      <c r="E539" s="15" t="s">
        <v>289</v>
      </c>
      <c r="F539" s="15" t="s">
        <v>401</v>
      </c>
      <c r="G539" s="17">
        <v>0</v>
      </c>
      <c r="H539" s="17">
        <v>0</v>
      </c>
      <c r="I539" s="17">
        <v>0</v>
      </c>
      <c r="J539" s="17">
        <v>0</v>
      </c>
      <c r="K539" s="17">
        <v>0</v>
      </c>
      <c r="L539" s="17">
        <v>0</v>
      </c>
      <c r="M539" s="17">
        <v>0</v>
      </c>
      <c r="N539" s="17">
        <v>0</v>
      </c>
      <c r="O539" s="17">
        <v>0</v>
      </c>
      <c r="P539" s="18">
        <v>0</v>
      </c>
      <c r="Q539" s="17">
        <f>VLOOKUP(tbBDD[[#This Row],[Lib. variété]],tbRdts[],2,FALSE)</f>
        <v>0</v>
      </c>
      <c r="R539" s="17">
        <f>tbBDD[[#This Row],[Ha Tot collecte]]*tbBDD[[#This Row],[Rdt]]</f>
        <v>0</v>
      </c>
      <c r="S539" s="10" t="e">
        <f>MID(tbBDD[[#This Row],[Lib. variété]],1,FIND(" ",tbBDD[[#This Row],[Lib. variété]])-1)</f>
        <v>#VALUE!</v>
      </c>
    </row>
    <row r="540" spans="1:19" ht="15.95" customHeight="1" x14ac:dyDescent="0.2">
      <c r="A540" s="14" t="s">
        <v>3</v>
      </c>
      <c r="B540" s="15" t="s">
        <v>23</v>
      </c>
      <c r="C540" s="15" t="s">
        <v>76</v>
      </c>
      <c r="D540" s="15" t="s">
        <v>161</v>
      </c>
      <c r="E540" s="15" t="s">
        <v>290</v>
      </c>
      <c r="F540" s="15" t="s">
        <v>401</v>
      </c>
      <c r="G540" s="17">
        <v>0</v>
      </c>
      <c r="H540" s="17">
        <v>0</v>
      </c>
      <c r="I540" s="17">
        <v>0</v>
      </c>
      <c r="J540" s="17">
        <v>0</v>
      </c>
      <c r="K540" s="17">
        <v>0</v>
      </c>
      <c r="L540" s="17">
        <v>0</v>
      </c>
      <c r="M540" s="17">
        <v>0</v>
      </c>
      <c r="N540" s="17">
        <v>0</v>
      </c>
      <c r="O540" s="17">
        <v>0</v>
      </c>
      <c r="P540" s="18">
        <v>0</v>
      </c>
      <c r="Q540" s="17">
        <f>VLOOKUP(tbBDD[[#This Row],[Lib. variété]],tbRdts[],2,FALSE)</f>
        <v>0</v>
      </c>
      <c r="R540" s="17">
        <f>tbBDD[[#This Row],[Ha Tot collecte]]*tbBDD[[#This Row],[Rdt]]</f>
        <v>0</v>
      </c>
      <c r="S540" s="10" t="e">
        <f>MID(tbBDD[[#This Row],[Lib. variété]],1,FIND(" ",tbBDD[[#This Row],[Lib. variété]])-1)</f>
        <v>#VALUE!</v>
      </c>
    </row>
    <row r="541" spans="1:19" ht="15.95" customHeight="1" x14ac:dyDescent="0.2">
      <c r="A541" s="14" t="s">
        <v>3</v>
      </c>
      <c r="B541" s="15" t="s">
        <v>23</v>
      </c>
      <c r="C541" s="15" t="s">
        <v>76</v>
      </c>
      <c r="D541" s="15" t="s">
        <v>162</v>
      </c>
      <c r="E541" s="15" t="s">
        <v>291</v>
      </c>
      <c r="F541" s="15" t="s">
        <v>401</v>
      </c>
      <c r="G541" s="17">
        <v>0</v>
      </c>
      <c r="H541" s="17">
        <v>0</v>
      </c>
      <c r="I541" s="17">
        <v>0</v>
      </c>
      <c r="J541" s="17">
        <v>0</v>
      </c>
      <c r="K541" s="17">
        <v>0</v>
      </c>
      <c r="L541" s="17">
        <v>0</v>
      </c>
      <c r="M541" s="17">
        <v>0</v>
      </c>
      <c r="N541" s="17">
        <v>0</v>
      </c>
      <c r="O541" s="17">
        <v>0</v>
      </c>
      <c r="P541" s="18">
        <v>0</v>
      </c>
      <c r="Q541" s="17">
        <f>VLOOKUP(tbBDD[[#This Row],[Lib. variété]],tbRdts[],2,FALSE)</f>
        <v>0</v>
      </c>
      <c r="R541" s="17">
        <f>tbBDD[[#This Row],[Ha Tot collecte]]*tbBDD[[#This Row],[Rdt]]</f>
        <v>0</v>
      </c>
      <c r="S541" s="10" t="e">
        <f>MID(tbBDD[[#This Row],[Lib. variété]],1,FIND(" ",tbBDD[[#This Row],[Lib. variété]])-1)</f>
        <v>#VALUE!</v>
      </c>
    </row>
    <row r="542" spans="1:19" ht="15.95" customHeight="1" x14ac:dyDescent="0.2">
      <c r="A542" s="14" t="s">
        <v>3</v>
      </c>
      <c r="B542" s="15" t="s">
        <v>23</v>
      </c>
      <c r="C542" s="15" t="s">
        <v>67</v>
      </c>
      <c r="D542" s="16"/>
      <c r="E542" s="16"/>
      <c r="F542" s="15" t="s">
        <v>392</v>
      </c>
      <c r="G542" s="17">
        <v>0</v>
      </c>
      <c r="H542" s="17">
        <v>0</v>
      </c>
      <c r="I542" s="17">
        <v>0</v>
      </c>
      <c r="J542" s="17">
        <v>0</v>
      </c>
      <c r="K542" s="17">
        <v>0</v>
      </c>
      <c r="L542" s="17">
        <v>0</v>
      </c>
      <c r="M542" s="17">
        <v>0</v>
      </c>
      <c r="N542" s="17">
        <v>0</v>
      </c>
      <c r="O542" s="17">
        <v>0</v>
      </c>
      <c r="P542" s="18">
        <v>0</v>
      </c>
      <c r="Q542" s="17">
        <f>VLOOKUP(tbBDD[[#This Row],[Lib. variété]],tbRdts[],2,FALSE)</f>
        <v>0</v>
      </c>
      <c r="R542" s="17">
        <f>tbBDD[[#This Row],[Ha Tot collecte]]*tbBDD[[#This Row],[Rdt]]</f>
        <v>0</v>
      </c>
      <c r="S542" s="10" t="str">
        <f>MID(tbBDD[[#This Row],[Lib. variété]],1,FIND(" ",tbBDD[[#This Row],[Lib. variété]])-1)</f>
        <v>PRAIRIE</v>
      </c>
    </row>
    <row r="543" spans="1:19" ht="15.95" customHeight="1" x14ac:dyDescent="0.2">
      <c r="A543" s="14" t="s">
        <v>3</v>
      </c>
      <c r="B543" s="15" t="s">
        <v>23</v>
      </c>
      <c r="C543" s="15" t="s">
        <v>67</v>
      </c>
      <c r="D543" s="15" t="s">
        <v>159</v>
      </c>
      <c r="E543" s="15" t="s">
        <v>288</v>
      </c>
      <c r="F543" s="15" t="s">
        <v>392</v>
      </c>
      <c r="G543" s="17">
        <v>0</v>
      </c>
      <c r="H543" s="17">
        <v>0</v>
      </c>
      <c r="I543" s="17">
        <v>0</v>
      </c>
      <c r="J543" s="17">
        <v>0</v>
      </c>
      <c r="K543" s="17">
        <v>0</v>
      </c>
      <c r="L543" s="17">
        <v>0</v>
      </c>
      <c r="M543" s="17">
        <v>0</v>
      </c>
      <c r="N543" s="17">
        <v>0</v>
      </c>
      <c r="O543" s="17">
        <v>0</v>
      </c>
      <c r="P543" s="18">
        <v>0</v>
      </c>
      <c r="Q543" s="17">
        <f>VLOOKUP(tbBDD[[#This Row],[Lib. variété]],tbRdts[],2,FALSE)</f>
        <v>0</v>
      </c>
      <c r="R543" s="17">
        <f>tbBDD[[#This Row],[Ha Tot collecte]]*tbBDD[[#This Row],[Rdt]]</f>
        <v>0</v>
      </c>
      <c r="S543" s="10" t="str">
        <f>MID(tbBDD[[#This Row],[Lib. variété]],1,FIND(" ",tbBDD[[#This Row],[Lib. variété]])-1)</f>
        <v>PRAIRIE</v>
      </c>
    </row>
    <row r="544" spans="1:19" ht="15.95" customHeight="1" x14ac:dyDescent="0.2">
      <c r="A544" s="14" t="s">
        <v>3</v>
      </c>
      <c r="B544" s="15" t="s">
        <v>23</v>
      </c>
      <c r="C544" s="15" t="s">
        <v>68</v>
      </c>
      <c r="D544" s="16"/>
      <c r="E544" s="16"/>
      <c r="F544" s="15" t="s">
        <v>393</v>
      </c>
      <c r="G544" s="17">
        <v>0</v>
      </c>
      <c r="H544" s="17">
        <v>0</v>
      </c>
      <c r="I544" s="17">
        <v>0</v>
      </c>
      <c r="J544" s="17">
        <v>0</v>
      </c>
      <c r="K544" s="17">
        <v>0</v>
      </c>
      <c r="L544" s="17">
        <v>0</v>
      </c>
      <c r="M544" s="17">
        <v>0</v>
      </c>
      <c r="N544" s="17">
        <v>0</v>
      </c>
      <c r="O544" s="17">
        <v>0</v>
      </c>
      <c r="P544" s="18">
        <v>0</v>
      </c>
      <c r="Q544" s="17">
        <f>VLOOKUP(tbBDD[[#This Row],[Lib. variété]],tbRdts[],2,FALSE)</f>
        <v>0</v>
      </c>
      <c r="R544" s="17">
        <f>tbBDD[[#This Row],[Ha Tot collecte]]*tbBDD[[#This Row],[Rdt]]</f>
        <v>0</v>
      </c>
      <c r="S544" s="10" t="str">
        <f>MID(tbBDD[[#This Row],[Lib. variété]],1,FIND(" ",tbBDD[[#This Row],[Lib. variété]])-1)</f>
        <v>PRAIRIE</v>
      </c>
    </row>
    <row r="545" spans="1:19" ht="15.95" customHeight="1" x14ac:dyDescent="0.2">
      <c r="A545" s="14" t="s">
        <v>3</v>
      </c>
      <c r="B545" s="15" t="s">
        <v>23</v>
      </c>
      <c r="C545" s="15" t="s">
        <v>68</v>
      </c>
      <c r="D545" s="15" t="s">
        <v>161</v>
      </c>
      <c r="E545" s="15" t="s">
        <v>290</v>
      </c>
      <c r="F545" s="15" t="s">
        <v>393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7">
        <v>0</v>
      </c>
      <c r="N545" s="17">
        <v>0</v>
      </c>
      <c r="O545" s="17">
        <v>0</v>
      </c>
      <c r="P545" s="18">
        <v>0</v>
      </c>
      <c r="Q545" s="17">
        <f>VLOOKUP(tbBDD[[#This Row],[Lib. variété]],tbRdts[],2,FALSE)</f>
        <v>0</v>
      </c>
      <c r="R545" s="17">
        <f>tbBDD[[#This Row],[Ha Tot collecte]]*tbBDD[[#This Row],[Rdt]]</f>
        <v>0</v>
      </c>
      <c r="S545" s="10" t="str">
        <f>MID(tbBDD[[#This Row],[Lib. variété]],1,FIND(" ",tbBDD[[#This Row],[Lib. variété]])-1)</f>
        <v>PRAIRIE</v>
      </c>
    </row>
    <row r="546" spans="1:19" ht="15.95" customHeight="1" x14ac:dyDescent="0.2">
      <c r="A546" s="14" t="s">
        <v>3</v>
      </c>
      <c r="B546" s="15" t="s">
        <v>23</v>
      </c>
      <c r="C546" s="15" t="s">
        <v>69</v>
      </c>
      <c r="D546" s="16"/>
      <c r="E546" s="16"/>
      <c r="F546" s="15" t="s">
        <v>394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7">
        <v>0</v>
      </c>
      <c r="N546" s="17">
        <v>0</v>
      </c>
      <c r="O546" s="17">
        <v>0</v>
      </c>
      <c r="P546" s="18">
        <v>0</v>
      </c>
      <c r="Q546" s="17">
        <f>VLOOKUP(tbBDD[[#This Row],[Lib. variété]],tbRdts[],2,FALSE)</f>
        <v>0</v>
      </c>
      <c r="R546" s="17">
        <f>tbBDD[[#This Row],[Ha Tot collecte]]*tbBDD[[#This Row],[Rdt]]</f>
        <v>0</v>
      </c>
      <c r="S546" s="10" t="e">
        <f>MID(tbBDD[[#This Row],[Lib. variété]],1,FIND(" ",tbBDD[[#This Row],[Lib. variété]])-1)</f>
        <v>#VALUE!</v>
      </c>
    </row>
    <row r="547" spans="1:19" ht="15.95" customHeight="1" x14ac:dyDescent="0.2">
      <c r="A547" s="14" t="s">
        <v>3</v>
      </c>
      <c r="B547" s="15" t="s">
        <v>23</v>
      </c>
      <c r="C547" s="15" t="s">
        <v>69</v>
      </c>
      <c r="D547" s="15" t="s">
        <v>158</v>
      </c>
      <c r="E547" s="15" t="s">
        <v>287</v>
      </c>
      <c r="F547" s="15" t="s">
        <v>394</v>
      </c>
      <c r="G547" s="17">
        <v>0</v>
      </c>
      <c r="H547" s="17">
        <v>0</v>
      </c>
      <c r="I547" s="17">
        <v>0</v>
      </c>
      <c r="J547" s="17">
        <v>0</v>
      </c>
      <c r="K547" s="17">
        <v>0</v>
      </c>
      <c r="L547" s="17">
        <v>0</v>
      </c>
      <c r="M547" s="17">
        <v>0</v>
      </c>
      <c r="N547" s="17">
        <v>0</v>
      </c>
      <c r="O547" s="17">
        <v>0</v>
      </c>
      <c r="P547" s="18">
        <v>0</v>
      </c>
      <c r="Q547" s="17">
        <f>VLOOKUP(tbBDD[[#This Row],[Lib. variété]],tbRdts[],2,FALSE)</f>
        <v>0</v>
      </c>
      <c r="R547" s="17">
        <f>tbBDD[[#This Row],[Ha Tot collecte]]*tbBDD[[#This Row],[Rdt]]</f>
        <v>0</v>
      </c>
      <c r="S547" s="10" t="e">
        <f>MID(tbBDD[[#This Row],[Lib. variété]],1,FIND(" ",tbBDD[[#This Row],[Lib. variété]])-1)</f>
        <v>#VALUE!</v>
      </c>
    </row>
    <row r="548" spans="1:19" ht="15.95" customHeight="1" x14ac:dyDescent="0.2">
      <c r="A548" s="14" t="s">
        <v>3</v>
      </c>
      <c r="B548" s="15" t="s">
        <v>23</v>
      </c>
      <c r="C548" s="15" t="s">
        <v>69</v>
      </c>
      <c r="D548" s="15" t="s">
        <v>159</v>
      </c>
      <c r="E548" s="15" t="s">
        <v>288</v>
      </c>
      <c r="F548" s="15" t="s">
        <v>394</v>
      </c>
      <c r="G548" s="17">
        <v>0</v>
      </c>
      <c r="H548" s="17">
        <v>0</v>
      </c>
      <c r="I548" s="17">
        <v>0.1</v>
      </c>
      <c r="J548" s="17">
        <v>0</v>
      </c>
      <c r="K548" s="17">
        <v>0</v>
      </c>
      <c r="L548" s="17">
        <v>0</v>
      </c>
      <c r="M548" s="17">
        <v>0</v>
      </c>
      <c r="N548" s="17">
        <v>0</v>
      </c>
      <c r="O548" s="17">
        <v>0.1</v>
      </c>
      <c r="P548" s="18">
        <v>0</v>
      </c>
      <c r="Q548" s="17">
        <f>VLOOKUP(tbBDD[[#This Row],[Lib. variété]],tbRdts[],2,FALSE)</f>
        <v>0</v>
      </c>
      <c r="R548" s="17">
        <f>tbBDD[[#This Row],[Ha Tot collecte]]*tbBDD[[#This Row],[Rdt]]</f>
        <v>0</v>
      </c>
      <c r="S548" s="10" t="e">
        <f>MID(tbBDD[[#This Row],[Lib. variété]],1,FIND(" ",tbBDD[[#This Row],[Lib. variété]])-1)</f>
        <v>#VALUE!</v>
      </c>
    </row>
    <row r="549" spans="1:19" ht="15.95" customHeight="1" x14ac:dyDescent="0.2">
      <c r="A549" s="14" t="s">
        <v>3</v>
      </c>
      <c r="B549" s="15" t="s">
        <v>23</v>
      </c>
      <c r="C549" s="15" t="s">
        <v>69</v>
      </c>
      <c r="D549" s="15" t="s">
        <v>160</v>
      </c>
      <c r="E549" s="15" t="s">
        <v>289</v>
      </c>
      <c r="F549" s="15" t="s">
        <v>394</v>
      </c>
      <c r="G549" s="17">
        <v>0</v>
      </c>
      <c r="H549" s="17">
        <v>0</v>
      </c>
      <c r="I549" s="17">
        <v>0</v>
      </c>
      <c r="J549" s="17">
        <v>0</v>
      </c>
      <c r="K549" s="17">
        <v>0</v>
      </c>
      <c r="L549" s="17">
        <v>0</v>
      </c>
      <c r="M549" s="17">
        <v>0</v>
      </c>
      <c r="N549" s="17">
        <v>0</v>
      </c>
      <c r="O549" s="17">
        <v>0</v>
      </c>
      <c r="P549" s="18">
        <v>0</v>
      </c>
      <c r="Q549" s="17">
        <f>VLOOKUP(tbBDD[[#This Row],[Lib. variété]],tbRdts[],2,FALSE)</f>
        <v>0</v>
      </c>
      <c r="R549" s="17">
        <f>tbBDD[[#This Row],[Ha Tot collecte]]*tbBDD[[#This Row],[Rdt]]</f>
        <v>0</v>
      </c>
      <c r="S549" s="10" t="e">
        <f>MID(tbBDD[[#This Row],[Lib. variété]],1,FIND(" ",tbBDD[[#This Row],[Lib. variété]])-1)</f>
        <v>#VALUE!</v>
      </c>
    </row>
    <row r="550" spans="1:19" ht="15.95" customHeight="1" x14ac:dyDescent="0.2">
      <c r="A550" s="14" t="s">
        <v>3</v>
      </c>
      <c r="B550" s="15" t="s">
        <v>23</v>
      </c>
      <c r="C550" s="15" t="s">
        <v>71</v>
      </c>
      <c r="D550" s="15" t="s">
        <v>159</v>
      </c>
      <c r="E550" s="15" t="s">
        <v>288</v>
      </c>
      <c r="F550" s="15" t="s">
        <v>396</v>
      </c>
      <c r="G550" s="17">
        <v>0</v>
      </c>
      <c r="H550" s="17">
        <v>0</v>
      </c>
      <c r="I550" s="17">
        <v>18.5</v>
      </c>
      <c r="J550" s="17">
        <v>0</v>
      </c>
      <c r="K550" s="17">
        <v>0</v>
      </c>
      <c r="L550" s="17">
        <v>0</v>
      </c>
      <c r="M550" s="17">
        <v>17.5</v>
      </c>
      <c r="N550" s="17">
        <v>1</v>
      </c>
      <c r="O550" s="17">
        <v>0</v>
      </c>
      <c r="P550" s="18">
        <v>0</v>
      </c>
      <c r="Q550" s="17">
        <f>VLOOKUP(tbBDD[[#This Row],[Lib. variété]],tbRdts[],2,FALSE)</f>
        <v>0</v>
      </c>
      <c r="R550" s="17">
        <f>tbBDD[[#This Row],[Ha Tot collecte]]*tbBDD[[#This Row],[Rdt]]</f>
        <v>0</v>
      </c>
      <c r="S550" s="10" t="str">
        <f>MID(tbBDD[[#This Row],[Lib. variété]],1,FIND(" ",tbBDD[[#This Row],[Lib. variété]])-1)</f>
        <v>AUTRES</v>
      </c>
    </row>
    <row r="551" spans="1:19" ht="15.95" customHeight="1" x14ac:dyDescent="0.2">
      <c r="A551" s="14" t="s">
        <v>3</v>
      </c>
      <c r="B551" s="15" t="s">
        <v>23</v>
      </c>
      <c r="C551" s="15" t="s">
        <v>71</v>
      </c>
      <c r="D551" s="15" t="s">
        <v>161</v>
      </c>
      <c r="E551" s="15" t="s">
        <v>290</v>
      </c>
      <c r="F551" s="15" t="s">
        <v>396</v>
      </c>
      <c r="G551" s="17">
        <v>0</v>
      </c>
      <c r="H551" s="17">
        <v>0</v>
      </c>
      <c r="I551" s="17">
        <v>10</v>
      </c>
      <c r="J551" s="17">
        <v>0</v>
      </c>
      <c r="K551" s="17">
        <v>0</v>
      </c>
      <c r="L551" s="17">
        <v>0</v>
      </c>
      <c r="M551" s="17">
        <v>0</v>
      </c>
      <c r="N551" s="17">
        <v>10</v>
      </c>
      <c r="O551" s="17">
        <v>0</v>
      </c>
      <c r="P551" s="18">
        <v>0</v>
      </c>
      <c r="Q551" s="17">
        <f>VLOOKUP(tbBDD[[#This Row],[Lib. variété]],tbRdts[],2,FALSE)</f>
        <v>0</v>
      </c>
      <c r="R551" s="17">
        <f>tbBDD[[#This Row],[Ha Tot collecte]]*tbBDD[[#This Row],[Rdt]]</f>
        <v>0</v>
      </c>
      <c r="S551" s="10" t="str">
        <f>MID(tbBDD[[#This Row],[Lib. variété]],1,FIND(" ",tbBDD[[#This Row],[Lib. variété]])-1)</f>
        <v>AUTRES</v>
      </c>
    </row>
    <row r="552" spans="1:19" ht="15.95" customHeight="1" x14ac:dyDescent="0.2">
      <c r="A552" s="14" t="s">
        <v>3</v>
      </c>
      <c r="B552" s="15" t="s">
        <v>23</v>
      </c>
      <c r="C552" s="15" t="s">
        <v>71</v>
      </c>
      <c r="D552" s="15" t="s">
        <v>162</v>
      </c>
      <c r="E552" s="15" t="s">
        <v>291</v>
      </c>
      <c r="F552" s="15" t="s">
        <v>396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7">
        <v>0</v>
      </c>
      <c r="M552" s="17">
        <v>0</v>
      </c>
      <c r="N552" s="17">
        <v>0</v>
      </c>
      <c r="O552" s="17">
        <v>0</v>
      </c>
      <c r="P552" s="18">
        <v>0</v>
      </c>
      <c r="Q552" s="17">
        <f>VLOOKUP(tbBDD[[#This Row],[Lib. variété]],tbRdts[],2,FALSE)</f>
        <v>0</v>
      </c>
      <c r="R552" s="17">
        <f>tbBDD[[#This Row],[Ha Tot collecte]]*tbBDD[[#This Row],[Rdt]]</f>
        <v>0</v>
      </c>
      <c r="S552" s="10" t="str">
        <f>MID(tbBDD[[#This Row],[Lib. variété]],1,FIND(" ",tbBDD[[#This Row],[Lib. variété]])-1)</f>
        <v>AUTRES</v>
      </c>
    </row>
    <row r="553" spans="1:19" ht="15.95" customHeight="1" x14ac:dyDescent="0.2">
      <c r="A553" s="14" t="s">
        <v>3</v>
      </c>
      <c r="B553" s="15" t="s">
        <v>23</v>
      </c>
      <c r="C553" s="15" t="s">
        <v>72</v>
      </c>
      <c r="D553" s="16"/>
      <c r="E553" s="16"/>
      <c r="F553" s="15" t="s">
        <v>397</v>
      </c>
      <c r="G553" s="17">
        <v>0</v>
      </c>
      <c r="H553" s="17">
        <v>0</v>
      </c>
      <c r="I553" s="17">
        <v>0</v>
      </c>
      <c r="J553" s="17">
        <v>0</v>
      </c>
      <c r="K553" s="17">
        <v>0</v>
      </c>
      <c r="L553" s="17">
        <v>0</v>
      </c>
      <c r="M553" s="17">
        <v>0</v>
      </c>
      <c r="N553" s="17">
        <v>0</v>
      </c>
      <c r="O553" s="17">
        <v>0</v>
      </c>
      <c r="P553" s="18">
        <v>0</v>
      </c>
      <c r="Q553" s="17">
        <f>VLOOKUP(tbBDD[[#This Row],[Lib. variété]],tbRdts[],2,FALSE)</f>
        <v>0</v>
      </c>
      <c r="R553" s="17">
        <f>tbBDD[[#This Row],[Ha Tot collecte]]*tbBDD[[#This Row],[Rdt]]</f>
        <v>0</v>
      </c>
      <c r="S553" s="10" t="e">
        <f>MID(tbBDD[[#This Row],[Lib. variété]],1,FIND(" ",tbBDD[[#This Row],[Lib. variété]])-1)</f>
        <v>#VALUE!</v>
      </c>
    </row>
    <row r="554" spans="1:19" ht="15.95" customHeight="1" x14ac:dyDescent="0.2">
      <c r="A554" s="14" t="s">
        <v>3</v>
      </c>
      <c r="B554" s="15" t="s">
        <v>24</v>
      </c>
      <c r="C554" s="15" t="s">
        <v>53</v>
      </c>
      <c r="D554" s="15" t="s">
        <v>155</v>
      </c>
      <c r="E554" s="15" t="s">
        <v>284</v>
      </c>
      <c r="F554" s="15" t="s">
        <v>378</v>
      </c>
      <c r="G554" s="17">
        <v>0</v>
      </c>
      <c r="H554" s="17">
        <v>0</v>
      </c>
      <c r="I554" s="17">
        <v>28.08</v>
      </c>
      <c r="J554" s="17">
        <v>0</v>
      </c>
      <c r="K554" s="17">
        <v>0</v>
      </c>
      <c r="L554" s="17">
        <v>0</v>
      </c>
      <c r="M554" s="17">
        <v>0</v>
      </c>
      <c r="N554" s="17">
        <v>28.08</v>
      </c>
      <c r="O554" s="17">
        <v>0</v>
      </c>
      <c r="P554" s="18">
        <v>0</v>
      </c>
      <c r="Q554" s="17">
        <f>VLOOKUP(tbBDD[[#This Row],[Lib. variété]],tbRdts[],2,FALSE)</f>
        <v>6.5</v>
      </c>
      <c r="R554" s="17">
        <f>tbBDD[[#This Row],[Ha Tot collecte]]*tbBDD[[#This Row],[Rdt]]</f>
        <v>182.51999999999998</v>
      </c>
      <c r="S554" s="10" t="str">
        <f>MID(tbBDD[[#This Row],[Lib. variété]],1,FIND(" ",tbBDD[[#This Row],[Lib. variété]])-1)</f>
        <v>BLE</v>
      </c>
    </row>
    <row r="555" spans="1:19" ht="15.95" customHeight="1" x14ac:dyDescent="0.2">
      <c r="A555" s="14" t="s">
        <v>3</v>
      </c>
      <c r="B555" s="15" t="s">
        <v>24</v>
      </c>
      <c r="C555" s="15" t="s">
        <v>53</v>
      </c>
      <c r="D555" s="15" t="s">
        <v>168</v>
      </c>
      <c r="E555" s="15" t="s">
        <v>297</v>
      </c>
      <c r="F555" s="15" t="s">
        <v>378</v>
      </c>
      <c r="G555" s="17">
        <v>0</v>
      </c>
      <c r="H555" s="17">
        <v>0</v>
      </c>
      <c r="I555" s="17">
        <v>539.03</v>
      </c>
      <c r="J555" s="17">
        <v>0</v>
      </c>
      <c r="K555" s="17">
        <v>0</v>
      </c>
      <c r="L555" s="17">
        <v>0</v>
      </c>
      <c r="M555" s="17">
        <v>366.03000000000003</v>
      </c>
      <c r="N555" s="17">
        <v>173</v>
      </c>
      <c r="O555" s="17">
        <v>0</v>
      </c>
      <c r="P555" s="18">
        <v>0</v>
      </c>
      <c r="Q555" s="17">
        <f>VLOOKUP(tbBDD[[#This Row],[Lib. variété]],tbRdts[],2,FALSE)</f>
        <v>6.5</v>
      </c>
      <c r="R555" s="17">
        <f>tbBDD[[#This Row],[Ha Tot collecte]]*tbBDD[[#This Row],[Rdt]]</f>
        <v>3503.6949999999997</v>
      </c>
      <c r="S555" s="10" t="str">
        <f>MID(tbBDD[[#This Row],[Lib. variété]],1,FIND(" ",tbBDD[[#This Row],[Lib. variété]])-1)</f>
        <v>BLE</v>
      </c>
    </row>
    <row r="556" spans="1:19" ht="15.95" customHeight="1" x14ac:dyDescent="0.2">
      <c r="A556" s="14" t="s">
        <v>3</v>
      </c>
      <c r="B556" s="15" t="s">
        <v>24</v>
      </c>
      <c r="C556" s="15" t="s">
        <v>53</v>
      </c>
      <c r="D556" s="15" t="s">
        <v>166</v>
      </c>
      <c r="E556" s="15" t="s">
        <v>295</v>
      </c>
      <c r="F556" s="15" t="s">
        <v>378</v>
      </c>
      <c r="G556" s="17">
        <v>0</v>
      </c>
      <c r="H556" s="17">
        <v>0</v>
      </c>
      <c r="I556" s="17">
        <v>592.20000000000005</v>
      </c>
      <c r="J556" s="17">
        <v>0</v>
      </c>
      <c r="K556" s="17">
        <v>0</v>
      </c>
      <c r="L556" s="17">
        <v>0</v>
      </c>
      <c r="M556" s="17">
        <v>315.29000000000002</v>
      </c>
      <c r="N556" s="17">
        <v>276.90999999999997</v>
      </c>
      <c r="O556" s="17">
        <v>0</v>
      </c>
      <c r="P556" s="18">
        <v>0</v>
      </c>
      <c r="Q556" s="17">
        <f>VLOOKUP(tbBDD[[#This Row],[Lib. variété]],tbRdts[],2,FALSE)</f>
        <v>6.5</v>
      </c>
      <c r="R556" s="17">
        <f>tbBDD[[#This Row],[Ha Tot collecte]]*tbBDD[[#This Row],[Rdt]]</f>
        <v>3849.3</v>
      </c>
      <c r="S556" s="10" t="str">
        <f>MID(tbBDD[[#This Row],[Lib. variété]],1,FIND(" ",tbBDD[[#This Row],[Lib. variété]])-1)</f>
        <v>BLE</v>
      </c>
    </row>
    <row r="557" spans="1:19" ht="15.95" customHeight="1" x14ac:dyDescent="0.2">
      <c r="A557" s="14" t="s">
        <v>3</v>
      </c>
      <c r="B557" s="15" t="s">
        <v>24</v>
      </c>
      <c r="C557" s="15" t="s">
        <v>53</v>
      </c>
      <c r="D557" s="15" t="s">
        <v>169</v>
      </c>
      <c r="E557" s="15" t="s">
        <v>298</v>
      </c>
      <c r="F557" s="15" t="s">
        <v>378</v>
      </c>
      <c r="G557" s="17">
        <v>0</v>
      </c>
      <c r="H557" s="17">
        <v>0</v>
      </c>
      <c r="I557" s="17">
        <v>402.15000000000003</v>
      </c>
      <c r="J557" s="17">
        <v>0</v>
      </c>
      <c r="K557" s="17">
        <v>0</v>
      </c>
      <c r="L557" s="17">
        <v>0</v>
      </c>
      <c r="M557" s="17">
        <v>191.04000000000002</v>
      </c>
      <c r="N557" s="17">
        <v>211.11</v>
      </c>
      <c r="O557" s="17">
        <v>0</v>
      </c>
      <c r="P557" s="18">
        <v>0</v>
      </c>
      <c r="Q557" s="17">
        <f>VLOOKUP(tbBDD[[#This Row],[Lib. variété]],tbRdts[],2,FALSE)</f>
        <v>6.5</v>
      </c>
      <c r="R557" s="17">
        <f>tbBDD[[#This Row],[Ha Tot collecte]]*tbBDD[[#This Row],[Rdt]]</f>
        <v>2613.9750000000004</v>
      </c>
      <c r="S557" s="10" t="str">
        <f>MID(tbBDD[[#This Row],[Lib. variété]],1,FIND(" ",tbBDD[[#This Row],[Lib. variété]])-1)</f>
        <v>BLE</v>
      </c>
    </row>
    <row r="558" spans="1:19" ht="15.95" customHeight="1" x14ac:dyDescent="0.2">
      <c r="A558" s="14" t="s">
        <v>3</v>
      </c>
      <c r="B558" s="15" t="s">
        <v>24</v>
      </c>
      <c r="C558" s="15" t="s">
        <v>53</v>
      </c>
      <c r="D558" s="15" t="s">
        <v>160</v>
      </c>
      <c r="E558" s="15" t="s">
        <v>289</v>
      </c>
      <c r="F558" s="15" t="s">
        <v>378</v>
      </c>
      <c r="G558" s="17">
        <v>0</v>
      </c>
      <c r="H558" s="17">
        <v>0</v>
      </c>
      <c r="I558" s="17">
        <v>220.35000000000002</v>
      </c>
      <c r="J558" s="17">
        <v>0</v>
      </c>
      <c r="K558" s="17">
        <v>0</v>
      </c>
      <c r="L558" s="17">
        <v>0</v>
      </c>
      <c r="M558" s="17">
        <v>89.210000000000008</v>
      </c>
      <c r="N558" s="17">
        <v>131.14000000000001</v>
      </c>
      <c r="O558" s="17">
        <v>0</v>
      </c>
      <c r="P558" s="18">
        <v>0</v>
      </c>
      <c r="Q558" s="17">
        <f>VLOOKUP(tbBDD[[#This Row],[Lib. variété]],tbRdts[],2,FALSE)</f>
        <v>6.5</v>
      </c>
      <c r="R558" s="17">
        <f>tbBDD[[#This Row],[Ha Tot collecte]]*tbBDD[[#This Row],[Rdt]]</f>
        <v>1432.2750000000001</v>
      </c>
      <c r="S558" s="10" t="str">
        <f>MID(tbBDD[[#This Row],[Lib. variété]],1,FIND(" ",tbBDD[[#This Row],[Lib. variété]])-1)</f>
        <v>BLE</v>
      </c>
    </row>
    <row r="559" spans="1:19" ht="15.95" customHeight="1" x14ac:dyDescent="0.2">
      <c r="A559" s="14" t="s">
        <v>3</v>
      </c>
      <c r="B559" s="15" t="s">
        <v>24</v>
      </c>
      <c r="C559" s="15" t="s">
        <v>53</v>
      </c>
      <c r="D559" s="15" t="s">
        <v>164</v>
      </c>
      <c r="E559" s="15" t="s">
        <v>293</v>
      </c>
      <c r="F559" s="15" t="s">
        <v>378</v>
      </c>
      <c r="G559" s="17">
        <v>0</v>
      </c>
      <c r="H559" s="17">
        <v>0</v>
      </c>
      <c r="I559" s="17">
        <v>66.81</v>
      </c>
      <c r="J559" s="17">
        <v>0</v>
      </c>
      <c r="K559" s="17">
        <v>0</v>
      </c>
      <c r="L559" s="17">
        <v>0</v>
      </c>
      <c r="M559" s="17">
        <v>46.93</v>
      </c>
      <c r="N559" s="17">
        <v>18.880000000000003</v>
      </c>
      <c r="O559" s="17">
        <v>1</v>
      </c>
      <c r="P559" s="18">
        <v>0</v>
      </c>
      <c r="Q559" s="17">
        <f>VLOOKUP(tbBDD[[#This Row],[Lib. variété]],tbRdts[],2,FALSE)</f>
        <v>6.5</v>
      </c>
      <c r="R559" s="17">
        <f>tbBDD[[#This Row],[Ha Tot collecte]]*tbBDD[[#This Row],[Rdt]]</f>
        <v>434.26499999999999</v>
      </c>
      <c r="S559" s="10" t="str">
        <f>MID(tbBDD[[#This Row],[Lib. variété]],1,FIND(" ",tbBDD[[#This Row],[Lib. variété]])-1)</f>
        <v>BLE</v>
      </c>
    </row>
    <row r="560" spans="1:19" ht="15.95" customHeight="1" x14ac:dyDescent="0.2">
      <c r="A560" s="14" t="s">
        <v>3</v>
      </c>
      <c r="B560" s="15" t="s">
        <v>24</v>
      </c>
      <c r="C560" s="15" t="s">
        <v>53</v>
      </c>
      <c r="D560" s="15" t="s">
        <v>170</v>
      </c>
      <c r="E560" s="15" t="s">
        <v>299</v>
      </c>
      <c r="F560" s="15" t="s">
        <v>378</v>
      </c>
      <c r="G560" s="17">
        <v>0</v>
      </c>
      <c r="H560" s="17">
        <v>0</v>
      </c>
      <c r="I560" s="17">
        <v>11</v>
      </c>
      <c r="J560" s="17">
        <v>0</v>
      </c>
      <c r="K560" s="17">
        <v>0</v>
      </c>
      <c r="L560" s="17">
        <v>0</v>
      </c>
      <c r="M560" s="17">
        <v>11</v>
      </c>
      <c r="N560" s="17">
        <v>0</v>
      </c>
      <c r="O560" s="17">
        <v>0</v>
      </c>
      <c r="P560" s="18">
        <v>0</v>
      </c>
      <c r="Q560" s="17">
        <f>VLOOKUP(tbBDD[[#This Row],[Lib. variété]],tbRdts[],2,FALSE)</f>
        <v>6.5</v>
      </c>
      <c r="R560" s="17">
        <f>tbBDD[[#This Row],[Ha Tot collecte]]*tbBDD[[#This Row],[Rdt]]</f>
        <v>71.5</v>
      </c>
      <c r="S560" s="10" t="str">
        <f>MID(tbBDD[[#This Row],[Lib. variété]],1,FIND(" ",tbBDD[[#This Row],[Lib. variété]])-1)</f>
        <v>BLE</v>
      </c>
    </row>
    <row r="561" spans="1:19" ht="15.95" customHeight="1" x14ac:dyDescent="0.2">
      <c r="A561" s="14" t="s">
        <v>3</v>
      </c>
      <c r="B561" s="15" t="s">
        <v>24</v>
      </c>
      <c r="C561" s="15" t="s">
        <v>53</v>
      </c>
      <c r="D561" s="15" t="s">
        <v>171</v>
      </c>
      <c r="E561" s="15" t="s">
        <v>300</v>
      </c>
      <c r="F561" s="15" t="s">
        <v>378</v>
      </c>
      <c r="G561" s="17">
        <v>0</v>
      </c>
      <c r="H561" s="17">
        <v>0</v>
      </c>
      <c r="I561" s="17">
        <v>269.72000000000003</v>
      </c>
      <c r="J561" s="17">
        <v>0</v>
      </c>
      <c r="K561" s="17">
        <v>0</v>
      </c>
      <c r="L561" s="17">
        <v>0</v>
      </c>
      <c r="M561" s="17">
        <v>224.84</v>
      </c>
      <c r="N561" s="17">
        <v>44.879999999999995</v>
      </c>
      <c r="O561" s="17">
        <v>0</v>
      </c>
      <c r="P561" s="18">
        <v>0</v>
      </c>
      <c r="Q561" s="17">
        <f>VLOOKUP(tbBDD[[#This Row],[Lib. variété]],tbRdts[],2,FALSE)</f>
        <v>6.5</v>
      </c>
      <c r="R561" s="17">
        <f>tbBDD[[#This Row],[Ha Tot collecte]]*tbBDD[[#This Row],[Rdt]]</f>
        <v>1753.1800000000003</v>
      </c>
      <c r="S561" s="10" t="str">
        <f>MID(tbBDD[[#This Row],[Lib. variété]],1,FIND(" ",tbBDD[[#This Row],[Lib. variété]])-1)</f>
        <v>BLE</v>
      </c>
    </row>
    <row r="562" spans="1:19" ht="15.95" customHeight="1" x14ac:dyDescent="0.2">
      <c r="A562" s="14" t="s">
        <v>3</v>
      </c>
      <c r="B562" s="15" t="s">
        <v>24</v>
      </c>
      <c r="C562" s="15" t="s">
        <v>53</v>
      </c>
      <c r="D562" s="15" t="s">
        <v>165</v>
      </c>
      <c r="E562" s="15" t="s">
        <v>294</v>
      </c>
      <c r="F562" s="15" t="s">
        <v>378</v>
      </c>
      <c r="G562" s="17">
        <v>0</v>
      </c>
      <c r="H562" s="17">
        <v>0</v>
      </c>
      <c r="I562" s="17">
        <v>10</v>
      </c>
      <c r="J562" s="17">
        <v>0</v>
      </c>
      <c r="K562" s="17">
        <v>0</v>
      </c>
      <c r="L562" s="17">
        <v>0</v>
      </c>
      <c r="M562" s="17">
        <v>0</v>
      </c>
      <c r="N562" s="17">
        <v>10</v>
      </c>
      <c r="O562" s="17">
        <v>0</v>
      </c>
      <c r="P562" s="18">
        <v>0</v>
      </c>
      <c r="Q562" s="17">
        <f>VLOOKUP(tbBDD[[#This Row],[Lib. variété]],tbRdts[],2,FALSE)</f>
        <v>6.5</v>
      </c>
      <c r="R562" s="17">
        <f>tbBDD[[#This Row],[Ha Tot collecte]]*tbBDD[[#This Row],[Rdt]]</f>
        <v>65</v>
      </c>
      <c r="S562" s="10" t="str">
        <f>MID(tbBDD[[#This Row],[Lib. variété]],1,FIND(" ",tbBDD[[#This Row],[Lib. variété]])-1)</f>
        <v>BLE</v>
      </c>
    </row>
    <row r="563" spans="1:19" ht="15.95" customHeight="1" x14ac:dyDescent="0.2">
      <c r="A563" s="14" t="s">
        <v>3</v>
      </c>
      <c r="B563" s="15" t="s">
        <v>24</v>
      </c>
      <c r="C563" s="15" t="s">
        <v>53</v>
      </c>
      <c r="D563" s="15" t="s">
        <v>172</v>
      </c>
      <c r="E563" s="15" t="s">
        <v>301</v>
      </c>
      <c r="F563" s="15" t="s">
        <v>378</v>
      </c>
      <c r="G563" s="17">
        <v>0</v>
      </c>
      <c r="H563" s="17">
        <v>0</v>
      </c>
      <c r="I563" s="17">
        <v>19.600000000000001</v>
      </c>
      <c r="J563" s="17">
        <v>0</v>
      </c>
      <c r="K563" s="17">
        <v>0</v>
      </c>
      <c r="L563" s="17">
        <v>0</v>
      </c>
      <c r="M563" s="17">
        <v>5.6</v>
      </c>
      <c r="N563" s="17">
        <v>14</v>
      </c>
      <c r="O563" s="17">
        <v>0</v>
      </c>
      <c r="P563" s="18">
        <v>0</v>
      </c>
      <c r="Q563" s="17">
        <f>VLOOKUP(tbBDD[[#This Row],[Lib. variété]],tbRdts[],2,FALSE)</f>
        <v>6.5</v>
      </c>
      <c r="R563" s="17">
        <f>tbBDD[[#This Row],[Ha Tot collecte]]*tbBDD[[#This Row],[Rdt]]</f>
        <v>127.4</v>
      </c>
      <c r="S563" s="10" t="str">
        <f>MID(tbBDD[[#This Row],[Lib. variété]],1,FIND(" ",tbBDD[[#This Row],[Lib. variété]])-1)</f>
        <v>BLE</v>
      </c>
    </row>
    <row r="564" spans="1:19" ht="15.95" customHeight="1" x14ac:dyDescent="0.2">
      <c r="A564" s="14" t="s">
        <v>3</v>
      </c>
      <c r="B564" s="15" t="s">
        <v>24</v>
      </c>
      <c r="C564" s="15" t="s">
        <v>74</v>
      </c>
      <c r="D564" s="15" t="s">
        <v>168</v>
      </c>
      <c r="E564" s="15" t="s">
        <v>297</v>
      </c>
      <c r="F564" s="15" t="s">
        <v>399</v>
      </c>
      <c r="G564" s="17">
        <v>0</v>
      </c>
      <c r="H564" s="17">
        <v>0</v>
      </c>
      <c r="I564" s="17">
        <v>104.11999999999999</v>
      </c>
      <c r="J564" s="17">
        <v>0</v>
      </c>
      <c r="K564" s="17">
        <v>0</v>
      </c>
      <c r="L564" s="17">
        <v>0</v>
      </c>
      <c r="M564" s="17">
        <v>74.63</v>
      </c>
      <c r="N564" s="17">
        <v>29.49</v>
      </c>
      <c r="O564" s="17">
        <v>0</v>
      </c>
      <c r="P564" s="18">
        <v>0</v>
      </c>
      <c r="Q564" s="17">
        <f>VLOOKUP(tbBDD[[#This Row],[Lib. variété]],tbRdts[],2,FALSE)</f>
        <v>5.8</v>
      </c>
      <c r="R564" s="17">
        <f>tbBDD[[#This Row],[Ha Tot collecte]]*tbBDD[[#This Row],[Rdt]]</f>
        <v>603.89599999999996</v>
      </c>
      <c r="S564" s="10" t="str">
        <f>MID(tbBDD[[#This Row],[Lib. variété]],1,FIND(" ",tbBDD[[#This Row],[Lib. variété]])-1)</f>
        <v>BLE</v>
      </c>
    </row>
    <row r="565" spans="1:19" ht="15.95" customHeight="1" x14ac:dyDescent="0.2">
      <c r="A565" s="14" t="s">
        <v>3</v>
      </c>
      <c r="B565" s="15" t="s">
        <v>24</v>
      </c>
      <c r="C565" s="15" t="s">
        <v>74</v>
      </c>
      <c r="D565" s="15" t="s">
        <v>166</v>
      </c>
      <c r="E565" s="15" t="s">
        <v>295</v>
      </c>
      <c r="F565" s="15" t="s">
        <v>399</v>
      </c>
      <c r="G565" s="17">
        <v>0</v>
      </c>
      <c r="H565" s="17">
        <v>0</v>
      </c>
      <c r="I565" s="17">
        <v>92.279999999999987</v>
      </c>
      <c r="J565" s="17">
        <v>0</v>
      </c>
      <c r="K565" s="17">
        <v>0</v>
      </c>
      <c r="L565" s="17">
        <v>0</v>
      </c>
      <c r="M565" s="17">
        <v>65.699999999999989</v>
      </c>
      <c r="N565" s="17">
        <v>26.58</v>
      </c>
      <c r="O565" s="17">
        <v>0</v>
      </c>
      <c r="P565" s="18">
        <v>0</v>
      </c>
      <c r="Q565" s="17">
        <f>VLOOKUP(tbBDD[[#This Row],[Lib. variété]],tbRdts[],2,FALSE)</f>
        <v>5.8</v>
      </c>
      <c r="R565" s="17">
        <f>tbBDD[[#This Row],[Ha Tot collecte]]*tbBDD[[#This Row],[Rdt]]</f>
        <v>535.22399999999993</v>
      </c>
      <c r="S565" s="10" t="str">
        <f>MID(tbBDD[[#This Row],[Lib. variété]],1,FIND(" ",tbBDD[[#This Row],[Lib. variété]])-1)</f>
        <v>BLE</v>
      </c>
    </row>
    <row r="566" spans="1:19" ht="15.95" customHeight="1" x14ac:dyDescent="0.2">
      <c r="A566" s="14" t="s">
        <v>3</v>
      </c>
      <c r="B566" s="15" t="s">
        <v>24</v>
      </c>
      <c r="C566" s="15" t="s">
        <v>74</v>
      </c>
      <c r="D566" s="15" t="s">
        <v>169</v>
      </c>
      <c r="E566" s="15" t="s">
        <v>298</v>
      </c>
      <c r="F566" s="15" t="s">
        <v>399</v>
      </c>
      <c r="G566" s="17">
        <v>0</v>
      </c>
      <c r="H566" s="17">
        <v>0</v>
      </c>
      <c r="I566" s="17">
        <v>77.47999999999999</v>
      </c>
      <c r="J566" s="17">
        <v>0</v>
      </c>
      <c r="K566" s="17">
        <v>0</v>
      </c>
      <c r="L566" s="17">
        <v>0</v>
      </c>
      <c r="M566" s="17">
        <v>36.299999999999997</v>
      </c>
      <c r="N566" s="17">
        <v>41.18</v>
      </c>
      <c r="O566" s="17">
        <v>0</v>
      </c>
      <c r="P566" s="18">
        <v>0</v>
      </c>
      <c r="Q566" s="17">
        <f>VLOOKUP(tbBDD[[#This Row],[Lib. variété]],tbRdts[],2,FALSE)</f>
        <v>5.8</v>
      </c>
      <c r="R566" s="17">
        <f>tbBDD[[#This Row],[Ha Tot collecte]]*tbBDD[[#This Row],[Rdt]]</f>
        <v>449.3839999999999</v>
      </c>
      <c r="S566" s="10" t="str">
        <f>MID(tbBDD[[#This Row],[Lib. variété]],1,FIND(" ",tbBDD[[#This Row],[Lib. variété]])-1)</f>
        <v>BLE</v>
      </c>
    </row>
    <row r="567" spans="1:19" ht="15.95" customHeight="1" x14ac:dyDescent="0.2">
      <c r="A567" s="14" t="s">
        <v>3</v>
      </c>
      <c r="B567" s="15" t="s">
        <v>24</v>
      </c>
      <c r="C567" s="15" t="s">
        <v>74</v>
      </c>
      <c r="D567" s="15" t="s">
        <v>160</v>
      </c>
      <c r="E567" s="15" t="s">
        <v>289</v>
      </c>
      <c r="F567" s="15" t="s">
        <v>399</v>
      </c>
      <c r="G567" s="17">
        <v>0</v>
      </c>
      <c r="H567" s="17">
        <v>0</v>
      </c>
      <c r="I567" s="17">
        <v>44.3</v>
      </c>
      <c r="J567" s="17">
        <v>0</v>
      </c>
      <c r="K567" s="17">
        <v>0</v>
      </c>
      <c r="L567" s="17">
        <v>0</v>
      </c>
      <c r="M567" s="17">
        <v>36.4</v>
      </c>
      <c r="N567" s="17">
        <v>7.9</v>
      </c>
      <c r="O567" s="17">
        <v>0</v>
      </c>
      <c r="P567" s="18">
        <v>0</v>
      </c>
      <c r="Q567" s="17">
        <f>VLOOKUP(tbBDD[[#This Row],[Lib. variété]],tbRdts[],2,FALSE)</f>
        <v>5.8</v>
      </c>
      <c r="R567" s="17">
        <f>tbBDD[[#This Row],[Ha Tot collecte]]*tbBDD[[#This Row],[Rdt]]</f>
        <v>256.94</v>
      </c>
      <c r="S567" s="10" t="str">
        <f>MID(tbBDD[[#This Row],[Lib. variété]],1,FIND(" ",tbBDD[[#This Row],[Lib. variété]])-1)</f>
        <v>BLE</v>
      </c>
    </row>
    <row r="568" spans="1:19" ht="15.95" customHeight="1" x14ac:dyDescent="0.2">
      <c r="A568" s="14" t="s">
        <v>3</v>
      </c>
      <c r="B568" s="15" t="s">
        <v>24</v>
      </c>
      <c r="C568" s="15" t="s">
        <v>74</v>
      </c>
      <c r="D568" s="15" t="s">
        <v>164</v>
      </c>
      <c r="E568" s="15" t="s">
        <v>293</v>
      </c>
      <c r="F568" s="15" t="s">
        <v>399</v>
      </c>
      <c r="G568" s="17">
        <v>0</v>
      </c>
      <c r="H568" s="17">
        <v>0</v>
      </c>
      <c r="I568" s="17">
        <v>19.310000000000002</v>
      </c>
      <c r="J568" s="17">
        <v>0</v>
      </c>
      <c r="K568" s="17">
        <v>0</v>
      </c>
      <c r="L568" s="17">
        <v>0</v>
      </c>
      <c r="M568" s="17">
        <v>0</v>
      </c>
      <c r="N568" s="17">
        <v>19.310000000000002</v>
      </c>
      <c r="O568" s="17">
        <v>0</v>
      </c>
      <c r="P568" s="18">
        <v>0</v>
      </c>
      <c r="Q568" s="17">
        <f>VLOOKUP(tbBDD[[#This Row],[Lib. variété]],tbRdts[],2,FALSE)</f>
        <v>5.8</v>
      </c>
      <c r="R568" s="17">
        <f>tbBDD[[#This Row],[Ha Tot collecte]]*tbBDD[[#This Row],[Rdt]]</f>
        <v>111.998</v>
      </c>
      <c r="S568" s="10" t="str">
        <f>MID(tbBDD[[#This Row],[Lib. variété]],1,FIND(" ",tbBDD[[#This Row],[Lib. variété]])-1)</f>
        <v>BLE</v>
      </c>
    </row>
    <row r="569" spans="1:19" ht="15.95" customHeight="1" x14ac:dyDescent="0.2">
      <c r="A569" s="14" t="s">
        <v>3</v>
      </c>
      <c r="B569" s="15" t="s">
        <v>24</v>
      </c>
      <c r="C569" s="15" t="s">
        <v>74</v>
      </c>
      <c r="D569" s="15" t="s">
        <v>171</v>
      </c>
      <c r="E569" s="15" t="s">
        <v>300</v>
      </c>
      <c r="F569" s="15" t="s">
        <v>399</v>
      </c>
      <c r="G569" s="17">
        <v>0</v>
      </c>
      <c r="H569" s="17">
        <v>0</v>
      </c>
      <c r="I569" s="17">
        <v>30.05</v>
      </c>
      <c r="J569" s="17">
        <v>0</v>
      </c>
      <c r="K569" s="17">
        <v>0</v>
      </c>
      <c r="L569" s="17">
        <v>0</v>
      </c>
      <c r="M569" s="17">
        <v>0</v>
      </c>
      <c r="N569" s="17">
        <v>30.05</v>
      </c>
      <c r="O569" s="17">
        <v>0</v>
      </c>
      <c r="P569" s="18">
        <v>0</v>
      </c>
      <c r="Q569" s="17">
        <f>VLOOKUP(tbBDD[[#This Row],[Lib. variété]],tbRdts[],2,FALSE)</f>
        <v>5.8</v>
      </c>
      <c r="R569" s="17">
        <f>tbBDD[[#This Row],[Ha Tot collecte]]*tbBDD[[#This Row],[Rdt]]</f>
        <v>174.29</v>
      </c>
      <c r="S569" s="10" t="str">
        <f>MID(tbBDD[[#This Row],[Lib. variété]],1,FIND(" ",tbBDD[[#This Row],[Lib. variété]])-1)</f>
        <v>BLE</v>
      </c>
    </row>
    <row r="570" spans="1:19" ht="15.95" customHeight="1" x14ac:dyDescent="0.2">
      <c r="A570" s="14" t="s">
        <v>3</v>
      </c>
      <c r="B570" s="15" t="s">
        <v>24</v>
      </c>
      <c r="C570" s="15" t="s">
        <v>54</v>
      </c>
      <c r="D570" s="15" t="s">
        <v>169</v>
      </c>
      <c r="E570" s="15" t="s">
        <v>298</v>
      </c>
      <c r="F570" s="15" t="s">
        <v>379</v>
      </c>
      <c r="G570" s="17">
        <v>0</v>
      </c>
      <c r="H570" s="17">
        <v>0</v>
      </c>
      <c r="I570" s="17">
        <v>20</v>
      </c>
      <c r="J570" s="17">
        <v>0</v>
      </c>
      <c r="K570" s="17">
        <v>0</v>
      </c>
      <c r="L570" s="17">
        <v>0</v>
      </c>
      <c r="M570" s="17">
        <v>20</v>
      </c>
      <c r="N570" s="17">
        <v>0</v>
      </c>
      <c r="O570" s="17">
        <v>0</v>
      </c>
      <c r="P570" s="18">
        <v>0</v>
      </c>
      <c r="Q570" s="17">
        <f>VLOOKUP(tbBDD[[#This Row],[Lib. variété]],tbRdts[],2,FALSE)</f>
        <v>6.3</v>
      </c>
      <c r="R570" s="17">
        <f>tbBDD[[#This Row],[Ha Tot collecte]]*tbBDD[[#This Row],[Rdt]]</f>
        <v>126</v>
      </c>
      <c r="S570" s="10" t="str">
        <f>MID(tbBDD[[#This Row],[Lib. variété]],1,FIND(" ",tbBDD[[#This Row],[Lib. variété]])-1)</f>
        <v>ORGE</v>
      </c>
    </row>
    <row r="571" spans="1:19" ht="15.95" customHeight="1" x14ac:dyDescent="0.2">
      <c r="A571" s="14" t="s">
        <v>3</v>
      </c>
      <c r="B571" s="15" t="s">
        <v>24</v>
      </c>
      <c r="C571" s="15" t="s">
        <v>75</v>
      </c>
      <c r="D571" s="15" t="s">
        <v>168</v>
      </c>
      <c r="E571" s="15" t="s">
        <v>297</v>
      </c>
      <c r="F571" s="15" t="s">
        <v>400</v>
      </c>
      <c r="G571" s="17">
        <v>0</v>
      </c>
      <c r="H571" s="17">
        <v>0</v>
      </c>
      <c r="I571" s="17">
        <v>241.67999999999995</v>
      </c>
      <c r="J571" s="17">
        <v>0</v>
      </c>
      <c r="K571" s="17">
        <v>0</v>
      </c>
      <c r="L571" s="17">
        <v>0</v>
      </c>
      <c r="M571" s="17">
        <v>135.26999999999998</v>
      </c>
      <c r="N571" s="17">
        <v>106.40999999999998</v>
      </c>
      <c r="O571" s="17">
        <v>0</v>
      </c>
      <c r="P571" s="18">
        <v>0</v>
      </c>
      <c r="Q571" s="17">
        <f>VLOOKUP(tbBDD[[#This Row],[Lib. variété]],tbRdts[],2,FALSE)</f>
        <v>0</v>
      </c>
      <c r="R571" s="17">
        <f>tbBDD[[#This Row],[Ha Tot collecte]]*tbBDD[[#This Row],[Rdt]]</f>
        <v>0</v>
      </c>
      <c r="S571" s="10" t="str">
        <f>MID(tbBDD[[#This Row],[Lib. variété]],1,FIND(" ",tbBDD[[#This Row],[Lib. variété]])-1)</f>
        <v>ORGE</v>
      </c>
    </row>
    <row r="572" spans="1:19" ht="15.95" customHeight="1" x14ac:dyDescent="0.2">
      <c r="A572" s="14" t="s">
        <v>3</v>
      </c>
      <c r="B572" s="15" t="s">
        <v>24</v>
      </c>
      <c r="C572" s="15" t="s">
        <v>75</v>
      </c>
      <c r="D572" s="15" t="s">
        <v>166</v>
      </c>
      <c r="E572" s="15" t="s">
        <v>295</v>
      </c>
      <c r="F572" s="15" t="s">
        <v>400</v>
      </c>
      <c r="G572" s="17">
        <v>0</v>
      </c>
      <c r="H572" s="17">
        <v>0</v>
      </c>
      <c r="I572" s="17">
        <v>190.41</v>
      </c>
      <c r="J572" s="17">
        <v>0</v>
      </c>
      <c r="K572" s="17">
        <v>0</v>
      </c>
      <c r="L572" s="17">
        <v>0</v>
      </c>
      <c r="M572" s="17">
        <v>86.2</v>
      </c>
      <c r="N572" s="17">
        <v>104.21</v>
      </c>
      <c r="O572" s="17">
        <v>0</v>
      </c>
      <c r="P572" s="18">
        <v>0</v>
      </c>
      <c r="Q572" s="17">
        <f>VLOOKUP(tbBDD[[#This Row],[Lib. variété]],tbRdts[],2,FALSE)</f>
        <v>0</v>
      </c>
      <c r="R572" s="17">
        <f>tbBDD[[#This Row],[Ha Tot collecte]]*tbBDD[[#This Row],[Rdt]]</f>
        <v>0</v>
      </c>
      <c r="S572" s="10" t="str">
        <f>MID(tbBDD[[#This Row],[Lib. variété]],1,FIND(" ",tbBDD[[#This Row],[Lib. variété]])-1)</f>
        <v>ORGE</v>
      </c>
    </row>
    <row r="573" spans="1:19" ht="15.95" customHeight="1" x14ac:dyDescent="0.2">
      <c r="A573" s="14" t="s">
        <v>3</v>
      </c>
      <c r="B573" s="15" t="s">
        <v>24</v>
      </c>
      <c r="C573" s="15" t="s">
        <v>75</v>
      </c>
      <c r="D573" s="15" t="s">
        <v>169</v>
      </c>
      <c r="E573" s="15" t="s">
        <v>298</v>
      </c>
      <c r="F573" s="15" t="s">
        <v>400</v>
      </c>
      <c r="G573" s="17">
        <v>0</v>
      </c>
      <c r="H573" s="17">
        <v>0</v>
      </c>
      <c r="I573" s="17">
        <v>294.73</v>
      </c>
      <c r="J573" s="17">
        <v>0</v>
      </c>
      <c r="K573" s="17">
        <v>0</v>
      </c>
      <c r="L573" s="17">
        <v>0</v>
      </c>
      <c r="M573" s="17">
        <v>118.53</v>
      </c>
      <c r="N573" s="17">
        <v>176.2</v>
      </c>
      <c r="O573" s="17">
        <v>0</v>
      </c>
      <c r="P573" s="18">
        <v>0</v>
      </c>
      <c r="Q573" s="17">
        <f>VLOOKUP(tbBDD[[#This Row],[Lib. variété]],tbRdts[],2,FALSE)</f>
        <v>0</v>
      </c>
      <c r="R573" s="17">
        <f>tbBDD[[#This Row],[Ha Tot collecte]]*tbBDD[[#This Row],[Rdt]]</f>
        <v>0</v>
      </c>
      <c r="S573" s="10" t="str">
        <f>MID(tbBDD[[#This Row],[Lib. variété]],1,FIND(" ",tbBDD[[#This Row],[Lib. variété]])-1)</f>
        <v>ORGE</v>
      </c>
    </row>
    <row r="574" spans="1:19" ht="15.95" customHeight="1" x14ac:dyDescent="0.2">
      <c r="A574" s="14" t="s">
        <v>3</v>
      </c>
      <c r="B574" s="15" t="s">
        <v>24</v>
      </c>
      <c r="C574" s="15" t="s">
        <v>75</v>
      </c>
      <c r="D574" s="15" t="s">
        <v>160</v>
      </c>
      <c r="E574" s="15" t="s">
        <v>289</v>
      </c>
      <c r="F574" s="15" t="s">
        <v>400</v>
      </c>
      <c r="G574" s="17">
        <v>0</v>
      </c>
      <c r="H574" s="17">
        <v>0</v>
      </c>
      <c r="I574" s="17">
        <v>104.85</v>
      </c>
      <c r="J574" s="17">
        <v>0</v>
      </c>
      <c r="K574" s="17">
        <v>0</v>
      </c>
      <c r="L574" s="17">
        <v>0</v>
      </c>
      <c r="M574" s="17">
        <v>50.84</v>
      </c>
      <c r="N574" s="17">
        <v>54.01</v>
      </c>
      <c r="O574" s="17">
        <v>0</v>
      </c>
      <c r="P574" s="18">
        <v>0</v>
      </c>
      <c r="Q574" s="17">
        <f>VLOOKUP(tbBDD[[#This Row],[Lib. variété]],tbRdts[],2,FALSE)</f>
        <v>0</v>
      </c>
      <c r="R574" s="17">
        <f>tbBDD[[#This Row],[Ha Tot collecte]]*tbBDD[[#This Row],[Rdt]]</f>
        <v>0</v>
      </c>
      <c r="S574" s="10" t="str">
        <f>MID(tbBDD[[#This Row],[Lib. variété]],1,FIND(" ",tbBDD[[#This Row],[Lib. variété]])-1)</f>
        <v>ORGE</v>
      </c>
    </row>
    <row r="575" spans="1:19" ht="15.95" customHeight="1" x14ac:dyDescent="0.2">
      <c r="A575" s="14" t="s">
        <v>3</v>
      </c>
      <c r="B575" s="15" t="s">
        <v>24</v>
      </c>
      <c r="C575" s="15" t="s">
        <v>75</v>
      </c>
      <c r="D575" s="15" t="s">
        <v>164</v>
      </c>
      <c r="E575" s="15" t="s">
        <v>293</v>
      </c>
      <c r="F575" s="15" t="s">
        <v>400</v>
      </c>
      <c r="G575" s="17">
        <v>0</v>
      </c>
      <c r="H575" s="17">
        <v>0</v>
      </c>
      <c r="I575" s="17">
        <v>36.4</v>
      </c>
      <c r="J575" s="17">
        <v>0</v>
      </c>
      <c r="K575" s="17">
        <v>0</v>
      </c>
      <c r="L575" s="17">
        <v>0</v>
      </c>
      <c r="M575" s="17">
        <v>14.9</v>
      </c>
      <c r="N575" s="17">
        <v>20</v>
      </c>
      <c r="O575" s="17">
        <v>1.5</v>
      </c>
      <c r="P575" s="18">
        <v>0</v>
      </c>
      <c r="Q575" s="17">
        <f>VLOOKUP(tbBDD[[#This Row],[Lib. variété]],tbRdts[],2,FALSE)</f>
        <v>0</v>
      </c>
      <c r="R575" s="17">
        <f>tbBDD[[#This Row],[Ha Tot collecte]]*tbBDD[[#This Row],[Rdt]]</f>
        <v>0</v>
      </c>
      <c r="S575" s="10" t="str">
        <f>MID(tbBDD[[#This Row],[Lib. variété]],1,FIND(" ",tbBDD[[#This Row],[Lib. variété]])-1)</f>
        <v>ORGE</v>
      </c>
    </row>
    <row r="576" spans="1:19" ht="15.95" customHeight="1" x14ac:dyDescent="0.2">
      <c r="A576" s="14" t="s">
        <v>3</v>
      </c>
      <c r="B576" s="15" t="s">
        <v>24</v>
      </c>
      <c r="C576" s="15" t="s">
        <v>75</v>
      </c>
      <c r="D576" s="15" t="s">
        <v>171</v>
      </c>
      <c r="E576" s="15" t="s">
        <v>300</v>
      </c>
      <c r="F576" s="15" t="s">
        <v>400</v>
      </c>
      <c r="G576" s="17">
        <v>0</v>
      </c>
      <c r="H576" s="17">
        <v>0</v>
      </c>
      <c r="I576" s="17">
        <v>35.57</v>
      </c>
      <c r="J576" s="17">
        <v>0</v>
      </c>
      <c r="K576" s="17">
        <v>0</v>
      </c>
      <c r="L576" s="17">
        <v>0</v>
      </c>
      <c r="M576" s="17">
        <v>20</v>
      </c>
      <c r="N576" s="17">
        <v>15.57</v>
      </c>
      <c r="O576" s="17">
        <v>0</v>
      </c>
      <c r="P576" s="18">
        <v>0</v>
      </c>
      <c r="Q576" s="17">
        <f>VLOOKUP(tbBDD[[#This Row],[Lib. variété]],tbRdts[],2,FALSE)</f>
        <v>0</v>
      </c>
      <c r="R576" s="17">
        <f>tbBDD[[#This Row],[Ha Tot collecte]]*tbBDD[[#This Row],[Rdt]]</f>
        <v>0</v>
      </c>
      <c r="S576" s="10" t="str">
        <f>MID(tbBDD[[#This Row],[Lib. variété]],1,FIND(" ",tbBDD[[#This Row],[Lib. variété]])-1)</f>
        <v>ORGE</v>
      </c>
    </row>
    <row r="577" spans="1:19" ht="15.95" customHeight="1" x14ac:dyDescent="0.2">
      <c r="A577" s="14" t="s">
        <v>3</v>
      </c>
      <c r="B577" s="15" t="s">
        <v>24</v>
      </c>
      <c r="C577" s="15" t="s">
        <v>75</v>
      </c>
      <c r="D577" s="15" t="s">
        <v>165</v>
      </c>
      <c r="E577" s="15" t="s">
        <v>294</v>
      </c>
      <c r="F577" s="15" t="s">
        <v>400</v>
      </c>
      <c r="G577" s="17">
        <v>0</v>
      </c>
      <c r="H577" s="17">
        <v>0</v>
      </c>
      <c r="I577" s="17">
        <v>10</v>
      </c>
      <c r="J577" s="17">
        <v>0</v>
      </c>
      <c r="K577" s="17">
        <v>0</v>
      </c>
      <c r="L577" s="17">
        <v>0</v>
      </c>
      <c r="M577" s="17">
        <v>0</v>
      </c>
      <c r="N577" s="17">
        <v>10</v>
      </c>
      <c r="O577" s="17">
        <v>0</v>
      </c>
      <c r="P577" s="18">
        <v>0</v>
      </c>
      <c r="Q577" s="17">
        <f>VLOOKUP(tbBDD[[#This Row],[Lib. variété]],tbRdts[],2,FALSE)</f>
        <v>0</v>
      </c>
      <c r="R577" s="17">
        <f>tbBDD[[#This Row],[Ha Tot collecte]]*tbBDD[[#This Row],[Rdt]]</f>
        <v>0</v>
      </c>
      <c r="S577" s="10" t="str">
        <f>MID(tbBDD[[#This Row],[Lib. variété]],1,FIND(" ",tbBDD[[#This Row],[Lib. variété]])-1)</f>
        <v>ORGE</v>
      </c>
    </row>
    <row r="578" spans="1:19" ht="15.95" customHeight="1" x14ac:dyDescent="0.2">
      <c r="A578" s="14" t="s">
        <v>3</v>
      </c>
      <c r="B578" s="15" t="s">
        <v>24</v>
      </c>
      <c r="C578" s="15" t="s">
        <v>75</v>
      </c>
      <c r="D578" s="15" t="s">
        <v>172</v>
      </c>
      <c r="E578" s="15" t="s">
        <v>301</v>
      </c>
      <c r="F578" s="15" t="s">
        <v>400</v>
      </c>
      <c r="G578" s="17">
        <v>0</v>
      </c>
      <c r="H578" s="17">
        <v>0</v>
      </c>
      <c r="I578" s="17">
        <v>10</v>
      </c>
      <c r="J578" s="17">
        <v>0</v>
      </c>
      <c r="K578" s="17">
        <v>0</v>
      </c>
      <c r="L578" s="17">
        <v>0</v>
      </c>
      <c r="M578" s="17">
        <v>10</v>
      </c>
      <c r="N578" s="17">
        <v>0</v>
      </c>
      <c r="O578" s="17">
        <v>0</v>
      </c>
      <c r="P578" s="18">
        <v>0</v>
      </c>
      <c r="Q578" s="17">
        <f>VLOOKUP(tbBDD[[#This Row],[Lib. variété]],tbRdts[],2,FALSE)</f>
        <v>0</v>
      </c>
      <c r="R578" s="17">
        <f>tbBDD[[#This Row],[Ha Tot collecte]]*tbBDD[[#This Row],[Rdt]]</f>
        <v>0</v>
      </c>
      <c r="S578" s="10" t="str">
        <f>MID(tbBDD[[#This Row],[Lib. variété]],1,FIND(" ",tbBDD[[#This Row],[Lib. variété]])-1)</f>
        <v>ORGE</v>
      </c>
    </row>
    <row r="579" spans="1:19" ht="15.95" customHeight="1" x14ac:dyDescent="0.2">
      <c r="A579" s="14" t="s">
        <v>3</v>
      </c>
      <c r="B579" s="15" t="s">
        <v>24</v>
      </c>
      <c r="C579" s="15" t="s">
        <v>99</v>
      </c>
      <c r="D579" s="15" t="s">
        <v>166</v>
      </c>
      <c r="E579" s="15" t="s">
        <v>295</v>
      </c>
      <c r="F579" s="15" t="s">
        <v>424</v>
      </c>
      <c r="G579" s="17">
        <v>0</v>
      </c>
      <c r="H579" s="17">
        <v>0</v>
      </c>
      <c r="I579" s="17">
        <v>10</v>
      </c>
      <c r="J579" s="17">
        <v>0</v>
      </c>
      <c r="K579" s="17">
        <v>0</v>
      </c>
      <c r="L579" s="17">
        <v>0</v>
      </c>
      <c r="M579" s="17">
        <v>0</v>
      </c>
      <c r="N579" s="17">
        <v>10</v>
      </c>
      <c r="O579" s="17">
        <v>0</v>
      </c>
      <c r="P579" s="18">
        <v>0</v>
      </c>
      <c r="Q579" s="17">
        <f>VLOOKUP(tbBDD[[#This Row],[Lib. variété]],tbRdts[],2,FALSE)</f>
        <v>0</v>
      </c>
      <c r="R579" s="17">
        <f>tbBDD[[#This Row],[Ha Tot collecte]]*tbBDD[[#This Row],[Rdt]]</f>
        <v>0</v>
      </c>
      <c r="S579" s="10" t="str">
        <f>MID(tbBDD[[#This Row],[Lib. variété]],1,FIND(" ",tbBDD[[#This Row],[Lib. variété]])-1)</f>
        <v>ORGE</v>
      </c>
    </row>
    <row r="580" spans="1:19" ht="15.95" customHeight="1" x14ac:dyDescent="0.2">
      <c r="A580" s="14" t="s">
        <v>3</v>
      </c>
      <c r="B580" s="15" t="s">
        <v>24</v>
      </c>
      <c r="C580" s="15" t="s">
        <v>78</v>
      </c>
      <c r="D580" s="15" t="s">
        <v>166</v>
      </c>
      <c r="E580" s="15" t="s">
        <v>295</v>
      </c>
      <c r="F580" s="15" t="s">
        <v>403</v>
      </c>
      <c r="G580" s="17">
        <v>0</v>
      </c>
      <c r="H580" s="17">
        <v>0</v>
      </c>
      <c r="I580" s="17">
        <v>60</v>
      </c>
      <c r="J580" s="17">
        <v>0</v>
      </c>
      <c r="K580" s="17">
        <v>0</v>
      </c>
      <c r="L580" s="17">
        <v>0</v>
      </c>
      <c r="M580" s="17">
        <v>60</v>
      </c>
      <c r="N580" s="17">
        <v>0</v>
      </c>
      <c r="O580" s="17">
        <v>0</v>
      </c>
      <c r="P580" s="18">
        <v>0</v>
      </c>
      <c r="Q580" s="17">
        <f>VLOOKUP(tbBDD[[#This Row],[Lib. variété]],tbRdts[],2,FALSE)</f>
        <v>0</v>
      </c>
      <c r="R580" s="17">
        <f>tbBDD[[#This Row],[Ha Tot collecte]]*tbBDD[[#This Row],[Rdt]]</f>
        <v>0</v>
      </c>
      <c r="S580" s="10" t="str">
        <f>MID(tbBDD[[#This Row],[Lib. variété]],1,FIND(" ",tbBDD[[#This Row],[Lib. variété]])-1)</f>
        <v>ORGE</v>
      </c>
    </row>
    <row r="581" spans="1:19" ht="15.95" customHeight="1" x14ac:dyDescent="0.2">
      <c r="A581" s="14" t="s">
        <v>3</v>
      </c>
      <c r="B581" s="15" t="s">
        <v>24</v>
      </c>
      <c r="C581" s="15" t="s">
        <v>78</v>
      </c>
      <c r="D581" s="15" t="s">
        <v>170</v>
      </c>
      <c r="E581" s="15" t="s">
        <v>299</v>
      </c>
      <c r="F581" s="15" t="s">
        <v>403</v>
      </c>
      <c r="G581" s="17">
        <v>0</v>
      </c>
      <c r="H581" s="17">
        <v>0</v>
      </c>
      <c r="I581" s="17">
        <v>6</v>
      </c>
      <c r="J581" s="17">
        <v>0</v>
      </c>
      <c r="K581" s="17">
        <v>0</v>
      </c>
      <c r="L581" s="17">
        <v>0</v>
      </c>
      <c r="M581" s="17">
        <v>6</v>
      </c>
      <c r="N581" s="17">
        <v>0</v>
      </c>
      <c r="O581" s="17">
        <v>0</v>
      </c>
      <c r="P581" s="18">
        <v>0</v>
      </c>
      <c r="Q581" s="17">
        <f>VLOOKUP(tbBDD[[#This Row],[Lib. variété]],tbRdts[],2,FALSE)</f>
        <v>0</v>
      </c>
      <c r="R581" s="17">
        <f>tbBDD[[#This Row],[Ha Tot collecte]]*tbBDD[[#This Row],[Rdt]]</f>
        <v>0</v>
      </c>
      <c r="S581" s="10" t="str">
        <f>MID(tbBDD[[#This Row],[Lib. variété]],1,FIND(" ",tbBDD[[#This Row],[Lib. variété]])-1)</f>
        <v>ORGE</v>
      </c>
    </row>
    <row r="582" spans="1:19" ht="15.95" customHeight="1" x14ac:dyDescent="0.2">
      <c r="A582" s="14" t="s">
        <v>3</v>
      </c>
      <c r="B582" s="15" t="s">
        <v>24</v>
      </c>
      <c r="C582" s="15" t="s">
        <v>78</v>
      </c>
      <c r="D582" s="15" t="s">
        <v>171</v>
      </c>
      <c r="E582" s="15" t="s">
        <v>300</v>
      </c>
      <c r="F582" s="15" t="s">
        <v>403</v>
      </c>
      <c r="G582" s="17">
        <v>0</v>
      </c>
      <c r="H582" s="17">
        <v>0</v>
      </c>
      <c r="I582" s="17">
        <v>19.079999999999998</v>
      </c>
      <c r="J582" s="17">
        <v>0</v>
      </c>
      <c r="K582" s="17">
        <v>0</v>
      </c>
      <c r="L582" s="17">
        <v>0</v>
      </c>
      <c r="M582" s="17">
        <v>0</v>
      </c>
      <c r="N582" s="17">
        <v>19.079999999999998</v>
      </c>
      <c r="O582" s="17">
        <v>0</v>
      </c>
      <c r="P582" s="18">
        <v>0</v>
      </c>
      <c r="Q582" s="17">
        <f>VLOOKUP(tbBDD[[#This Row],[Lib. variété]],tbRdts[],2,FALSE)</f>
        <v>0</v>
      </c>
      <c r="R582" s="17">
        <f>tbBDD[[#This Row],[Ha Tot collecte]]*tbBDD[[#This Row],[Rdt]]</f>
        <v>0</v>
      </c>
      <c r="S582" s="10" t="str">
        <f>MID(tbBDD[[#This Row],[Lib. variété]],1,FIND(" ",tbBDD[[#This Row],[Lib. variété]])-1)</f>
        <v>ORGE</v>
      </c>
    </row>
    <row r="583" spans="1:19" ht="15.95" customHeight="1" x14ac:dyDescent="0.2">
      <c r="A583" s="14" t="s">
        <v>3</v>
      </c>
      <c r="B583" s="15" t="s">
        <v>24</v>
      </c>
      <c r="C583" s="15" t="s">
        <v>55</v>
      </c>
      <c r="D583" s="15" t="s">
        <v>168</v>
      </c>
      <c r="E583" s="15" t="s">
        <v>297</v>
      </c>
      <c r="F583" s="15" t="s">
        <v>380</v>
      </c>
      <c r="G583" s="17">
        <v>0</v>
      </c>
      <c r="H583" s="17">
        <v>0</v>
      </c>
      <c r="I583" s="17">
        <v>85.94</v>
      </c>
      <c r="J583" s="17">
        <v>0</v>
      </c>
      <c r="K583" s="17">
        <v>0</v>
      </c>
      <c r="L583" s="17">
        <v>0</v>
      </c>
      <c r="M583" s="17">
        <v>57.629999999999995</v>
      </c>
      <c r="N583" s="17">
        <v>28.310000000000002</v>
      </c>
      <c r="O583" s="17">
        <v>0</v>
      </c>
      <c r="P583" s="18">
        <v>0</v>
      </c>
      <c r="Q583" s="17">
        <f>VLOOKUP(tbBDD[[#This Row],[Lib. variété]],tbRdts[],2,FALSE)</f>
        <v>6.3</v>
      </c>
      <c r="R583" s="17">
        <f>tbBDD[[#This Row],[Ha Tot collecte]]*tbBDD[[#This Row],[Rdt]]</f>
        <v>541.42200000000003</v>
      </c>
      <c r="S583" s="10" t="str">
        <f>MID(tbBDD[[#This Row],[Lib. variété]],1,FIND(" ",tbBDD[[#This Row],[Lib. variété]])-1)</f>
        <v>ORGE</v>
      </c>
    </row>
    <row r="584" spans="1:19" ht="15.95" customHeight="1" x14ac:dyDescent="0.2">
      <c r="A584" s="14" t="s">
        <v>3</v>
      </c>
      <c r="B584" s="15" t="s">
        <v>24</v>
      </c>
      <c r="C584" s="15" t="s">
        <v>55</v>
      </c>
      <c r="D584" s="15" t="s">
        <v>166</v>
      </c>
      <c r="E584" s="15" t="s">
        <v>295</v>
      </c>
      <c r="F584" s="15" t="s">
        <v>380</v>
      </c>
      <c r="G584" s="17">
        <v>0</v>
      </c>
      <c r="H584" s="17">
        <v>0</v>
      </c>
      <c r="I584" s="17">
        <v>112.72</v>
      </c>
      <c r="J584" s="17">
        <v>0</v>
      </c>
      <c r="K584" s="17">
        <v>0</v>
      </c>
      <c r="L584" s="17">
        <v>0</v>
      </c>
      <c r="M584" s="17">
        <v>69.680000000000007</v>
      </c>
      <c r="N584" s="17">
        <v>43.04</v>
      </c>
      <c r="O584" s="17">
        <v>0</v>
      </c>
      <c r="P584" s="18">
        <v>0</v>
      </c>
      <c r="Q584" s="17">
        <f>VLOOKUP(tbBDD[[#This Row],[Lib. variété]],tbRdts[],2,FALSE)</f>
        <v>6.3</v>
      </c>
      <c r="R584" s="17">
        <f>tbBDD[[#This Row],[Ha Tot collecte]]*tbBDD[[#This Row],[Rdt]]</f>
        <v>710.13599999999997</v>
      </c>
      <c r="S584" s="10" t="str">
        <f>MID(tbBDD[[#This Row],[Lib. variété]],1,FIND(" ",tbBDD[[#This Row],[Lib. variété]])-1)</f>
        <v>ORGE</v>
      </c>
    </row>
    <row r="585" spans="1:19" ht="15.95" customHeight="1" x14ac:dyDescent="0.2">
      <c r="A585" s="14" t="s">
        <v>3</v>
      </c>
      <c r="B585" s="15" t="s">
        <v>24</v>
      </c>
      <c r="C585" s="15" t="s">
        <v>55</v>
      </c>
      <c r="D585" s="15" t="s">
        <v>169</v>
      </c>
      <c r="E585" s="15" t="s">
        <v>298</v>
      </c>
      <c r="F585" s="15" t="s">
        <v>380</v>
      </c>
      <c r="G585" s="17">
        <v>0</v>
      </c>
      <c r="H585" s="17">
        <v>0</v>
      </c>
      <c r="I585" s="17">
        <v>66.5</v>
      </c>
      <c r="J585" s="17">
        <v>0</v>
      </c>
      <c r="K585" s="17">
        <v>0</v>
      </c>
      <c r="L585" s="17">
        <v>0</v>
      </c>
      <c r="M585" s="17">
        <v>13</v>
      </c>
      <c r="N585" s="17">
        <v>53.5</v>
      </c>
      <c r="O585" s="17">
        <v>0</v>
      </c>
      <c r="P585" s="18">
        <v>0</v>
      </c>
      <c r="Q585" s="17">
        <f>VLOOKUP(tbBDD[[#This Row],[Lib. variété]],tbRdts[],2,FALSE)</f>
        <v>6.3</v>
      </c>
      <c r="R585" s="17">
        <f>tbBDD[[#This Row],[Ha Tot collecte]]*tbBDD[[#This Row],[Rdt]]</f>
        <v>418.95</v>
      </c>
      <c r="S585" s="10" t="str">
        <f>MID(tbBDD[[#This Row],[Lib. variété]],1,FIND(" ",tbBDD[[#This Row],[Lib. variété]])-1)</f>
        <v>ORGE</v>
      </c>
    </row>
    <row r="586" spans="1:19" ht="15.95" customHeight="1" x14ac:dyDescent="0.2">
      <c r="A586" s="14" t="s">
        <v>3</v>
      </c>
      <c r="B586" s="15" t="s">
        <v>24</v>
      </c>
      <c r="C586" s="15" t="s">
        <v>55</v>
      </c>
      <c r="D586" s="15" t="s">
        <v>160</v>
      </c>
      <c r="E586" s="15" t="s">
        <v>289</v>
      </c>
      <c r="F586" s="15" t="s">
        <v>380</v>
      </c>
      <c r="G586" s="17">
        <v>0</v>
      </c>
      <c r="H586" s="17">
        <v>0</v>
      </c>
      <c r="I586" s="17">
        <v>89.8</v>
      </c>
      <c r="J586" s="17">
        <v>0</v>
      </c>
      <c r="K586" s="17">
        <v>0</v>
      </c>
      <c r="L586" s="17">
        <v>0</v>
      </c>
      <c r="M586" s="17">
        <v>33.82</v>
      </c>
      <c r="N586" s="17">
        <v>55.98</v>
      </c>
      <c r="O586" s="17">
        <v>0</v>
      </c>
      <c r="P586" s="18">
        <v>0</v>
      </c>
      <c r="Q586" s="17">
        <f>VLOOKUP(tbBDD[[#This Row],[Lib. variété]],tbRdts[],2,FALSE)</f>
        <v>6.3</v>
      </c>
      <c r="R586" s="17">
        <f>tbBDD[[#This Row],[Ha Tot collecte]]*tbBDD[[#This Row],[Rdt]]</f>
        <v>565.74</v>
      </c>
      <c r="S586" s="10" t="str">
        <f>MID(tbBDD[[#This Row],[Lib. variété]],1,FIND(" ",tbBDD[[#This Row],[Lib. variété]])-1)</f>
        <v>ORGE</v>
      </c>
    </row>
    <row r="587" spans="1:19" ht="15.95" customHeight="1" x14ac:dyDescent="0.2">
      <c r="A587" s="14" t="s">
        <v>3</v>
      </c>
      <c r="B587" s="15" t="s">
        <v>24</v>
      </c>
      <c r="C587" s="15" t="s">
        <v>55</v>
      </c>
      <c r="D587" s="15" t="s">
        <v>171</v>
      </c>
      <c r="E587" s="15" t="s">
        <v>300</v>
      </c>
      <c r="F587" s="15" t="s">
        <v>380</v>
      </c>
      <c r="G587" s="17">
        <v>0</v>
      </c>
      <c r="H587" s="17">
        <v>0</v>
      </c>
      <c r="I587" s="17">
        <v>15.75</v>
      </c>
      <c r="J587" s="17">
        <v>0</v>
      </c>
      <c r="K587" s="17">
        <v>0</v>
      </c>
      <c r="L587" s="17">
        <v>0</v>
      </c>
      <c r="M587" s="17">
        <v>7.8</v>
      </c>
      <c r="N587" s="17">
        <v>7.95</v>
      </c>
      <c r="O587" s="17">
        <v>0</v>
      </c>
      <c r="P587" s="18">
        <v>0</v>
      </c>
      <c r="Q587" s="17">
        <f>VLOOKUP(tbBDD[[#This Row],[Lib. variété]],tbRdts[],2,FALSE)</f>
        <v>6.3</v>
      </c>
      <c r="R587" s="17">
        <f>tbBDD[[#This Row],[Ha Tot collecte]]*tbBDD[[#This Row],[Rdt]]</f>
        <v>99.224999999999994</v>
      </c>
      <c r="S587" s="10" t="str">
        <f>MID(tbBDD[[#This Row],[Lib. variété]],1,FIND(" ",tbBDD[[#This Row],[Lib. variété]])-1)</f>
        <v>ORGE</v>
      </c>
    </row>
    <row r="588" spans="1:19" ht="15.95" customHeight="1" x14ac:dyDescent="0.2">
      <c r="A588" s="14" t="s">
        <v>3</v>
      </c>
      <c r="B588" s="15" t="s">
        <v>24</v>
      </c>
      <c r="C588" s="15" t="s">
        <v>57</v>
      </c>
      <c r="D588" s="16"/>
      <c r="E588" s="16"/>
      <c r="F588" s="15" t="s">
        <v>382</v>
      </c>
      <c r="G588" s="17">
        <v>0</v>
      </c>
      <c r="H588" s="17">
        <v>0</v>
      </c>
      <c r="I588" s="17">
        <v>0</v>
      </c>
      <c r="J588" s="17">
        <v>0</v>
      </c>
      <c r="K588" s="17">
        <v>0</v>
      </c>
      <c r="L588" s="17">
        <v>0</v>
      </c>
      <c r="M588" s="17">
        <v>0</v>
      </c>
      <c r="N588" s="17">
        <v>0</v>
      </c>
      <c r="O588" s="17">
        <v>0</v>
      </c>
      <c r="P588" s="18">
        <v>0</v>
      </c>
      <c r="Q588" s="17">
        <f>VLOOKUP(tbBDD[[#This Row],[Lib. variété]],tbRdts[],2,FALSE)</f>
        <v>8.5</v>
      </c>
      <c r="R588" s="17">
        <f>tbBDD[[#This Row],[Ha Tot collecte]]*tbBDD[[#This Row],[Rdt]]</f>
        <v>0</v>
      </c>
      <c r="S588" s="10" t="str">
        <f>MID(tbBDD[[#This Row],[Lib. variété]],1,FIND(" ",tbBDD[[#This Row],[Lib. variété]])-1)</f>
        <v>MAIS</v>
      </c>
    </row>
    <row r="589" spans="1:19" ht="15.95" customHeight="1" x14ac:dyDescent="0.2">
      <c r="A589" s="14" t="s">
        <v>3</v>
      </c>
      <c r="B589" s="15" t="s">
        <v>24</v>
      </c>
      <c r="C589" s="15" t="s">
        <v>57</v>
      </c>
      <c r="D589" s="15" t="s">
        <v>168</v>
      </c>
      <c r="E589" s="15" t="s">
        <v>297</v>
      </c>
      <c r="F589" s="15" t="s">
        <v>382</v>
      </c>
      <c r="G589" s="17">
        <v>0</v>
      </c>
      <c r="H589" s="17">
        <v>0</v>
      </c>
      <c r="I589" s="17">
        <v>75.890000000000015</v>
      </c>
      <c r="J589" s="17">
        <v>0</v>
      </c>
      <c r="K589" s="17">
        <v>0</v>
      </c>
      <c r="L589" s="17">
        <v>0</v>
      </c>
      <c r="M589" s="17">
        <v>54.250000000000007</v>
      </c>
      <c r="N589" s="17">
        <v>21.64</v>
      </c>
      <c r="O589" s="17">
        <v>0</v>
      </c>
      <c r="P589" s="18">
        <v>0</v>
      </c>
      <c r="Q589" s="17">
        <f>VLOOKUP(tbBDD[[#This Row],[Lib. variété]],tbRdts[],2,FALSE)</f>
        <v>8.5</v>
      </c>
      <c r="R589" s="17">
        <f>tbBDD[[#This Row],[Ha Tot collecte]]*tbBDD[[#This Row],[Rdt]]</f>
        <v>645.06500000000017</v>
      </c>
      <c r="S589" s="10" t="str">
        <f>MID(tbBDD[[#This Row],[Lib. variété]],1,FIND(" ",tbBDD[[#This Row],[Lib. variété]])-1)</f>
        <v>MAIS</v>
      </c>
    </row>
    <row r="590" spans="1:19" ht="15.95" customHeight="1" x14ac:dyDescent="0.2">
      <c r="A590" s="14" t="s">
        <v>3</v>
      </c>
      <c r="B590" s="15" t="s">
        <v>24</v>
      </c>
      <c r="C590" s="15" t="s">
        <v>57</v>
      </c>
      <c r="D590" s="15" t="s">
        <v>166</v>
      </c>
      <c r="E590" s="15" t="s">
        <v>295</v>
      </c>
      <c r="F590" s="15" t="s">
        <v>382</v>
      </c>
      <c r="G590" s="17">
        <v>0</v>
      </c>
      <c r="H590" s="17">
        <v>0</v>
      </c>
      <c r="I590" s="17">
        <v>246.27</v>
      </c>
      <c r="J590" s="17">
        <v>0</v>
      </c>
      <c r="K590" s="17">
        <v>0</v>
      </c>
      <c r="L590" s="17">
        <v>0</v>
      </c>
      <c r="M590" s="17">
        <v>165.58</v>
      </c>
      <c r="N590" s="17">
        <v>80.69</v>
      </c>
      <c r="O590" s="17">
        <v>0</v>
      </c>
      <c r="P590" s="18">
        <v>0</v>
      </c>
      <c r="Q590" s="17">
        <f>VLOOKUP(tbBDD[[#This Row],[Lib. variété]],tbRdts[],2,FALSE)</f>
        <v>8.5</v>
      </c>
      <c r="R590" s="17">
        <f>tbBDD[[#This Row],[Ha Tot collecte]]*tbBDD[[#This Row],[Rdt]]</f>
        <v>2093.2950000000001</v>
      </c>
      <c r="S590" s="10" t="str">
        <f>MID(tbBDD[[#This Row],[Lib. variété]],1,FIND(" ",tbBDD[[#This Row],[Lib. variété]])-1)</f>
        <v>MAIS</v>
      </c>
    </row>
    <row r="591" spans="1:19" ht="15.95" customHeight="1" x14ac:dyDescent="0.2">
      <c r="A591" s="14" t="s">
        <v>3</v>
      </c>
      <c r="B591" s="15" t="s">
        <v>24</v>
      </c>
      <c r="C591" s="15" t="s">
        <v>57</v>
      </c>
      <c r="D591" s="15" t="s">
        <v>169</v>
      </c>
      <c r="E591" s="15" t="s">
        <v>298</v>
      </c>
      <c r="F591" s="15" t="s">
        <v>382</v>
      </c>
      <c r="G591" s="17">
        <v>0</v>
      </c>
      <c r="H591" s="17">
        <v>0</v>
      </c>
      <c r="I591" s="17">
        <v>189.52</v>
      </c>
      <c r="J591" s="17">
        <v>8.58</v>
      </c>
      <c r="K591" s="17">
        <v>4</v>
      </c>
      <c r="L591" s="17">
        <v>0</v>
      </c>
      <c r="M591" s="17">
        <v>69.98</v>
      </c>
      <c r="N591" s="17">
        <v>106.95999999999998</v>
      </c>
      <c r="O591" s="17">
        <v>0</v>
      </c>
      <c r="P591" s="18">
        <v>0</v>
      </c>
      <c r="Q591" s="17">
        <f>VLOOKUP(tbBDD[[#This Row],[Lib. variété]],tbRdts[],2,FALSE)</f>
        <v>8.5</v>
      </c>
      <c r="R591" s="17">
        <f>tbBDD[[#This Row],[Ha Tot collecte]]*tbBDD[[#This Row],[Rdt]]</f>
        <v>1610.92</v>
      </c>
      <c r="S591" s="10" t="str">
        <f>MID(tbBDD[[#This Row],[Lib. variété]],1,FIND(" ",tbBDD[[#This Row],[Lib. variété]])-1)</f>
        <v>MAIS</v>
      </c>
    </row>
    <row r="592" spans="1:19" ht="15.95" customHeight="1" x14ac:dyDescent="0.2">
      <c r="A592" s="14" t="s">
        <v>3</v>
      </c>
      <c r="B592" s="15" t="s">
        <v>24</v>
      </c>
      <c r="C592" s="15" t="s">
        <v>57</v>
      </c>
      <c r="D592" s="15" t="s">
        <v>160</v>
      </c>
      <c r="E592" s="15" t="s">
        <v>289</v>
      </c>
      <c r="F592" s="15" t="s">
        <v>382</v>
      </c>
      <c r="G592" s="17">
        <v>0</v>
      </c>
      <c r="H592" s="17">
        <v>0</v>
      </c>
      <c r="I592" s="17">
        <v>142.83999999999997</v>
      </c>
      <c r="J592" s="17">
        <v>11.94</v>
      </c>
      <c r="K592" s="17">
        <v>0</v>
      </c>
      <c r="L592" s="17">
        <v>0</v>
      </c>
      <c r="M592" s="17">
        <v>87.759999999999991</v>
      </c>
      <c r="N592" s="17">
        <v>43.14</v>
      </c>
      <c r="O592" s="17">
        <v>0</v>
      </c>
      <c r="P592" s="18">
        <v>0</v>
      </c>
      <c r="Q592" s="17">
        <f>VLOOKUP(tbBDD[[#This Row],[Lib. variété]],tbRdts[],2,FALSE)</f>
        <v>8.5</v>
      </c>
      <c r="R592" s="17">
        <f>tbBDD[[#This Row],[Ha Tot collecte]]*tbBDD[[#This Row],[Rdt]]</f>
        <v>1214.1399999999999</v>
      </c>
      <c r="S592" s="10" t="str">
        <f>MID(tbBDD[[#This Row],[Lib. variété]],1,FIND(" ",tbBDD[[#This Row],[Lib. variété]])-1)</f>
        <v>MAIS</v>
      </c>
    </row>
    <row r="593" spans="1:19" ht="15.95" customHeight="1" x14ac:dyDescent="0.2">
      <c r="A593" s="14" t="s">
        <v>3</v>
      </c>
      <c r="B593" s="15" t="s">
        <v>24</v>
      </c>
      <c r="C593" s="15" t="s">
        <v>57</v>
      </c>
      <c r="D593" s="15" t="s">
        <v>164</v>
      </c>
      <c r="E593" s="15" t="s">
        <v>293</v>
      </c>
      <c r="F593" s="15" t="s">
        <v>382</v>
      </c>
      <c r="G593" s="17">
        <v>0</v>
      </c>
      <c r="H593" s="17">
        <v>0</v>
      </c>
      <c r="I593" s="17">
        <v>4</v>
      </c>
      <c r="J593" s="17">
        <v>0</v>
      </c>
      <c r="K593" s="17">
        <v>0</v>
      </c>
      <c r="L593" s="17">
        <v>0</v>
      </c>
      <c r="M593" s="17">
        <v>4</v>
      </c>
      <c r="N593" s="17">
        <v>0</v>
      </c>
      <c r="O593" s="17">
        <v>0</v>
      </c>
      <c r="P593" s="18">
        <v>0</v>
      </c>
      <c r="Q593" s="17">
        <f>VLOOKUP(tbBDD[[#This Row],[Lib. variété]],tbRdts[],2,FALSE)</f>
        <v>8.5</v>
      </c>
      <c r="R593" s="17">
        <f>tbBDD[[#This Row],[Ha Tot collecte]]*tbBDD[[#This Row],[Rdt]]</f>
        <v>34</v>
      </c>
      <c r="S593" s="10" t="str">
        <f>MID(tbBDD[[#This Row],[Lib. variété]],1,FIND(" ",tbBDD[[#This Row],[Lib. variété]])-1)</f>
        <v>MAIS</v>
      </c>
    </row>
    <row r="594" spans="1:19" ht="15.95" customHeight="1" x14ac:dyDescent="0.2">
      <c r="A594" s="14" t="s">
        <v>3</v>
      </c>
      <c r="B594" s="15" t="s">
        <v>24</v>
      </c>
      <c r="C594" s="15" t="s">
        <v>57</v>
      </c>
      <c r="D594" s="15" t="s">
        <v>171</v>
      </c>
      <c r="E594" s="15" t="s">
        <v>300</v>
      </c>
      <c r="F594" s="15" t="s">
        <v>382</v>
      </c>
      <c r="G594" s="17">
        <v>0</v>
      </c>
      <c r="H594" s="17">
        <v>0</v>
      </c>
      <c r="I594" s="17">
        <v>396.2</v>
      </c>
      <c r="J594" s="17">
        <v>224</v>
      </c>
      <c r="K594" s="17">
        <v>15.25</v>
      </c>
      <c r="L594" s="17">
        <v>0</v>
      </c>
      <c r="M594" s="17">
        <v>130</v>
      </c>
      <c r="N594" s="17">
        <v>26.95</v>
      </c>
      <c r="O594" s="17">
        <v>0</v>
      </c>
      <c r="P594" s="18">
        <v>0</v>
      </c>
      <c r="Q594" s="17">
        <f>VLOOKUP(tbBDD[[#This Row],[Lib. variété]],tbRdts[],2,FALSE)</f>
        <v>8.5</v>
      </c>
      <c r="R594" s="17">
        <f>tbBDD[[#This Row],[Ha Tot collecte]]*tbBDD[[#This Row],[Rdt]]</f>
        <v>3367.7</v>
      </c>
      <c r="S594" s="10" t="str">
        <f>MID(tbBDD[[#This Row],[Lib. variété]],1,FIND(" ",tbBDD[[#This Row],[Lib. variété]])-1)</f>
        <v>MAIS</v>
      </c>
    </row>
    <row r="595" spans="1:19" ht="15.95" customHeight="1" x14ac:dyDescent="0.2">
      <c r="A595" s="14" t="s">
        <v>3</v>
      </c>
      <c r="B595" s="15" t="s">
        <v>24</v>
      </c>
      <c r="C595" s="15" t="s">
        <v>57</v>
      </c>
      <c r="D595" s="15" t="s">
        <v>172</v>
      </c>
      <c r="E595" s="15" t="s">
        <v>301</v>
      </c>
      <c r="F595" s="15" t="s">
        <v>382</v>
      </c>
      <c r="G595" s="17">
        <v>0</v>
      </c>
      <c r="H595" s="17">
        <v>0</v>
      </c>
      <c r="I595" s="17">
        <v>110.72</v>
      </c>
      <c r="J595" s="17">
        <v>33.72</v>
      </c>
      <c r="K595" s="17">
        <v>0</v>
      </c>
      <c r="L595" s="17">
        <v>0</v>
      </c>
      <c r="M595" s="17">
        <v>62</v>
      </c>
      <c r="N595" s="17">
        <v>15</v>
      </c>
      <c r="O595" s="17">
        <v>0</v>
      </c>
      <c r="P595" s="18">
        <v>0</v>
      </c>
      <c r="Q595" s="17">
        <f>VLOOKUP(tbBDD[[#This Row],[Lib. variété]],tbRdts[],2,FALSE)</f>
        <v>8.5</v>
      </c>
      <c r="R595" s="17">
        <f>tbBDD[[#This Row],[Ha Tot collecte]]*tbBDD[[#This Row],[Rdt]]</f>
        <v>941.12</v>
      </c>
      <c r="S595" s="10" t="str">
        <f>MID(tbBDD[[#This Row],[Lib. variété]],1,FIND(" ",tbBDD[[#This Row],[Lib. variété]])-1)</f>
        <v>MAIS</v>
      </c>
    </row>
    <row r="596" spans="1:19" ht="15.95" customHeight="1" x14ac:dyDescent="0.2">
      <c r="A596" s="14" t="s">
        <v>3</v>
      </c>
      <c r="B596" s="15" t="s">
        <v>24</v>
      </c>
      <c r="C596" s="15" t="s">
        <v>95</v>
      </c>
      <c r="D596" s="15" t="s">
        <v>169</v>
      </c>
      <c r="E596" s="15" t="s">
        <v>298</v>
      </c>
      <c r="F596" s="15" t="s">
        <v>420</v>
      </c>
      <c r="G596" s="17">
        <v>0</v>
      </c>
      <c r="H596" s="17">
        <v>0</v>
      </c>
      <c r="I596" s="17">
        <v>12.309999999999999</v>
      </c>
      <c r="J596" s="17">
        <v>6.21</v>
      </c>
      <c r="K596" s="17">
        <v>0</v>
      </c>
      <c r="L596" s="17">
        <v>0</v>
      </c>
      <c r="M596" s="17">
        <v>0</v>
      </c>
      <c r="N596" s="17">
        <v>6.1</v>
      </c>
      <c r="O596" s="17">
        <v>0</v>
      </c>
      <c r="P596" s="18">
        <v>0</v>
      </c>
      <c r="Q596" s="17">
        <f>VLOOKUP(tbBDD[[#This Row],[Lib. variété]],tbRdts[],2,FALSE)</f>
        <v>0</v>
      </c>
      <c r="R596" s="17">
        <f>tbBDD[[#This Row],[Ha Tot collecte]]*tbBDD[[#This Row],[Rdt]]</f>
        <v>0</v>
      </c>
      <c r="S596" s="10" t="str">
        <f>MID(tbBDD[[#This Row],[Lib. variété]],1,FIND(" ",tbBDD[[#This Row],[Lib. variété]])-1)</f>
        <v>MAIS</v>
      </c>
    </row>
    <row r="597" spans="1:19" ht="15.95" customHeight="1" x14ac:dyDescent="0.2">
      <c r="A597" s="14" t="s">
        <v>3</v>
      </c>
      <c r="B597" s="15" t="s">
        <v>24</v>
      </c>
      <c r="C597" s="15" t="s">
        <v>95</v>
      </c>
      <c r="D597" s="15" t="s">
        <v>160</v>
      </c>
      <c r="E597" s="15" t="s">
        <v>289</v>
      </c>
      <c r="F597" s="15" t="s">
        <v>420</v>
      </c>
      <c r="G597" s="17">
        <v>0</v>
      </c>
      <c r="H597" s="17">
        <v>0</v>
      </c>
      <c r="I597" s="17">
        <v>12</v>
      </c>
      <c r="J597" s="17">
        <v>12</v>
      </c>
      <c r="K597" s="17">
        <v>0</v>
      </c>
      <c r="L597" s="17">
        <v>0</v>
      </c>
      <c r="M597" s="17">
        <v>0</v>
      </c>
      <c r="N597" s="17">
        <v>0</v>
      </c>
      <c r="O597" s="17">
        <v>0</v>
      </c>
      <c r="P597" s="18">
        <v>0</v>
      </c>
      <c r="Q597" s="17">
        <f>VLOOKUP(tbBDD[[#This Row],[Lib. variété]],tbRdts[],2,FALSE)</f>
        <v>0</v>
      </c>
      <c r="R597" s="17">
        <f>tbBDD[[#This Row],[Ha Tot collecte]]*tbBDD[[#This Row],[Rdt]]</f>
        <v>0</v>
      </c>
      <c r="S597" s="10" t="str">
        <f>MID(tbBDD[[#This Row],[Lib. variété]],1,FIND(" ",tbBDD[[#This Row],[Lib. variété]])-1)</f>
        <v>MAIS</v>
      </c>
    </row>
    <row r="598" spans="1:19" ht="15.95" customHeight="1" x14ac:dyDescent="0.2">
      <c r="A598" s="14" t="s">
        <v>3</v>
      </c>
      <c r="B598" s="15" t="s">
        <v>24</v>
      </c>
      <c r="C598" s="15" t="s">
        <v>100</v>
      </c>
      <c r="D598" s="15" t="s">
        <v>171</v>
      </c>
      <c r="E598" s="15" t="s">
        <v>300</v>
      </c>
      <c r="F598" s="15" t="s">
        <v>425</v>
      </c>
      <c r="G598" s="17">
        <v>0</v>
      </c>
      <c r="H598" s="17">
        <v>0</v>
      </c>
      <c r="I598" s="17">
        <v>70</v>
      </c>
      <c r="J598" s="17">
        <v>70</v>
      </c>
      <c r="K598" s="17">
        <v>0</v>
      </c>
      <c r="L598" s="17">
        <v>0</v>
      </c>
      <c r="M598" s="17">
        <v>0</v>
      </c>
      <c r="N598" s="17">
        <v>0</v>
      </c>
      <c r="O598" s="17">
        <v>0</v>
      </c>
      <c r="P598" s="18">
        <v>0</v>
      </c>
      <c r="Q598" s="17">
        <f>VLOOKUP(tbBDD[[#This Row],[Lib. variété]],tbRdts[],2,FALSE)</f>
        <v>0</v>
      </c>
      <c r="R598" s="17">
        <f>tbBDD[[#This Row],[Ha Tot collecte]]*tbBDD[[#This Row],[Rdt]]</f>
        <v>0</v>
      </c>
      <c r="S598" s="10" t="str">
        <f>MID(tbBDD[[#This Row],[Lib. variété]],1,FIND(" ",tbBDD[[#This Row],[Lib. variété]])-1)</f>
        <v>MAIS</v>
      </c>
    </row>
    <row r="599" spans="1:19" ht="15.95" customHeight="1" x14ac:dyDescent="0.2">
      <c r="A599" s="14" t="s">
        <v>3</v>
      </c>
      <c r="B599" s="15" t="s">
        <v>24</v>
      </c>
      <c r="C599" s="15" t="s">
        <v>58</v>
      </c>
      <c r="D599" s="15" t="s">
        <v>168</v>
      </c>
      <c r="E599" s="15" t="s">
        <v>297</v>
      </c>
      <c r="F599" s="15" t="s">
        <v>383</v>
      </c>
      <c r="G599" s="17">
        <v>0</v>
      </c>
      <c r="H599" s="17">
        <v>0</v>
      </c>
      <c r="I599" s="17">
        <v>30.439999999999998</v>
      </c>
      <c r="J599" s="17">
        <v>0</v>
      </c>
      <c r="K599" s="17">
        <v>0</v>
      </c>
      <c r="L599" s="17">
        <v>0</v>
      </c>
      <c r="M599" s="17">
        <v>0</v>
      </c>
      <c r="N599" s="17">
        <v>30.439999999999998</v>
      </c>
      <c r="O599" s="17">
        <v>0</v>
      </c>
      <c r="P599" s="18">
        <v>0</v>
      </c>
      <c r="Q599" s="17">
        <f>VLOOKUP(tbBDD[[#This Row],[Lib. variété]],tbRdts[],2,FALSE)</f>
        <v>3.3</v>
      </c>
      <c r="R599" s="17">
        <f>tbBDD[[#This Row],[Ha Tot collecte]]*tbBDD[[#This Row],[Rdt]]</f>
        <v>100.45199999999998</v>
      </c>
      <c r="S599" s="10" t="e">
        <f>MID(tbBDD[[#This Row],[Lib. variété]],1,FIND(" ",tbBDD[[#This Row],[Lib. variété]])-1)</f>
        <v>#VALUE!</v>
      </c>
    </row>
    <row r="600" spans="1:19" ht="15.95" customHeight="1" x14ac:dyDescent="0.2">
      <c r="A600" s="14" t="s">
        <v>3</v>
      </c>
      <c r="B600" s="15" t="s">
        <v>24</v>
      </c>
      <c r="C600" s="15" t="s">
        <v>58</v>
      </c>
      <c r="D600" s="15" t="s">
        <v>166</v>
      </c>
      <c r="E600" s="15" t="s">
        <v>295</v>
      </c>
      <c r="F600" s="15" t="s">
        <v>383</v>
      </c>
      <c r="G600" s="17">
        <v>0</v>
      </c>
      <c r="H600" s="17">
        <v>0</v>
      </c>
      <c r="I600" s="17">
        <v>38.1</v>
      </c>
      <c r="J600" s="17">
        <v>0</v>
      </c>
      <c r="K600" s="17">
        <v>0</v>
      </c>
      <c r="L600" s="17">
        <v>0</v>
      </c>
      <c r="M600" s="17">
        <v>12</v>
      </c>
      <c r="N600" s="17">
        <v>26.1</v>
      </c>
      <c r="O600" s="17">
        <v>0</v>
      </c>
      <c r="P600" s="18">
        <v>0</v>
      </c>
      <c r="Q600" s="17">
        <f>VLOOKUP(tbBDD[[#This Row],[Lib. variété]],tbRdts[],2,FALSE)</f>
        <v>3.3</v>
      </c>
      <c r="R600" s="17">
        <f>tbBDD[[#This Row],[Ha Tot collecte]]*tbBDD[[#This Row],[Rdt]]</f>
        <v>125.73</v>
      </c>
      <c r="S600" s="10" t="e">
        <f>MID(tbBDD[[#This Row],[Lib. variété]],1,FIND(" ",tbBDD[[#This Row],[Lib. variété]])-1)</f>
        <v>#VALUE!</v>
      </c>
    </row>
    <row r="601" spans="1:19" ht="15.95" customHeight="1" x14ac:dyDescent="0.2">
      <c r="A601" s="14" t="s">
        <v>3</v>
      </c>
      <c r="B601" s="15" t="s">
        <v>24</v>
      </c>
      <c r="C601" s="15" t="s">
        <v>58</v>
      </c>
      <c r="D601" s="15" t="s">
        <v>169</v>
      </c>
      <c r="E601" s="15" t="s">
        <v>298</v>
      </c>
      <c r="F601" s="15" t="s">
        <v>383</v>
      </c>
      <c r="G601" s="17">
        <v>0</v>
      </c>
      <c r="H601" s="17">
        <v>0</v>
      </c>
      <c r="I601" s="17">
        <v>56.26</v>
      </c>
      <c r="J601" s="17">
        <v>0</v>
      </c>
      <c r="K601" s="17">
        <v>0</v>
      </c>
      <c r="L601" s="17">
        <v>0</v>
      </c>
      <c r="M601" s="17">
        <v>41.26</v>
      </c>
      <c r="N601" s="17">
        <v>15</v>
      </c>
      <c r="O601" s="17">
        <v>0</v>
      </c>
      <c r="P601" s="18">
        <v>0</v>
      </c>
      <c r="Q601" s="17">
        <f>VLOOKUP(tbBDD[[#This Row],[Lib. variété]],tbRdts[],2,FALSE)</f>
        <v>3.3</v>
      </c>
      <c r="R601" s="17">
        <f>tbBDD[[#This Row],[Ha Tot collecte]]*tbBDD[[#This Row],[Rdt]]</f>
        <v>185.65799999999999</v>
      </c>
      <c r="S601" s="10" t="e">
        <f>MID(tbBDD[[#This Row],[Lib. variété]],1,FIND(" ",tbBDD[[#This Row],[Lib. variété]])-1)</f>
        <v>#VALUE!</v>
      </c>
    </row>
    <row r="602" spans="1:19" ht="15.95" customHeight="1" x14ac:dyDescent="0.2">
      <c r="A602" s="14" t="s">
        <v>3</v>
      </c>
      <c r="B602" s="15" t="s">
        <v>24</v>
      </c>
      <c r="C602" s="15" t="s">
        <v>58</v>
      </c>
      <c r="D602" s="15" t="s">
        <v>160</v>
      </c>
      <c r="E602" s="15" t="s">
        <v>289</v>
      </c>
      <c r="F602" s="15" t="s">
        <v>383</v>
      </c>
      <c r="G602" s="17">
        <v>0</v>
      </c>
      <c r="H602" s="17">
        <v>0</v>
      </c>
      <c r="I602" s="17">
        <v>9.1300000000000008</v>
      </c>
      <c r="J602" s="17">
        <v>0</v>
      </c>
      <c r="K602" s="17">
        <v>0</v>
      </c>
      <c r="L602" s="17">
        <v>0</v>
      </c>
      <c r="M602" s="17">
        <v>9.1300000000000008</v>
      </c>
      <c r="N602" s="17">
        <v>0</v>
      </c>
      <c r="O602" s="17">
        <v>0</v>
      </c>
      <c r="P602" s="18">
        <v>0</v>
      </c>
      <c r="Q602" s="17">
        <f>VLOOKUP(tbBDD[[#This Row],[Lib. variété]],tbRdts[],2,FALSE)</f>
        <v>3.3</v>
      </c>
      <c r="R602" s="17">
        <f>tbBDD[[#This Row],[Ha Tot collecte]]*tbBDD[[#This Row],[Rdt]]</f>
        <v>30.129000000000001</v>
      </c>
      <c r="S602" s="10" t="e">
        <f>MID(tbBDD[[#This Row],[Lib. variété]],1,FIND(" ",tbBDD[[#This Row],[Lib. variété]])-1)</f>
        <v>#VALUE!</v>
      </c>
    </row>
    <row r="603" spans="1:19" ht="15.95" customHeight="1" x14ac:dyDescent="0.2">
      <c r="A603" s="14" t="s">
        <v>3</v>
      </c>
      <c r="B603" s="15" t="s">
        <v>24</v>
      </c>
      <c r="C603" s="15" t="s">
        <v>58</v>
      </c>
      <c r="D603" s="15" t="s">
        <v>171</v>
      </c>
      <c r="E603" s="15" t="s">
        <v>300</v>
      </c>
      <c r="F603" s="15" t="s">
        <v>383</v>
      </c>
      <c r="G603" s="17">
        <v>0</v>
      </c>
      <c r="H603" s="17">
        <v>0</v>
      </c>
      <c r="I603" s="17">
        <v>65.759999999999991</v>
      </c>
      <c r="J603" s="17">
        <v>0</v>
      </c>
      <c r="K603" s="17">
        <v>0</v>
      </c>
      <c r="L603" s="17">
        <v>0</v>
      </c>
      <c r="M603" s="17">
        <v>50.76</v>
      </c>
      <c r="N603" s="17">
        <v>15</v>
      </c>
      <c r="O603" s="17">
        <v>0</v>
      </c>
      <c r="P603" s="18">
        <v>0</v>
      </c>
      <c r="Q603" s="17">
        <f>VLOOKUP(tbBDD[[#This Row],[Lib. variété]],tbRdts[],2,FALSE)</f>
        <v>3.3</v>
      </c>
      <c r="R603" s="17">
        <f>tbBDD[[#This Row],[Ha Tot collecte]]*tbBDD[[#This Row],[Rdt]]</f>
        <v>217.00799999999995</v>
      </c>
      <c r="S603" s="10" t="e">
        <f>MID(tbBDD[[#This Row],[Lib. variété]],1,FIND(" ",tbBDD[[#This Row],[Lib. variété]])-1)</f>
        <v>#VALUE!</v>
      </c>
    </row>
    <row r="604" spans="1:19" ht="15.95" customHeight="1" x14ac:dyDescent="0.2">
      <c r="A604" s="14" t="s">
        <v>3</v>
      </c>
      <c r="B604" s="15" t="s">
        <v>24</v>
      </c>
      <c r="C604" s="15" t="s">
        <v>60</v>
      </c>
      <c r="D604" s="16"/>
      <c r="E604" s="16"/>
      <c r="F604" s="15" t="s">
        <v>385</v>
      </c>
      <c r="G604" s="17">
        <v>0</v>
      </c>
      <c r="H604" s="17">
        <v>0</v>
      </c>
      <c r="I604" s="17">
        <v>0</v>
      </c>
      <c r="J604" s="17">
        <v>0</v>
      </c>
      <c r="K604" s="17">
        <v>0</v>
      </c>
      <c r="L604" s="17">
        <v>0</v>
      </c>
      <c r="M604" s="17">
        <v>0</v>
      </c>
      <c r="N604" s="17">
        <v>0</v>
      </c>
      <c r="O604" s="17">
        <v>0</v>
      </c>
      <c r="P604" s="18">
        <v>0</v>
      </c>
      <c r="Q604" s="17">
        <f>VLOOKUP(tbBDD[[#This Row],[Lib. variété]],tbRdts[],2,FALSE)</f>
        <v>2.5</v>
      </c>
      <c r="R604" s="17">
        <f>tbBDD[[#This Row],[Ha Tot collecte]]*tbBDD[[#This Row],[Rdt]]</f>
        <v>0</v>
      </c>
      <c r="S604" s="10" t="str">
        <f>MID(tbBDD[[#This Row],[Lib. variété]],1,FIND(" ",tbBDD[[#This Row],[Lib. variété]])-1)</f>
        <v>TOURNESOL</v>
      </c>
    </row>
    <row r="605" spans="1:19" ht="15.95" customHeight="1" x14ac:dyDescent="0.2">
      <c r="A605" s="14" t="s">
        <v>3</v>
      </c>
      <c r="B605" s="15" t="s">
        <v>24</v>
      </c>
      <c r="C605" s="15" t="s">
        <v>60</v>
      </c>
      <c r="D605" s="15" t="s">
        <v>168</v>
      </c>
      <c r="E605" s="15" t="s">
        <v>297</v>
      </c>
      <c r="F605" s="15" t="s">
        <v>385</v>
      </c>
      <c r="G605" s="17">
        <v>0</v>
      </c>
      <c r="H605" s="17">
        <v>0</v>
      </c>
      <c r="I605" s="17">
        <v>428.99</v>
      </c>
      <c r="J605" s="17">
        <v>0</v>
      </c>
      <c r="K605" s="17">
        <v>0</v>
      </c>
      <c r="L605" s="17">
        <v>0</v>
      </c>
      <c r="M605" s="17">
        <v>277.10000000000002</v>
      </c>
      <c r="N605" s="17">
        <v>151.88999999999999</v>
      </c>
      <c r="O605" s="17">
        <v>0</v>
      </c>
      <c r="P605" s="18">
        <v>0</v>
      </c>
      <c r="Q605" s="17">
        <f>VLOOKUP(tbBDD[[#This Row],[Lib. variété]],tbRdts[],2,FALSE)</f>
        <v>2.5</v>
      </c>
      <c r="R605" s="17">
        <f>tbBDD[[#This Row],[Ha Tot collecte]]*tbBDD[[#This Row],[Rdt]]</f>
        <v>1072.4749999999999</v>
      </c>
      <c r="S605" s="10" t="str">
        <f>MID(tbBDD[[#This Row],[Lib. variété]],1,FIND(" ",tbBDD[[#This Row],[Lib. variété]])-1)</f>
        <v>TOURNESOL</v>
      </c>
    </row>
    <row r="606" spans="1:19" ht="15.95" customHeight="1" x14ac:dyDescent="0.2">
      <c r="A606" s="14" t="s">
        <v>3</v>
      </c>
      <c r="B606" s="15" t="s">
        <v>24</v>
      </c>
      <c r="C606" s="15" t="s">
        <v>60</v>
      </c>
      <c r="D606" s="15" t="s">
        <v>166</v>
      </c>
      <c r="E606" s="15" t="s">
        <v>295</v>
      </c>
      <c r="F606" s="15" t="s">
        <v>385</v>
      </c>
      <c r="G606" s="17">
        <v>0</v>
      </c>
      <c r="H606" s="17">
        <v>0</v>
      </c>
      <c r="I606" s="17">
        <v>523.96</v>
      </c>
      <c r="J606" s="17">
        <v>0</v>
      </c>
      <c r="K606" s="17">
        <v>0</v>
      </c>
      <c r="L606" s="17">
        <v>0</v>
      </c>
      <c r="M606" s="17">
        <v>343.25</v>
      </c>
      <c r="N606" s="17">
        <v>180.70999999999998</v>
      </c>
      <c r="O606" s="17">
        <v>0</v>
      </c>
      <c r="P606" s="18">
        <v>0</v>
      </c>
      <c r="Q606" s="17">
        <f>VLOOKUP(tbBDD[[#This Row],[Lib. variété]],tbRdts[],2,FALSE)</f>
        <v>2.5</v>
      </c>
      <c r="R606" s="17">
        <f>tbBDD[[#This Row],[Ha Tot collecte]]*tbBDD[[#This Row],[Rdt]]</f>
        <v>1309.9000000000001</v>
      </c>
      <c r="S606" s="10" t="str">
        <f>MID(tbBDD[[#This Row],[Lib. variété]],1,FIND(" ",tbBDD[[#This Row],[Lib. variété]])-1)</f>
        <v>TOURNESOL</v>
      </c>
    </row>
    <row r="607" spans="1:19" ht="15.95" customHeight="1" x14ac:dyDescent="0.2">
      <c r="A607" s="14" t="s">
        <v>3</v>
      </c>
      <c r="B607" s="15" t="s">
        <v>24</v>
      </c>
      <c r="C607" s="15" t="s">
        <v>60</v>
      </c>
      <c r="D607" s="15" t="s">
        <v>169</v>
      </c>
      <c r="E607" s="15" t="s">
        <v>298</v>
      </c>
      <c r="F607" s="15" t="s">
        <v>385</v>
      </c>
      <c r="G607" s="17">
        <v>0</v>
      </c>
      <c r="H607" s="17">
        <v>0</v>
      </c>
      <c r="I607" s="17">
        <v>334.61</v>
      </c>
      <c r="J607" s="17">
        <v>0</v>
      </c>
      <c r="K607" s="17">
        <v>0</v>
      </c>
      <c r="L607" s="17">
        <v>0</v>
      </c>
      <c r="M607" s="17">
        <v>137.5</v>
      </c>
      <c r="N607" s="17">
        <v>197.10999999999999</v>
      </c>
      <c r="O607" s="17">
        <v>0</v>
      </c>
      <c r="P607" s="18">
        <v>0</v>
      </c>
      <c r="Q607" s="17">
        <f>VLOOKUP(tbBDD[[#This Row],[Lib. variété]],tbRdts[],2,FALSE)</f>
        <v>2.5</v>
      </c>
      <c r="R607" s="17">
        <f>tbBDD[[#This Row],[Ha Tot collecte]]*tbBDD[[#This Row],[Rdt]]</f>
        <v>836.52500000000009</v>
      </c>
      <c r="S607" s="10" t="str">
        <f>MID(tbBDD[[#This Row],[Lib. variété]],1,FIND(" ",tbBDD[[#This Row],[Lib. variété]])-1)</f>
        <v>TOURNESOL</v>
      </c>
    </row>
    <row r="608" spans="1:19" ht="15.95" customHeight="1" x14ac:dyDescent="0.2">
      <c r="A608" s="14" t="s">
        <v>3</v>
      </c>
      <c r="B608" s="15" t="s">
        <v>24</v>
      </c>
      <c r="C608" s="15" t="s">
        <v>60</v>
      </c>
      <c r="D608" s="15" t="s">
        <v>160</v>
      </c>
      <c r="E608" s="15" t="s">
        <v>289</v>
      </c>
      <c r="F608" s="15" t="s">
        <v>385</v>
      </c>
      <c r="G608" s="17">
        <v>0</v>
      </c>
      <c r="H608" s="17">
        <v>0</v>
      </c>
      <c r="I608" s="17">
        <v>181.5</v>
      </c>
      <c r="J608" s="17">
        <v>0</v>
      </c>
      <c r="K608" s="17">
        <v>0</v>
      </c>
      <c r="L608" s="17">
        <v>0</v>
      </c>
      <c r="M608" s="17">
        <v>81.95</v>
      </c>
      <c r="N608" s="17">
        <v>99.55</v>
      </c>
      <c r="O608" s="17">
        <v>0</v>
      </c>
      <c r="P608" s="18">
        <v>0</v>
      </c>
      <c r="Q608" s="17">
        <f>VLOOKUP(tbBDD[[#This Row],[Lib. variété]],tbRdts[],2,FALSE)</f>
        <v>2.5</v>
      </c>
      <c r="R608" s="17">
        <f>tbBDD[[#This Row],[Ha Tot collecte]]*tbBDD[[#This Row],[Rdt]]</f>
        <v>453.75</v>
      </c>
      <c r="S608" s="10" t="str">
        <f>MID(tbBDD[[#This Row],[Lib. variété]],1,FIND(" ",tbBDD[[#This Row],[Lib. variété]])-1)</f>
        <v>TOURNESOL</v>
      </c>
    </row>
    <row r="609" spans="1:19" ht="15.95" customHeight="1" x14ac:dyDescent="0.2">
      <c r="A609" s="14" t="s">
        <v>3</v>
      </c>
      <c r="B609" s="15" t="s">
        <v>24</v>
      </c>
      <c r="C609" s="15" t="s">
        <v>60</v>
      </c>
      <c r="D609" s="15" t="s">
        <v>164</v>
      </c>
      <c r="E609" s="15" t="s">
        <v>293</v>
      </c>
      <c r="F609" s="15" t="s">
        <v>385</v>
      </c>
      <c r="G609" s="17">
        <v>0</v>
      </c>
      <c r="H609" s="17">
        <v>0</v>
      </c>
      <c r="I609" s="17">
        <v>43.4</v>
      </c>
      <c r="J609" s="17">
        <v>0</v>
      </c>
      <c r="K609" s="17">
        <v>0</v>
      </c>
      <c r="L609" s="17">
        <v>0</v>
      </c>
      <c r="M609" s="17">
        <v>20.399999999999999</v>
      </c>
      <c r="N609" s="17">
        <v>23</v>
      </c>
      <c r="O609" s="17">
        <v>0</v>
      </c>
      <c r="P609" s="18">
        <v>0</v>
      </c>
      <c r="Q609" s="17">
        <f>VLOOKUP(tbBDD[[#This Row],[Lib. variété]],tbRdts[],2,FALSE)</f>
        <v>2.5</v>
      </c>
      <c r="R609" s="17">
        <f>tbBDD[[#This Row],[Ha Tot collecte]]*tbBDD[[#This Row],[Rdt]]</f>
        <v>108.5</v>
      </c>
      <c r="S609" s="10" t="str">
        <f>MID(tbBDD[[#This Row],[Lib. variété]],1,FIND(" ",tbBDD[[#This Row],[Lib. variété]])-1)</f>
        <v>TOURNESOL</v>
      </c>
    </row>
    <row r="610" spans="1:19" ht="15.95" customHeight="1" x14ac:dyDescent="0.2">
      <c r="A610" s="14" t="s">
        <v>3</v>
      </c>
      <c r="B610" s="15" t="s">
        <v>24</v>
      </c>
      <c r="C610" s="15" t="s">
        <v>60</v>
      </c>
      <c r="D610" s="15" t="s">
        <v>171</v>
      </c>
      <c r="E610" s="15" t="s">
        <v>300</v>
      </c>
      <c r="F610" s="15" t="s">
        <v>385</v>
      </c>
      <c r="G610" s="17">
        <v>0</v>
      </c>
      <c r="H610" s="17">
        <v>0</v>
      </c>
      <c r="I610" s="17">
        <v>100.67999999999999</v>
      </c>
      <c r="J610" s="17">
        <v>0</v>
      </c>
      <c r="K610" s="17">
        <v>0</v>
      </c>
      <c r="L610" s="17">
        <v>0</v>
      </c>
      <c r="M610" s="17">
        <v>60.519999999999996</v>
      </c>
      <c r="N610" s="17">
        <v>40.159999999999997</v>
      </c>
      <c r="O610" s="17">
        <v>0</v>
      </c>
      <c r="P610" s="18">
        <v>0</v>
      </c>
      <c r="Q610" s="17">
        <f>VLOOKUP(tbBDD[[#This Row],[Lib. variété]],tbRdts[],2,FALSE)</f>
        <v>2.5</v>
      </c>
      <c r="R610" s="17">
        <f>tbBDD[[#This Row],[Ha Tot collecte]]*tbBDD[[#This Row],[Rdt]]</f>
        <v>251.7</v>
      </c>
      <c r="S610" s="10" t="str">
        <f>MID(tbBDD[[#This Row],[Lib. variété]],1,FIND(" ",tbBDD[[#This Row],[Lib. variété]])-1)</f>
        <v>TOURNESOL</v>
      </c>
    </row>
    <row r="611" spans="1:19" ht="15.95" customHeight="1" x14ac:dyDescent="0.2">
      <c r="A611" s="14" t="s">
        <v>3</v>
      </c>
      <c r="B611" s="15" t="s">
        <v>24</v>
      </c>
      <c r="C611" s="15" t="s">
        <v>60</v>
      </c>
      <c r="D611" s="15" t="s">
        <v>165</v>
      </c>
      <c r="E611" s="15" t="s">
        <v>294</v>
      </c>
      <c r="F611" s="15" t="s">
        <v>385</v>
      </c>
      <c r="G611" s="17">
        <v>0</v>
      </c>
      <c r="H611" s="17">
        <v>0</v>
      </c>
      <c r="I611" s="17">
        <v>10</v>
      </c>
      <c r="J611" s="17">
        <v>0</v>
      </c>
      <c r="K611" s="17">
        <v>0</v>
      </c>
      <c r="L611" s="17">
        <v>0</v>
      </c>
      <c r="M611" s="17">
        <v>0</v>
      </c>
      <c r="N611" s="17">
        <v>10</v>
      </c>
      <c r="O611" s="17">
        <v>0</v>
      </c>
      <c r="P611" s="18">
        <v>0</v>
      </c>
      <c r="Q611" s="17">
        <f>VLOOKUP(tbBDD[[#This Row],[Lib. variété]],tbRdts[],2,FALSE)</f>
        <v>2.5</v>
      </c>
      <c r="R611" s="17">
        <f>tbBDD[[#This Row],[Ha Tot collecte]]*tbBDD[[#This Row],[Rdt]]</f>
        <v>25</v>
      </c>
      <c r="S611" s="10" t="str">
        <f>MID(tbBDD[[#This Row],[Lib. variété]],1,FIND(" ",tbBDD[[#This Row],[Lib. variété]])-1)</f>
        <v>TOURNESOL</v>
      </c>
    </row>
    <row r="612" spans="1:19" ht="15.95" customHeight="1" x14ac:dyDescent="0.2">
      <c r="A612" s="14" t="s">
        <v>3</v>
      </c>
      <c r="B612" s="15" t="s">
        <v>24</v>
      </c>
      <c r="C612" s="15" t="s">
        <v>60</v>
      </c>
      <c r="D612" s="15" t="s">
        <v>172</v>
      </c>
      <c r="E612" s="15" t="s">
        <v>301</v>
      </c>
      <c r="F612" s="15" t="s">
        <v>385</v>
      </c>
      <c r="G612" s="17">
        <v>0</v>
      </c>
      <c r="H612" s="17">
        <v>0</v>
      </c>
      <c r="I612" s="17">
        <v>17.299999999999997</v>
      </c>
      <c r="J612" s="17">
        <v>0</v>
      </c>
      <c r="K612" s="17">
        <v>0</v>
      </c>
      <c r="L612" s="17">
        <v>0</v>
      </c>
      <c r="M612" s="17">
        <v>8.6</v>
      </c>
      <c r="N612" s="17">
        <v>8.6999999999999993</v>
      </c>
      <c r="O612" s="17">
        <v>0</v>
      </c>
      <c r="P612" s="18">
        <v>0</v>
      </c>
      <c r="Q612" s="17">
        <f>VLOOKUP(tbBDD[[#This Row],[Lib. variété]],tbRdts[],2,FALSE)</f>
        <v>2.5</v>
      </c>
      <c r="R612" s="17">
        <f>tbBDD[[#This Row],[Ha Tot collecte]]*tbBDD[[#This Row],[Rdt]]</f>
        <v>43.249999999999993</v>
      </c>
      <c r="S612" s="10" t="str">
        <f>MID(tbBDD[[#This Row],[Lib. variété]],1,FIND(" ",tbBDD[[#This Row],[Lib. variété]])-1)</f>
        <v>TOURNESOL</v>
      </c>
    </row>
    <row r="613" spans="1:19" ht="15.95" customHeight="1" x14ac:dyDescent="0.2">
      <c r="A613" s="14" t="s">
        <v>3</v>
      </c>
      <c r="B613" s="15" t="s">
        <v>24</v>
      </c>
      <c r="C613" s="15" t="s">
        <v>92</v>
      </c>
      <c r="D613" s="15" t="s">
        <v>171</v>
      </c>
      <c r="E613" s="15" t="s">
        <v>300</v>
      </c>
      <c r="F613" s="15" t="s">
        <v>417</v>
      </c>
      <c r="G613" s="17">
        <v>0</v>
      </c>
      <c r="H613" s="17">
        <v>0</v>
      </c>
      <c r="I613" s="17">
        <v>19.64</v>
      </c>
      <c r="J613" s="17">
        <v>0</v>
      </c>
      <c r="K613" s="17">
        <v>0</v>
      </c>
      <c r="L613" s="17">
        <v>0</v>
      </c>
      <c r="M613" s="17">
        <v>19.64</v>
      </c>
      <c r="N613" s="17">
        <v>0</v>
      </c>
      <c r="O613" s="17">
        <v>0</v>
      </c>
      <c r="P613" s="18">
        <v>0</v>
      </c>
      <c r="Q613" s="17">
        <f>VLOOKUP(tbBDD[[#This Row],[Lib. variété]],tbRdts[],2,FALSE)</f>
        <v>0</v>
      </c>
      <c r="R613" s="17">
        <f>tbBDD[[#This Row],[Ha Tot collecte]]*tbBDD[[#This Row],[Rdt]]</f>
        <v>0</v>
      </c>
      <c r="S613" s="10" t="str">
        <f>MID(tbBDD[[#This Row],[Lib. variété]],1,FIND(" ",tbBDD[[#This Row],[Lib. variété]])-1)</f>
        <v>BD</v>
      </c>
    </row>
    <row r="614" spans="1:19" ht="15.95" customHeight="1" x14ac:dyDescent="0.2">
      <c r="A614" s="14" t="s">
        <v>3</v>
      </c>
      <c r="B614" s="15" t="s">
        <v>24</v>
      </c>
      <c r="C614" s="15" t="s">
        <v>101</v>
      </c>
      <c r="D614" s="15" t="s">
        <v>169</v>
      </c>
      <c r="E614" s="15" t="s">
        <v>298</v>
      </c>
      <c r="F614" s="15" t="s">
        <v>426</v>
      </c>
      <c r="G614" s="17">
        <v>0</v>
      </c>
      <c r="H614" s="17">
        <v>0</v>
      </c>
      <c r="I614" s="17">
        <v>0</v>
      </c>
      <c r="J614" s="17">
        <v>0</v>
      </c>
      <c r="K614" s="17">
        <v>0</v>
      </c>
      <c r="L614" s="17">
        <v>0</v>
      </c>
      <c r="M614" s="17">
        <v>0</v>
      </c>
      <c r="N614" s="17">
        <v>0</v>
      </c>
      <c r="O614" s="17">
        <v>0</v>
      </c>
      <c r="P614" s="18">
        <v>0</v>
      </c>
      <c r="Q614" s="17">
        <f>VLOOKUP(tbBDD[[#This Row],[Lib. variété]],tbRdts[],2,FALSE)</f>
        <v>0</v>
      </c>
      <c r="R614" s="17">
        <f>tbBDD[[#This Row],[Ha Tot collecte]]*tbBDD[[#This Row],[Rdt]]</f>
        <v>0</v>
      </c>
      <c r="S614" s="10" t="str">
        <f>MID(tbBDD[[#This Row],[Lib. variété]],1,FIND(" ",tbBDD[[#This Row],[Lib. variété]])-1)</f>
        <v>ESC</v>
      </c>
    </row>
    <row r="615" spans="1:19" ht="15.95" customHeight="1" x14ac:dyDescent="0.2">
      <c r="A615" s="14" t="s">
        <v>3</v>
      </c>
      <c r="B615" s="15" t="s">
        <v>24</v>
      </c>
      <c r="C615" s="15" t="s">
        <v>102</v>
      </c>
      <c r="D615" s="15" t="s">
        <v>168</v>
      </c>
      <c r="E615" s="15" t="s">
        <v>297</v>
      </c>
      <c r="F615" s="15" t="s">
        <v>427</v>
      </c>
      <c r="G615" s="17">
        <v>0</v>
      </c>
      <c r="H615" s="17">
        <v>0</v>
      </c>
      <c r="I615" s="17">
        <v>17</v>
      </c>
      <c r="J615" s="17">
        <v>0</v>
      </c>
      <c r="K615" s="17">
        <v>0</v>
      </c>
      <c r="L615" s="17">
        <v>0</v>
      </c>
      <c r="M615" s="17">
        <v>17</v>
      </c>
      <c r="N615" s="17">
        <v>0</v>
      </c>
      <c r="O615" s="17">
        <v>0</v>
      </c>
      <c r="P615" s="18">
        <v>0</v>
      </c>
      <c r="Q615" s="17">
        <f>VLOOKUP(tbBDD[[#This Row],[Lib. variété]],tbRdts[],2,FALSE)</f>
        <v>0</v>
      </c>
      <c r="R615" s="17">
        <f>tbBDD[[#This Row],[Ha Tot collecte]]*tbBDD[[#This Row],[Rdt]]</f>
        <v>0</v>
      </c>
      <c r="S615" s="10" t="str">
        <f>MID(tbBDD[[#This Row],[Lib. variété]],1,FIND(" ",tbBDD[[#This Row],[Lib. variété]])-1)</f>
        <v>OP</v>
      </c>
    </row>
    <row r="616" spans="1:19" ht="15.95" customHeight="1" x14ac:dyDescent="0.2">
      <c r="A616" s="14" t="s">
        <v>3</v>
      </c>
      <c r="B616" s="15" t="s">
        <v>24</v>
      </c>
      <c r="C616" s="15" t="s">
        <v>81</v>
      </c>
      <c r="D616" s="15" t="s">
        <v>171</v>
      </c>
      <c r="E616" s="15" t="s">
        <v>300</v>
      </c>
      <c r="F616" s="15" t="s">
        <v>406</v>
      </c>
      <c r="G616" s="17">
        <v>0</v>
      </c>
      <c r="H616" s="17">
        <v>0</v>
      </c>
      <c r="I616" s="17">
        <v>27.28</v>
      </c>
      <c r="J616" s="17">
        <v>0</v>
      </c>
      <c r="K616" s="17">
        <v>0</v>
      </c>
      <c r="L616" s="17">
        <v>0</v>
      </c>
      <c r="M616" s="17">
        <v>27.28</v>
      </c>
      <c r="N616" s="17">
        <v>0</v>
      </c>
      <c r="O616" s="17">
        <v>0</v>
      </c>
      <c r="P616" s="18">
        <v>0</v>
      </c>
      <c r="Q616" s="17">
        <f>VLOOKUP(tbBDD[[#This Row],[Lib. variété]],tbRdts[],2,FALSE)</f>
        <v>0</v>
      </c>
      <c r="R616" s="17">
        <f>tbBDD[[#This Row],[Ha Tot collecte]]*tbBDD[[#This Row],[Rdt]]</f>
        <v>0</v>
      </c>
      <c r="S616" s="10" t="str">
        <f>MID(tbBDD[[#This Row],[Lib. variété]],1,FIND(" ",tbBDD[[#This Row],[Lib. variété]])-1)</f>
        <v>BTH</v>
      </c>
    </row>
    <row r="617" spans="1:19" ht="15.95" customHeight="1" x14ac:dyDescent="0.2">
      <c r="A617" s="14" t="s">
        <v>3</v>
      </c>
      <c r="B617" s="15" t="s">
        <v>24</v>
      </c>
      <c r="C617" s="15" t="s">
        <v>79</v>
      </c>
      <c r="D617" s="15" t="s">
        <v>171</v>
      </c>
      <c r="E617" s="15" t="s">
        <v>300</v>
      </c>
      <c r="F617" s="15" t="s">
        <v>404</v>
      </c>
      <c r="G617" s="17">
        <v>0</v>
      </c>
      <c r="H617" s="17">
        <v>0</v>
      </c>
      <c r="I617" s="17">
        <v>6.3</v>
      </c>
      <c r="J617" s="17">
        <v>0</v>
      </c>
      <c r="K617" s="17">
        <v>0</v>
      </c>
      <c r="L617" s="17">
        <v>0</v>
      </c>
      <c r="M617" s="17">
        <v>0</v>
      </c>
      <c r="N617" s="17">
        <v>6.3</v>
      </c>
      <c r="O617" s="17">
        <v>0</v>
      </c>
      <c r="P617" s="18">
        <v>0</v>
      </c>
      <c r="Q617" s="17">
        <f>VLOOKUP(tbBDD[[#This Row],[Lib. variété]],tbRdts[],2,FALSE)</f>
        <v>0</v>
      </c>
      <c r="R617" s="17">
        <f>tbBDD[[#This Row],[Ha Tot collecte]]*tbBDD[[#This Row],[Rdt]]</f>
        <v>0</v>
      </c>
      <c r="S617" s="10" t="str">
        <f>MID(tbBDD[[#This Row],[Lib. variété]],1,FIND(" ",tbBDD[[#This Row],[Lib. variété]])-1)</f>
        <v>OP</v>
      </c>
    </row>
    <row r="618" spans="1:19" ht="15.95" customHeight="1" x14ac:dyDescent="0.2">
      <c r="A618" s="14" t="s">
        <v>3</v>
      </c>
      <c r="B618" s="15" t="s">
        <v>24</v>
      </c>
      <c r="C618" s="15" t="s">
        <v>90</v>
      </c>
      <c r="D618" s="15" t="s">
        <v>168</v>
      </c>
      <c r="E618" s="15" t="s">
        <v>297</v>
      </c>
      <c r="F618" s="15" t="s">
        <v>415</v>
      </c>
      <c r="G618" s="17">
        <v>0</v>
      </c>
      <c r="H618" s="17">
        <v>0</v>
      </c>
      <c r="I618" s="17">
        <v>8</v>
      </c>
      <c r="J618" s="17">
        <v>0</v>
      </c>
      <c r="K618" s="17">
        <v>0</v>
      </c>
      <c r="L618" s="17">
        <v>0</v>
      </c>
      <c r="M618" s="17">
        <v>0</v>
      </c>
      <c r="N618" s="17">
        <v>8</v>
      </c>
      <c r="O618" s="17">
        <v>0</v>
      </c>
      <c r="P618" s="18">
        <v>0</v>
      </c>
      <c r="Q618" s="17">
        <f>VLOOKUP(tbBDD[[#This Row],[Lib. variété]],tbRdts[],2,FALSE)</f>
        <v>0</v>
      </c>
      <c r="R618" s="17">
        <f>tbBDD[[#This Row],[Ha Tot collecte]]*tbBDD[[#This Row],[Rdt]]</f>
        <v>0</v>
      </c>
      <c r="S618" s="10" t="str">
        <f>MID(tbBDD[[#This Row],[Lib. variété]],1,FIND(" ",tbBDD[[#This Row],[Lib. variété]])-1)</f>
        <v>ESC</v>
      </c>
    </row>
    <row r="619" spans="1:19" ht="15.95" customHeight="1" x14ac:dyDescent="0.2">
      <c r="A619" s="14" t="s">
        <v>3</v>
      </c>
      <c r="B619" s="15" t="s">
        <v>24</v>
      </c>
      <c r="C619" s="15" t="s">
        <v>90</v>
      </c>
      <c r="D619" s="15" t="s">
        <v>166</v>
      </c>
      <c r="E619" s="15" t="s">
        <v>295</v>
      </c>
      <c r="F619" s="15" t="s">
        <v>415</v>
      </c>
      <c r="G619" s="17">
        <v>0</v>
      </c>
      <c r="H619" s="17">
        <v>0</v>
      </c>
      <c r="I619" s="17">
        <v>14</v>
      </c>
      <c r="J619" s="17">
        <v>0</v>
      </c>
      <c r="K619" s="17">
        <v>0</v>
      </c>
      <c r="L619" s="17">
        <v>0</v>
      </c>
      <c r="M619" s="17">
        <v>0</v>
      </c>
      <c r="N619" s="17">
        <v>14</v>
      </c>
      <c r="O619" s="17">
        <v>0</v>
      </c>
      <c r="P619" s="18">
        <v>0</v>
      </c>
      <c r="Q619" s="17">
        <f>VLOOKUP(tbBDD[[#This Row],[Lib. variété]],tbRdts[],2,FALSE)</f>
        <v>0</v>
      </c>
      <c r="R619" s="17">
        <f>tbBDD[[#This Row],[Ha Tot collecte]]*tbBDD[[#This Row],[Rdt]]</f>
        <v>0</v>
      </c>
      <c r="S619" s="10" t="str">
        <f>MID(tbBDD[[#This Row],[Lib. variété]],1,FIND(" ",tbBDD[[#This Row],[Lib. variété]])-1)</f>
        <v>ESC</v>
      </c>
    </row>
    <row r="620" spans="1:19" ht="15.95" customHeight="1" x14ac:dyDescent="0.2">
      <c r="A620" s="14" t="s">
        <v>3</v>
      </c>
      <c r="B620" s="15" t="s">
        <v>24</v>
      </c>
      <c r="C620" s="15" t="s">
        <v>90</v>
      </c>
      <c r="D620" s="15" t="s">
        <v>171</v>
      </c>
      <c r="E620" s="15" t="s">
        <v>300</v>
      </c>
      <c r="F620" s="15" t="s">
        <v>415</v>
      </c>
      <c r="G620" s="17">
        <v>0</v>
      </c>
      <c r="H620" s="17">
        <v>0</v>
      </c>
      <c r="I620" s="17">
        <v>43.620000000000005</v>
      </c>
      <c r="J620" s="17">
        <v>0</v>
      </c>
      <c r="K620" s="17">
        <v>0</v>
      </c>
      <c r="L620" s="17">
        <v>0</v>
      </c>
      <c r="M620" s="17">
        <v>43.620000000000005</v>
      </c>
      <c r="N620" s="17">
        <v>0</v>
      </c>
      <c r="O620" s="17">
        <v>0</v>
      </c>
      <c r="P620" s="18">
        <v>0</v>
      </c>
      <c r="Q620" s="17">
        <f>VLOOKUP(tbBDD[[#This Row],[Lib. variété]],tbRdts[],2,FALSE)</f>
        <v>0</v>
      </c>
      <c r="R620" s="17">
        <f>tbBDD[[#This Row],[Ha Tot collecte]]*tbBDD[[#This Row],[Rdt]]</f>
        <v>0</v>
      </c>
      <c r="S620" s="10" t="str">
        <f>MID(tbBDD[[#This Row],[Lib. variété]],1,FIND(" ",tbBDD[[#This Row],[Lib. variété]])-1)</f>
        <v>ESC</v>
      </c>
    </row>
    <row r="621" spans="1:19" ht="15.95" customHeight="1" x14ac:dyDescent="0.2">
      <c r="A621" s="14" t="s">
        <v>3</v>
      </c>
      <c r="B621" s="15" t="s">
        <v>24</v>
      </c>
      <c r="C621" s="15" t="s">
        <v>90</v>
      </c>
      <c r="D621" s="15" t="s">
        <v>173</v>
      </c>
      <c r="E621" s="15" t="s">
        <v>302</v>
      </c>
      <c r="F621" s="15" t="s">
        <v>415</v>
      </c>
      <c r="G621" s="17">
        <v>0</v>
      </c>
      <c r="H621" s="17">
        <v>0</v>
      </c>
      <c r="I621" s="17">
        <v>7</v>
      </c>
      <c r="J621" s="17">
        <v>0</v>
      </c>
      <c r="K621" s="17">
        <v>0</v>
      </c>
      <c r="L621" s="17">
        <v>0</v>
      </c>
      <c r="M621" s="17">
        <v>7</v>
      </c>
      <c r="N621" s="17">
        <v>0</v>
      </c>
      <c r="O621" s="17">
        <v>0</v>
      </c>
      <c r="P621" s="18">
        <v>0</v>
      </c>
      <c r="Q621" s="17">
        <f>VLOOKUP(tbBDD[[#This Row],[Lib. variété]],tbRdts[],2,FALSE)</f>
        <v>0</v>
      </c>
      <c r="R621" s="17">
        <f>tbBDD[[#This Row],[Ha Tot collecte]]*tbBDD[[#This Row],[Rdt]]</f>
        <v>0</v>
      </c>
      <c r="S621" s="10" t="str">
        <f>MID(tbBDD[[#This Row],[Lib. variété]],1,FIND(" ",tbBDD[[#This Row],[Lib. variété]])-1)</f>
        <v>ESC</v>
      </c>
    </row>
    <row r="622" spans="1:19" ht="15.95" customHeight="1" x14ac:dyDescent="0.2">
      <c r="A622" s="14" t="s">
        <v>3</v>
      </c>
      <c r="B622" s="15" t="s">
        <v>24</v>
      </c>
      <c r="C622" s="15" t="s">
        <v>76</v>
      </c>
      <c r="D622" s="16"/>
      <c r="E622" s="16"/>
      <c r="F622" s="15" t="s">
        <v>401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8">
        <v>0</v>
      </c>
      <c r="Q622" s="17">
        <f>VLOOKUP(tbBDD[[#This Row],[Lib. variété]],tbRdts[],2,FALSE)</f>
        <v>0</v>
      </c>
      <c r="R622" s="17">
        <f>tbBDD[[#This Row],[Ha Tot collecte]]*tbBDD[[#This Row],[Rdt]]</f>
        <v>0</v>
      </c>
      <c r="S622" s="10" t="e">
        <f>MID(tbBDD[[#This Row],[Lib. variété]],1,FIND(" ",tbBDD[[#This Row],[Lib. variété]])-1)</f>
        <v>#VALUE!</v>
      </c>
    </row>
    <row r="623" spans="1:19" ht="15.95" customHeight="1" x14ac:dyDescent="0.2">
      <c r="A623" s="14" t="s">
        <v>3</v>
      </c>
      <c r="B623" s="15" t="s">
        <v>24</v>
      </c>
      <c r="C623" s="15" t="s">
        <v>76</v>
      </c>
      <c r="D623" s="15" t="s">
        <v>168</v>
      </c>
      <c r="E623" s="15" t="s">
        <v>297</v>
      </c>
      <c r="F623" s="15" t="s">
        <v>401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17">
        <v>0</v>
      </c>
      <c r="O623" s="17">
        <v>0</v>
      </c>
      <c r="P623" s="18">
        <v>0</v>
      </c>
      <c r="Q623" s="17">
        <f>VLOOKUP(tbBDD[[#This Row],[Lib. variété]],tbRdts[],2,FALSE)</f>
        <v>0</v>
      </c>
      <c r="R623" s="17">
        <f>tbBDD[[#This Row],[Ha Tot collecte]]*tbBDD[[#This Row],[Rdt]]</f>
        <v>0</v>
      </c>
      <c r="S623" s="10" t="e">
        <f>MID(tbBDD[[#This Row],[Lib. variété]],1,FIND(" ",tbBDD[[#This Row],[Lib. variété]])-1)</f>
        <v>#VALUE!</v>
      </c>
    </row>
    <row r="624" spans="1:19" ht="15.95" customHeight="1" x14ac:dyDescent="0.2">
      <c r="A624" s="14" t="s">
        <v>3</v>
      </c>
      <c r="B624" s="15" t="s">
        <v>24</v>
      </c>
      <c r="C624" s="15" t="s">
        <v>76</v>
      </c>
      <c r="D624" s="15" t="s">
        <v>166</v>
      </c>
      <c r="E624" s="15" t="s">
        <v>295</v>
      </c>
      <c r="F624" s="15" t="s">
        <v>401</v>
      </c>
      <c r="G624" s="17">
        <v>0</v>
      </c>
      <c r="H624" s="17">
        <v>0</v>
      </c>
      <c r="I624" s="17">
        <v>0</v>
      </c>
      <c r="J624" s="17">
        <v>0</v>
      </c>
      <c r="K624" s="17">
        <v>0</v>
      </c>
      <c r="L624" s="17">
        <v>0</v>
      </c>
      <c r="M624" s="17">
        <v>0</v>
      </c>
      <c r="N624" s="17">
        <v>0</v>
      </c>
      <c r="O624" s="17">
        <v>0</v>
      </c>
      <c r="P624" s="18">
        <v>0</v>
      </c>
      <c r="Q624" s="17">
        <f>VLOOKUP(tbBDD[[#This Row],[Lib. variété]],tbRdts[],2,FALSE)</f>
        <v>0</v>
      </c>
      <c r="R624" s="17">
        <f>tbBDD[[#This Row],[Ha Tot collecte]]*tbBDD[[#This Row],[Rdt]]</f>
        <v>0</v>
      </c>
      <c r="S624" s="10" t="e">
        <f>MID(tbBDD[[#This Row],[Lib. variété]],1,FIND(" ",tbBDD[[#This Row],[Lib. variété]])-1)</f>
        <v>#VALUE!</v>
      </c>
    </row>
    <row r="625" spans="1:19" ht="15.95" customHeight="1" x14ac:dyDescent="0.2">
      <c r="A625" s="14" t="s">
        <v>3</v>
      </c>
      <c r="B625" s="15" t="s">
        <v>24</v>
      </c>
      <c r="C625" s="15" t="s">
        <v>76</v>
      </c>
      <c r="D625" s="15" t="s">
        <v>169</v>
      </c>
      <c r="E625" s="15" t="s">
        <v>298</v>
      </c>
      <c r="F625" s="15" t="s">
        <v>401</v>
      </c>
      <c r="G625" s="17">
        <v>0</v>
      </c>
      <c r="H625" s="17">
        <v>0</v>
      </c>
      <c r="I625" s="17">
        <v>0</v>
      </c>
      <c r="J625" s="17">
        <v>0</v>
      </c>
      <c r="K625" s="17">
        <v>0</v>
      </c>
      <c r="L625" s="17">
        <v>0</v>
      </c>
      <c r="M625" s="17">
        <v>0</v>
      </c>
      <c r="N625" s="17">
        <v>0</v>
      </c>
      <c r="O625" s="17">
        <v>0</v>
      </c>
      <c r="P625" s="18">
        <v>0</v>
      </c>
      <c r="Q625" s="17">
        <f>VLOOKUP(tbBDD[[#This Row],[Lib. variété]],tbRdts[],2,FALSE)</f>
        <v>0</v>
      </c>
      <c r="R625" s="17">
        <f>tbBDD[[#This Row],[Ha Tot collecte]]*tbBDD[[#This Row],[Rdt]]</f>
        <v>0</v>
      </c>
      <c r="S625" s="10" t="e">
        <f>MID(tbBDD[[#This Row],[Lib. variété]],1,FIND(" ",tbBDD[[#This Row],[Lib. variété]])-1)</f>
        <v>#VALUE!</v>
      </c>
    </row>
    <row r="626" spans="1:19" ht="15.95" customHeight="1" x14ac:dyDescent="0.2">
      <c r="A626" s="14" t="s">
        <v>3</v>
      </c>
      <c r="B626" s="15" t="s">
        <v>24</v>
      </c>
      <c r="C626" s="15" t="s">
        <v>76</v>
      </c>
      <c r="D626" s="15" t="s">
        <v>160</v>
      </c>
      <c r="E626" s="15" t="s">
        <v>289</v>
      </c>
      <c r="F626" s="15" t="s">
        <v>401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7">
        <v>0</v>
      </c>
      <c r="N626" s="17">
        <v>0</v>
      </c>
      <c r="O626" s="17">
        <v>0</v>
      </c>
      <c r="P626" s="18">
        <v>0</v>
      </c>
      <c r="Q626" s="17">
        <f>VLOOKUP(tbBDD[[#This Row],[Lib. variété]],tbRdts[],2,FALSE)</f>
        <v>0</v>
      </c>
      <c r="R626" s="17">
        <f>tbBDD[[#This Row],[Ha Tot collecte]]*tbBDD[[#This Row],[Rdt]]</f>
        <v>0</v>
      </c>
      <c r="S626" s="10" t="e">
        <f>MID(tbBDD[[#This Row],[Lib. variété]],1,FIND(" ",tbBDD[[#This Row],[Lib. variété]])-1)</f>
        <v>#VALUE!</v>
      </c>
    </row>
    <row r="627" spans="1:19" ht="15.95" customHeight="1" x14ac:dyDescent="0.2">
      <c r="A627" s="14" t="s">
        <v>3</v>
      </c>
      <c r="B627" s="15" t="s">
        <v>24</v>
      </c>
      <c r="C627" s="15" t="s">
        <v>76</v>
      </c>
      <c r="D627" s="15" t="s">
        <v>171</v>
      </c>
      <c r="E627" s="15" t="s">
        <v>300</v>
      </c>
      <c r="F627" s="15" t="s">
        <v>401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7">
        <v>0</v>
      </c>
      <c r="N627" s="17">
        <v>0</v>
      </c>
      <c r="O627" s="17">
        <v>0</v>
      </c>
      <c r="P627" s="18">
        <v>0</v>
      </c>
      <c r="Q627" s="17">
        <f>VLOOKUP(tbBDD[[#This Row],[Lib. variété]],tbRdts[],2,FALSE)</f>
        <v>0</v>
      </c>
      <c r="R627" s="17">
        <f>tbBDD[[#This Row],[Ha Tot collecte]]*tbBDD[[#This Row],[Rdt]]</f>
        <v>0</v>
      </c>
      <c r="S627" s="10" t="e">
        <f>MID(tbBDD[[#This Row],[Lib. variété]],1,FIND(" ",tbBDD[[#This Row],[Lib. variété]])-1)</f>
        <v>#VALUE!</v>
      </c>
    </row>
    <row r="628" spans="1:19" ht="15.95" customHeight="1" x14ac:dyDescent="0.2">
      <c r="A628" s="14" t="s">
        <v>3</v>
      </c>
      <c r="B628" s="15" t="s">
        <v>24</v>
      </c>
      <c r="C628" s="15" t="s">
        <v>67</v>
      </c>
      <c r="D628" s="16"/>
      <c r="E628" s="16"/>
      <c r="F628" s="15" t="s">
        <v>392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17">
        <v>0</v>
      </c>
      <c r="O628" s="17">
        <v>0</v>
      </c>
      <c r="P628" s="18">
        <v>0</v>
      </c>
      <c r="Q628" s="17">
        <f>VLOOKUP(tbBDD[[#This Row],[Lib. variété]],tbRdts[],2,FALSE)</f>
        <v>0</v>
      </c>
      <c r="R628" s="17">
        <f>tbBDD[[#This Row],[Ha Tot collecte]]*tbBDD[[#This Row],[Rdt]]</f>
        <v>0</v>
      </c>
      <c r="S628" s="10" t="str">
        <f>MID(tbBDD[[#This Row],[Lib. variété]],1,FIND(" ",tbBDD[[#This Row],[Lib. variété]])-1)</f>
        <v>PRAIRIE</v>
      </c>
    </row>
    <row r="629" spans="1:19" ht="15.95" customHeight="1" x14ac:dyDescent="0.2">
      <c r="A629" s="14" t="s">
        <v>3</v>
      </c>
      <c r="B629" s="15" t="s">
        <v>24</v>
      </c>
      <c r="C629" s="15" t="s">
        <v>68</v>
      </c>
      <c r="D629" s="16"/>
      <c r="E629" s="16"/>
      <c r="F629" s="15" t="s">
        <v>393</v>
      </c>
      <c r="G629" s="17">
        <v>0</v>
      </c>
      <c r="H629" s="17">
        <v>0</v>
      </c>
      <c r="I629" s="17">
        <v>0</v>
      </c>
      <c r="J629" s="17">
        <v>0</v>
      </c>
      <c r="K629" s="17">
        <v>0</v>
      </c>
      <c r="L629" s="17">
        <v>0</v>
      </c>
      <c r="M629" s="17">
        <v>0</v>
      </c>
      <c r="N629" s="17">
        <v>0</v>
      </c>
      <c r="O629" s="17">
        <v>0</v>
      </c>
      <c r="P629" s="18">
        <v>0</v>
      </c>
      <c r="Q629" s="17">
        <f>VLOOKUP(tbBDD[[#This Row],[Lib. variété]],tbRdts[],2,FALSE)</f>
        <v>0</v>
      </c>
      <c r="R629" s="17">
        <f>tbBDD[[#This Row],[Ha Tot collecte]]*tbBDD[[#This Row],[Rdt]]</f>
        <v>0</v>
      </c>
      <c r="S629" s="10" t="str">
        <f>MID(tbBDD[[#This Row],[Lib. variété]],1,FIND(" ",tbBDD[[#This Row],[Lib. variété]])-1)</f>
        <v>PRAIRIE</v>
      </c>
    </row>
    <row r="630" spans="1:19" ht="15.95" customHeight="1" x14ac:dyDescent="0.2">
      <c r="A630" s="14" t="s">
        <v>3</v>
      </c>
      <c r="B630" s="15" t="s">
        <v>24</v>
      </c>
      <c r="C630" s="15" t="s">
        <v>68</v>
      </c>
      <c r="D630" s="15" t="s">
        <v>171</v>
      </c>
      <c r="E630" s="15" t="s">
        <v>300</v>
      </c>
      <c r="F630" s="15" t="s">
        <v>393</v>
      </c>
      <c r="G630" s="17">
        <v>0</v>
      </c>
      <c r="H630" s="17">
        <v>0</v>
      </c>
      <c r="I630" s="17">
        <v>0</v>
      </c>
      <c r="J630" s="17">
        <v>0</v>
      </c>
      <c r="K630" s="17">
        <v>0</v>
      </c>
      <c r="L630" s="17">
        <v>0</v>
      </c>
      <c r="M630" s="17">
        <v>0</v>
      </c>
      <c r="N630" s="17">
        <v>0</v>
      </c>
      <c r="O630" s="17">
        <v>0</v>
      </c>
      <c r="P630" s="18">
        <v>0</v>
      </c>
      <c r="Q630" s="17">
        <f>VLOOKUP(tbBDD[[#This Row],[Lib. variété]],tbRdts[],2,FALSE)</f>
        <v>0</v>
      </c>
      <c r="R630" s="17">
        <f>tbBDD[[#This Row],[Ha Tot collecte]]*tbBDD[[#This Row],[Rdt]]</f>
        <v>0</v>
      </c>
      <c r="S630" s="10" t="str">
        <f>MID(tbBDD[[#This Row],[Lib. variété]],1,FIND(" ",tbBDD[[#This Row],[Lib. variété]])-1)</f>
        <v>PRAIRIE</v>
      </c>
    </row>
    <row r="631" spans="1:19" ht="15.95" customHeight="1" x14ac:dyDescent="0.2">
      <c r="A631" s="14" t="s">
        <v>3</v>
      </c>
      <c r="B631" s="15" t="s">
        <v>24</v>
      </c>
      <c r="C631" s="15" t="s">
        <v>77</v>
      </c>
      <c r="D631" s="15" t="s">
        <v>168</v>
      </c>
      <c r="E631" s="15" t="s">
        <v>297</v>
      </c>
      <c r="F631" s="15" t="s">
        <v>402</v>
      </c>
      <c r="G631" s="17">
        <v>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7">
        <v>0</v>
      </c>
      <c r="N631" s="17">
        <v>0</v>
      </c>
      <c r="O631" s="17">
        <v>0</v>
      </c>
      <c r="P631" s="18">
        <v>0</v>
      </c>
      <c r="Q631" s="17">
        <f>VLOOKUP(tbBDD[[#This Row],[Lib. variété]],tbRdts[],2,FALSE)</f>
        <v>0</v>
      </c>
      <c r="R631" s="17">
        <f>tbBDD[[#This Row],[Ha Tot collecte]]*tbBDD[[#This Row],[Rdt]]</f>
        <v>0</v>
      </c>
      <c r="S631" s="10" t="str">
        <f>MID(tbBDD[[#This Row],[Lib. variété]],1,FIND(" ",tbBDD[[#This Row],[Lib. variété]])-1)</f>
        <v>JACHERE</v>
      </c>
    </row>
    <row r="632" spans="1:19" ht="15.95" customHeight="1" x14ac:dyDescent="0.2">
      <c r="A632" s="14" t="s">
        <v>3</v>
      </c>
      <c r="B632" s="15" t="s">
        <v>24</v>
      </c>
      <c r="C632" s="15" t="s">
        <v>69</v>
      </c>
      <c r="D632" s="16"/>
      <c r="E632" s="16"/>
      <c r="F632" s="15" t="s">
        <v>394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7">
        <v>0</v>
      </c>
      <c r="N632" s="17">
        <v>0</v>
      </c>
      <c r="O632" s="17">
        <v>0</v>
      </c>
      <c r="P632" s="18">
        <v>0</v>
      </c>
      <c r="Q632" s="17">
        <f>VLOOKUP(tbBDD[[#This Row],[Lib. variété]],tbRdts[],2,FALSE)</f>
        <v>0</v>
      </c>
      <c r="R632" s="17">
        <f>tbBDD[[#This Row],[Ha Tot collecte]]*tbBDD[[#This Row],[Rdt]]</f>
        <v>0</v>
      </c>
      <c r="S632" s="10" t="e">
        <f>MID(tbBDD[[#This Row],[Lib. variété]],1,FIND(" ",tbBDD[[#This Row],[Lib. variété]])-1)</f>
        <v>#VALUE!</v>
      </c>
    </row>
    <row r="633" spans="1:19" ht="15.95" customHeight="1" x14ac:dyDescent="0.2">
      <c r="A633" s="14" t="s">
        <v>3</v>
      </c>
      <c r="B633" s="15" t="s">
        <v>24</v>
      </c>
      <c r="C633" s="15" t="s">
        <v>69</v>
      </c>
      <c r="D633" s="15" t="s">
        <v>168</v>
      </c>
      <c r="E633" s="15" t="s">
        <v>297</v>
      </c>
      <c r="F633" s="15" t="s">
        <v>394</v>
      </c>
      <c r="G633" s="17">
        <v>0</v>
      </c>
      <c r="H633" s="17">
        <v>0</v>
      </c>
      <c r="I633" s="17">
        <v>0</v>
      </c>
      <c r="J633" s="17">
        <v>0</v>
      </c>
      <c r="K633" s="17">
        <v>0</v>
      </c>
      <c r="L633" s="17">
        <v>0</v>
      </c>
      <c r="M633" s="17">
        <v>0</v>
      </c>
      <c r="N633" s="17">
        <v>0</v>
      </c>
      <c r="O633" s="17">
        <v>0</v>
      </c>
      <c r="P633" s="18">
        <v>0</v>
      </c>
      <c r="Q633" s="17">
        <f>VLOOKUP(tbBDD[[#This Row],[Lib. variété]],tbRdts[],2,FALSE)</f>
        <v>0</v>
      </c>
      <c r="R633" s="17">
        <f>tbBDD[[#This Row],[Ha Tot collecte]]*tbBDD[[#This Row],[Rdt]]</f>
        <v>0</v>
      </c>
      <c r="S633" s="10" t="e">
        <f>MID(tbBDD[[#This Row],[Lib. variété]],1,FIND(" ",tbBDD[[#This Row],[Lib. variété]])-1)</f>
        <v>#VALUE!</v>
      </c>
    </row>
    <row r="634" spans="1:19" ht="15.95" customHeight="1" x14ac:dyDescent="0.2">
      <c r="A634" s="14" t="s">
        <v>3</v>
      </c>
      <c r="B634" s="15" t="s">
        <v>24</v>
      </c>
      <c r="C634" s="15" t="s">
        <v>69</v>
      </c>
      <c r="D634" s="15" t="s">
        <v>166</v>
      </c>
      <c r="E634" s="15" t="s">
        <v>295</v>
      </c>
      <c r="F634" s="15" t="s">
        <v>394</v>
      </c>
      <c r="G634" s="17">
        <v>0</v>
      </c>
      <c r="H634" s="17">
        <v>0</v>
      </c>
      <c r="I634" s="17">
        <v>0</v>
      </c>
      <c r="J634" s="17">
        <v>0</v>
      </c>
      <c r="K634" s="17">
        <v>0</v>
      </c>
      <c r="L634" s="17">
        <v>0</v>
      </c>
      <c r="M634" s="17">
        <v>0</v>
      </c>
      <c r="N634" s="17">
        <v>0</v>
      </c>
      <c r="O634" s="17">
        <v>0</v>
      </c>
      <c r="P634" s="18">
        <v>0</v>
      </c>
      <c r="Q634" s="17">
        <f>VLOOKUP(tbBDD[[#This Row],[Lib. variété]],tbRdts[],2,FALSE)</f>
        <v>0</v>
      </c>
      <c r="R634" s="17">
        <f>tbBDD[[#This Row],[Ha Tot collecte]]*tbBDD[[#This Row],[Rdt]]</f>
        <v>0</v>
      </c>
      <c r="S634" s="10" t="e">
        <f>MID(tbBDD[[#This Row],[Lib. variété]],1,FIND(" ",tbBDD[[#This Row],[Lib. variété]])-1)</f>
        <v>#VALUE!</v>
      </c>
    </row>
    <row r="635" spans="1:19" ht="15.95" customHeight="1" x14ac:dyDescent="0.2">
      <c r="A635" s="14" t="s">
        <v>3</v>
      </c>
      <c r="B635" s="15" t="s">
        <v>24</v>
      </c>
      <c r="C635" s="15" t="s">
        <v>69</v>
      </c>
      <c r="D635" s="15" t="s">
        <v>160</v>
      </c>
      <c r="E635" s="15" t="s">
        <v>289</v>
      </c>
      <c r="F635" s="15" t="s">
        <v>394</v>
      </c>
      <c r="G635" s="17">
        <v>0</v>
      </c>
      <c r="H635" s="17">
        <v>0</v>
      </c>
      <c r="I635" s="17">
        <v>0</v>
      </c>
      <c r="J635" s="17">
        <v>0</v>
      </c>
      <c r="K635" s="17">
        <v>0</v>
      </c>
      <c r="L635" s="17">
        <v>0</v>
      </c>
      <c r="M635" s="17">
        <v>0</v>
      </c>
      <c r="N635" s="17">
        <v>0</v>
      </c>
      <c r="O635" s="17">
        <v>0</v>
      </c>
      <c r="P635" s="18">
        <v>0</v>
      </c>
      <c r="Q635" s="17">
        <f>VLOOKUP(tbBDD[[#This Row],[Lib. variété]],tbRdts[],2,FALSE)</f>
        <v>0</v>
      </c>
      <c r="R635" s="17">
        <f>tbBDD[[#This Row],[Ha Tot collecte]]*tbBDD[[#This Row],[Rdt]]</f>
        <v>0</v>
      </c>
      <c r="S635" s="10" t="e">
        <f>MID(tbBDD[[#This Row],[Lib. variété]],1,FIND(" ",tbBDD[[#This Row],[Lib. variété]])-1)</f>
        <v>#VALUE!</v>
      </c>
    </row>
    <row r="636" spans="1:19" ht="15.95" customHeight="1" x14ac:dyDescent="0.2">
      <c r="A636" s="14" t="s">
        <v>3</v>
      </c>
      <c r="B636" s="15" t="s">
        <v>24</v>
      </c>
      <c r="C636" s="15" t="s">
        <v>69</v>
      </c>
      <c r="D636" s="15" t="s">
        <v>172</v>
      </c>
      <c r="E636" s="15" t="s">
        <v>301</v>
      </c>
      <c r="F636" s="15" t="s">
        <v>394</v>
      </c>
      <c r="G636" s="17">
        <v>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7">
        <v>0</v>
      </c>
      <c r="N636" s="17">
        <v>0</v>
      </c>
      <c r="O636" s="17">
        <v>0</v>
      </c>
      <c r="P636" s="18">
        <v>0</v>
      </c>
      <c r="Q636" s="17">
        <f>VLOOKUP(tbBDD[[#This Row],[Lib. variété]],tbRdts[],2,FALSE)</f>
        <v>0</v>
      </c>
      <c r="R636" s="17">
        <f>tbBDD[[#This Row],[Ha Tot collecte]]*tbBDD[[#This Row],[Rdt]]</f>
        <v>0</v>
      </c>
      <c r="S636" s="10" t="e">
        <f>MID(tbBDD[[#This Row],[Lib. variété]],1,FIND(" ",tbBDD[[#This Row],[Lib. variété]])-1)</f>
        <v>#VALUE!</v>
      </c>
    </row>
    <row r="637" spans="1:19" ht="15.95" customHeight="1" x14ac:dyDescent="0.2">
      <c r="A637" s="14" t="s">
        <v>3</v>
      </c>
      <c r="B637" s="15" t="s">
        <v>25</v>
      </c>
      <c r="C637" s="15" t="s">
        <v>76</v>
      </c>
      <c r="D637" s="16"/>
      <c r="E637" s="16"/>
      <c r="F637" s="15" t="s">
        <v>401</v>
      </c>
      <c r="G637" s="17">
        <v>0</v>
      </c>
      <c r="H637" s="17">
        <v>0</v>
      </c>
      <c r="I637" s="17">
        <v>0</v>
      </c>
      <c r="J637" s="17">
        <v>0</v>
      </c>
      <c r="K637" s="17">
        <v>0</v>
      </c>
      <c r="L637" s="17">
        <v>0</v>
      </c>
      <c r="M637" s="17">
        <v>0</v>
      </c>
      <c r="N637" s="17">
        <v>0</v>
      </c>
      <c r="O637" s="17">
        <v>0</v>
      </c>
      <c r="P637" s="18">
        <v>0</v>
      </c>
      <c r="Q637" s="17">
        <f>VLOOKUP(tbBDD[[#This Row],[Lib. variété]],tbRdts[],2,FALSE)</f>
        <v>0</v>
      </c>
      <c r="R637" s="17">
        <f>tbBDD[[#This Row],[Ha Tot collecte]]*tbBDD[[#This Row],[Rdt]]</f>
        <v>0</v>
      </c>
      <c r="S637" s="10" t="e">
        <f>MID(tbBDD[[#This Row],[Lib. variété]],1,FIND(" ",tbBDD[[#This Row],[Lib. variété]])-1)</f>
        <v>#VALUE!</v>
      </c>
    </row>
    <row r="638" spans="1:19" ht="15.95" customHeight="1" x14ac:dyDescent="0.2">
      <c r="A638" s="14" t="s">
        <v>3</v>
      </c>
      <c r="B638" s="15" t="s">
        <v>25</v>
      </c>
      <c r="C638" s="15" t="s">
        <v>68</v>
      </c>
      <c r="D638" s="16"/>
      <c r="E638" s="16"/>
      <c r="F638" s="15" t="s">
        <v>393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17">
        <v>0</v>
      </c>
      <c r="O638" s="17">
        <v>0</v>
      </c>
      <c r="P638" s="18">
        <v>0</v>
      </c>
      <c r="Q638" s="17">
        <f>VLOOKUP(tbBDD[[#This Row],[Lib. variété]],tbRdts[],2,FALSE)</f>
        <v>0</v>
      </c>
      <c r="R638" s="17">
        <f>tbBDD[[#This Row],[Ha Tot collecte]]*tbBDD[[#This Row],[Rdt]]</f>
        <v>0</v>
      </c>
      <c r="S638" s="10" t="str">
        <f>MID(tbBDD[[#This Row],[Lib. variété]],1,FIND(" ",tbBDD[[#This Row],[Lib. variété]])-1)</f>
        <v>PRAIRIE</v>
      </c>
    </row>
    <row r="639" spans="1:19" ht="15.95" customHeight="1" x14ac:dyDescent="0.2">
      <c r="A639" s="14" t="s">
        <v>3</v>
      </c>
      <c r="B639" s="15" t="s">
        <v>26</v>
      </c>
      <c r="C639" s="15" t="s">
        <v>53</v>
      </c>
      <c r="D639" s="16"/>
      <c r="E639" s="16"/>
      <c r="F639" s="15" t="s">
        <v>378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7">
        <v>0</v>
      </c>
      <c r="N639" s="17">
        <v>0</v>
      </c>
      <c r="O639" s="17">
        <v>0</v>
      </c>
      <c r="P639" s="18">
        <v>0</v>
      </c>
      <c r="Q639" s="17">
        <f>VLOOKUP(tbBDD[[#This Row],[Lib. variété]],tbRdts[],2,FALSE)</f>
        <v>6.5</v>
      </c>
      <c r="R639" s="17">
        <f>tbBDD[[#This Row],[Ha Tot collecte]]*tbBDD[[#This Row],[Rdt]]</f>
        <v>0</v>
      </c>
      <c r="S639" s="10" t="str">
        <f>MID(tbBDD[[#This Row],[Lib. variété]],1,FIND(" ",tbBDD[[#This Row],[Lib. variété]])-1)</f>
        <v>BLE</v>
      </c>
    </row>
    <row r="640" spans="1:19" ht="15.95" customHeight="1" x14ac:dyDescent="0.2">
      <c r="A640" s="14" t="s">
        <v>3</v>
      </c>
      <c r="B640" s="15" t="s">
        <v>26</v>
      </c>
      <c r="C640" s="15" t="s">
        <v>53</v>
      </c>
      <c r="D640" s="15" t="s">
        <v>174</v>
      </c>
      <c r="E640" s="15" t="s">
        <v>303</v>
      </c>
      <c r="F640" s="15" t="s">
        <v>378</v>
      </c>
      <c r="G640" s="17">
        <v>0</v>
      </c>
      <c r="H640" s="17">
        <v>0</v>
      </c>
      <c r="I640" s="17">
        <v>26</v>
      </c>
      <c r="J640" s="17">
        <v>0</v>
      </c>
      <c r="K640" s="17">
        <v>0</v>
      </c>
      <c r="L640" s="17">
        <v>0</v>
      </c>
      <c r="M640" s="17">
        <v>0</v>
      </c>
      <c r="N640" s="17">
        <v>26</v>
      </c>
      <c r="O640" s="17">
        <v>0</v>
      </c>
      <c r="P640" s="18">
        <v>0</v>
      </c>
      <c r="Q640" s="17">
        <f>VLOOKUP(tbBDD[[#This Row],[Lib. variété]],tbRdts[],2,FALSE)</f>
        <v>6.5</v>
      </c>
      <c r="R640" s="17">
        <f>tbBDD[[#This Row],[Ha Tot collecte]]*tbBDD[[#This Row],[Rdt]]</f>
        <v>169</v>
      </c>
      <c r="S640" s="10" t="str">
        <f>MID(tbBDD[[#This Row],[Lib. variété]],1,FIND(" ",tbBDD[[#This Row],[Lib. variété]])-1)</f>
        <v>BLE</v>
      </c>
    </row>
    <row r="641" spans="1:19" ht="15.95" customHeight="1" x14ac:dyDescent="0.2">
      <c r="A641" s="14" t="s">
        <v>3</v>
      </c>
      <c r="B641" s="15" t="s">
        <v>26</v>
      </c>
      <c r="C641" s="15" t="s">
        <v>53</v>
      </c>
      <c r="D641" s="15" t="s">
        <v>175</v>
      </c>
      <c r="E641" s="15" t="s">
        <v>304</v>
      </c>
      <c r="F641" s="15" t="s">
        <v>378</v>
      </c>
      <c r="G641" s="17">
        <v>0</v>
      </c>
      <c r="H641" s="17">
        <v>0</v>
      </c>
      <c r="I641" s="17">
        <v>330.2</v>
      </c>
      <c r="J641" s="17">
        <v>0</v>
      </c>
      <c r="K641" s="17">
        <v>0</v>
      </c>
      <c r="L641" s="17">
        <v>0</v>
      </c>
      <c r="M641" s="17">
        <v>0</v>
      </c>
      <c r="N641" s="17">
        <v>315.2</v>
      </c>
      <c r="O641" s="17">
        <v>15</v>
      </c>
      <c r="P641" s="18">
        <v>0</v>
      </c>
      <c r="Q641" s="17">
        <f>VLOOKUP(tbBDD[[#This Row],[Lib. variété]],tbRdts[],2,FALSE)</f>
        <v>6.5</v>
      </c>
      <c r="R641" s="17">
        <f>tbBDD[[#This Row],[Ha Tot collecte]]*tbBDD[[#This Row],[Rdt]]</f>
        <v>2146.2999999999997</v>
      </c>
      <c r="S641" s="10" t="str">
        <f>MID(tbBDD[[#This Row],[Lib. variété]],1,FIND(" ",tbBDD[[#This Row],[Lib. variété]])-1)</f>
        <v>BLE</v>
      </c>
    </row>
    <row r="642" spans="1:19" ht="15.95" customHeight="1" x14ac:dyDescent="0.2">
      <c r="A642" s="14" t="s">
        <v>3</v>
      </c>
      <c r="B642" s="15" t="s">
        <v>26</v>
      </c>
      <c r="C642" s="15" t="s">
        <v>53</v>
      </c>
      <c r="D642" s="15" t="s">
        <v>176</v>
      </c>
      <c r="E642" s="15" t="s">
        <v>305</v>
      </c>
      <c r="F642" s="15" t="s">
        <v>378</v>
      </c>
      <c r="G642" s="17">
        <v>0</v>
      </c>
      <c r="H642" s="17">
        <v>0</v>
      </c>
      <c r="I642" s="17">
        <v>4</v>
      </c>
      <c r="J642" s="17">
        <v>0</v>
      </c>
      <c r="K642" s="17">
        <v>0</v>
      </c>
      <c r="L642" s="17">
        <v>0</v>
      </c>
      <c r="M642" s="17">
        <v>0</v>
      </c>
      <c r="N642" s="17">
        <v>4</v>
      </c>
      <c r="O642" s="17">
        <v>0</v>
      </c>
      <c r="P642" s="18">
        <v>0</v>
      </c>
      <c r="Q642" s="17">
        <f>VLOOKUP(tbBDD[[#This Row],[Lib. variété]],tbRdts[],2,FALSE)</f>
        <v>6.5</v>
      </c>
      <c r="R642" s="17">
        <f>tbBDD[[#This Row],[Ha Tot collecte]]*tbBDD[[#This Row],[Rdt]]</f>
        <v>26</v>
      </c>
      <c r="S642" s="10" t="str">
        <f>MID(tbBDD[[#This Row],[Lib. variété]],1,FIND(" ",tbBDD[[#This Row],[Lib. variété]])-1)</f>
        <v>BLE</v>
      </c>
    </row>
    <row r="643" spans="1:19" ht="15.95" customHeight="1" x14ac:dyDescent="0.2">
      <c r="A643" s="14" t="s">
        <v>3</v>
      </c>
      <c r="B643" s="15" t="s">
        <v>26</v>
      </c>
      <c r="C643" s="15" t="s">
        <v>53</v>
      </c>
      <c r="D643" s="15" t="s">
        <v>177</v>
      </c>
      <c r="E643" s="15" t="s">
        <v>306</v>
      </c>
      <c r="F643" s="15" t="s">
        <v>378</v>
      </c>
      <c r="G643" s="17">
        <v>0</v>
      </c>
      <c r="H643" s="17">
        <v>0</v>
      </c>
      <c r="I643" s="17">
        <v>563.45000000000005</v>
      </c>
      <c r="J643" s="17">
        <v>0</v>
      </c>
      <c r="K643" s="17">
        <v>0</v>
      </c>
      <c r="L643" s="17">
        <v>0</v>
      </c>
      <c r="M643" s="17">
        <v>0</v>
      </c>
      <c r="N643" s="17">
        <v>563.45000000000005</v>
      </c>
      <c r="O643" s="17">
        <v>0</v>
      </c>
      <c r="P643" s="18">
        <v>0</v>
      </c>
      <c r="Q643" s="17">
        <f>VLOOKUP(tbBDD[[#This Row],[Lib. variété]],tbRdts[],2,FALSE)</f>
        <v>6.5</v>
      </c>
      <c r="R643" s="17">
        <f>tbBDD[[#This Row],[Ha Tot collecte]]*tbBDD[[#This Row],[Rdt]]</f>
        <v>3662.4250000000002</v>
      </c>
      <c r="S643" s="10" t="str">
        <f>MID(tbBDD[[#This Row],[Lib. variété]],1,FIND(" ",tbBDD[[#This Row],[Lib. variété]])-1)</f>
        <v>BLE</v>
      </c>
    </row>
    <row r="644" spans="1:19" ht="15.95" customHeight="1" x14ac:dyDescent="0.2">
      <c r="A644" s="14" t="s">
        <v>3</v>
      </c>
      <c r="B644" s="15" t="s">
        <v>26</v>
      </c>
      <c r="C644" s="15" t="s">
        <v>53</v>
      </c>
      <c r="D644" s="15" t="s">
        <v>154</v>
      </c>
      <c r="E644" s="15" t="s">
        <v>283</v>
      </c>
      <c r="F644" s="15" t="s">
        <v>378</v>
      </c>
      <c r="G644" s="17">
        <v>0</v>
      </c>
      <c r="H644" s="17">
        <v>0</v>
      </c>
      <c r="I644" s="17">
        <v>6</v>
      </c>
      <c r="J644" s="17">
        <v>0</v>
      </c>
      <c r="K644" s="17">
        <v>0</v>
      </c>
      <c r="L644" s="17">
        <v>0</v>
      </c>
      <c r="M644" s="17">
        <v>0</v>
      </c>
      <c r="N644" s="17">
        <v>6</v>
      </c>
      <c r="O644" s="17">
        <v>0</v>
      </c>
      <c r="P644" s="18">
        <v>0</v>
      </c>
      <c r="Q644" s="17">
        <f>VLOOKUP(tbBDD[[#This Row],[Lib. variété]],tbRdts[],2,FALSE)</f>
        <v>6.5</v>
      </c>
      <c r="R644" s="17">
        <f>tbBDD[[#This Row],[Ha Tot collecte]]*tbBDD[[#This Row],[Rdt]]</f>
        <v>39</v>
      </c>
      <c r="S644" s="10" t="str">
        <f>MID(tbBDD[[#This Row],[Lib. variété]],1,FIND(" ",tbBDD[[#This Row],[Lib. variété]])-1)</f>
        <v>BLE</v>
      </c>
    </row>
    <row r="645" spans="1:19" ht="15.95" customHeight="1" x14ac:dyDescent="0.2">
      <c r="A645" s="14" t="s">
        <v>3</v>
      </c>
      <c r="B645" s="15" t="s">
        <v>26</v>
      </c>
      <c r="C645" s="15" t="s">
        <v>53</v>
      </c>
      <c r="D645" s="15" t="s">
        <v>178</v>
      </c>
      <c r="E645" s="15" t="s">
        <v>307</v>
      </c>
      <c r="F645" s="15" t="s">
        <v>378</v>
      </c>
      <c r="G645" s="17">
        <v>0</v>
      </c>
      <c r="H645" s="17">
        <v>0</v>
      </c>
      <c r="I645" s="17">
        <v>61</v>
      </c>
      <c r="J645" s="17">
        <v>0</v>
      </c>
      <c r="K645" s="17">
        <v>0</v>
      </c>
      <c r="L645" s="17">
        <v>0</v>
      </c>
      <c r="M645" s="17">
        <v>0</v>
      </c>
      <c r="N645" s="17">
        <v>61</v>
      </c>
      <c r="O645" s="17">
        <v>0</v>
      </c>
      <c r="P645" s="18">
        <v>0</v>
      </c>
      <c r="Q645" s="17">
        <f>VLOOKUP(tbBDD[[#This Row],[Lib. variété]],tbRdts[],2,FALSE)</f>
        <v>6.5</v>
      </c>
      <c r="R645" s="17">
        <f>tbBDD[[#This Row],[Ha Tot collecte]]*tbBDD[[#This Row],[Rdt]]</f>
        <v>396.5</v>
      </c>
      <c r="S645" s="10" t="str">
        <f>MID(tbBDD[[#This Row],[Lib. variété]],1,FIND(" ",tbBDD[[#This Row],[Lib. variété]])-1)</f>
        <v>BLE</v>
      </c>
    </row>
    <row r="646" spans="1:19" ht="15.95" customHeight="1" x14ac:dyDescent="0.2">
      <c r="A646" s="14" t="s">
        <v>3</v>
      </c>
      <c r="B646" s="15" t="s">
        <v>26</v>
      </c>
      <c r="C646" s="15" t="s">
        <v>53</v>
      </c>
      <c r="D646" s="15" t="s">
        <v>179</v>
      </c>
      <c r="E646" s="15" t="s">
        <v>308</v>
      </c>
      <c r="F646" s="15" t="s">
        <v>378</v>
      </c>
      <c r="G646" s="17">
        <v>0</v>
      </c>
      <c r="H646" s="17">
        <v>0</v>
      </c>
      <c r="I646" s="17">
        <v>224.5</v>
      </c>
      <c r="J646" s="17">
        <v>0</v>
      </c>
      <c r="K646" s="17">
        <v>0</v>
      </c>
      <c r="L646" s="17">
        <v>0</v>
      </c>
      <c r="M646" s="17">
        <v>0</v>
      </c>
      <c r="N646" s="17">
        <v>224.5</v>
      </c>
      <c r="O646" s="17">
        <v>0</v>
      </c>
      <c r="P646" s="18">
        <v>0</v>
      </c>
      <c r="Q646" s="17">
        <f>VLOOKUP(tbBDD[[#This Row],[Lib. variété]],tbRdts[],2,FALSE)</f>
        <v>6.5</v>
      </c>
      <c r="R646" s="17">
        <f>tbBDD[[#This Row],[Ha Tot collecte]]*tbBDD[[#This Row],[Rdt]]</f>
        <v>1459.25</v>
      </c>
      <c r="S646" s="10" t="str">
        <f>MID(tbBDD[[#This Row],[Lib. variété]],1,FIND(" ",tbBDD[[#This Row],[Lib. variété]])-1)</f>
        <v>BLE</v>
      </c>
    </row>
    <row r="647" spans="1:19" ht="15.95" customHeight="1" x14ac:dyDescent="0.2">
      <c r="A647" s="14" t="s">
        <v>3</v>
      </c>
      <c r="B647" s="15" t="s">
        <v>26</v>
      </c>
      <c r="C647" s="15" t="s">
        <v>53</v>
      </c>
      <c r="D647" s="15" t="s">
        <v>180</v>
      </c>
      <c r="E647" s="15" t="s">
        <v>309</v>
      </c>
      <c r="F647" s="15" t="s">
        <v>378</v>
      </c>
      <c r="G647" s="17">
        <v>0</v>
      </c>
      <c r="H647" s="17">
        <v>0</v>
      </c>
      <c r="I647" s="17">
        <v>580.04</v>
      </c>
      <c r="J647" s="17">
        <v>0</v>
      </c>
      <c r="K647" s="17">
        <v>0</v>
      </c>
      <c r="L647" s="17">
        <v>0</v>
      </c>
      <c r="M647" s="17">
        <v>38</v>
      </c>
      <c r="N647" s="17">
        <v>538.04</v>
      </c>
      <c r="O647" s="17">
        <v>4</v>
      </c>
      <c r="P647" s="18">
        <v>0</v>
      </c>
      <c r="Q647" s="17">
        <f>VLOOKUP(tbBDD[[#This Row],[Lib. variété]],tbRdts[],2,FALSE)</f>
        <v>6.5</v>
      </c>
      <c r="R647" s="17">
        <f>tbBDD[[#This Row],[Ha Tot collecte]]*tbBDD[[#This Row],[Rdt]]</f>
        <v>3770.2599999999998</v>
      </c>
      <c r="S647" s="10" t="str">
        <f>MID(tbBDD[[#This Row],[Lib. variété]],1,FIND(" ",tbBDD[[#This Row],[Lib. variété]])-1)</f>
        <v>BLE</v>
      </c>
    </row>
    <row r="648" spans="1:19" ht="15.95" customHeight="1" x14ac:dyDescent="0.2">
      <c r="A648" s="14" t="s">
        <v>3</v>
      </c>
      <c r="B648" s="15" t="s">
        <v>26</v>
      </c>
      <c r="C648" s="15" t="s">
        <v>74</v>
      </c>
      <c r="D648" s="15" t="s">
        <v>177</v>
      </c>
      <c r="E648" s="15" t="s">
        <v>306</v>
      </c>
      <c r="F648" s="15" t="s">
        <v>399</v>
      </c>
      <c r="G648" s="17">
        <v>0</v>
      </c>
      <c r="H648" s="17">
        <v>0</v>
      </c>
      <c r="I648" s="17">
        <v>128.64000000000001</v>
      </c>
      <c r="J648" s="17">
        <v>0</v>
      </c>
      <c r="K648" s="17">
        <v>0</v>
      </c>
      <c r="L648" s="17">
        <v>0</v>
      </c>
      <c r="M648" s="17">
        <v>0</v>
      </c>
      <c r="N648" s="17">
        <v>128.64000000000001</v>
      </c>
      <c r="O648" s="17">
        <v>0</v>
      </c>
      <c r="P648" s="18">
        <v>0</v>
      </c>
      <c r="Q648" s="17">
        <f>VLOOKUP(tbBDD[[#This Row],[Lib. variété]],tbRdts[],2,FALSE)</f>
        <v>5.8</v>
      </c>
      <c r="R648" s="17">
        <f>tbBDD[[#This Row],[Ha Tot collecte]]*tbBDD[[#This Row],[Rdt]]</f>
        <v>746.11200000000008</v>
      </c>
      <c r="S648" s="10" t="str">
        <f>MID(tbBDD[[#This Row],[Lib. variété]],1,FIND(" ",tbBDD[[#This Row],[Lib. variété]])-1)</f>
        <v>BLE</v>
      </c>
    </row>
    <row r="649" spans="1:19" ht="15.95" customHeight="1" x14ac:dyDescent="0.2">
      <c r="A649" s="14" t="s">
        <v>3</v>
      </c>
      <c r="B649" s="15" t="s">
        <v>26</v>
      </c>
      <c r="C649" s="15" t="s">
        <v>74</v>
      </c>
      <c r="D649" s="15" t="s">
        <v>179</v>
      </c>
      <c r="E649" s="15" t="s">
        <v>308</v>
      </c>
      <c r="F649" s="15" t="s">
        <v>399</v>
      </c>
      <c r="G649" s="17">
        <v>0</v>
      </c>
      <c r="H649" s="17">
        <v>0</v>
      </c>
      <c r="I649" s="17">
        <v>11</v>
      </c>
      <c r="J649" s="17">
        <v>0</v>
      </c>
      <c r="K649" s="17">
        <v>0</v>
      </c>
      <c r="L649" s="17">
        <v>0</v>
      </c>
      <c r="M649" s="17">
        <v>0</v>
      </c>
      <c r="N649" s="17">
        <v>11</v>
      </c>
      <c r="O649" s="17">
        <v>0</v>
      </c>
      <c r="P649" s="18">
        <v>0</v>
      </c>
      <c r="Q649" s="17">
        <f>VLOOKUP(tbBDD[[#This Row],[Lib. variété]],tbRdts[],2,FALSE)</f>
        <v>5.8</v>
      </c>
      <c r="R649" s="17">
        <f>tbBDD[[#This Row],[Ha Tot collecte]]*tbBDD[[#This Row],[Rdt]]</f>
        <v>63.8</v>
      </c>
      <c r="S649" s="10" t="str">
        <f>MID(tbBDD[[#This Row],[Lib. variété]],1,FIND(" ",tbBDD[[#This Row],[Lib. variété]])-1)</f>
        <v>BLE</v>
      </c>
    </row>
    <row r="650" spans="1:19" ht="15.95" customHeight="1" x14ac:dyDescent="0.2">
      <c r="A650" s="14" t="s">
        <v>3</v>
      </c>
      <c r="B650" s="15" t="s">
        <v>26</v>
      </c>
      <c r="C650" s="15" t="s">
        <v>54</v>
      </c>
      <c r="D650" s="15" t="s">
        <v>175</v>
      </c>
      <c r="E650" s="15" t="s">
        <v>304</v>
      </c>
      <c r="F650" s="15" t="s">
        <v>379</v>
      </c>
      <c r="G650" s="17">
        <v>0</v>
      </c>
      <c r="H650" s="17">
        <v>0</v>
      </c>
      <c r="I650" s="17">
        <v>24</v>
      </c>
      <c r="J650" s="17">
        <v>0</v>
      </c>
      <c r="K650" s="17">
        <v>0</v>
      </c>
      <c r="L650" s="17">
        <v>0</v>
      </c>
      <c r="M650" s="17">
        <v>0</v>
      </c>
      <c r="N650" s="17">
        <v>24</v>
      </c>
      <c r="O650" s="17">
        <v>0</v>
      </c>
      <c r="P650" s="18">
        <v>0</v>
      </c>
      <c r="Q650" s="17">
        <f>VLOOKUP(tbBDD[[#This Row],[Lib. variété]],tbRdts[],2,FALSE)</f>
        <v>6.3</v>
      </c>
      <c r="R650" s="17">
        <f>tbBDD[[#This Row],[Ha Tot collecte]]*tbBDD[[#This Row],[Rdt]]</f>
        <v>151.19999999999999</v>
      </c>
      <c r="S650" s="10" t="str">
        <f>MID(tbBDD[[#This Row],[Lib. variété]],1,FIND(" ",tbBDD[[#This Row],[Lib. variété]])-1)</f>
        <v>ORGE</v>
      </c>
    </row>
    <row r="651" spans="1:19" ht="15.95" customHeight="1" x14ac:dyDescent="0.2">
      <c r="A651" s="14" t="s">
        <v>3</v>
      </c>
      <c r="B651" s="15" t="s">
        <v>26</v>
      </c>
      <c r="C651" s="15" t="s">
        <v>54</v>
      </c>
      <c r="D651" s="15" t="s">
        <v>177</v>
      </c>
      <c r="E651" s="15" t="s">
        <v>306</v>
      </c>
      <c r="F651" s="15" t="s">
        <v>379</v>
      </c>
      <c r="G651" s="17">
        <v>0</v>
      </c>
      <c r="H651" s="17">
        <v>0</v>
      </c>
      <c r="I651" s="17">
        <v>16</v>
      </c>
      <c r="J651" s="17">
        <v>0</v>
      </c>
      <c r="K651" s="17">
        <v>0</v>
      </c>
      <c r="L651" s="17">
        <v>0</v>
      </c>
      <c r="M651" s="17">
        <v>0</v>
      </c>
      <c r="N651" s="17">
        <v>16</v>
      </c>
      <c r="O651" s="17">
        <v>0</v>
      </c>
      <c r="P651" s="18">
        <v>0</v>
      </c>
      <c r="Q651" s="17">
        <f>VLOOKUP(tbBDD[[#This Row],[Lib. variété]],tbRdts[],2,FALSE)</f>
        <v>6.3</v>
      </c>
      <c r="R651" s="17">
        <f>tbBDD[[#This Row],[Ha Tot collecte]]*tbBDD[[#This Row],[Rdt]]</f>
        <v>100.8</v>
      </c>
      <c r="S651" s="10" t="str">
        <f>MID(tbBDD[[#This Row],[Lib. variété]],1,FIND(" ",tbBDD[[#This Row],[Lib. variété]])-1)</f>
        <v>ORGE</v>
      </c>
    </row>
    <row r="652" spans="1:19" ht="15.95" customHeight="1" x14ac:dyDescent="0.2">
      <c r="A652" s="14" t="s">
        <v>3</v>
      </c>
      <c r="B652" s="15" t="s">
        <v>26</v>
      </c>
      <c r="C652" s="15" t="s">
        <v>54</v>
      </c>
      <c r="D652" s="15" t="s">
        <v>180</v>
      </c>
      <c r="E652" s="15" t="s">
        <v>309</v>
      </c>
      <c r="F652" s="15" t="s">
        <v>379</v>
      </c>
      <c r="G652" s="17">
        <v>0</v>
      </c>
      <c r="H652" s="17">
        <v>0</v>
      </c>
      <c r="I652" s="17">
        <v>43</v>
      </c>
      <c r="J652" s="17">
        <v>0</v>
      </c>
      <c r="K652" s="17">
        <v>0</v>
      </c>
      <c r="L652" s="17">
        <v>0</v>
      </c>
      <c r="M652" s="17">
        <v>22</v>
      </c>
      <c r="N652" s="17">
        <v>21</v>
      </c>
      <c r="O652" s="17">
        <v>0</v>
      </c>
      <c r="P652" s="18">
        <v>0</v>
      </c>
      <c r="Q652" s="17">
        <f>VLOOKUP(tbBDD[[#This Row],[Lib. variété]],tbRdts[],2,FALSE)</f>
        <v>6.3</v>
      </c>
      <c r="R652" s="17">
        <f>tbBDD[[#This Row],[Ha Tot collecte]]*tbBDD[[#This Row],[Rdt]]</f>
        <v>270.89999999999998</v>
      </c>
      <c r="S652" s="10" t="str">
        <f>MID(tbBDD[[#This Row],[Lib. variété]],1,FIND(" ",tbBDD[[#This Row],[Lib. variété]])-1)</f>
        <v>ORGE</v>
      </c>
    </row>
    <row r="653" spans="1:19" ht="15.95" customHeight="1" x14ac:dyDescent="0.2">
      <c r="A653" s="14" t="s">
        <v>3</v>
      </c>
      <c r="B653" s="15" t="s">
        <v>26</v>
      </c>
      <c r="C653" s="15" t="s">
        <v>75</v>
      </c>
      <c r="D653" s="15" t="s">
        <v>174</v>
      </c>
      <c r="E653" s="15" t="s">
        <v>303</v>
      </c>
      <c r="F653" s="15" t="s">
        <v>400</v>
      </c>
      <c r="G653" s="17">
        <v>0</v>
      </c>
      <c r="H653" s="17">
        <v>0</v>
      </c>
      <c r="I653" s="17">
        <v>6</v>
      </c>
      <c r="J653" s="17">
        <v>0</v>
      </c>
      <c r="K653" s="17">
        <v>0</v>
      </c>
      <c r="L653" s="17">
        <v>0</v>
      </c>
      <c r="M653" s="17">
        <v>0</v>
      </c>
      <c r="N653" s="17">
        <v>6</v>
      </c>
      <c r="O653" s="17">
        <v>0</v>
      </c>
      <c r="P653" s="18">
        <v>0</v>
      </c>
      <c r="Q653" s="17">
        <f>VLOOKUP(tbBDD[[#This Row],[Lib. variété]],tbRdts[],2,FALSE)</f>
        <v>0</v>
      </c>
      <c r="R653" s="17">
        <f>tbBDD[[#This Row],[Ha Tot collecte]]*tbBDD[[#This Row],[Rdt]]</f>
        <v>0</v>
      </c>
      <c r="S653" s="10" t="str">
        <f>MID(tbBDD[[#This Row],[Lib. variété]],1,FIND(" ",tbBDD[[#This Row],[Lib. variété]])-1)</f>
        <v>ORGE</v>
      </c>
    </row>
    <row r="654" spans="1:19" ht="15.95" customHeight="1" x14ac:dyDescent="0.2">
      <c r="A654" s="14" t="s">
        <v>3</v>
      </c>
      <c r="B654" s="15" t="s">
        <v>26</v>
      </c>
      <c r="C654" s="15" t="s">
        <v>75</v>
      </c>
      <c r="D654" s="15" t="s">
        <v>175</v>
      </c>
      <c r="E654" s="15" t="s">
        <v>304</v>
      </c>
      <c r="F654" s="15" t="s">
        <v>400</v>
      </c>
      <c r="G654" s="17">
        <v>0</v>
      </c>
      <c r="H654" s="17">
        <v>0</v>
      </c>
      <c r="I654" s="17">
        <v>57.5</v>
      </c>
      <c r="J654" s="17">
        <v>0</v>
      </c>
      <c r="K654" s="17">
        <v>0</v>
      </c>
      <c r="L654" s="17">
        <v>0</v>
      </c>
      <c r="M654" s="17">
        <v>0</v>
      </c>
      <c r="N654" s="17">
        <v>47.5</v>
      </c>
      <c r="O654" s="17">
        <v>10</v>
      </c>
      <c r="P654" s="18">
        <v>0</v>
      </c>
      <c r="Q654" s="17">
        <f>VLOOKUP(tbBDD[[#This Row],[Lib. variété]],tbRdts[],2,FALSE)</f>
        <v>0</v>
      </c>
      <c r="R654" s="17">
        <f>tbBDD[[#This Row],[Ha Tot collecte]]*tbBDD[[#This Row],[Rdt]]</f>
        <v>0</v>
      </c>
      <c r="S654" s="10" t="str">
        <f>MID(tbBDD[[#This Row],[Lib. variété]],1,FIND(" ",tbBDD[[#This Row],[Lib. variété]])-1)</f>
        <v>ORGE</v>
      </c>
    </row>
    <row r="655" spans="1:19" ht="15.95" customHeight="1" x14ac:dyDescent="0.2">
      <c r="A655" s="14" t="s">
        <v>3</v>
      </c>
      <c r="B655" s="15" t="s">
        <v>26</v>
      </c>
      <c r="C655" s="15" t="s">
        <v>75</v>
      </c>
      <c r="D655" s="15" t="s">
        <v>177</v>
      </c>
      <c r="E655" s="15" t="s">
        <v>306</v>
      </c>
      <c r="F655" s="15" t="s">
        <v>400</v>
      </c>
      <c r="G655" s="17">
        <v>0</v>
      </c>
      <c r="H655" s="17">
        <v>0</v>
      </c>
      <c r="I655" s="17">
        <v>102.39</v>
      </c>
      <c r="J655" s="17">
        <v>0</v>
      </c>
      <c r="K655" s="17">
        <v>0</v>
      </c>
      <c r="L655" s="17">
        <v>0</v>
      </c>
      <c r="M655" s="17">
        <v>0</v>
      </c>
      <c r="N655" s="17">
        <v>102.39</v>
      </c>
      <c r="O655" s="17">
        <v>0</v>
      </c>
      <c r="P655" s="18">
        <v>0</v>
      </c>
      <c r="Q655" s="17">
        <f>VLOOKUP(tbBDD[[#This Row],[Lib. variété]],tbRdts[],2,FALSE)</f>
        <v>0</v>
      </c>
      <c r="R655" s="17">
        <f>tbBDD[[#This Row],[Ha Tot collecte]]*tbBDD[[#This Row],[Rdt]]</f>
        <v>0</v>
      </c>
      <c r="S655" s="10" t="str">
        <f>MID(tbBDD[[#This Row],[Lib. variété]],1,FIND(" ",tbBDD[[#This Row],[Lib. variété]])-1)</f>
        <v>ORGE</v>
      </c>
    </row>
    <row r="656" spans="1:19" ht="15.95" customHeight="1" x14ac:dyDescent="0.2">
      <c r="A656" s="14" t="s">
        <v>3</v>
      </c>
      <c r="B656" s="15" t="s">
        <v>26</v>
      </c>
      <c r="C656" s="15" t="s">
        <v>75</v>
      </c>
      <c r="D656" s="15" t="s">
        <v>179</v>
      </c>
      <c r="E656" s="15" t="s">
        <v>308</v>
      </c>
      <c r="F656" s="15" t="s">
        <v>400</v>
      </c>
      <c r="G656" s="17">
        <v>0</v>
      </c>
      <c r="H656" s="17">
        <v>0</v>
      </c>
      <c r="I656" s="17">
        <v>80</v>
      </c>
      <c r="J656" s="17">
        <v>0</v>
      </c>
      <c r="K656" s="17">
        <v>0</v>
      </c>
      <c r="L656" s="17">
        <v>0</v>
      </c>
      <c r="M656" s="17">
        <v>0</v>
      </c>
      <c r="N656" s="17">
        <v>80</v>
      </c>
      <c r="O656" s="17">
        <v>0</v>
      </c>
      <c r="P656" s="18">
        <v>0</v>
      </c>
      <c r="Q656" s="17">
        <f>VLOOKUP(tbBDD[[#This Row],[Lib. variété]],tbRdts[],2,FALSE)</f>
        <v>0</v>
      </c>
      <c r="R656" s="17">
        <f>tbBDD[[#This Row],[Ha Tot collecte]]*tbBDD[[#This Row],[Rdt]]</f>
        <v>0</v>
      </c>
      <c r="S656" s="10" t="str">
        <f>MID(tbBDD[[#This Row],[Lib. variété]],1,FIND(" ",tbBDD[[#This Row],[Lib. variété]])-1)</f>
        <v>ORGE</v>
      </c>
    </row>
    <row r="657" spans="1:19" ht="15.95" customHeight="1" x14ac:dyDescent="0.2">
      <c r="A657" s="14" t="s">
        <v>3</v>
      </c>
      <c r="B657" s="15" t="s">
        <v>26</v>
      </c>
      <c r="C657" s="15" t="s">
        <v>99</v>
      </c>
      <c r="D657" s="15" t="s">
        <v>175</v>
      </c>
      <c r="E657" s="15" t="s">
        <v>304</v>
      </c>
      <c r="F657" s="15" t="s">
        <v>424</v>
      </c>
      <c r="G657" s="17">
        <v>0</v>
      </c>
      <c r="H657" s="17">
        <v>0</v>
      </c>
      <c r="I657" s="17">
        <v>72</v>
      </c>
      <c r="J657" s="17">
        <v>0</v>
      </c>
      <c r="K657" s="17">
        <v>0</v>
      </c>
      <c r="L657" s="17">
        <v>0</v>
      </c>
      <c r="M657" s="17">
        <v>0</v>
      </c>
      <c r="N657" s="17">
        <v>67</v>
      </c>
      <c r="O657" s="17">
        <v>5</v>
      </c>
      <c r="P657" s="18">
        <v>0</v>
      </c>
      <c r="Q657" s="17">
        <f>VLOOKUP(tbBDD[[#This Row],[Lib. variété]],tbRdts[],2,FALSE)</f>
        <v>0</v>
      </c>
      <c r="R657" s="17">
        <f>tbBDD[[#This Row],[Ha Tot collecte]]*tbBDD[[#This Row],[Rdt]]</f>
        <v>0</v>
      </c>
      <c r="S657" s="10" t="str">
        <f>MID(tbBDD[[#This Row],[Lib. variété]],1,FIND(" ",tbBDD[[#This Row],[Lib. variété]])-1)</f>
        <v>ORGE</v>
      </c>
    </row>
    <row r="658" spans="1:19" ht="15.95" customHeight="1" x14ac:dyDescent="0.2">
      <c r="A658" s="14" t="s">
        <v>3</v>
      </c>
      <c r="B658" s="15" t="s">
        <v>26</v>
      </c>
      <c r="C658" s="15" t="s">
        <v>99</v>
      </c>
      <c r="D658" s="15" t="s">
        <v>177</v>
      </c>
      <c r="E658" s="15" t="s">
        <v>306</v>
      </c>
      <c r="F658" s="15" t="s">
        <v>424</v>
      </c>
      <c r="G658" s="17">
        <v>0</v>
      </c>
      <c r="H658" s="17">
        <v>0</v>
      </c>
      <c r="I658" s="17">
        <v>108.3</v>
      </c>
      <c r="J658" s="17">
        <v>0</v>
      </c>
      <c r="K658" s="17">
        <v>0</v>
      </c>
      <c r="L658" s="17">
        <v>0</v>
      </c>
      <c r="M658" s="17">
        <v>0</v>
      </c>
      <c r="N658" s="17">
        <v>108.3</v>
      </c>
      <c r="O658" s="17">
        <v>0</v>
      </c>
      <c r="P658" s="18">
        <v>0</v>
      </c>
      <c r="Q658" s="17">
        <f>VLOOKUP(tbBDD[[#This Row],[Lib. variété]],tbRdts[],2,FALSE)</f>
        <v>0</v>
      </c>
      <c r="R658" s="17">
        <f>tbBDD[[#This Row],[Ha Tot collecte]]*tbBDD[[#This Row],[Rdt]]</f>
        <v>0</v>
      </c>
      <c r="S658" s="10" t="str">
        <f>MID(tbBDD[[#This Row],[Lib. variété]],1,FIND(" ",tbBDD[[#This Row],[Lib. variété]])-1)</f>
        <v>ORGE</v>
      </c>
    </row>
    <row r="659" spans="1:19" ht="15.95" customHeight="1" x14ac:dyDescent="0.2">
      <c r="A659" s="14" t="s">
        <v>3</v>
      </c>
      <c r="B659" s="15" t="s">
        <v>26</v>
      </c>
      <c r="C659" s="15" t="s">
        <v>99</v>
      </c>
      <c r="D659" s="15" t="s">
        <v>179</v>
      </c>
      <c r="E659" s="15" t="s">
        <v>308</v>
      </c>
      <c r="F659" s="15" t="s">
        <v>424</v>
      </c>
      <c r="G659" s="17">
        <v>0</v>
      </c>
      <c r="H659" s="17">
        <v>0</v>
      </c>
      <c r="I659" s="17">
        <v>5</v>
      </c>
      <c r="J659" s="17">
        <v>0</v>
      </c>
      <c r="K659" s="17">
        <v>0</v>
      </c>
      <c r="L659" s="17">
        <v>0</v>
      </c>
      <c r="M659" s="17">
        <v>0</v>
      </c>
      <c r="N659" s="17">
        <v>5</v>
      </c>
      <c r="O659" s="17">
        <v>0</v>
      </c>
      <c r="P659" s="18">
        <v>0</v>
      </c>
      <c r="Q659" s="17">
        <f>VLOOKUP(tbBDD[[#This Row],[Lib. variété]],tbRdts[],2,FALSE)</f>
        <v>0</v>
      </c>
      <c r="R659" s="17">
        <f>tbBDD[[#This Row],[Ha Tot collecte]]*tbBDD[[#This Row],[Rdt]]</f>
        <v>0</v>
      </c>
      <c r="S659" s="10" t="str">
        <f>MID(tbBDD[[#This Row],[Lib. variété]],1,FIND(" ",tbBDD[[#This Row],[Lib. variété]])-1)</f>
        <v>ORGE</v>
      </c>
    </row>
    <row r="660" spans="1:19" ht="15.95" customHeight="1" x14ac:dyDescent="0.2">
      <c r="A660" s="14" t="s">
        <v>3</v>
      </c>
      <c r="B660" s="15" t="s">
        <v>26</v>
      </c>
      <c r="C660" s="15" t="s">
        <v>78</v>
      </c>
      <c r="D660" s="15" t="s">
        <v>178</v>
      </c>
      <c r="E660" s="15" t="s">
        <v>307</v>
      </c>
      <c r="F660" s="15" t="s">
        <v>403</v>
      </c>
      <c r="G660" s="17">
        <v>0</v>
      </c>
      <c r="H660" s="17">
        <v>0</v>
      </c>
      <c r="I660" s="17">
        <v>15</v>
      </c>
      <c r="J660" s="17">
        <v>0</v>
      </c>
      <c r="K660" s="17">
        <v>0</v>
      </c>
      <c r="L660" s="17">
        <v>0</v>
      </c>
      <c r="M660" s="17">
        <v>0</v>
      </c>
      <c r="N660" s="17">
        <v>15</v>
      </c>
      <c r="O660" s="17">
        <v>0</v>
      </c>
      <c r="P660" s="18">
        <v>0</v>
      </c>
      <c r="Q660" s="17">
        <f>VLOOKUP(tbBDD[[#This Row],[Lib. variété]],tbRdts[],2,FALSE)</f>
        <v>0</v>
      </c>
      <c r="R660" s="17">
        <f>tbBDD[[#This Row],[Ha Tot collecte]]*tbBDD[[#This Row],[Rdt]]</f>
        <v>0</v>
      </c>
      <c r="S660" s="10" t="str">
        <f>MID(tbBDD[[#This Row],[Lib. variété]],1,FIND(" ",tbBDD[[#This Row],[Lib. variété]])-1)</f>
        <v>ORGE</v>
      </c>
    </row>
    <row r="661" spans="1:19" ht="15.95" customHeight="1" x14ac:dyDescent="0.2">
      <c r="A661" s="14" t="s">
        <v>3</v>
      </c>
      <c r="B661" s="15" t="s">
        <v>26</v>
      </c>
      <c r="C661" s="15" t="s">
        <v>55</v>
      </c>
      <c r="D661" s="15" t="s">
        <v>177</v>
      </c>
      <c r="E661" s="15" t="s">
        <v>306</v>
      </c>
      <c r="F661" s="15" t="s">
        <v>380</v>
      </c>
      <c r="G661" s="17">
        <v>0</v>
      </c>
      <c r="H661" s="17">
        <v>0</v>
      </c>
      <c r="I661" s="17">
        <v>6</v>
      </c>
      <c r="J661" s="17">
        <v>0</v>
      </c>
      <c r="K661" s="17">
        <v>0</v>
      </c>
      <c r="L661" s="17">
        <v>0</v>
      </c>
      <c r="M661" s="17">
        <v>0</v>
      </c>
      <c r="N661" s="17">
        <v>6</v>
      </c>
      <c r="O661" s="17">
        <v>0</v>
      </c>
      <c r="P661" s="18">
        <v>0</v>
      </c>
      <c r="Q661" s="17">
        <f>VLOOKUP(tbBDD[[#This Row],[Lib. variété]],tbRdts[],2,FALSE)</f>
        <v>6.3</v>
      </c>
      <c r="R661" s="17">
        <f>tbBDD[[#This Row],[Ha Tot collecte]]*tbBDD[[#This Row],[Rdt]]</f>
        <v>37.799999999999997</v>
      </c>
      <c r="S661" s="10" t="str">
        <f>MID(tbBDD[[#This Row],[Lib. variété]],1,FIND(" ",tbBDD[[#This Row],[Lib. variété]])-1)</f>
        <v>ORGE</v>
      </c>
    </row>
    <row r="662" spans="1:19" ht="15.95" customHeight="1" x14ac:dyDescent="0.2">
      <c r="A662" s="14" t="s">
        <v>3</v>
      </c>
      <c r="B662" s="15" t="s">
        <v>26</v>
      </c>
      <c r="C662" s="15" t="s">
        <v>55</v>
      </c>
      <c r="D662" s="15" t="s">
        <v>178</v>
      </c>
      <c r="E662" s="15" t="s">
        <v>307</v>
      </c>
      <c r="F662" s="15" t="s">
        <v>380</v>
      </c>
      <c r="G662" s="17">
        <v>0</v>
      </c>
      <c r="H662" s="17">
        <v>0</v>
      </c>
      <c r="I662" s="17">
        <v>4</v>
      </c>
      <c r="J662" s="17">
        <v>0</v>
      </c>
      <c r="K662" s="17">
        <v>0</v>
      </c>
      <c r="L662" s="17">
        <v>0</v>
      </c>
      <c r="M662" s="17">
        <v>0</v>
      </c>
      <c r="N662" s="17">
        <v>4</v>
      </c>
      <c r="O662" s="17">
        <v>0</v>
      </c>
      <c r="P662" s="18">
        <v>0</v>
      </c>
      <c r="Q662" s="17">
        <f>VLOOKUP(tbBDD[[#This Row],[Lib. variété]],tbRdts[],2,FALSE)</f>
        <v>6.3</v>
      </c>
      <c r="R662" s="17">
        <f>tbBDD[[#This Row],[Ha Tot collecte]]*tbBDD[[#This Row],[Rdt]]</f>
        <v>25.2</v>
      </c>
      <c r="S662" s="10" t="str">
        <f>MID(tbBDD[[#This Row],[Lib. variété]],1,FIND(" ",tbBDD[[#This Row],[Lib. variété]])-1)</f>
        <v>ORGE</v>
      </c>
    </row>
    <row r="663" spans="1:19" ht="15.95" customHeight="1" x14ac:dyDescent="0.2">
      <c r="A663" s="14" t="s">
        <v>3</v>
      </c>
      <c r="B663" s="15" t="s">
        <v>26</v>
      </c>
      <c r="C663" s="15" t="s">
        <v>55</v>
      </c>
      <c r="D663" s="15" t="s">
        <v>180</v>
      </c>
      <c r="E663" s="15" t="s">
        <v>309</v>
      </c>
      <c r="F663" s="15" t="s">
        <v>380</v>
      </c>
      <c r="G663" s="17">
        <v>0</v>
      </c>
      <c r="H663" s="17">
        <v>0</v>
      </c>
      <c r="I663" s="17">
        <v>96</v>
      </c>
      <c r="J663" s="17">
        <v>0</v>
      </c>
      <c r="K663" s="17">
        <v>0</v>
      </c>
      <c r="L663" s="17">
        <v>0</v>
      </c>
      <c r="M663" s="17">
        <v>0</v>
      </c>
      <c r="N663" s="17">
        <v>96</v>
      </c>
      <c r="O663" s="17">
        <v>0</v>
      </c>
      <c r="P663" s="18">
        <v>0</v>
      </c>
      <c r="Q663" s="17">
        <f>VLOOKUP(tbBDD[[#This Row],[Lib. variété]],tbRdts[],2,FALSE)</f>
        <v>6.3</v>
      </c>
      <c r="R663" s="17">
        <f>tbBDD[[#This Row],[Ha Tot collecte]]*tbBDD[[#This Row],[Rdt]]</f>
        <v>604.79999999999995</v>
      </c>
      <c r="S663" s="10" t="str">
        <f>MID(tbBDD[[#This Row],[Lib. variété]],1,FIND(" ",tbBDD[[#This Row],[Lib. variété]])-1)</f>
        <v>ORGE</v>
      </c>
    </row>
    <row r="664" spans="1:19" ht="15.95" customHeight="1" x14ac:dyDescent="0.2">
      <c r="A664" s="14" t="s">
        <v>3</v>
      </c>
      <c r="B664" s="15" t="s">
        <v>26</v>
      </c>
      <c r="C664" s="15" t="s">
        <v>57</v>
      </c>
      <c r="D664" s="16"/>
      <c r="E664" s="16"/>
      <c r="F664" s="15" t="s">
        <v>382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7">
        <v>0</v>
      </c>
      <c r="M664" s="17">
        <v>0</v>
      </c>
      <c r="N664" s="17">
        <v>0</v>
      </c>
      <c r="O664" s="17">
        <v>0</v>
      </c>
      <c r="P664" s="18">
        <v>0</v>
      </c>
      <c r="Q664" s="17">
        <f>VLOOKUP(tbBDD[[#This Row],[Lib. variété]],tbRdts[],2,FALSE)</f>
        <v>8.5</v>
      </c>
      <c r="R664" s="17">
        <f>tbBDD[[#This Row],[Ha Tot collecte]]*tbBDD[[#This Row],[Rdt]]</f>
        <v>0</v>
      </c>
      <c r="S664" s="10" t="str">
        <f>MID(tbBDD[[#This Row],[Lib. variété]],1,FIND(" ",tbBDD[[#This Row],[Lib. variété]])-1)</f>
        <v>MAIS</v>
      </c>
    </row>
    <row r="665" spans="1:19" ht="15.95" customHeight="1" x14ac:dyDescent="0.2">
      <c r="A665" s="14" t="s">
        <v>3</v>
      </c>
      <c r="B665" s="15" t="s">
        <v>26</v>
      </c>
      <c r="C665" s="15" t="s">
        <v>57</v>
      </c>
      <c r="D665" s="15" t="s">
        <v>174</v>
      </c>
      <c r="E665" s="15" t="s">
        <v>303</v>
      </c>
      <c r="F665" s="15" t="s">
        <v>382</v>
      </c>
      <c r="G665" s="17">
        <v>0</v>
      </c>
      <c r="H665" s="17">
        <v>0</v>
      </c>
      <c r="I665" s="17">
        <v>5</v>
      </c>
      <c r="J665" s="17">
        <v>0</v>
      </c>
      <c r="K665" s="17">
        <v>0</v>
      </c>
      <c r="L665" s="17">
        <v>0</v>
      </c>
      <c r="M665" s="17">
        <v>0</v>
      </c>
      <c r="N665" s="17">
        <v>5</v>
      </c>
      <c r="O665" s="17">
        <v>0</v>
      </c>
      <c r="P665" s="18">
        <v>0</v>
      </c>
      <c r="Q665" s="17">
        <f>VLOOKUP(tbBDD[[#This Row],[Lib. variété]],tbRdts[],2,FALSE)</f>
        <v>8.5</v>
      </c>
      <c r="R665" s="17">
        <f>tbBDD[[#This Row],[Ha Tot collecte]]*tbBDD[[#This Row],[Rdt]]</f>
        <v>42.5</v>
      </c>
      <c r="S665" s="10" t="str">
        <f>MID(tbBDD[[#This Row],[Lib. variété]],1,FIND(" ",tbBDD[[#This Row],[Lib. variété]])-1)</f>
        <v>MAIS</v>
      </c>
    </row>
    <row r="666" spans="1:19" ht="15.95" customHeight="1" x14ac:dyDescent="0.2">
      <c r="A666" s="14" t="s">
        <v>3</v>
      </c>
      <c r="B666" s="15" t="s">
        <v>26</v>
      </c>
      <c r="C666" s="15" t="s">
        <v>57</v>
      </c>
      <c r="D666" s="15" t="s">
        <v>175</v>
      </c>
      <c r="E666" s="15" t="s">
        <v>304</v>
      </c>
      <c r="F666" s="15" t="s">
        <v>382</v>
      </c>
      <c r="G666" s="17">
        <v>0</v>
      </c>
      <c r="H666" s="17">
        <v>0</v>
      </c>
      <c r="I666" s="17">
        <v>116</v>
      </c>
      <c r="J666" s="17">
        <v>0</v>
      </c>
      <c r="K666" s="17">
        <v>0</v>
      </c>
      <c r="L666" s="17">
        <v>0</v>
      </c>
      <c r="M666" s="17">
        <v>0</v>
      </c>
      <c r="N666" s="17">
        <v>116</v>
      </c>
      <c r="O666" s="17">
        <v>0</v>
      </c>
      <c r="P666" s="18">
        <v>0</v>
      </c>
      <c r="Q666" s="17">
        <f>VLOOKUP(tbBDD[[#This Row],[Lib. variété]],tbRdts[],2,FALSE)</f>
        <v>8.5</v>
      </c>
      <c r="R666" s="17">
        <f>tbBDD[[#This Row],[Ha Tot collecte]]*tbBDD[[#This Row],[Rdt]]</f>
        <v>986</v>
      </c>
      <c r="S666" s="10" t="str">
        <f>MID(tbBDD[[#This Row],[Lib. variété]],1,FIND(" ",tbBDD[[#This Row],[Lib. variété]])-1)</f>
        <v>MAIS</v>
      </c>
    </row>
    <row r="667" spans="1:19" ht="15.95" customHeight="1" x14ac:dyDescent="0.2">
      <c r="A667" s="14" t="s">
        <v>3</v>
      </c>
      <c r="B667" s="15" t="s">
        <v>26</v>
      </c>
      <c r="C667" s="15" t="s">
        <v>57</v>
      </c>
      <c r="D667" s="15" t="s">
        <v>177</v>
      </c>
      <c r="E667" s="15" t="s">
        <v>306</v>
      </c>
      <c r="F667" s="15" t="s">
        <v>382</v>
      </c>
      <c r="G667" s="17">
        <v>0</v>
      </c>
      <c r="H667" s="17">
        <v>0</v>
      </c>
      <c r="I667" s="17">
        <v>219.4</v>
      </c>
      <c r="J667" s="17">
        <v>0</v>
      </c>
      <c r="K667" s="17">
        <v>0</v>
      </c>
      <c r="L667" s="17">
        <v>0</v>
      </c>
      <c r="M667" s="17">
        <v>0</v>
      </c>
      <c r="N667" s="17">
        <v>219.4</v>
      </c>
      <c r="O667" s="17">
        <v>0</v>
      </c>
      <c r="P667" s="18">
        <v>0</v>
      </c>
      <c r="Q667" s="17">
        <f>VLOOKUP(tbBDD[[#This Row],[Lib. variété]],tbRdts[],2,FALSE)</f>
        <v>8.5</v>
      </c>
      <c r="R667" s="17">
        <f>tbBDD[[#This Row],[Ha Tot collecte]]*tbBDD[[#This Row],[Rdt]]</f>
        <v>1864.9</v>
      </c>
      <c r="S667" s="10" t="str">
        <f>MID(tbBDD[[#This Row],[Lib. variété]],1,FIND(" ",tbBDD[[#This Row],[Lib. variété]])-1)</f>
        <v>MAIS</v>
      </c>
    </row>
    <row r="668" spans="1:19" ht="15.95" customHeight="1" x14ac:dyDescent="0.2">
      <c r="A668" s="14" t="s">
        <v>3</v>
      </c>
      <c r="B668" s="15" t="s">
        <v>26</v>
      </c>
      <c r="C668" s="15" t="s">
        <v>57</v>
      </c>
      <c r="D668" s="15" t="s">
        <v>154</v>
      </c>
      <c r="E668" s="15" t="s">
        <v>283</v>
      </c>
      <c r="F668" s="15" t="s">
        <v>382</v>
      </c>
      <c r="G668" s="17">
        <v>0</v>
      </c>
      <c r="H668" s="17">
        <v>0</v>
      </c>
      <c r="I668" s="17">
        <v>4</v>
      </c>
      <c r="J668" s="17">
        <v>0</v>
      </c>
      <c r="K668" s="17">
        <v>0</v>
      </c>
      <c r="L668" s="17">
        <v>0</v>
      </c>
      <c r="M668" s="17">
        <v>0</v>
      </c>
      <c r="N668" s="17">
        <v>4</v>
      </c>
      <c r="O668" s="17">
        <v>0</v>
      </c>
      <c r="P668" s="18">
        <v>0</v>
      </c>
      <c r="Q668" s="17">
        <f>VLOOKUP(tbBDD[[#This Row],[Lib. variété]],tbRdts[],2,FALSE)</f>
        <v>8.5</v>
      </c>
      <c r="R668" s="17">
        <f>tbBDD[[#This Row],[Ha Tot collecte]]*tbBDD[[#This Row],[Rdt]]</f>
        <v>34</v>
      </c>
      <c r="S668" s="10" t="str">
        <f>MID(tbBDD[[#This Row],[Lib. variété]],1,FIND(" ",tbBDD[[#This Row],[Lib. variété]])-1)</f>
        <v>MAIS</v>
      </c>
    </row>
    <row r="669" spans="1:19" ht="15.95" customHeight="1" x14ac:dyDescent="0.2">
      <c r="A669" s="14" t="s">
        <v>3</v>
      </c>
      <c r="B669" s="15" t="s">
        <v>26</v>
      </c>
      <c r="C669" s="15" t="s">
        <v>57</v>
      </c>
      <c r="D669" s="15" t="s">
        <v>178</v>
      </c>
      <c r="E669" s="15" t="s">
        <v>307</v>
      </c>
      <c r="F669" s="15" t="s">
        <v>382</v>
      </c>
      <c r="G669" s="17">
        <v>0</v>
      </c>
      <c r="H669" s="17">
        <v>0</v>
      </c>
      <c r="I669" s="17">
        <v>2</v>
      </c>
      <c r="J669" s="17">
        <v>0</v>
      </c>
      <c r="K669" s="17">
        <v>0</v>
      </c>
      <c r="L669" s="17">
        <v>0</v>
      </c>
      <c r="M669" s="17">
        <v>0</v>
      </c>
      <c r="N669" s="17">
        <v>2</v>
      </c>
      <c r="O669" s="17">
        <v>0</v>
      </c>
      <c r="P669" s="18">
        <v>0</v>
      </c>
      <c r="Q669" s="17">
        <f>VLOOKUP(tbBDD[[#This Row],[Lib. variété]],tbRdts[],2,FALSE)</f>
        <v>8.5</v>
      </c>
      <c r="R669" s="17">
        <f>tbBDD[[#This Row],[Ha Tot collecte]]*tbBDD[[#This Row],[Rdt]]</f>
        <v>17</v>
      </c>
      <c r="S669" s="10" t="str">
        <f>MID(tbBDD[[#This Row],[Lib. variété]],1,FIND(" ",tbBDD[[#This Row],[Lib. variété]])-1)</f>
        <v>MAIS</v>
      </c>
    </row>
    <row r="670" spans="1:19" ht="15.95" customHeight="1" x14ac:dyDescent="0.2">
      <c r="A670" s="14" t="s">
        <v>3</v>
      </c>
      <c r="B670" s="15" t="s">
        <v>26</v>
      </c>
      <c r="C670" s="15" t="s">
        <v>57</v>
      </c>
      <c r="D670" s="15" t="s">
        <v>179</v>
      </c>
      <c r="E670" s="15" t="s">
        <v>308</v>
      </c>
      <c r="F670" s="15" t="s">
        <v>382</v>
      </c>
      <c r="G670" s="17">
        <v>0</v>
      </c>
      <c r="H670" s="17">
        <v>0</v>
      </c>
      <c r="I670" s="17">
        <v>7</v>
      </c>
      <c r="J670" s="17">
        <v>0</v>
      </c>
      <c r="K670" s="17">
        <v>0</v>
      </c>
      <c r="L670" s="17">
        <v>0</v>
      </c>
      <c r="M670" s="17">
        <v>0</v>
      </c>
      <c r="N670" s="17">
        <v>7</v>
      </c>
      <c r="O670" s="17">
        <v>0</v>
      </c>
      <c r="P670" s="18">
        <v>0</v>
      </c>
      <c r="Q670" s="17">
        <f>VLOOKUP(tbBDD[[#This Row],[Lib. variété]],tbRdts[],2,FALSE)</f>
        <v>8.5</v>
      </c>
      <c r="R670" s="17">
        <f>tbBDD[[#This Row],[Ha Tot collecte]]*tbBDD[[#This Row],[Rdt]]</f>
        <v>59.5</v>
      </c>
      <c r="S670" s="10" t="str">
        <f>MID(tbBDD[[#This Row],[Lib. variété]],1,FIND(" ",tbBDD[[#This Row],[Lib. variété]])-1)</f>
        <v>MAIS</v>
      </c>
    </row>
    <row r="671" spans="1:19" ht="15.95" customHeight="1" x14ac:dyDescent="0.2">
      <c r="A671" s="14" t="s">
        <v>3</v>
      </c>
      <c r="B671" s="15" t="s">
        <v>26</v>
      </c>
      <c r="C671" s="15" t="s">
        <v>57</v>
      </c>
      <c r="D671" s="15" t="s">
        <v>180</v>
      </c>
      <c r="E671" s="15" t="s">
        <v>309</v>
      </c>
      <c r="F671" s="15" t="s">
        <v>382</v>
      </c>
      <c r="G671" s="17">
        <v>0</v>
      </c>
      <c r="H671" s="17">
        <v>0</v>
      </c>
      <c r="I671" s="17">
        <v>277.27999999999997</v>
      </c>
      <c r="J671" s="17">
        <v>0</v>
      </c>
      <c r="K671" s="17">
        <v>0</v>
      </c>
      <c r="L671" s="17">
        <v>0</v>
      </c>
      <c r="M671" s="17">
        <v>0</v>
      </c>
      <c r="N671" s="17">
        <v>273.27999999999997</v>
      </c>
      <c r="O671" s="17">
        <v>4</v>
      </c>
      <c r="P671" s="18">
        <v>0</v>
      </c>
      <c r="Q671" s="17">
        <f>VLOOKUP(tbBDD[[#This Row],[Lib. variété]],tbRdts[],2,FALSE)</f>
        <v>8.5</v>
      </c>
      <c r="R671" s="17">
        <f>tbBDD[[#This Row],[Ha Tot collecte]]*tbBDD[[#This Row],[Rdt]]</f>
        <v>2356.8799999999997</v>
      </c>
      <c r="S671" s="10" t="str">
        <f>MID(tbBDD[[#This Row],[Lib. variété]],1,FIND(" ",tbBDD[[#This Row],[Lib. variété]])-1)</f>
        <v>MAIS</v>
      </c>
    </row>
    <row r="672" spans="1:19" ht="15.95" customHeight="1" x14ac:dyDescent="0.2">
      <c r="A672" s="14" t="s">
        <v>3</v>
      </c>
      <c r="B672" s="15" t="s">
        <v>26</v>
      </c>
      <c r="C672" s="15" t="s">
        <v>95</v>
      </c>
      <c r="D672" s="15" t="s">
        <v>174</v>
      </c>
      <c r="E672" s="15" t="s">
        <v>303</v>
      </c>
      <c r="F672" s="15" t="s">
        <v>420</v>
      </c>
      <c r="G672" s="17">
        <v>0</v>
      </c>
      <c r="H672" s="17">
        <v>0</v>
      </c>
      <c r="I672" s="17">
        <v>8</v>
      </c>
      <c r="J672" s="17">
        <v>0</v>
      </c>
      <c r="K672" s="17">
        <v>0</v>
      </c>
      <c r="L672" s="17">
        <v>0</v>
      </c>
      <c r="M672" s="17">
        <v>0</v>
      </c>
      <c r="N672" s="17">
        <v>8</v>
      </c>
      <c r="O672" s="17">
        <v>0</v>
      </c>
      <c r="P672" s="18">
        <v>0</v>
      </c>
      <c r="Q672" s="17">
        <f>VLOOKUP(tbBDD[[#This Row],[Lib. variété]],tbRdts[],2,FALSE)</f>
        <v>0</v>
      </c>
      <c r="R672" s="17">
        <f>tbBDD[[#This Row],[Ha Tot collecte]]*tbBDD[[#This Row],[Rdt]]</f>
        <v>0</v>
      </c>
      <c r="S672" s="10" t="str">
        <f>MID(tbBDD[[#This Row],[Lib. variété]],1,FIND(" ",tbBDD[[#This Row],[Lib. variété]])-1)</f>
        <v>MAIS</v>
      </c>
    </row>
    <row r="673" spans="1:19" ht="15.95" customHeight="1" x14ac:dyDescent="0.2">
      <c r="A673" s="14" t="s">
        <v>3</v>
      </c>
      <c r="B673" s="15" t="s">
        <v>26</v>
      </c>
      <c r="C673" s="15" t="s">
        <v>95</v>
      </c>
      <c r="D673" s="15" t="s">
        <v>175</v>
      </c>
      <c r="E673" s="15" t="s">
        <v>304</v>
      </c>
      <c r="F673" s="15" t="s">
        <v>420</v>
      </c>
      <c r="G673" s="17">
        <v>0</v>
      </c>
      <c r="H673" s="17">
        <v>0</v>
      </c>
      <c r="I673" s="17">
        <v>10</v>
      </c>
      <c r="J673" s="17">
        <v>0</v>
      </c>
      <c r="K673" s="17">
        <v>0</v>
      </c>
      <c r="L673" s="17">
        <v>0</v>
      </c>
      <c r="M673" s="17">
        <v>0</v>
      </c>
      <c r="N673" s="17">
        <v>10</v>
      </c>
      <c r="O673" s="17">
        <v>0</v>
      </c>
      <c r="P673" s="18">
        <v>0</v>
      </c>
      <c r="Q673" s="17">
        <f>VLOOKUP(tbBDD[[#This Row],[Lib. variété]],tbRdts[],2,FALSE)</f>
        <v>0</v>
      </c>
      <c r="R673" s="17">
        <f>tbBDD[[#This Row],[Ha Tot collecte]]*tbBDD[[#This Row],[Rdt]]</f>
        <v>0</v>
      </c>
      <c r="S673" s="10" t="str">
        <f>MID(tbBDD[[#This Row],[Lib. variété]],1,FIND(" ",tbBDD[[#This Row],[Lib. variété]])-1)</f>
        <v>MAIS</v>
      </c>
    </row>
    <row r="674" spans="1:19" ht="15.95" customHeight="1" x14ac:dyDescent="0.2">
      <c r="A674" s="14" t="s">
        <v>3</v>
      </c>
      <c r="B674" s="15" t="s">
        <v>26</v>
      </c>
      <c r="C674" s="15" t="s">
        <v>58</v>
      </c>
      <c r="D674" s="15" t="s">
        <v>175</v>
      </c>
      <c r="E674" s="15" t="s">
        <v>304</v>
      </c>
      <c r="F674" s="15" t="s">
        <v>383</v>
      </c>
      <c r="G674" s="17">
        <v>0</v>
      </c>
      <c r="H674" s="17">
        <v>0</v>
      </c>
      <c r="I674" s="17">
        <v>3</v>
      </c>
      <c r="J674" s="17">
        <v>0</v>
      </c>
      <c r="K674" s="17">
        <v>0</v>
      </c>
      <c r="L674" s="17">
        <v>0</v>
      </c>
      <c r="M674" s="17">
        <v>0</v>
      </c>
      <c r="N674" s="17">
        <v>3</v>
      </c>
      <c r="O674" s="17">
        <v>0</v>
      </c>
      <c r="P674" s="18">
        <v>0</v>
      </c>
      <c r="Q674" s="17">
        <f>VLOOKUP(tbBDD[[#This Row],[Lib. variété]],tbRdts[],2,FALSE)</f>
        <v>3.3</v>
      </c>
      <c r="R674" s="17">
        <f>tbBDD[[#This Row],[Ha Tot collecte]]*tbBDD[[#This Row],[Rdt]]</f>
        <v>9.8999999999999986</v>
      </c>
      <c r="S674" s="10" t="e">
        <f>MID(tbBDD[[#This Row],[Lib. variété]],1,FIND(" ",tbBDD[[#This Row],[Lib. variété]])-1)</f>
        <v>#VALUE!</v>
      </c>
    </row>
    <row r="675" spans="1:19" ht="15.95" customHeight="1" x14ac:dyDescent="0.2">
      <c r="A675" s="14" t="s">
        <v>3</v>
      </c>
      <c r="B675" s="15" t="s">
        <v>26</v>
      </c>
      <c r="C675" s="15" t="s">
        <v>58</v>
      </c>
      <c r="D675" s="15" t="s">
        <v>177</v>
      </c>
      <c r="E675" s="15" t="s">
        <v>306</v>
      </c>
      <c r="F675" s="15" t="s">
        <v>383</v>
      </c>
      <c r="G675" s="17">
        <v>0</v>
      </c>
      <c r="H675" s="17">
        <v>0</v>
      </c>
      <c r="I675" s="17">
        <v>74.8</v>
      </c>
      <c r="J675" s="17">
        <v>0</v>
      </c>
      <c r="K675" s="17">
        <v>0</v>
      </c>
      <c r="L675" s="17">
        <v>0</v>
      </c>
      <c r="M675" s="17">
        <v>0</v>
      </c>
      <c r="N675" s="17">
        <v>74.8</v>
      </c>
      <c r="O675" s="17">
        <v>0</v>
      </c>
      <c r="P675" s="18">
        <v>0</v>
      </c>
      <c r="Q675" s="17">
        <f>VLOOKUP(tbBDD[[#This Row],[Lib. variété]],tbRdts[],2,FALSE)</f>
        <v>3.3</v>
      </c>
      <c r="R675" s="17">
        <f>tbBDD[[#This Row],[Ha Tot collecte]]*tbBDD[[#This Row],[Rdt]]</f>
        <v>246.83999999999997</v>
      </c>
      <c r="S675" s="10" t="e">
        <f>MID(tbBDD[[#This Row],[Lib. variété]],1,FIND(" ",tbBDD[[#This Row],[Lib. variété]])-1)</f>
        <v>#VALUE!</v>
      </c>
    </row>
    <row r="676" spans="1:19" ht="15.95" customHeight="1" x14ac:dyDescent="0.2">
      <c r="A676" s="14" t="s">
        <v>3</v>
      </c>
      <c r="B676" s="15" t="s">
        <v>26</v>
      </c>
      <c r="C676" s="15" t="s">
        <v>58</v>
      </c>
      <c r="D676" s="15" t="s">
        <v>179</v>
      </c>
      <c r="E676" s="15" t="s">
        <v>308</v>
      </c>
      <c r="F676" s="15" t="s">
        <v>383</v>
      </c>
      <c r="G676" s="17">
        <v>0</v>
      </c>
      <c r="H676" s="17">
        <v>0</v>
      </c>
      <c r="I676" s="17">
        <v>15</v>
      </c>
      <c r="J676" s="17">
        <v>0</v>
      </c>
      <c r="K676" s="17">
        <v>0</v>
      </c>
      <c r="L676" s="17">
        <v>0</v>
      </c>
      <c r="M676" s="17">
        <v>0</v>
      </c>
      <c r="N676" s="17">
        <v>15</v>
      </c>
      <c r="O676" s="17">
        <v>0</v>
      </c>
      <c r="P676" s="18">
        <v>0</v>
      </c>
      <c r="Q676" s="17">
        <f>VLOOKUP(tbBDD[[#This Row],[Lib. variété]],tbRdts[],2,FALSE)</f>
        <v>3.3</v>
      </c>
      <c r="R676" s="17">
        <f>tbBDD[[#This Row],[Ha Tot collecte]]*tbBDD[[#This Row],[Rdt]]</f>
        <v>49.5</v>
      </c>
      <c r="S676" s="10" t="e">
        <f>MID(tbBDD[[#This Row],[Lib. variété]],1,FIND(" ",tbBDD[[#This Row],[Lib. variété]])-1)</f>
        <v>#VALUE!</v>
      </c>
    </row>
    <row r="677" spans="1:19" ht="15.95" customHeight="1" x14ac:dyDescent="0.2">
      <c r="A677" s="14" t="s">
        <v>3</v>
      </c>
      <c r="B677" s="15" t="s">
        <v>26</v>
      </c>
      <c r="C677" s="15" t="s">
        <v>58</v>
      </c>
      <c r="D677" s="15" t="s">
        <v>180</v>
      </c>
      <c r="E677" s="15" t="s">
        <v>309</v>
      </c>
      <c r="F677" s="15" t="s">
        <v>383</v>
      </c>
      <c r="G677" s="17">
        <v>0</v>
      </c>
      <c r="H677" s="17">
        <v>0</v>
      </c>
      <c r="I677" s="17">
        <v>54</v>
      </c>
      <c r="J677" s="17">
        <v>0</v>
      </c>
      <c r="K677" s="17">
        <v>0</v>
      </c>
      <c r="L677" s="17">
        <v>0</v>
      </c>
      <c r="M677" s="17">
        <v>12</v>
      </c>
      <c r="N677" s="17">
        <v>42</v>
      </c>
      <c r="O677" s="17">
        <v>0</v>
      </c>
      <c r="P677" s="18">
        <v>0</v>
      </c>
      <c r="Q677" s="17">
        <f>VLOOKUP(tbBDD[[#This Row],[Lib. variété]],tbRdts[],2,FALSE)</f>
        <v>3.3</v>
      </c>
      <c r="R677" s="17">
        <f>tbBDD[[#This Row],[Ha Tot collecte]]*tbBDD[[#This Row],[Rdt]]</f>
        <v>178.2</v>
      </c>
      <c r="S677" s="10" t="e">
        <f>MID(tbBDD[[#This Row],[Lib. variété]],1,FIND(" ",tbBDD[[#This Row],[Lib. variété]])-1)</f>
        <v>#VALUE!</v>
      </c>
    </row>
    <row r="678" spans="1:19" ht="15.95" customHeight="1" x14ac:dyDescent="0.2">
      <c r="A678" s="14" t="s">
        <v>3</v>
      </c>
      <c r="B678" s="15" t="s">
        <v>26</v>
      </c>
      <c r="C678" s="15" t="s">
        <v>59</v>
      </c>
      <c r="D678" s="16"/>
      <c r="E678" s="16"/>
      <c r="F678" s="15" t="s">
        <v>384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7">
        <v>0</v>
      </c>
      <c r="M678" s="17">
        <v>0</v>
      </c>
      <c r="N678" s="17">
        <v>0</v>
      </c>
      <c r="O678" s="17">
        <v>0</v>
      </c>
      <c r="P678" s="18">
        <v>0</v>
      </c>
      <c r="Q678" s="17">
        <f>VLOOKUP(tbBDD[[#This Row],[Lib. variété]],tbRdts[],2,FALSE)</f>
        <v>2.5</v>
      </c>
      <c r="R678" s="17">
        <f>tbBDD[[#This Row],[Ha Tot collecte]]*tbBDD[[#This Row],[Rdt]]</f>
        <v>0</v>
      </c>
      <c r="S678" s="10" t="str">
        <f>MID(tbBDD[[#This Row],[Lib. variété]],1,FIND(" ",tbBDD[[#This Row],[Lib. variété]])-1)</f>
        <v>TOURNESOL</v>
      </c>
    </row>
    <row r="679" spans="1:19" ht="15.95" customHeight="1" x14ac:dyDescent="0.2">
      <c r="A679" s="14" t="s">
        <v>3</v>
      </c>
      <c r="B679" s="15" t="s">
        <v>26</v>
      </c>
      <c r="C679" s="15" t="s">
        <v>59</v>
      </c>
      <c r="D679" s="15" t="s">
        <v>181</v>
      </c>
      <c r="E679" s="15" t="s">
        <v>310</v>
      </c>
      <c r="F679" s="15" t="s">
        <v>384</v>
      </c>
      <c r="G679" s="17">
        <v>0</v>
      </c>
      <c r="H679" s="17">
        <v>0</v>
      </c>
      <c r="I679" s="17">
        <v>10</v>
      </c>
      <c r="J679" s="17">
        <v>0</v>
      </c>
      <c r="K679" s="17">
        <v>0</v>
      </c>
      <c r="L679" s="17">
        <v>0</v>
      </c>
      <c r="M679" s="17">
        <v>0</v>
      </c>
      <c r="N679" s="17">
        <v>10</v>
      </c>
      <c r="O679" s="17">
        <v>0</v>
      </c>
      <c r="P679" s="18">
        <v>0</v>
      </c>
      <c r="Q679" s="17">
        <f>VLOOKUP(tbBDD[[#This Row],[Lib. variété]],tbRdts[],2,FALSE)</f>
        <v>2.5</v>
      </c>
      <c r="R679" s="17">
        <f>tbBDD[[#This Row],[Ha Tot collecte]]*tbBDD[[#This Row],[Rdt]]</f>
        <v>25</v>
      </c>
      <c r="S679" s="10" t="str">
        <f>MID(tbBDD[[#This Row],[Lib. variété]],1,FIND(" ",tbBDD[[#This Row],[Lib. variété]])-1)</f>
        <v>TOURNESOL</v>
      </c>
    </row>
    <row r="680" spans="1:19" ht="15.95" customHeight="1" x14ac:dyDescent="0.2">
      <c r="A680" s="14" t="s">
        <v>3</v>
      </c>
      <c r="B680" s="15" t="s">
        <v>26</v>
      </c>
      <c r="C680" s="15" t="s">
        <v>59</v>
      </c>
      <c r="D680" s="15" t="s">
        <v>175</v>
      </c>
      <c r="E680" s="15" t="s">
        <v>304</v>
      </c>
      <c r="F680" s="15" t="s">
        <v>384</v>
      </c>
      <c r="G680" s="17">
        <v>0</v>
      </c>
      <c r="H680" s="17">
        <v>0</v>
      </c>
      <c r="I680" s="17">
        <v>118</v>
      </c>
      <c r="J680" s="17">
        <v>0</v>
      </c>
      <c r="K680" s="17">
        <v>0</v>
      </c>
      <c r="L680" s="17">
        <v>0</v>
      </c>
      <c r="M680" s="17">
        <v>0</v>
      </c>
      <c r="N680" s="17">
        <v>108</v>
      </c>
      <c r="O680" s="17">
        <v>10</v>
      </c>
      <c r="P680" s="18">
        <v>0</v>
      </c>
      <c r="Q680" s="17">
        <f>VLOOKUP(tbBDD[[#This Row],[Lib. variété]],tbRdts[],2,FALSE)</f>
        <v>2.5</v>
      </c>
      <c r="R680" s="17">
        <f>tbBDD[[#This Row],[Ha Tot collecte]]*tbBDD[[#This Row],[Rdt]]</f>
        <v>295</v>
      </c>
      <c r="S680" s="10" t="str">
        <f>MID(tbBDD[[#This Row],[Lib. variété]],1,FIND(" ",tbBDD[[#This Row],[Lib. variété]])-1)</f>
        <v>TOURNESOL</v>
      </c>
    </row>
    <row r="681" spans="1:19" ht="15.95" customHeight="1" x14ac:dyDescent="0.2">
      <c r="A681" s="14" t="s">
        <v>3</v>
      </c>
      <c r="B681" s="15" t="s">
        <v>26</v>
      </c>
      <c r="C681" s="15" t="s">
        <v>59</v>
      </c>
      <c r="D681" s="15" t="s">
        <v>177</v>
      </c>
      <c r="E681" s="15" t="s">
        <v>306</v>
      </c>
      <c r="F681" s="15" t="s">
        <v>384</v>
      </c>
      <c r="G681" s="17">
        <v>0</v>
      </c>
      <c r="H681" s="17">
        <v>0</v>
      </c>
      <c r="I681" s="17">
        <v>20</v>
      </c>
      <c r="J681" s="17">
        <v>0</v>
      </c>
      <c r="K681" s="17">
        <v>0</v>
      </c>
      <c r="L681" s="17">
        <v>0</v>
      </c>
      <c r="M681" s="17">
        <v>0</v>
      </c>
      <c r="N681" s="17">
        <v>20</v>
      </c>
      <c r="O681" s="17">
        <v>0</v>
      </c>
      <c r="P681" s="18">
        <v>0</v>
      </c>
      <c r="Q681" s="17">
        <f>VLOOKUP(tbBDD[[#This Row],[Lib. variété]],tbRdts[],2,FALSE)</f>
        <v>2.5</v>
      </c>
      <c r="R681" s="17">
        <f>tbBDD[[#This Row],[Ha Tot collecte]]*tbBDD[[#This Row],[Rdt]]</f>
        <v>50</v>
      </c>
      <c r="S681" s="10" t="str">
        <f>MID(tbBDD[[#This Row],[Lib. variété]],1,FIND(" ",tbBDD[[#This Row],[Lib. variété]])-1)</f>
        <v>TOURNESOL</v>
      </c>
    </row>
    <row r="682" spans="1:19" ht="15.95" customHeight="1" x14ac:dyDescent="0.2">
      <c r="A682" s="14" t="s">
        <v>3</v>
      </c>
      <c r="B682" s="15" t="s">
        <v>26</v>
      </c>
      <c r="C682" s="15" t="s">
        <v>59</v>
      </c>
      <c r="D682" s="15" t="s">
        <v>179</v>
      </c>
      <c r="E682" s="15" t="s">
        <v>308</v>
      </c>
      <c r="F682" s="15" t="s">
        <v>384</v>
      </c>
      <c r="G682" s="17">
        <v>0</v>
      </c>
      <c r="H682" s="17">
        <v>0</v>
      </c>
      <c r="I682" s="17">
        <v>35</v>
      </c>
      <c r="J682" s="17">
        <v>0</v>
      </c>
      <c r="K682" s="17">
        <v>0</v>
      </c>
      <c r="L682" s="17">
        <v>0</v>
      </c>
      <c r="M682" s="17">
        <v>0</v>
      </c>
      <c r="N682" s="17">
        <v>35</v>
      </c>
      <c r="O682" s="17">
        <v>0</v>
      </c>
      <c r="P682" s="18">
        <v>0</v>
      </c>
      <c r="Q682" s="17">
        <f>VLOOKUP(tbBDD[[#This Row],[Lib. variété]],tbRdts[],2,FALSE)</f>
        <v>2.5</v>
      </c>
      <c r="R682" s="17">
        <f>tbBDD[[#This Row],[Ha Tot collecte]]*tbBDD[[#This Row],[Rdt]]</f>
        <v>87.5</v>
      </c>
      <c r="S682" s="10" t="str">
        <f>MID(tbBDD[[#This Row],[Lib. variété]],1,FIND(" ",tbBDD[[#This Row],[Lib. variété]])-1)</f>
        <v>TOURNESOL</v>
      </c>
    </row>
    <row r="683" spans="1:19" ht="15.95" customHeight="1" x14ac:dyDescent="0.2">
      <c r="A683" s="14" t="s">
        <v>3</v>
      </c>
      <c r="B683" s="15" t="s">
        <v>26</v>
      </c>
      <c r="C683" s="15" t="s">
        <v>59</v>
      </c>
      <c r="D683" s="15" t="s">
        <v>180</v>
      </c>
      <c r="E683" s="15" t="s">
        <v>309</v>
      </c>
      <c r="F683" s="15" t="s">
        <v>384</v>
      </c>
      <c r="G683" s="17">
        <v>0</v>
      </c>
      <c r="H683" s="17">
        <v>0</v>
      </c>
      <c r="I683" s="17">
        <v>171</v>
      </c>
      <c r="J683" s="17">
        <v>0</v>
      </c>
      <c r="K683" s="17">
        <v>0</v>
      </c>
      <c r="L683" s="17">
        <v>0</v>
      </c>
      <c r="M683" s="17">
        <v>0</v>
      </c>
      <c r="N683" s="17">
        <v>171</v>
      </c>
      <c r="O683" s="17">
        <v>0</v>
      </c>
      <c r="P683" s="18">
        <v>0</v>
      </c>
      <c r="Q683" s="17">
        <f>VLOOKUP(tbBDD[[#This Row],[Lib. variété]],tbRdts[],2,FALSE)</f>
        <v>2.5</v>
      </c>
      <c r="R683" s="17">
        <f>tbBDD[[#This Row],[Ha Tot collecte]]*tbBDD[[#This Row],[Rdt]]</f>
        <v>427.5</v>
      </c>
      <c r="S683" s="10" t="str">
        <f>MID(tbBDD[[#This Row],[Lib. variété]],1,FIND(" ",tbBDD[[#This Row],[Lib. variété]])-1)</f>
        <v>TOURNESOL</v>
      </c>
    </row>
    <row r="684" spans="1:19" ht="15.95" customHeight="1" x14ac:dyDescent="0.2">
      <c r="A684" s="14" t="s">
        <v>3</v>
      </c>
      <c r="B684" s="15" t="s">
        <v>26</v>
      </c>
      <c r="C684" s="15" t="s">
        <v>60</v>
      </c>
      <c r="D684" s="16"/>
      <c r="E684" s="16"/>
      <c r="F684" s="15" t="s">
        <v>385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7">
        <v>0</v>
      </c>
      <c r="N684" s="17">
        <v>0</v>
      </c>
      <c r="O684" s="17">
        <v>0</v>
      </c>
      <c r="P684" s="18">
        <v>0</v>
      </c>
      <c r="Q684" s="17">
        <f>VLOOKUP(tbBDD[[#This Row],[Lib. variété]],tbRdts[],2,FALSE)</f>
        <v>2.5</v>
      </c>
      <c r="R684" s="17">
        <f>tbBDD[[#This Row],[Ha Tot collecte]]*tbBDD[[#This Row],[Rdt]]</f>
        <v>0</v>
      </c>
      <c r="S684" s="10" t="str">
        <f>MID(tbBDD[[#This Row],[Lib. variété]],1,FIND(" ",tbBDD[[#This Row],[Lib. variété]])-1)</f>
        <v>TOURNESOL</v>
      </c>
    </row>
    <row r="685" spans="1:19" ht="15.95" customHeight="1" x14ac:dyDescent="0.2">
      <c r="A685" s="14" t="s">
        <v>3</v>
      </c>
      <c r="B685" s="15" t="s">
        <v>26</v>
      </c>
      <c r="C685" s="15" t="s">
        <v>60</v>
      </c>
      <c r="D685" s="15" t="s">
        <v>174</v>
      </c>
      <c r="E685" s="15" t="s">
        <v>303</v>
      </c>
      <c r="F685" s="15" t="s">
        <v>385</v>
      </c>
      <c r="G685" s="17">
        <v>0</v>
      </c>
      <c r="H685" s="17">
        <v>0</v>
      </c>
      <c r="I685" s="17">
        <v>4</v>
      </c>
      <c r="J685" s="17">
        <v>0</v>
      </c>
      <c r="K685" s="17">
        <v>0</v>
      </c>
      <c r="L685" s="17">
        <v>0</v>
      </c>
      <c r="M685" s="17">
        <v>0</v>
      </c>
      <c r="N685" s="17">
        <v>4</v>
      </c>
      <c r="O685" s="17">
        <v>0</v>
      </c>
      <c r="P685" s="18">
        <v>0</v>
      </c>
      <c r="Q685" s="17">
        <f>VLOOKUP(tbBDD[[#This Row],[Lib. variété]],tbRdts[],2,FALSE)</f>
        <v>2.5</v>
      </c>
      <c r="R685" s="17">
        <f>tbBDD[[#This Row],[Ha Tot collecte]]*tbBDD[[#This Row],[Rdt]]</f>
        <v>10</v>
      </c>
      <c r="S685" s="10" t="str">
        <f>MID(tbBDD[[#This Row],[Lib. variété]],1,FIND(" ",tbBDD[[#This Row],[Lib. variété]])-1)</f>
        <v>TOURNESOL</v>
      </c>
    </row>
    <row r="686" spans="1:19" ht="15.95" customHeight="1" x14ac:dyDescent="0.2">
      <c r="A686" s="14" t="s">
        <v>3</v>
      </c>
      <c r="B686" s="15" t="s">
        <v>26</v>
      </c>
      <c r="C686" s="15" t="s">
        <v>60</v>
      </c>
      <c r="D686" s="15" t="s">
        <v>175</v>
      </c>
      <c r="E686" s="15" t="s">
        <v>304</v>
      </c>
      <c r="F686" s="15" t="s">
        <v>385</v>
      </c>
      <c r="G686" s="17">
        <v>0</v>
      </c>
      <c r="H686" s="17">
        <v>0</v>
      </c>
      <c r="I686" s="17">
        <v>183.5</v>
      </c>
      <c r="J686" s="17">
        <v>0</v>
      </c>
      <c r="K686" s="17">
        <v>0</v>
      </c>
      <c r="L686" s="17">
        <v>0</v>
      </c>
      <c r="M686" s="17">
        <v>0</v>
      </c>
      <c r="N686" s="17">
        <v>183.5</v>
      </c>
      <c r="O686" s="17">
        <v>0</v>
      </c>
      <c r="P686" s="18">
        <v>0</v>
      </c>
      <c r="Q686" s="17">
        <f>VLOOKUP(tbBDD[[#This Row],[Lib. variété]],tbRdts[],2,FALSE)</f>
        <v>2.5</v>
      </c>
      <c r="R686" s="17">
        <f>tbBDD[[#This Row],[Ha Tot collecte]]*tbBDD[[#This Row],[Rdt]]</f>
        <v>458.75</v>
      </c>
      <c r="S686" s="10" t="str">
        <f>MID(tbBDD[[#This Row],[Lib. variété]],1,FIND(" ",tbBDD[[#This Row],[Lib. variété]])-1)</f>
        <v>TOURNESOL</v>
      </c>
    </row>
    <row r="687" spans="1:19" ht="15.95" customHeight="1" x14ac:dyDescent="0.2">
      <c r="A687" s="14" t="s">
        <v>3</v>
      </c>
      <c r="B687" s="15" t="s">
        <v>26</v>
      </c>
      <c r="C687" s="15" t="s">
        <v>60</v>
      </c>
      <c r="D687" s="15" t="s">
        <v>176</v>
      </c>
      <c r="E687" s="15" t="s">
        <v>305</v>
      </c>
      <c r="F687" s="15" t="s">
        <v>385</v>
      </c>
      <c r="G687" s="17">
        <v>0</v>
      </c>
      <c r="H687" s="17">
        <v>0</v>
      </c>
      <c r="I687" s="17">
        <v>15</v>
      </c>
      <c r="J687" s="17">
        <v>0</v>
      </c>
      <c r="K687" s="17">
        <v>0</v>
      </c>
      <c r="L687" s="17">
        <v>0</v>
      </c>
      <c r="M687" s="17">
        <v>0</v>
      </c>
      <c r="N687" s="17">
        <v>15</v>
      </c>
      <c r="O687" s="17">
        <v>0</v>
      </c>
      <c r="P687" s="18">
        <v>0</v>
      </c>
      <c r="Q687" s="17">
        <f>VLOOKUP(tbBDD[[#This Row],[Lib. variété]],tbRdts[],2,FALSE)</f>
        <v>2.5</v>
      </c>
      <c r="R687" s="17">
        <f>tbBDD[[#This Row],[Ha Tot collecte]]*tbBDD[[#This Row],[Rdt]]</f>
        <v>37.5</v>
      </c>
      <c r="S687" s="10" t="str">
        <f>MID(tbBDD[[#This Row],[Lib. variété]],1,FIND(" ",tbBDD[[#This Row],[Lib. variété]])-1)</f>
        <v>TOURNESOL</v>
      </c>
    </row>
    <row r="688" spans="1:19" ht="15.95" customHeight="1" x14ac:dyDescent="0.2">
      <c r="A688" s="14" t="s">
        <v>3</v>
      </c>
      <c r="B688" s="15" t="s">
        <v>26</v>
      </c>
      <c r="C688" s="15" t="s">
        <v>60</v>
      </c>
      <c r="D688" s="15" t="s">
        <v>177</v>
      </c>
      <c r="E688" s="15" t="s">
        <v>306</v>
      </c>
      <c r="F688" s="15" t="s">
        <v>385</v>
      </c>
      <c r="G688" s="17">
        <v>0</v>
      </c>
      <c r="H688" s="17">
        <v>0</v>
      </c>
      <c r="I688" s="17">
        <v>473.61</v>
      </c>
      <c r="J688" s="17">
        <v>0</v>
      </c>
      <c r="K688" s="17">
        <v>0</v>
      </c>
      <c r="L688" s="17">
        <v>0</v>
      </c>
      <c r="M688" s="17">
        <v>0</v>
      </c>
      <c r="N688" s="17">
        <v>473.61</v>
      </c>
      <c r="O688" s="17">
        <v>0</v>
      </c>
      <c r="P688" s="18">
        <v>0</v>
      </c>
      <c r="Q688" s="17">
        <f>VLOOKUP(tbBDD[[#This Row],[Lib. variété]],tbRdts[],2,FALSE)</f>
        <v>2.5</v>
      </c>
      <c r="R688" s="17">
        <f>tbBDD[[#This Row],[Ha Tot collecte]]*tbBDD[[#This Row],[Rdt]]</f>
        <v>1184.0250000000001</v>
      </c>
      <c r="S688" s="10" t="str">
        <f>MID(tbBDD[[#This Row],[Lib. variété]],1,FIND(" ",tbBDD[[#This Row],[Lib. variété]])-1)</f>
        <v>TOURNESOL</v>
      </c>
    </row>
    <row r="689" spans="1:19" ht="15.95" customHeight="1" x14ac:dyDescent="0.2">
      <c r="A689" s="14" t="s">
        <v>3</v>
      </c>
      <c r="B689" s="15" t="s">
        <v>26</v>
      </c>
      <c r="C689" s="15" t="s">
        <v>60</v>
      </c>
      <c r="D689" s="15" t="s">
        <v>154</v>
      </c>
      <c r="E689" s="15" t="s">
        <v>283</v>
      </c>
      <c r="F689" s="15" t="s">
        <v>385</v>
      </c>
      <c r="G689" s="17">
        <v>0</v>
      </c>
      <c r="H689" s="17">
        <v>0</v>
      </c>
      <c r="I689" s="17">
        <v>5</v>
      </c>
      <c r="J689" s="17">
        <v>0</v>
      </c>
      <c r="K689" s="17">
        <v>0</v>
      </c>
      <c r="L689" s="17">
        <v>0</v>
      </c>
      <c r="M689" s="17">
        <v>0</v>
      </c>
      <c r="N689" s="17">
        <v>5</v>
      </c>
      <c r="O689" s="17">
        <v>0</v>
      </c>
      <c r="P689" s="18">
        <v>0</v>
      </c>
      <c r="Q689" s="17">
        <f>VLOOKUP(tbBDD[[#This Row],[Lib. variété]],tbRdts[],2,FALSE)</f>
        <v>2.5</v>
      </c>
      <c r="R689" s="17">
        <f>tbBDD[[#This Row],[Ha Tot collecte]]*tbBDD[[#This Row],[Rdt]]</f>
        <v>12.5</v>
      </c>
      <c r="S689" s="10" t="str">
        <f>MID(tbBDD[[#This Row],[Lib. variété]],1,FIND(" ",tbBDD[[#This Row],[Lib. variété]])-1)</f>
        <v>TOURNESOL</v>
      </c>
    </row>
    <row r="690" spans="1:19" ht="15.95" customHeight="1" x14ac:dyDescent="0.2">
      <c r="A690" s="14" t="s">
        <v>3</v>
      </c>
      <c r="B690" s="15" t="s">
        <v>26</v>
      </c>
      <c r="C690" s="15" t="s">
        <v>60</v>
      </c>
      <c r="D690" s="15" t="s">
        <v>178</v>
      </c>
      <c r="E690" s="15" t="s">
        <v>307</v>
      </c>
      <c r="F690" s="15" t="s">
        <v>385</v>
      </c>
      <c r="G690" s="17">
        <v>0</v>
      </c>
      <c r="H690" s="17">
        <v>0</v>
      </c>
      <c r="I690" s="17">
        <v>33</v>
      </c>
      <c r="J690" s="17">
        <v>0</v>
      </c>
      <c r="K690" s="17">
        <v>0</v>
      </c>
      <c r="L690" s="17">
        <v>0</v>
      </c>
      <c r="M690" s="17">
        <v>0</v>
      </c>
      <c r="N690" s="17">
        <v>33</v>
      </c>
      <c r="O690" s="17">
        <v>0</v>
      </c>
      <c r="P690" s="18">
        <v>0</v>
      </c>
      <c r="Q690" s="17">
        <f>VLOOKUP(tbBDD[[#This Row],[Lib. variété]],tbRdts[],2,FALSE)</f>
        <v>2.5</v>
      </c>
      <c r="R690" s="17">
        <f>tbBDD[[#This Row],[Ha Tot collecte]]*tbBDD[[#This Row],[Rdt]]</f>
        <v>82.5</v>
      </c>
      <c r="S690" s="10" t="str">
        <f>MID(tbBDD[[#This Row],[Lib. variété]],1,FIND(" ",tbBDD[[#This Row],[Lib. variété]])-1)</f>
        <v>TOURNESOL</v>
      </c>
    </row>
    <row r="691" spans="1:19" ht="15.95" customHeight="1" x14ac:dyDescent="0.2">
      <c r="A691" s="14" t="s">
        <v>3</v>
      </c>
      <c r="B691" s="15" t="s">
        <v>26</v>
      </c>
      <c r="C691" s="15" t="s">
        <v>60</v>
      </c>
      <c r="D691" s="15" t="s">
        <v>153</v>
      </c>
      <c r="E691" s="15" t="s">
        <v>282</v>
      </c>
      <c r="F691" s="15" t="s">
        <v>385</v>
      </c>
      <c r="G691" s="17">
        <v>0</v>
      </c>
      <c r="H691" s="17">
        <v>0</v>
      </c>
      <c r="I691" s="17">
        <v>36</v>
      </c>
      <c r="J691" s="17">
        <v>0</v>
      </c>
      <c r="K691" s="17">
        <v>0</v>
      </c>
      <c r="L691" s="17">
        <v>0</v>
      </c>
      <c r="M691" s="17">
        <v>0</v>
      </c>
      <c r="N691" s="17">
        <v>36</v>
      </c>
      <c r="O691" s="17">
        <v>0</v>
      </c>
      <c r="P691" s="18">
        <v>0</v>
      </c>
      <c r="Q691" s="17">
        <f>VLOOKUP(tbBDD[[#This Row],[Lib. variété]],tbRdts[],2,FALSE)</f>
        <v>2.5</v>
      </c>
      <c r="R691" s="17">
        <f>tbBDD[[#This Row],[Ha Tot collecte]]*tbBDD[[#This Row],[Rdt]]</f>
        <v>90</v>
      </c>
      <c r="S691" s="10" t="str">
        <f>MID(tbBDD[[#This Row],[Lib. variété]],1,FIND(" ",tbBDD[[#This Row],[Lib. variété]])-1)</f>
        <v>TOURNESOL</v>
      </c>
    </row>
    <row r="692" spans="1:19" ht="15.95" customHeight="1" x14ac:dyDescent="0.2">
      <c r="A692" s="14" t="s">
        <v>3</v>
      </c>
      <c r="B692" s="15" t="s">
        <v>26</v>
      </c>
      <c r="C692" s="15" t="s">
        <v>60</v>
      </c>
      <c r="D692" s="15" t="s">
        <v>179</v>
      </c>
      <c r="E692" s="15" t="s">
        <v>308</v>
      </c>
      <c r="F692" s="15" t="s">
        <v>385</v>
      </c>
      <c r="G692" s="17">
        <v>0</v>
      </c>
      <c r="H692" s="17">
        <v>0</v>
      </c>
      <c r="I692" s="17">
        <v>137</v>
      </c>
      <c r="J692" s="17">
        <v>0</v>
      </c>
      <c r="K692" s="17">
        <v>0</v>
      </c>
      <c r="L692" s="17">
        <v>0</v>
      </c>
      <c r="M692" s="17">
        <v>0</v>
      </c>
      <c r="N692" s="17">
        <v>137</v>
      </c>
      <c r="O692" s="17">
        <v>0</v>
      </c>
      <c r="P692" s="18">
        <v>0</v>
      </c>
      <c r="Q692" s="17">
        <f>VLOOKUP(tbBDD[[#This Row],[Lib. variété]],tbRdts[],2,FALSE)</f>
        <v>2.5</v>
      </c>
      <c r="R692" s="17">
        <f>tbBDD[[#This Row],[Ha Tot collecte]]*tbBDD[[#This Row],[Rdt]]</f>
        <v>342.5</v>
      </c>
      <c r="S692" s="10" t="str">
        <f>MID(tbBDD[[#This Row],[Lib. variété]],1,FIND(" ",tbBDD[[#This Row],[Lib. variété]])-1)</f>
        <v>TOURNESOL</v>
      </c>
    </row>
    <row r="693" spans="1:19" ht="15.95" customHeight="1" x14ac:dyDescent="0.2">
      <c r="A693" s="14" t="s">
        <v>3</v>
      </c>
      <c r="B693" s="15" t="s">
        <v>26</v>
      </c>
      <c r="C693" s="15" t="s">
        <v>60</v>
      </c>
      <c r="D693" s="15" t="s">
        <v>180</v>
      </c>
      <c r="E693" s="15" t="s">
        <v>309</v>
      </c>
      <c r="F693" s="15" t="s">
        <v>385</v>
      </c>
      <c r="G693" s="17">
        <v>0</v>
      </c>
      <c r="H693" s="17">
        <v>0</v>
      </c>
      <c r="I693" s="17">
        <v>264.19</v>
      </c>
      <c r="J693" s="17">
        <v>0</v>
      </c>
      <c r="K693" s="17">
        <v>0</v>
      </c>
      <c r="L693" s="17">
        <v>0</v>
      </c>
      <c r="M693" s="17">
        <v>0</v>
      </c>
      <c r="N693" s="17">
        <v>247.19</v>
      </c>
      <c r="O693" s="17">
        <v>6</v>
      </c>
      <c r="P693" s="18">
        <v>11</v>
      </c>
      <c r="Q693" s="17">
        <f>VLOOKUP(tbBDD[[#This Row],[Lib. variété]],tbRdts[],2,FALSE)</f>
        <v>2.5</v>
      </c>
      <c r="R693" s="17">
        <f>tbBDD[[#This Row],[Ha Tot collecte]]*tbBDD[[#This Row],[Rdt]]</f>
        <v>660.47500000000002</v>
      </c>
      <c r="S693" s="10" t="str">
        <f>MID(tbBDD[[#This Row],[Lib. variété]],1,FIND(" ",tbBDD[[#This Row],[Lib. variété]])-1)</f>
        <v>TOURNESOL</v>
      </c>
    </row>
    <row r="694" spans="1:19" ht="15.95" customHeight="1" x14ac:dyDescent="0.2">
      <c r="A694" s="14" t="s">
        <v>3</v>
      </c>
      <c r="B694" s="15" t="s">
        <v>26</v>
      </c>
      <c r="C694" s="15" t="s">
        <v>63</v>
      </c>
      <c r="D694" s="15" t="s">
        <v>175</v>
      </c>
      <c r="E694" s="15" t="s">
        <v>304</v>
      </c>
      <c r="F694" s="15" t="s">
        <v>388</v>
      </c>
      <c r="G694" s="17">
        <v>0</v>
      </c>
      <c r="H694" s="17">
        <v>0</v>
      </c>
      <c r="I694" s="17">
        <v>3</v>
      </c>
      <c r="J694" s="17">
        <v>0</v>
      </c>
      <c r="K694" s="17">
        <v>0</v>
      </c>
      <c r="L694" s="17">
        <v>0</v>
      </c>
      <c r="M694" s="17">
        <v>0</v>
      </c>
      <c r="N694" s="17">
        <v>3</v>
      </c>
      <c r="O694" s="17">
        <v>0</v>
      </c>
      <c r="P694" s="18">
        <v>0</v>
      </c>
      <c r="Q694" s="17">
        <f>VLOOKUP(tbBDD[[#This Row],[Lib. variété]],tbRdts[],2,FALSE)</f>
        <v>6</v>
      </c>
      <c r="R694" s="17">
        <f>tbBDD[[#This Row],[Ha Tot collecte]]*tbBDD[[#This Row],[Rdt]]</f>
        <v>18</v>
      </c>
      <c r="S694" s="10" t="e">
        <f>MID(tbBDD[[#This Row],[Lib. variété]],1,FIND(" ",tbBDD[[#This Row],[Lib. variété]])-1)</f>
        <v>#VALUE!</v>
      </c>
    </row>
    <row r="695" spans="1:19" ht="15.95" customHeight="1" x14ac:dyDescent="0.2">
      <c r="A695" s="14" t="s">
        <v>3</v>
      </c>
      <c r="B695" s="15" t="s">
        <v>26</v>
      </c>
      <c r="C695" s="15" t="s">
        <v>63</v>
      </c>
      <c r="D695" s="15" t="s">
        <v>177</v>
      </c>
      <c r="E695" s="15" t="s">
        <v>306</v>
      </c>
      <c r="F695" s="15" t="s">
        <v>388</v>
      </c>
      <c r="G695" s="17">
        <v>0</v>
      </c>
      <c r="H695" s="17">
        <v>0</v>
      </c>
      <c r="I695" s="17">
        <v>2</v>
      </c>
      <c r="J695" s="17">
        <v>0</v>
      </c>
      <c r="K695" s="17">
        <v>0</v>
      </c>
      <c r="L695" s="17">
        <v>0</v>
      </c>
      <c r="M695" s="17">
        <v>0</v>
      </c>
      <c r="N695" s="17">
        <v>2</v>
      </c>
      <c r="O695" s="17">
        <v>0</v>
      </c>
      <c r="P695" s="18">
        <v>0</v>
      </c>
      <c r="Q695" s="17">
        <f>VLOOKUP(tbBDD[[#This Row],[Lib. variété]],tbRdts[],2,FALSE)</f>
        <v>6</v>
      </c>
      <c r="R695" s="17">
        <f>tbBDD[[#This Row],[Ha Tot collecte]]*tbBDD[[#This Row],[Rdt]]</f>
        <v>12</v>
      </c>
      <c r="S695" s="10" t="e">
        <f>MID(tbBDD[[#This Row],[Lib. variété]],1,FIND(" ",tbBDD[[#This Row],[Lib. variété]])-1)</f>
        <v>#VALUE!</v>
      </c>
    </row>
    <row r="696" spans="1:19" ht="15.95" customHeight="1" x14ac:dyDescent="0.2">
      <c r="A696" s="14" t="s">
        <v>3</v>
      </c>
      <c r="B696" s="15" t="s">
        <v>26</v>
      </c>
      <c r="C696" s="15" t="s">
        <v>63</v>
      </c>
      <c r="D696" s="15" t="s">
        <v>180</v>
      </c>
      <c r="E696" s="15" t="s">
        <v>309</v>
      </c>
      <c r="F696" s="15" t="s">
        <v>388</v>
      </c>
      <c r="G696" s="17">
        <v>0</v>
      </c>
      <c r="H696" s="17">
        <v>0</v>
      </c>
      <c r="I696" s="17">
        <v>18</v>
      </c>
      <c r="J696" s="17">
        <v>0</v>
      </c>
      <c r="K696" s="17">
        <v>0</v>
      </c>
      <c r="L696" s="17">
        <v>0</v>
      </c>
      <c r="M696" s="17">
        <v>10</v>
      </c>
      <c r="N696" s="17">
        <v>8</v>
      </c>
      <c r="O696" s="17">
        <v>0</v>
      </c>
      <c r="P696" s="18">
        <v>0</v>
      </c>
      <c r="Q696" s="17">
        <f>VLOOKUP(tbBDD[[#This Row],[Lib. variété]],tbRdts[],2,FALSE)</f>
        <v>6</v>
      </c>
      <c r="R696" s="17">
        <f>tbBDD[[#This Row],[Ha Tot collecte]]*tbBDD[[#This Row],[Rdt]]</f>
        <v>108</v>
      </c>
      <c r="S696" s="10" t="e">
        <f>MID(tbBDD[[#This Row],[Lib. variété]],1,FIND(" ",tbBDD[[#This Row],[Lib. variété]])-1)</f>
        <v>#VALUE!</v>
      </c>
    </row>
    <row r="697" spans="1:19" ht="15.95" customHeight="1" x14ac:dyDescent="0.2">
      <c r="A697" s="14" t="s">
        <v>3</v>
      </c>
      <c r="B697" s="15" t="s">
        <v>26</v>
      </c>
      <c r="C697" s="15" t="s">
        <v>73</v>
      </c>
      <c r="D697" s="15" t="s">
        <v>175</v>
      </c>
      <c r="E697" s="15" t="s">
        <v>304</v>
      </c>
      <c r="F697" s="15" t="s">
        <v>398</v>
      </c>
      <c r="G697" s="17">
        <v>0</v>
      </c>
      <c r="H697" s="17">
        <v>0</v>
      </c>
      <c r="I697" s="17">
        <v>0</v>
      </c>
      <c r="J697" s="17">
        <v>0</v>
      </c>
      <c r="K697" s="17">
        <v>0</v>
      </c>
      <c r="L697" s="17">
        <v>0</v>
      </c>
      <c r="M697" s="17">
        <v>0</v>
      </c>
      <c r="N697" s="17">
        <v>0</v>
      </c>
      <c r="O697" s="17">
        <v>0</v>
      </c>
      <c r="P697" s="18">
        <v>0</v>
      </c>
      <c r="Q697" s="17">
        <f>VLOOKUP(tbBDD[[#This Row],[Lib. variété]],tbRdts[],2,FALSE)</f>
        <v>0</v>
      </c>
      <c r="R697" s="17">
        <f>tbBDD[[#This Row],[Ha Tot collecte]]*tbBDD[[#This Row],[Rdt]]</f>
        <v>0</v>
      </c>
      <c r="S697" s="10" t="str">
        <f>MID(tbBDD[[#This Row],[Lib. variété]],1,FIND(" ",tbBDD[[#This Row],[Lib. variété]])-1)</f>
        <v>ORG</v>
      </c>
    </row>
    <row r="698" spans="1:19" ht="15.95" customHeight="1" x14ac:dyDescent="0.2">
      <c r="A698" s="14" t="s">
        <v>3</v>
      </c>
      <c r="B698" s="15" t="s">
        <v>26</v>
      </c>
      <c r="C698" s="15" t="s">
        <v>103</v>
      </c>
      <c r="D698" s="15" t="s">
        <v>175</v>
      </c>
      <c r="E698" s="15" t="s">
        <v>304</v>
      </c>
      <c r="F698" s="15" t="s">
        <v>428</v>
      </c>
      <c r="G698" s="17">
        <v>0</v>
      </c>
      <c r="H698" s="17">
        <v>0</v>
      </c>
      <c r="I698" s="17">
        <v>14.4</v>
      </c>
      <c r="J698" s="17">
        <v>0</v>
      </c>
      <c r="K698" s="17">
        <v>0</v>
      </c>
      <c r="L698" s="17">
        <v>0</v>
      </c>
      <c r="M698" s="17">
        <v>0</v>
      </c>
      <c r="N698" s="17">
        <v>14.4</v>
      </c>
      <c r="O698" s="17">
        <v>0</v>
      </c>
      <c r="P698" s="18">
        <v>0</v>
      </c>
      <c r="Q698" s="17">
        <f>VLOOKUP(tbBDD[[#This Row],[Lib. variété]],tbRdts[],2,FALSE)</f>
        <v>0</v>
      </c>
      <c r="R698" s="17">
        <f>tbBDD[[#This Row],[Ha Tot collecte]]*tbBDD[[#This Row],[Rdt]]</f>
        <v>0</v>
      </c>
      <c r="S698" s="10" t="str">
        <f>MID(tbBDD[[#This Row],[Lib. variété]],1,FIND(" ",tbBDD[[#This Row],[Lib. variété]])-1)</f>
        <v>BTH</v>
      </c>
    </row>
    <row r="699" spans="1:19" ht="15.95" customHeight="1" x14ac:dyDescent="0.2">
      <c r="A699" s="14" t="s">
        <v>3</v>
      </c>
      <c r="B699" s="15" t="s">
        <v>26</v>
      </c>
      <c r="C699" s="15" t="s">
        <v>76</v>
      </c>
      <c r="D699" s="16"/>
      <c r="E699" s="16"/>
      <c r="F699" s="15" t="s">
        <v>401</v>
      </c>
      <c r="G699" s="17">
        <v>0</v>
      </c>
      <c r="H699" s="17">
        <v>0</v>
      </c>
      <c r="I699" s="17">
        <v>0</v>
      </c>
      <c r="J699" s="17">
        <v>0</v>
      </c>
      <c r="K699" s="17">
        <v>0</v>
      </c>
      <c r="L699" s="17">
        <v>0</v>
      </c>
      <c r="M699" s="17">
        <v>0</v>
      </c>
      <c r="N699" s="17">
        <v>0</v>
      </c>
      <c r="O699" s="17">
        <v>0</v>
      </c>
      <c r="P699" s="18">
        <v>0</v>
      </c>
      <c r="Q699" s="17">
        <f>VLOOKUP(tbBDD[[#This Row],[Lib. variété]],tbRdts[],2,FALSE)</f>
        <v>0</v>
      </c>
      <c r="R699" s="17">
        <f>tbBDD[[#This Row],[Ha Tot collecte]]*tbBDD[[#This Row],[Rdt]]</f>
        <v>0</v>
      </c>
      <c r="S699" s="10" t="e">
        <f>MID(tbBDD[[#This Row],[Lib. variété]],1,FIND(" ",tbBDD[[#This Row],[Lib. variété]])-1)</f>
        <v>#VALUE!</v>
      </c>
    </row>
    <row r="700" spans="1:19" ht="15.95" customHeight="1" x14ac:dyDescent="0.2">
      <c r="A700" s="14" t="s">
        <v>3</v>
      </c>
      <c r="B700" s="15" t="s">
        <v>26</v>
      </c>
      <c r="C700" s="15" t="s">
        <v>76</v>
      </c>
      <c r="D700" s="15" t="s">
        <v>175</v>
      </c>
      <c r="E700" s="15" t="s">
        <v>304</v>
      </c>
      <c r="F700" s="15" t="s">
        <v>401</v>
      </c>
      <c r="G700" s="17">
        <v>0</v>
      </c>
      <c r="H700" s="17">
        <v>0</v>
      </c>
      <c r="I700" s="17">
        <v>0</v>
      </c>
      <c r="J700" s="17">
        <v>0</v>
      </c>
      <c r="K700" s="17">
        <v>0</v>
      </c>
      <c r="L700" s="17">
        <v>0</v>
      </c>
      <c r="M700" s="17">
        <v>0</v>
      </c>
      <c r="N700" s="17">
        <v>0</v>
      </c>
      <c r="O700" s="17">
        <v>0</v>
      </c>
      <c r="P700" s="18">
        <v>0</v>
      </c>
      <c r="Q700" s="17">
        <f>VLOOKUP(tbBDD[[#This Row],[Lib. variété]],tbRdts[],2,FALSE)</f>
        <v>0</v>
      </c>
      <c r="R700" s="17">
        <f>tbBDD[[#This Row],[Ha Tot collecte]]*tbBDD[[#This Row],[Rdt]]</f>
        <v>0</v>
      </c>
      <c r="S700" s="10" t="e">
        <f>MID(tbBDD[[#This Row],[Lib. variété]],1,FIND(" ",tbBDD[[#This Row],[Lib. variété]])-1)</f>
        <v>#VALUE!</v>
      </c>
    </row>
    <row r="701" spans="1:19" ht="15.95" customHeight="1" x14ac:dyDescent="0.2">
      <c r="A701" s="14" t="s">
        <v>3</v>
      </c>
      <c r="B701" s="15" t="s">
        <v>26</v>
      </c>
      <c r="C701" s="15" t="s">
        <v>76</v>
      </c>
      <c r="D701" s="15" t="s">
        <v>177</v>
      </c>
      <c r="E701" s="15" t="s">
        <v>306</v>
      </c>
      <c r="F701" s="15" t="s">
        <v>401</v>
      </c>
      <c r="G701" s="17">
        <v>0</v>
      </c>
      <c r="H701" s="17">
        <v>0</v>
      </c>
      <c r="I701" s="17">
        <v>0</v>
      </c>
      <c r="J701" s="17">
        <v>0</v>
      </c>
      <c r="K701" s="17">
        <v>0</v>
      </c>
      <c r="L701" s="17">
        <v>0</v>
      </c>
      <c r="M701" s="17">
        <v>0</v>
      </c>
      <c r="N701" s="17">
        <v>0</v>
      </c>
      <c r="O701" s="17">
        <v>0</v>
      </c>
      <c r="P701" s="18">
        <v>0</v>
      </c>
      <c r="Q701" s="17">
        <f>VLOOKUP(tbBDD[[#This Row],[Lib. variété]],tbRdts[],2,FALSE)</f>
        <v>0</v>
      </c>
      <c r="R701" s="17">
        <f>tbBDD[[#This Row],[Ha Tot collecte]]*tbBDD[[#This Row],[Rdt]]</f>
        <v>0</v>
      </c>
      <c r="S701" s="10" t="e">
        <f>MID(tbBDD[[#This Row],[Lib. variété]],1,FIND(" ",tbBDD[[#This Row],[Lib. variété]])-1)</f>
        <v>#VALUE!</v>
      </c>
    </row>
    <row r="702" spans="1:19" ht="15.95" customHeight="1" x14ac:dyDescent="0.2">
      <c r="A702" s="14" t="s">
        <v>3</v>
      </c>
      <c r="B702" s="15" t="s">
        <v>26</v>
      </c>
      <c r="C702" s="15" t="s">
        <v>76</v>
      </c>
      <c r="D702" s="15" t="s">
        <v>153</v>
      </c>
      <c r="E702" s="15" t="s">
        <v>282</v>
      </c>
      <c r="F702" s="15" t="s">
        <v>401</v>
      </c>
      <c r="G702" s="17">
        <v>0</v>
      </c>
      <c r="H702" s="17">
        <v>0</v>
      </c>
      <c r="I702" s="17">
        <v>0</v>
      </c>
      <c r="J702" s="17">
        <v>0</v>
      </c>
      <c r="K702" s="17">
        <v>0</v>
      </c>
      <c r="L702" s="17">
        <v>0</v>
      </c>
      <c r="M702" s="17">
        <v>0</v>
      </c>
      <c r="N702" s="17">
        <v>0</v>
      </c>
      <c r="O702" s="17">
        <v>0</v>
      </c>
      <c r="P702" s="18">
        <v>0</v>
      </c>
      <c r="Q702" s="17">
        <f>VLOOKUP(tbBDD[[#This Row],[Lib. variété]],tbRdts[],2,FALSE)</f>
        <v>0</v>
      </c>
      <c r="R702" s="17">
        <f>tbBDD[[#This Row],[Ha Tot collecte]]*tbBDD[[#This Row],[Rdt]]</f>
        <v>0</v>
      </c>
      <c r="S702" s="10" t="e">
        <f>MID(tbBDD[[#This Row],[Lib. variété]],1,FIND(" ",tbBDD[[#This Row],[Lib. variété]])-1)</f>
        <v>#VALUE!</v>
      </c>
    </row>
    <row r="703" spans="1:19" ht="15.95" customHeight="1" x14ac:dyDescent="0.2">
      <c r="A703" s="14" t="s">
        <v>3</v>
      </c>
      <c r="B703" s="15" t="s">
        <v>26</v>
      </c>
      <c r="C703" s="15" t="s">
        <v>76</v>
      </c>
      <c r="D703" s="15" t="s">
        <v>179</v>
      </c>
      <c r="E703" s="15" t="s">
        <v>308</v>
      </c>
      <c r="F703" s="15" t="s">
        <v>401</v>
      </c>
      <c r="G703" s="17">
        <v>0</v>
      </c>
      <c r="H703" s="17">
        <v>0</v>
      </c>
      <c r="I703" s="17">
        <v>0</v>
      </c>
      <c r="J703" s="17">
        <v>0</v>
      </c>
      <c r="K703" s="17">
        <v>0</v>
      </c>
      <c r="L703" s="17">
        <v>0</v>
      </c>
      <c r="M703" s="17">
        <v>0</v>
      </c>
      <c r="N703" s="17">
        <v>0</v>
      </c>
      <c r="O703" s="17">
        <v>0</v>
      </c>
      <c r="P703" s="18">
        <v>0</v>
      </c>
      <c r="Q703" s="17">
        <f>VLOOKUP(tbBDD[[#This Row],[Lib. variété]],tbRdts[],2,FALSE)</f>
        <v>0</v>
      </c>
      <c r="R703" s="17">
        <f>tbBDD[[#This Row],[Ha Tot collecte]]*tbBDD[[#This Row],[Rdt]]</f>
        <v>0</v>
      </c>
      <c r="S703" s="10" t="e">
        <f>MID(tbBDD[[#This Row],[Lib. variété]],1,FIND(" ",tbBDD[[#This Row],[Lib. variété]])-1)</f>
        <v>#VALUE!</v>
      </c>
    </row>
    <row r="704" spans="1:19" ht="15.95" customHeight="1" x14ac:dyDescent="0.2">
      <c r="A704" s="14" t="s">
        <v>3</v>
      </c>
      <c r="B704" s="15" t="s">
        <v>26</v>
      </c>
      <c r="C704" s="15" t="s">
        <v>76</v>
      </c>
      <c r="D704" s="15" t="s">
        <v>180</v>
      </c>
      <c r="E704" s="15" t="s">
        <v>309</v>
      </c>
      <c r="F704" s="15" t="s">
        <v>401</v>
      </c>
      <c r="G704" s="17">
        <v>0</v>
      </c>
      <c r="H704" s="17">
        <v>0</v>
      </c>
      <c r="I704" s="17">
        <v>0</v>
      </c>
      <c r="J704" s="17">
        <v>0</v>
      </c>
      <c r="K704" s="17">
        <v>0</v>
      </c>
      <c r="L704" s="17">
        <v>0</v>
      </c>
      <c r="M704" s="17">
        <v>0</v>
      </c>
      <c r="N704" s="17">
        <v>0</v>
      </c>
      <c r="O704" s="17">
        <v>0</v>
      </c>
      <c r="P704" s="18">
        <v>0</v>
      </c>
      <c r="Q704" s="17">
        <f>VLOOKUP(tbBDD[[#This Row],[Lib. variété]],tbRdts[],2,FALSE)</f>
        <v>0</v>
      </c>
      <c r="R704" s="17">
        <f>tbBDD[[#This Row],[Ha Tot collecte]]*tbBDD[[#This Row],[Rdt]]</f>
        <v>0</v>
      </c>
      <c r="S704" s="10" t="e">
        <f>MID(tbBDD[[#This Row],[Lib. variété]],1,FIND(" ",tbBDD[[#This Row],[Lib. variété]])-1)</f>
        <v>#VALUE!</v>
      </c>
    </row>
    <row r="705" spans="1:19" ht="15.95" customHeight="1" x14ac:dyDescent="0.2">
      <c r="A705" s="14" t="s">
        <v>3</v>
      </c>
      <c r="B705" s="15" t="s">
        <v>26</v>
      </c>
      <c r="C705" s="15" t="s">
        <v>67</v>
      </c>
      <c r="D705" s="16"/>
      <c r="E705" s="16"/>
      <c r="F705" s="15" t="s">
        <v>392</v>
      </c>
      <c r="G705" s="17">
        <v>0</v>
      </c>
      <c r="H705" s="17">
        <v>0</v>
      </c>
      <c r="I705" s="17">
        <v>0</v>
      </c>
      <c r="J705" s="17">
        <v>0</v>
      </c>
      <c r="K705" s="17">
        <v>0</v>
      </c>
      <c r="L705" s="17">
        <v>0</v>
      </c>
      <c r="M705" s="17">
        <v>0</v>
      </c>
      <c r="N705" s="17">
        <v>0</v>
      </c>
      <c r="O705" s="17">
        <v>0</v>
      </c>
      <c r="P705" s="18">
        <v>0</v>
      </c>
      <c r="Q705" s="17">
        <f>VLOOKUP(tbBDD[[#This Row],[Lib. variété]],tbRdts[],2,FALSE)</f>
        <v>0</v>
      </c>
      <c r="R705" s="17">
        <f>tbBDD[[#This Row],[Ha Tot collecte]]*tbBDD[[#This Row],[Rdt]]</f>
        <v>0</v>
      </c>
      <c r="S705" s="10" t="str">
        <f>MID(tbBDD[[#This Row],[Lib. variété]],1,FIND(" ",tbBDD[[#This Row],[Lib. variété]])-1)</f>
        <v>PRAIRIE</v>
      </c>
    </row>
    <row r="706" spans="1:19" ht="15.95" customHeight="1" x14ac:dyDescent="0.2">
      <c r="A706" s="14" t="s">
        <v>3</v>
      </c>
      <c r="B706" s="15" t="s">
        <v>26</v>
      </c>
      <c r="C706" s="15" t="s">
        <v>67</v>
      </c>
      <c r="D706" s="15" t="s">
        <v>180</v>
      </c>
      <c r="E706" s="15" t="s">
        <v>309</v>
      </c>
      <c r="F706" s="15" t="s">
        <v>392</v>
      </c>
      <c r="G706" s="17">
        <v>0</v>
      </c>
      <c r="H706" s="17">
        <v>0</v>
      </c>
      <c r="I706" s="17">
        <v>0</v>
      </c>
      <c r="J706" s="17">
        <v>0</v>
      </c>
      <c r="K706" s="17">
        <v>0</v>
      </c>
      <c r="L706" s="17">
        <v>0</v>
      </c>
      <c r="M706" s="17">
        <v>0</v>
      </c>
      <c r="N706" s="17">
        <v>0</v>
      </c>
      <c r="O706" s="17">
        <v>0</v>
      </c>
      <c r="P706" s="18">
        <v>0</v>
      </c>
      <c r="Q706" s="17">
        <f>VLOOKUP(tbBDD[[#This Row],[Lib. variété]],tbRdts[],2,FALSE)</f>
        <v>0</v>
      </c>
      <c r="R706" s="17">
        <f>tbBDD[[#This Row],[Ha Tot collecte]]*tbBDD[[#This Row],[Rdt]]</f>
        <v>0</v>
      </c>
      <c r="S706" s="10" t="str">
        <f>MID(tbBDD[[#This Row],[Lib. variété]],1,FIND(" ",tbBDD[[#This Row],[Lib. variété]])-1)</f>
        <v>PRAIRIE</v>
      </c>
    </row>
    <row r="707" spans="1:19" ht="15.95" customHeight="1" x14ac:dyDescent="0.2">
      <c r="A707" s="14" t="s">
        <v>3</v>
      </c>
      <c r="B707" s="15" t="s">
        <v>26</v>
      </c>
      <c r="C707" s="15" t="s">
        <v>68</v>
      </c>
      <c r="D707" s="16"/>
      <c r="E707" s="16"/>
      <c r="F707" s="15" t="s">
        <v>393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17">
        <v>0</v>
      </c>
      <c r="O707" s="17">
        <v>0</v>
      </c>
      <c r="P707" s="18">
        <v>0</v>
      </c>
      <c r="Q707" s="17">
        <f>VLOOKUP(tbBDD[[#This Row],[Lib. variété]],tbRdts[],2,FALSE)</f>
        <v>0</v>
      </c>
      <c r="R707" s="17">
        <f>tbBDD[[#This Row],[Ha Tot collecte]]*tbBDD[[#This Row],[Rdt]]</f>
        <v>0</v>
      </c>
      <c r="S707" s="10" t="str">
        <f>MID(tbBDD[[#This Row],[Lib. variété]],1,FIND(" ",tbBDD[[#This Row],[Lib. variété]])-1)</f>
        <v>PRAIRIE</v>
      </c>
    </row>
    <row r="708" spans="1:19" ht="15.95" customHeight="1" x14ac:dyDescent="0.2">
      <c r="A708" s="14" t="s">
        <v>3</v>
      </c>
      <c r="B708" s="15" t="s">
        <v>26</v>
      </c>
      <c r="C708" s="15" t="s">
        <v>68</v>
      </c>
      <c r="D708" s="15" t="s">
        <v>177</v>
      </c>
      <c r="E708" s="15" t="s">
        <v>306</v>
      </c>
      <c r="F708" s="15" t="s">
        <v>393</v>
      </c>
      <c r="G708" s="17">
        <v>0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7">
        <v>0</v>
      </c>
      <c r="N708" s="17">
        <v>0</v>
      </c>
      <c r="O708" s="17">
        <v>0</v>
      </c>
      <c r="P708" s="18">
        <v>0</v>
      </c>
      <c r="Q708" s="17">
        <f>VLOOKUP(tbBDD[[#This Row],[Lib. variété]],tbRdts[],2,FALSE)</f>
        <v>0</v>
      </c>
      <c r="R708" s="17">
        <f>tbBDD[[#This Row],[Ha Tot collecte]]*tbBDD[[#This Row],[Rdt]]</f>
        <v>0</v>
      </c>
      <c r="S708" s="10" t="str">
        <f>MID(tbBDD[[#This Row],[Lib. variété]],1,FIND(" ",tbBDD[[#This Row],[Lib. variété]])-1)</f>
        <v>PRAIRIE</v>
      </c>
    </row>
    <row r="709" spans="1:19" ht="15.95" customHeight="1" x14ac:dyDescent="0.2">
      <c r="A709" s="14" t="s">
        <v>3</v>
      </c>
      <c r="B709" s="15" t="s">
        <v>26</v>
      </c>
      <c r="C709" s="15" t="s">
        <v>68</v>
      </c>
      <c r="D709" s="15" t="s">
        <v>180</v>
      </c>
      <c r="E709" s="15" t="s">
        <v>309</v>
      </c>
      <c r="F709" s="15" t="s">
        <v>393</v>
      </c>
      <c r="G709" s="17">
        <v>0</v>
      </c>
      <c r="H709" s="17">
        <v>0</v>
      </c>
      <c r="I709" s="17">
        <v>0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8">
        <v>0</v>
      </c>
      <c r="Q709" s="17">
        <f>VLOOKUP(tbBDD[[#This Row],[Lib. variété]],tbRdts[],2,FALSE)</f>
        <v>0</v>
      </c>
      <c r="R709" s="17">
        <f>tbBDD[[#This Row],[Ha Tot collecte]]*tbBDD[[#This Row],[Rdt]]</f>
        <v>0</v>
      </c>
      <c r="S709" s="10" t="str">
        <f>MID(tbBDD[[#This Row],[Lib. variété]],1,FIND(" ",tbBDD[[#This Row],[Lib. variété]])-1)</f>
        <v>PRAIRIE</v>
      </c>
    </row>
    <row r="710" spans="1:19" ht="15.95" customHeight="1" x14ac:dyDescent="0.2">
      <c r="A710" s="14" t="s">
        <v>3</v>
      </c>
      <c r="B710" s="15" t="s">
        <v>26</v>
      </c>
      <c r="C710" s="15" t="s">
        <v>72</v>
      </c>
      <c r="D710" s="16"/>
      <c r="E710" s="16"/>
      <c r="F710" s="15" t="s">
        <v>397</v>
      </c>
      <c r="G710" s="17">
        <v>0</v>
      </c>
      <c r="H710" s="17">
        <v>0</v>
      </c>
      <c r="I710" s="17">
        <v>0</v>
      </c>
      <c r="J710" s="17">
        <v>0</v>
      </c>
      <c r="K710" s="17">
        <v>0</v>
      </c>
      <c r="L710" s="17">
        <v>0</v>
      </c>
      <c r="M710" s="17">
        <v>0</v>
      </c>
      <c r="N710" s="17">
        <v>0</v>
      </c>
      <c r="O710" s="17">
        <v>0</v>
      </c>
      <c r="P710" s="18">
        <v>0</v>
      </c>
      <c r="Q710" s="17">
        <f>VLOOKUP(tbBDD[[#This Row],[Lib. variété]],tbRdts[],2,FALSE)</f>
        <v>0</v>
      </c>
      <c r="R710" s="17">
        <f>tbBDD[[#This Row],[Ha Tot collecte]]*tbBDD[[#This Row],[Rdt]]</f>
        <v>0</v>
      </c>
      <c r="S710" s="10" t="e">
        <f>MID(tbBDD[[#This Row],[Lib. variété]],1,FIND(" ",tbBDD[[#This Row],[Lib. variété]])-1)</f>
        <v>#VALUE!</v>
      </c>
    </row>
    <row r="711" spans="1:19" ht="15.95" customHeight="1" x14ac:dyDescent="0.2">
      <c r="A711" s="14" t="s">
        <v>3</v>
      </c>
      <c r="B711" s="15" t="s">
        <v>27</v>
      </c>
      <c r="C711" s="15" t="s">
        <v>53</v>
      </c>
      <c r="D711" s="15" t="s">
        <v>157</v>
      </c>
      <c r="E711" s="15" t="s">
        <v>286</v>
      </c>
      <c r="F711" s="15" t="s">
        <v>378</v>
      </c>
      <c r="G711" s="17">
        <v>0</v>
      </c>
      <c r="H711" s="17">
        <v>0</v>
      </c>
      <c r="I711" s="17">
        <v>27</v>
      </c>
      <c r="J711" s="17">
        <v>0</v>
      </c>
      <c r="K711" s="17">
        <v>0</v>
      </c>
      <c r="L711" s="17">
        <v>0</v>
      </c>
      <c r="M711" s="17">
        <v>0</v>
      </c>
      <c r="N711" s="17">
        <v>0</v>
      </c>
      <c r="O711" s="17">
        <v>0</v>
      </c>
      <c r="P711" s="18">
        <v>27</v>
      </c>
      <c r="Q711" s="17">
        <f>VLOOKUP(tbBDD[[#This Row],[Lib. variété]],tbRdts[],2,FALSE)</f>
        <v>6.5</v>
      </c>
      <c r="R711" s="17">
        <f>tbBDD[[#This Row],[Ha Tot collecte]]*tbBDD[[#This Row],[Rdt]]</f>
        <v>175.5</v>
      </c>
      <c r="S711" s="10" t="str">
        <f>MID(tbBDD[[#This Row],[Lib. variété]],1,FIND(" ",tbBDD[[#This Row],[Lib. variété]])-1)</f>
        <v>BLE</v>
      </c>
    </row>
    <row r="712" spans="1:19" ht="15.95" customHeight="1" x14ac:dyDescent="0.2">
      <c r="A712" s="14" t="s">
        <v>3</v>
      </c>
      <c r="B712" s="15" t="s">
        <v>27</v>
      </c>
      <c r="C712" s="15" t="s">
        <v>53</v>
      </c>
      <c r="D712" s="15" t="s">
        <v>174</v>
      </c>
      <c r="E712" s="15" t="s">
        <v>303</v>
      </c>
      <c r="F712" s="15" t="s">
        <v>378</v>
      </c>
      <c r="G712" s="17">
        <v>0</v>
      </c>
      <c r="H712" s="17">
        <v>0</v>
      </c>
      <c r="I712" s="17">
        <v>20</v>
      </c>
      <c r="J712" s="17">
        <v>0</v>
      </c>
      <c r="K712" s="17">
        <v>0</v>
      </c>
      <c r="L712" s="17">
        <v>0</v>
      </c>
      <c r="M712" s="17">
        <v>0</v>
      </c>
      <c r="N712" s="17">
        <v>0</v>
      </c>
      <c r="O712" s="17">
        <v>0</v>
      </c>
      <c r="P712" s="18">
        <v>20</v>
      </c>
      <c r="Q712" s="17">
        <f>VLOOKUP(tbBDD[[#This Row],[Lib. variété]],tbRdts[],2,FALSE)</f>
        <v>6.5</v>
      </c>
      <c r="R712" s="17">
        <f>tbBDD[[#This Row],[Ha Tot collecte]]*tbBDD[[#This Row],[Rdt]]</f>
        <v>130</v>
      </c>
      <c r="S712" s="10" t="str">
        <f>MID(tbBDD[[#This Row],[Lib. variété]],1,FIND(" ",tbBDD[[#This Row],[Lib. variété]])-1)</f>
        <v>BLE</v>
      </c>
    </row>
    <row r="713" spans="1:19" ht="15.95" customHeight="1" x14ac:dyDescent="0.2">
      <c r="A713" s="14" t="s">
        <v>3</v>
      </c>
      <c r="B713" s="15" t="s">
        <v>27</v>
      </c>
      <c r="C713" s="15" t="s">
        <v>53</v>
      </c>
      <c r="D713" s="15" t="s">
        <v>182</v>
      </c>
      <c r="E713" s="15" t="s">
        <v>311</v>
      </c>
      <c r="F713" s="15" t="s">
        <v>378</v>
      </c>
      <c r="G713" s="17">
        <v>0</v>
      </c>
      <c r="H713" s="17">
        <v>0</v>
      </c>
      <c r="I713" s="17">
        <v>7</v>
      </c>
      <c r="J713" s="17">
        <v>0</v>
      </c>
      <c r="K713" s="17">
        <v>0</v>
      </c>
      <c r="L713" s="17">
        <v>0</v>
      </c>
      <c r="M713" s="17">
        <v>0</v>
      </c>
      <c r="N713" s="17">
        <v>0</v>
      </c>
      <c r="O713" s="17">
        <v>0</v>
      </c>
      <c r="P713" s="18">
        <v>7</v>
      </c>
      <c r="Q713" s="17">
        <f>VLOOKUP(tbBDD[[#This Row],[Lib. variété]],tbRdts[],2,FALSE)</f>
        <v>6.5</v>
      </c>
      <c r="R713" s="17">
        <f>tbBDD[[#This Row],[Ha Tot collecte]]*tbBDD[[#This Row],[Rdt]]</f>
        <v>45.5</v>
      </c>
      <c r="S713" s="10" t="str">
        <f>MID(tbBDD[[#This Row],[Lib. variété]],1,FIND(" ",tbBDD[[#This Row],[Lib. variété]])-1)</f>
        <v>BLE</v>
      </c>
    </row>
    <row r="714" spans="1:19" ht="15.95" customHeight="1" x14ac:dyDescent="0.2">
      <c r="A714" s="14" t="s">
        <v>3</v>
      </c>
      <c r="B714" s="15" t="s">
        <v>27</v>
      </c>
      <c r="C714" s="15" t="s">
        <v>53</v>
      </c>
      <c r="D714" s="15" t="s">
        <v>183</v>
      </c>
      <c r="E714" s="15" t="s">
        <v>312</v>
      </c>
      <c r="F714" s="15" t="s">
        <v>378</v>
      </c>
      <c r="G714" s="17">
        <v>0</v>
      </c>
      <c r="H714" s="17">
        <v>0</v>
      </c>
      <c r="I714" s="17">
        <v>40</v>
      </c>
      <c r="J714" s="17">
        <v>0</v>
      </c>
      <c r="K714" s="17">
        <v>0</v>
      </c>
      <c r="L714" s="17">
        <v>0</v>
      </c>
      <c r="M714" s="17">
        <v>0</v>
      </c>
      <c r="N714" s="17">
        <v>0</v>
      </c>
      <c r="O714" s="17">
        <v>0</v>
      </c>
      <c r="P714" s="18">
        <v>40</v>
      </c>
      <c r="Q714" s="17">
        <f>VLOOKUP(tbBDD[[#This Row],[Lib. variété]],tbRdts[],2,FALSE)</f>
        <v>6.5</v>
      </c>
      <c r="R714" s="17">
        <f>tbBDD[[#This Row],[Ha Tot collecte]]*tbBDD[[#This Row],[Rdt]]</f>
        <v>260</v>
      </c>
      <c r="S714" s="10" t="str">
        <f>MID(tbBDD[[#This Row],[Lib. variété]],1,FIND(" ",tbBDD[[#This Row],[Lib. variété]])-1)</f>
        <v>BLE</v>
      </c>
    </row>
    <row r="715" spans="1:19" ht="15.95" customHeight="1" x14ac:dyDescent="0.2">
      <c r="A715" s="14" t="s">
        <v>3</v>
      </c>
      <c r="B715" s="15" t="s">
        <v>27</v>
      </c>
      <c r="C715" s="15" t="s">
        <v>53</v>
      </c>
      <c r="D715" s="15" t="s">
        <v>184</v>
      </c>
      <c r="E715" s="15" t="s">
        <v>313</v>
      </c>
      <c r="F715" s="15" t="s">
        <v>378</v>
      </c>
      <c r="G715" s="17">
        <v>0</v>
      </c>
      <c r="H715" s="17">
        <v>0</v>
      </c>
      <c r="I715" s="17">
        <v>8</v>
      </c>
      <c r="J715" s="17">
        <v>0</v>
      </c>
      <c r="K715" s="17">
        <v>0</v>
      </c>
      <c r="L715" s="17">
        <v>0</v>
      </c>
      <c r="M715" s="17">
        <v>0</v>
      </c>
      <c r="N715" s="17">
        <v>0</v>
      </c>
      <c r="O715" s="17">
        <v>0</v>
      </c>
      <c r="P715" s="18">
        <v>8</v>
      </c>
      <c r="Q715" s="17">
        <f>VLOOKUP(tbBDD[[#This Row],[Lib. variété]],tbRdts[],2,FALSE)</f>
        <v>6.5</v>
      </c>
      <c r="R715" s="17">
        <f>tbBDD[[#This Row],[Ha Tot collecte]]*tbBDD[[#This Row],[Rdt]]</f>
        <v>52</v>
      </c>
      <c r="S715" s="10" t="str">
        <f>MID(tbBDD[[#This Row],[Lib. variété]],1,FIND(" ",tbBDD[[#This Row],[Lib. variété]])-1)</f>
        <v>BLE</v>
      </c>
    </row>
    <row r="716" spans="1:19" ht="15.95" customHeight="1" x14ac:dyDescent="0.2">
      <c r="A716" s="14" t="s">
        <v>3</v>
      </c>
      <c r="B716" s="15" t="s">
        <v>27</v>
      </c>
      <c r="C716" s="15" t="s">
        <v>53</v>
      </c>
      <c r="D716" s="15" t="s">
        <v>178</v>
      </c>
      <c r="E716" s="15" t="s">
        <v>307</v>
      </c>
      <c r="F716" s="15" t="s">
        <v>378</v>
      </c>
      <c r="G716" s="17">
        <v>0</v>
      </c>
      <c r="H716" s="17">
        <v>0</v>
      </c>
      <c r="I716" s="17">
        <v>114</v>
      </c>
      <c r="J716" s="17">
        <v>0</v>
      </c>
      <c r="K716" s="17">
        <v>0</v>
      </c>
      <c r="L716" s="17">
        <v>0</v>
      </c>
      <c r="M716" s="17">
        <v>0</v>
      </c>
      <c r="N716" s="17">
        <v>0</v>
      </c>
      <c r="O716" s="17">
        <v>0</v>
      </c>
      <c r="P716" s="18">
        <v>114</v>
      </c>
      <c r="Q716" s="17">
        <f>VLOOKUP(tbBDD[[#This Row],[Lib. variété]],tbRdts[],2,FALSE)</f>
        <v>6.5</v>
      </c>
      <c r="R716" s="17">
        <f>tbBDD[[#This Row],[Ha Tot collecte]]*tbBDD[[#This Row],[Rdt]]</f>
        <v>741</v>
      </c>
      <c r="S716" s="10" t="str">
        <f>MID(tbBDD[[#This Row],[Lib. variété]],1,FIND(" ",tbBDD[[#This Row],[Lib. variété]])-1)</f>
        <v>BLE</v>
      </c>
    </row>
    <row r="717" spans="1:19" ht="15.95" customHeight="1" x14ac:dyDescent="0.2">
      <c r="A717" s="14" t="s">
        <v>3</v>
      </c>
      <c r="B717" s="15" t="s">
        <v>27</v>
      </c>
      <c r="C717" s="15" t="s">
        <v>53</v>
      </c>
      <c r="D717" s="15" t="s">
        <v>162</v>
      </c>
      <c r="E717" s="15" t="s">
        <v>291</v>
      </c>
      <c r="F717" s="15" t="s">
        <v>378</v>
      </c>
      <c r="G717" s="17">
        <v>0</v>
      </c>
      <c r="H717" s="17">
        <v>0</v>
      </c>
      <c r="I717" s="17">
        <v>588</v>
      </c>
      <c r="J717" s="17">
        <v>0</v>
      </c>
      <c r="K717" s="17">
        <v>0</v>
      </c>
      <c r="L717" s="17">
        <v>0</v>
      </c>
      <c r="M717" s="17">
        <v>0</v>
      </c>
      <c r="N717" s="17">
        <v>0</v>
      </c>
      <c r="O717" s="17">
        <v>0</v>
      </c>
      <c r="P717" s="18">
        <v>588</v>
      </c>
      <c r="Q717" s="17">
        <f>VLOOKUP(tbBDD[[#This Row],[Lib. variété]],tbRdts[],2,FALSE)</f>
        <v>6.5</v>
      </c>
      <c r="R717" s="17">
        <f>tbBDD[[#This Row],[Ha Tot collecte]]*tbBDD[[#This Row],[Rdt]]</f>
        <v>3822</v>
      </c>
      <c r="S717" s="10" t="str">
        <f>MID(tbBDD[[#This Row],[Lib. variété]],1,FIND(" ",tbBDD[[#This Row],[Lib. variété]])-1)</f>
        <v>BLE</v>
      </c>
    </row>
    <row r="718" spans="1:19" ht="15.95" customHeight="1" x14ac:dyDescent="0.2">
      <c r="A718" s="14" t="s">
        <v>3</v>
      </c>
      <c r="B718" s="15" t="s">
        <v>27</v>
      </c>
      <c r="C718" s="15" t="s">
        <v>53</v>
      </c>
      <c r="D718" s="15" t="s">
        <v>185</v>
      </c>
      <c r="E718" s="15" t="s">
        <v>314</v>
      </c>
      <c r="F718" s="15" t="s">
        <v>378</v>
      </c>
      <c r="G718" s="17">
        <v>0</v>
      </c>
      <c r="H718" s="17">
        <v>0</v>
      </c>
      <c r="I718" s="17">
        <v>15</v>
      </c>
      <c r="J718" s="17">
        <v>0</v>
      </c>
      <c r="K718" s="17">
        <v>0</v>
      </c>
      <c r="L718" s="17">
        <v>0</v>
      </c>
      <c r="M718" s="17">
        <v>0</v>
      </c>
      <c r="N718" s="17">
        <v>0</v>
      </c>
      <c r="O718" s="17">
        <v>0</v>
      </c>
      <c r="P718" s="18">
        <v>15</v>
      </c>
      <c r="Q718" s="17">
        <f>VLOOKUP(tbBDD[[#This Row],[Lib. variété]],tbRdts[],2,FALSE)</f>
        <v>6.5</v>
      </c>
      <c r="R718" s="17">
        <f>tbBDD[[#This Row],[Ha Tot collecte]]*tbBDD[[#This Row],[Rdt]]</f>
        <v>97.5</v>
      </c>
      <c r="S718" s="10" t="str">
        <f>MID(tbBDD[[#This Row],[Lib. variété]],1,FIND(" ",tbBDD[[#This Row],[Lib. variété]])-1)</f>
        <v>BLE</v>
      </c>
    </row>
    <row r="719" spans="1:19" ht="15.95" customHeight="1" x14ac:dyDescent="0.2">
      <c r="A719" s="14" t="s">
        <v>3</v>
      </c>
      <c r="B719" s="15" t="s">
        <v>27</v>
      </c>
      <c r="C719" s="15" t="s">
        <v>74</v>
      </c>
      <c r="D719" s="15" t="s">
        <v>157</v>
      </c>
      <c r="E719" s="15" t="s">
        <v>286</v>
      </c>
      <c r="F719" s="15" t="s">
        <v>399</v>
      </c>
      <c r="G719" s="17">
        <v>0</v>
      </c>
      <c r="H719" s="17">
        <v>0</v>
      </c>
      <c r="I719" s="17">
        <v>7</v>
      </c>
      <c r="J719" s="17">
        <v>0</v>
      </c>
      <c r="K719" s="17">
        <v>0</v>
      </c>
      <c r="L719" s="17">
        <v>0</v>
      </c>
      <c r="M719" s="17">
        <v>0</v>
      </c>
      <c r="N719" s="17">
        <v>0</v>
      </c>
      <c r="O719" s="17">
        <v>0</v>
      </c>
      <c r="P719" s="18">
        <v>7</v>
      </c>
      <c r="Q719" s="17">
        <f>VLOOKUP(tbBDD[[#This Row],[Lib. variété]],tbRdts[],2,FALSE)</f>
        <v>5.8</v>
      </c>
      <c r="R719" s="17">
        <f>tbBDD[[#This Row],[Ha Tot collecte]]*tbBDD[[#This Row],[Rdt]]</f>
        <v>40.6</v>
      </c>
      <c r="S719" s="10" t="str">
        <f>MID(tbBDD[[#This Row],[Lib. variété]],1,FIND(" ",tbBDD[[#This Row],[Lib. variété]])-1)</f>
        <v>BLE</v>
      </c>
    </row>
    <row r="720" spans="1:19" ht="15.95" customHeight="1" x14ac:dyDescent="0.2">
      <c r="A720" s="14" t="s">
        <v>3</v>
      </c>
      <c r="B720" s="15" t="s">
        <v>27</v>
      </c>
      <c r="C720" s="15" t="s">
        <v>74</v>
      </c>
      <c r="D720" s="15" t="s">
        <v>182</v>
      </c>
      <c r="E720" s="15" t="s">
        <v>311</v>
      </c>
      <c r="F720" s="15" t="s">
        <v>399</v>
      </c>
      <c r="G720" s="17">
        <v>0</v>
      </c>
      <c r="H720" s="17">
        <v>0</v>
      </c>
      <c r="I720" s="17">
        <v>11</v>
      </c>
      <c r="J720" s="17">
        <v>0</v>
      </c>
      <c r="K720" s="17">
        <v>0</v>
      </c>
      <c r="L720" s="17">
        <v>0</v>
      </c>
      <c r="M720" s="17">
        <v>0</v>
      </c>
      <c r="N720" s="17">
        <v>0</v>
      </c>
      <c r="O720" s="17">
        <v>0</v>
      </c>
      <c r="P720" s="18">
        <v>11</v>
      </c>
      <c r="Q720" s="17">
        <f>VLOOKUP(tbBDD[[#This Row],[Lib. variété]],tbRdts[],2,FALSE)</f>
        <v>5.8</v>
      </c>
      <c r="R720" s="17">
        <f>tbBDD[[#This Row],[Ha Tot collecte]]*tbBDD[[#This Row],[Rdt]]</f>
        <v>63.8</v>
      </c>
      <c r="S720" s="10" t="str">
        <f>MID(tbBDD[[#This Row],[Lib. variété]],1,FIND(" ",tbBDD[[#This Row],[Lib. variété]])-1)</f>
        <v>BLE</v>
      </c>
    </row>
    <row r="721" spans="1:19" ht="15.95" customHeight="1" x14ac:dyDescent="0.2">
      <c r="A721" s="14" t="s">
        <v>3</v>
      </c>
      <c r="B721" s="15" t="s">
        <v>27</v>
      </c>
      <c r="C721" s="15" t="s">
        <v>74</v>
      </c>
      <c r="D721" s="15" t="s">
        <v>184</v>
      </c>
      <c r="E721" s="15" t="s">
        <v>313</v>
      </c>
      <c r="F721" s="15" t="s">
        <v>399</v>
      </c>
      <c r="G721" s="17">
        <v>0</v>
      </c>
      <c r="H721" s="17">
        <v>0</v>
      </c>
      <c r="I721" s="17">
        <v>6</v>
      </c>
      <c r="J721" s="17">
        <v>0</v>
      </c>
      <c r="K721" s="17">
        <v>0</v>
      </c>
      <c r="L721" s="17">
        <v>0</v>
      </c>
      <c r="M721" s="17">
        <v>0</v>
      </c>
      <c r="N721" s="17">
        <v>0</v>
      </c>
      <c r="O721" s="17">
        <v>0</v>
      </c>
      <c r="P721" s="18">
        <v>6</v>
      </c>
      <c r="Q721" s="17">
        <f>VLOOKUP(tbBDD[[#This Row],[Lib. variété]],tbRdts[],2,FALSE)</f>
        <v>5.8</v>
      </c>
      <c r="R721" s="17">
        <f>tbBDD[[#This Row],[Ha Tot collecte]]*tbBDD[[#This Row],[Rdt]]</f>
        <v>34.799999999999997</v>
      </c>
      <c r="S721" s="10" t="str">
        <f>MID(tbBDD[[#This Row],[Lib. variété]],1,FIND(" ",tbBDD[[#This Row],[Lib. variété]])-1)</f>
        <v>BLE</v>
      </c>
    </row>
    <row r="722" spans="1:19" ht="15.95" customHeight="1" x14ac:dyDescent="0.2">
      <c r="A722" s="14" t="s">
        <v>3</v>
      </c>
      <c r="B722" s="15" t="s">
        <v>27</v>
      </c>
      <c r="C722" s="15" t="s">
        <v>74</v>
      </c>
      <c r="D722" s="15" t="s">
        <v>178</v>
      </c>
      <c r="E722" s="15" t="s">
        <v>307</v>
      </c>
      <c r="F722" s="15" t="s">
        <v>399</v>
      </c>
      <c r="G722" s="17">
        <v>0</v>
      </c>
      <c r="H722" s="17">
        <v>0</v>
      </c>
      <c r="I722" s="17">
        <v>14</v>
      </c>
      <c r="J722" s="17">
        <v>0</v>
      </c>
      <c r="K722" s="17">
        <v>0</v>
      </c>
      <c r="L722" s="17">
        <v>0</v>
      </c>
      <c r="M722" s="17">
        <v>0</v>
      </c>
      <c r="N722" s="17">
        <v>0</v>
      </c>
      <c r="O722" s="17">
        <v>0</v>
      </c>
      <c r="P722" s="18">
        <v>14</v>
      </c>
      <c r="Q722" s="17">
        <f>VLOOKUP(tbBDD[[#This Row],[Lib. variété]],tbRdts[],2,FALSE)</f>
        <v>5.8</v>
      </c>
      <c r="R722" s="17">
        <f>tbBDD[[#This Row],[Ha Tot collecte]]*tbBDD[[#This Row],[Rdt]]</f>
        <v>81.2</v>
      </c>
      <c r="S722" s="10" t="str">
        <f>MID(tbBDD[[#This Row],[Lib. variété]],1,FIND(" ",tbBDD[[#This Row],[Lib. variété]])-1)</f>
        <v>BLE</v>
      </c>
    </row>
    <row r="723" spans="1:19" ht="15.95" customHeight="1" x14ac:dyDescent="0.2">
      <c r="A723" s="14" t="s">
        <v>3</v>
      </c>
      <c r="B723" s="15" t="s">
        <v>27</v>
      </c>
      <c r="C723" s="15" t="s">
        <v>74</v>
      </c>
      <c r="D723" s="15" t="s">
        <v>162</v>
      </c>
      <c r="E723" s="15" t="s">
        <v>291</v>
      </c>
      <c r="F723" s="15" t="s">
        <v>399</v>
      </c>
      <c r="G723" s="17">
        <v>0</v>
      </c>
      <c r="H723" s="17">
        <v>0</v>
      </c>
      <c r="I723" s="17">
        <v>59</v>
      </c>
      <c r="J723" s="17">
        <v>0</v>
      </c>
      <c r="K723" s="17">
        <v>0</v>
      </c>
      <c r="L723" s="17">
        <v>0</v>
      </c>
      <c r="M723" s="17">
        <v>0</v>
      </c>
      <c r="N723" s="17">
        <v>0</v>
      </c>
      <c r="O723" s="17">
        <v>0</v>
      </c>
      <c r="P723" s="18">
        <v>59</v>
      </c>
      <c r="Q723" s="17">
        <f>VLOOKUP(tbBDD[[#This Row],[Lib. variété]],tbRdts[],2,FALSE)</f>
        <v>5.8</v>
      </c>
      <c r="R723" s="17">
        <f>tbBDD[[#This Row],[Ha Tot collecte]]*tbBDD[[#This Row],[Rdt]]</f>
        <v>342.2</v>
      </c>
      <c r="S723" s="10" t="str">
        <f>MID(tbBDD[[#This Row],[Lib. variété]],1,FIND(" ",tbBDD[[#This Row],[Lib. variété]])-1)</f>
        <v>BLE</v>
      </c>
    </row>
    <row r="724" spans="1:19" ht="15.95" customHeight="1" x14ac:dyDescent="0.2">
      <c r="A724" s="14" t="s">
        <v>3</v>
      </c>
      <c r="B724" s="15" t="s">
        <v>27</v>
      </c>
      <c r="C724" s="15" t="s">
        <v>54</v>
      </c>
      <c r="D724" s="15" t="s">
        <v>162</v>
      </c>
      <c r="E724" s="15" t="s">
        <v>291</v>
      </c>
      <c r="F724" s="15" t="s">
        <v>379</v>
      </c>
      <c r="G724" s="17">
        <v>0</v>
      </c>
      <c r="H724" s="17">
        <v>0</v>
      </c>
      <c r="I724" s="17">
        <v>26</v>
      </c>
      <c r="J724" s="17">
        <v>0</v>
      </c>
      <c r="K724" s="17">
        <v>0</v>
      </c>
      <c r="L724" s="17">
        <v>0</v>
      </c>
      <c r="M724" s="17">
        <v>0</v>
      </c>
      <c r="N724" s="17">
        <v>0</v>
      </c>
      <c r="O724" s="17">
        <v>0</v>
      </c>
      <c r="P724" s="18">
        <v>26</v>
      </c>
      <c r="Q724" s="17">
        <f>VLOOKUP(tbBDD[[#This Row],[Lib. variété]],tbRdts[],2,FALSE)</f>
        <v>6.3</v>
      </c>
      <c r="R724" s="17">
        <f>tbBDD[[#This Row],[Ha Tot collecte]]*tbBDD[[#This Row],[Rdt]]</f>
        <v>163.79999999999998</v>
      </c>
      <c r="S724" s="10" t="str">
        <f>MID(tbBDD[[#This Row],[Lib. variété]],1,FIND(" ",tbBDD[[#This Row],[Lib. variété]])-1)</f>
        <v>ORGE</v>
      </c>
    </row>
    <row r="725" spans="1:19" ht="15.95" customHeight="1" x14ac:dyDescent="0.2">
      <c r="A725" s="14" t="s">
        <v>3</v>
      </c>
      <c r="B725" s="15" t="s">
        <v>27</v>
      </c>
      <c r="C725" s="15" t="s">
        <v>99</v>
      </c>
      <c r="D725" s="15" t="s">
        <v>178</v>
      </c>
      <c r="E725" s="15" t="s">
        <v>307</v>
      </c>
      <c r="F725" s="15" t="s">
        <v>424</v>
      </c>
      <c r="G725" s="17">
        <v>0</v>
      </c>
      <c r="H725" s="17">
        <v>0</v>
      </c>
      <c r="I725" s="17">
        <v>9</v>
      </c>
      <c r="J725" s="17">
        <v>0</v>
      </c>
      <c r="K725" s="17">
        <v>0</v>
      </c>
      <c r="L725" s="17">
        <v>0</v>
      </c>
      <c r="M725" s="17">
        <v>0</v>
      </c>
      <c r="N725" s="17">
        <v>0</v>
      </c>
      <c r="O725" s="17">
        <v>0</v>
      </c>
      <c r="P725" s="18">
        <v>9</v>
      </c>
      <c r="Q725" s="17">
        <f>VLOOKUP(tbBDD[[#This Row],[Lib. variété]],tbRdts[],2,FALSE)</f>
        <v>0</v>
      </c>
      <c r="R725" s="17">
        <f>tbBDD[[#This Row],[Ha Tot collecte]]*tbBDD[[#This Row],[Rdt]]</f>
        <v>0</v>
      </c>
      <c r="S725" s="10" t="str">
        <f>MID(tbBDD[[#This Row],[Lib. variété]],1,FIND(" ",tbBDD[[#This Row],[Lib. variété]])-1)</f>
        <v>ORGE</v>
      </c>
    </row>
    <row r="726" spans="1:19" ht="15.95" customHeight="1" x14ac:dyDescent="0.2">
      <c r="A726" s="14" t="s">
        <v>3</v>
      </c>
      <c r="B726" s="15" t="s">
        <v>27</v>
      </c>
      <c r="C726" s="15" t="s">
        <v>99</v>
      </c>
      <c r="D726" s="15" t="s">
        <v>162</v>
      </c>
      <c r="E726" s="15" t="s">
        <v>291</v>
      </c>
      <c r="F726" s="15" t="s">
        <v>424</v>
      </c>
      <c r="G726" s="17">
        <v>0</v>
      </c>
      <c r="H726" s="17">
        <v>0</v>
      </c>
      <c r="I726" s="17">
        <v>9</v>
      </c>
      <c r="J726" s="17">
        <v>0</v>
      </c>
      <c r="K726" s="17">
        <v>0</v>
      </c>
      <c r="L726" s="17">
        <v>0</v>
      </c>
      <c r="M726" s="17">
        <v>0</v>
      </c>
      <c r="N726" s="17">
        <v>0</v>
      </c>
      <c r="O726" s="17">
        <v>0</v>
      </c>
      <c r="P726" s="18">
        <v>9</v>
      </c>
      <c r="Q726" s="17">
        <f>VLOOKUP(tbBDD[[#This Row],[Lib. variété]],tbRdts[],2,FALSE)</f>
        <v>0</v>
      </c>
      <c r="R726" s="17">
        <f>tbBDD[[#This Row],[Ha Tot collecte]]*tbBDD[[#This Row],[Rdt]]</f>
        <v>0</v>
      </c>
      <c r="S726" s="10" t="str">
        <f>MID(tbBDD[[#This Row],[Lib. variété]],1,FIND(" ",tbBDD[[#This Row],[Lib. variété]])-1)</f>
        <v>ORGE</v>
      </c>
    </row>
    <row r="727" spans="1:19" ht="15.95" customHeight="1" x14ac:dyDescent="0.2">
      <c r="A727" s="14" t="s">
        <v>3</v>
      </c>
      <c r="B727" s="15" t="s">
        <v>27</v>
      </c>
      <c r="C727" s="15" t="s">
        <v>78</v>
      </c>
      <c r="D727" s="15" t="s">
        <v>174</v>
      </c>
      <c r="E727" s="15" t="s">
        <v>303</v>
      </c>
      <c r="F727" s="15" t="s">
        <v>403</v>
      </c>
      <c r="G727" s="17">
        <v>0</v>
      </c>
      <c r="H727" s="17">
        <v>0</v>
      </c>
      <c r="I727" s="17">
        <v>11</v>
      </c>
      <c r="J727" s="17">
        <v>0</v>
      </c>
      <c r="K727" s="17">
        <v>0</v>
      </c>
      <c r="L727" s="17">
        <v>0</v>
      </c>
      <c r="M727" s="17">
        <v>0</v>
      </c>
      <c r="N727" s="17">
        <v>0</v>
      </c>
      <c r="O727" s="17">
        <v>0</v>
      </c>
      <c r="P727" s="18">
        <v>11</v>
      </c>
      <c r="Q727" s="17">
        <f>VLOOKUP(tbBDD[[#This Row],[Lib. variété]],tbRdts[],2,FALSE)</f>
        <v>0</v>
      </c>
      <c r="R727" s="17">
        <f>tbBDD[[#This Row],[Ha Tot collecte]]*tbBDD[[#This Row],[Rdt]]</f>
        <v>0</v>
      </c>
      <c r="S727" s="10" t="str">
        <f>MID(tbBDD[[#This Row],[Lib. variété]],1,FIND(" ",tbBDD[[#This Row],[Lib. variété]])-1)</f>
        <v>ORGE</v>
      </c>
    </row>
    <row r="728" spans="1:19" ht="15.95" customHeight="1" x14ac:dyDescent="0.2">
      <c r="A728" s="14" t="s">
        <v>3</v>
      </c>
      <c r="B728" s="15" t="s">
        <v>27</v>
      </c>
      <c r="C728" s="15" t="s">
        <v>78</v>
      </c>
      <c r="D728" s="15" t="s">
        <v>182</v>
      </c>
      <c r="E728" s="15" t="s">
        <v>311</v>
      </c>
      <c r="F728" s="15" t="s">
        <v>403</v>
      </c>
      <c r="G728" s="17">
        <v>0</v>
      </c>
      <c r="H728" s="17">
        <v>0</v>
      </c>
      <c r="I728" s="17">
        <v>23</v>
      </c>
      <c r="J728" s="17">
        <v>0</v>
      </c>
      <c r="K728" s="17">
        <v>0</v>
      </c>
      <c r="L728" s="17">
        <v>0</v>
      </c>
      <c r="M728" s="17">
        <v>0</v>
      </c>
      <c r="N728" s="17">
        <v>0</v>
      </c>
      <c r="O728" s="17">
        <v>0</v>
      </c>
      <c r="P728" s="18">
        <v>23</v>
      </c>
      <c r="Q728" s="17">
        <f>VLOOKUP(tbBDD[[#This Row],[Lib. variété]],tbRdts[],2,FALSE)</f>
        <v>0</v>
      </c>
      <c r="R728" s="17">
        <f>tbBDD[[#This Row],[Ha Tot collecte]]*tbBDD[[#This Row],[Rdt]]</f>
        <v>0</v>
      </c>
      <c r="S728" s="10" t="str">
        <f>MID(tbBDD[[#This Row],[Lib. variété]],1,FIND(" ",tbBDD[[#This Row],[Lib. variété]])-1)</f>
        <v>ORGE</v>
      </c>
    </row>
    <row r="729" spans="1:19" ht="15.95" customHeight="1" x14ac:dyDescent="0.2">
      <c r="A729" s="14" t="s">
        <v>3</v>
      </c>
      <c r="B729" s="15" t="s">
        <v>27</v>
      </c>
      <c r="C729" s="15" t="s">
        <v>78</v>
      </c>
      <c r="D729" s="15" t="s">
        <v>184</v>
      </c>
      <c r="E729" s="15" t="s">
        <v>313</v>
      </c>
      <c r="F729" s="15" t="s">
        <v>403</v>
      </c>
      <c r="G729" s="17">
        <v>0</v>
      </c>
      <c r="H729" s="17">
        <v>0</v>
      </c>
      <c r="I729" s="17">
        <v>8</v>
      </c>
      <c r="J729" s="17">
        <v>0</v>
      </c>
      <c r="K729" s="17">
        <v>0</v>
      </c>
      <c r="L729" s="17">
        <v>0</v>
      </c>
      <c r="M729" s="17">
        <v>0</v>
      </c>
      <c r="N729" s="17">
        <v>0</v>
      </c>
      <c r="O729" s="17">
        <v>0</v>
      </c>
      <c r="P729" s="18">
        <v>8</v>
      </c>
      <c r="Q729" s="17">
        <f>VLOOKUP(tbBDD[[#This Row],[Lib. variété]],tbRdts[],2,FALSE)</f>
        <v>0</v>
      </c>
      <c r="R729" s="17">
        <f>tbBDD[[#This Row],[Ha Tot collecte]]*tbBDD[[#This Row],[Rdt]]</f>
        <v>0</v>
      </c>
      <c r="S729" s="10" t="str">
        <f>MID(tbBDD[[#This Row],[Lib. variété]],1,FIND(" ",tbBDD[[#This Row],[Lib. variété]])-1)</f>
        <v>ORGE</v>
      </c>
    </row>
    <row r="730" spans="1:19" ht="15.95" customHeight="1" x14ac:dyDescent="0.2">
      <c r="A730" s="14" t="s">
        <v>3</v>
      </c>
      <c r="B730" s="15" t="s">
        <v>27</v>
      </c>
      <c r="C730" s="15" t="s">
        <v>78</v>
      </c>
      <c r="D730" s="15" t="s">
        <v>178</v>
      </c>
      <c r="E730" s="15" t="s">
        <v>307</v>
      </c>
      <c r="F730" s="15" t="s">
        <v>403</v>
      </c>
      <c r="G730" s="17">
        <v>0</v>
      </c>
      <c r="H730" s="17">
        <v>0</v>
      </c>
      <c r="I730" s="17">
        <v>15</v>
      </c>
      <c r="J730" s="17">
        <v>0</v>
      </c>
      <c r="K730" s="17">
        <v>0</v>
      </c>
      <c r="L730" s="17">
        <v>0</v>
      </c>
      <c r="M730" s="17">
        <v>0</v>
      </c>
      <c r="N730" s="17">
        <v>0</v>
      </c>
      <c r="O730" s="17">
        <v>0</v>
      </c>
      <c r="P730" s="18">
        <v>15</v>
      </c>
      <c r="Q730" s="17">
        <f>VLOOKUP(tbBDD[[#This Row],[Lib. variété]],tbRdts[],2,FALSE)</f>
        <v>0</v>
      </c>
      <c r="R730" s="17">
        <f>tbBDD[[#This Row],[Ha Tot collecte]]*tbBDD[[#This Row],[Rdt]]</f>
        <v>0</v>
      </c>
      <c r="S730" s="10" t="str">
        <f>MID(tbBDD[[#This Row],[Lib. variété]],1,FIND(" ",tbBDD[[#This Row],[Lib. variété]])-1)</f>
        <v>ORGE</v>
      </c>
    </row>
    <row r="731" spans="1:19" ht="15.95" customHeight="1" x14ac:dyDescent="0.2">
      <c r="A731" s="14" t="s">
        <v>3</v>
      </c>
      <c r="B731" s="15" t="s">
        <v>27</v>
      </c>
      <c r="C731" s="15" t="s">
        <v>78</v>
      </c>
      <c r="D731" s="15" t="s">
        <v>162</v>
      </c>
      <c r="E731" s="15" t="s">
        <v>291</v>
      </c>
      <c r="F731" s="15" t="s">
        <v>403</v>
      </c>
      <c r="G731" s="17">
        <v>0</v>
      </c>
      <c r="H731" s="17">
        <v>0</v>
      </c>
      <c r="I731" s="17">
        <v>169</v>
      </c>
      <c r="J731" s="17">
        <v>0</v>
      </c>
      <c r="K731" s="17">
        <v>0</v>
      </c>
      <c r="L731" s="17">
        <v>0</v>
      </c>
      <c r="M731" s="17">
        <v>0</v>
      </c>
      <c r="N731" s="17">
        <v>0</v>
      </c>
      <c r="O731" s="17">
        <v>0</v>
      </c>
      <c r="P731" s="18">
        <v>169</v>
      </c>
      <c r="Q731" s="17">
        <f>VLOOKUP(tbBDD[[#This Row],[Lib. variété]],tbRdts[],2,FALSE)</f>
        <v>0</v>
      </c>
      <c r="R731" s="17">
        <f>tbBDD[[#This Row],[Ha Tot collecte]]*tbBDD[[#This Row],[Rdt]]</f>
        <v>0</v>
      </c>
      <c r="S731" s="10" t="str">
        <f>MID(tbBDD[[#This Row],[Lib. variété]],1,FIND(" ",tbBDD[[#This Row],[Lib. variété]])-1)</f>
        <v>ORGE</v>
      </c>
    </row>
    <row r="732" spans="1:19" ht="15.95" customHeight="1" x14ac:dyDescent="0.2">
      <c r="A732" s="14" t="s">
        <v>3</v>
      </c>
      <c r="B732" s="15" t="s">
        <v>27</v>
      </c>
      <c r="C732" s="15" t="s">
        <v>78</v>
      </c>
      <c r="D732" s="15" t="s">
        <v>185</v>
      </c>
      <c r="E732" s="15" t="s">
        <v>314</v>
      </c>
      <c r="F732" s="15" t="s">
        <v>403</v>
      </c>
      <c r="G732" s="17">
        <v>0</v>
      </c>
      <c r="H732" s="17">
        <v>0</v>
      </c>
      <c r="I732" s="17">
        <v>0</v>
      </c>
      <c r="J732" s="17">
        <v>0</v>
      </c>
      <c r="K732" s="17">
        <v>0</v>
      </c>
      <c r="L732" s="17">
        <v>0</v>
      </c>
      <c r="M732" s="17">
        <v>0</v>
      </c>
      <c r="N732" s="17">
        <v>0</v>
      </c>
      <c r="O732" s="17">
        <v>0</v>
      </c>
      <c r="P732" s="18">
        <v>0</v>
      </c>
      <c r="Q732" s="17">
        <f>VLOOKUP(tbBDD[[#This Row],[Lib. variété]],tbRdts[],2,FALSE)</f>
        <v>0</v>
      </c>
      <c r="R732" s="17">
        <f>tbBDD[[#This Row],[Ha Tot collecte]]*tbBDD[[#This Row],[Rdt]]</f>
        <v>0</v>
      </c>
      <c r="S732" s="10" t="str">
        <f>MID(tbBDD[[#This Row],[Lib. variété]],1,FIND(" ",tbBDD[[#This Row],[Lib. variété]])-1)</f>
        <v>ORGE</v>
      </c>
    </row>
    <row r="733" spans="1:19" ht="15.95" customHeight="1" x14ac:dyDescent="0.2">
      <c r="A733" s="14" t="s">
        <v>3</v>
      </c>
      <c r="B733" s="15" t="s">
        <v>27</v>
      </c>
      <c r="C733" s="15" t="s">
        <v>55</v>
      </c>
      <c r="D733" s="15" t="s">
        <v>157</v>
      </c>
      <c r="E733" s="15" t="s">
        <v>286</v>
      </c>
      <c r="F733" s="15" t="s">
        <v>380</v>
      </c>
      <c r="G733" s="17">
        <v>0</v>
      </c>
      <c r="H733" s="17">
        <v>0</v>
      </c>
      <c r="I733" s="17">
        <v>7</v>
      </c>
      <c r="J733" s="17">
        <v>0</v>
      </c>
      <c r="K733" s="17">
        <v>0</v>
      </c>
      <c r="L733" s="17">
        <v>0</v>
      </c>
      <c r="M733" s="17">
        <v>0</v>
      </c>
      <c r="N733" s="17">
        <v>0</v>
      </c>
      <c r="O733" s="17">
        <v>0</v>
      </c>
      <c r="P733" s="18">
        <v>7</v>
      </c>
      <c r="Q733" s="17">
        <f>VLOOKUP(tbBDD[[#This Row],[Lib. variété]],tbRdts[],2,FALSE)</f>
        <v>6.3</v>
      </c>
      <c r="R733" s="17">
        <f>tbBDD[[#This Row],[Ha Tot collecte]]*tbBDD[[#This Row],[Rdt]]</f>
        <v>44.1</v>
      </c>
      <c r="S733" s="10" t="str">
        <f>MID(tbBDD[[#This Row],[Lib. variété]],1,FIND(" ",tbBDD[[#This Row],[Lib. variété]])-1)</f>
        <v>ORGE</v>
      </c>
    </row>
    <row r="734" spans="1:19" ht="15.95" customHeight="1" x14ac:dyDescent="0.2">
      <c r="A734" s="14" t="s">
        <v>3</v>
      </c>
      <c r="B734" s="15" t="s">
        <v>27</v>
      </c>
      <c r="C734" s="15" t="s">
        <v>55</v>
      </c>
      <c r="D734" s="15" t="s">
        <v>174</v>
      </c>
      <c r="E734" s="15" t="s">
        <v>303</v>
      </c>
      <c r="F734" s="15" t="s">
        <v>380</v>
      </c>
      <c r="G734" s="17">
        <v>0</v>
      </c>
      <c r="H734" s="17">
        <v>0</v>
      </c>
      <c r="I734" s="17">
        <v>8</v>
      </c>
      <c r="J734" s="17">
        <v>0</v>
      </c>
      <c r="K734" s="17">
        <v>0</v>
      </c>
      <c r="L734" s="17">
        <v>0</v>
      </c>
      <c r="M734" s="17">
        <v>0</v>
      </c>
      <c r="N734" s="17">
        <v>0</v>
      </c>
      <c r="O734" s="17">
        <v>0</v>
      </c>
      <c r="P734" s="18">
        <v>8</v>
      </c>
      <c r="Q734" s="17">
        <f>VLOOKUP(tbBDD[[#This Row],[Lib. variété]],tbRdts[],2,FALSE)</f>
        <v>6.3</v>
      </c>
      <c r="R734" s="17">
        <f>tbBDD[[#This Row],[Ha Tot collecte]]*tbBDD[[#This Row],[Rdt]]</f>
        <v>50.4</v>
      </c>
      <c r="S734" s="10" t="str">
        <f>MID(tbBDD[[#This Row],[Lib. variété]],1,FIND(" ",tbBDD[[#This Row],[Lib. variété]])-1)</f>
        <v>ORGE</v>
      </c>
    </row>
    <row r="735" spans="1:19" ht="15.95" customHeight="1" x14ac:dyDescent="0.2">
      <c r="A735" s="14" t="s">
        <v>3</v>
      </c>
      <c r="B735" s="15" t="s">
        <v>27</v>
      </c>
      <c r="C735" s="15" t="s">
        <v>55</v>
      </c>
      <c r="D735" s="15" t="s">
        <v>182</v>
      </c>
      <c r="E735" s="15" t="s">
        <v>311</v>
      </c>
      <c r="F735" s="15" t="s">
        <v>380</v>
      </c>
      <c r="G735" s="17">
        <v>0</v>
      </c>
      <c r="H735" s="17">
        <v>0</v>
      </c>
      <c r="I735" s="17">
        <v>9</v>
      </c>
      <c r="J735" s="17">
        <v>0</v>
      </c>
      <c r="K735" s="17">
        <v>0</v>
      </c>
      <c r="L735" s="17">
        <v>0</v>
      </c>
      <c r="M735" s="17">
        <v>0</v>
      </c>
      <c r="N735" s="17">
        <v>0</v>
      </c>
      <c r="O735" s="17">
        <v>0</v>
      </c>
      <c r="P735" s="18">
        <v>9</v>
      </c>
      <c r="Q735" s="17">
        <f>VLOOKUP(tbBDD[[#This Row],[Lib. variété]],tbRdts[],2,FALSE)</f>
        <v>6.3</v>
      </c>
      <c r="R735" s="17">
        <f>tbBDD[[#This Row],[Ha Tot collecte]]*tbBDD[[#This Row],[Rdt]]</f>
        <v>56.699999999999996</v>
      </c>
      <c r="S735" s="10" t="str">
        <f>MID(tbBDD[[#This Row],[Lib. variété]],1,FIND(" ",tbBDD[[#This Row],[Lib. variété]])-1)</f>
        <v>ORGE</v>
      </c>
    </row>
    <row r="736" spans="1:19" ht="15.95" customHeight="1" x14ac:dyDescent="0.2">
      <c r="A736" s="14" t="s">
        <v>3</v>
      </c>
      <c r="B736" s="15" t="s">
        <v>27</v>
      </c>
      <c r="C736" s="15" t="s">
        <v>55</v>
      </c>
      <c r="D736" s="15" t="s">
        <v>178</v>
      </c>
      <c r="E736" s="15" t="s">
        <v>307</v>
      </c>
      <c r="F736" s="15" t="s">
        <v>380</v>
      </c>
      <c r="G736" s="17">
        <v>0</v>
      </c>
      <c r="H736" s="17">
        <v>0</v>
      </c>
      <c r="I736" s="17">
        <v>47</v>
      </c>
      <c r="J736" s="17">
        <v>0</v>
      </c>
      <c r="K736" s="17">
        <v>0</v>
      </c>
      <c r="L736" s="17">
        <v>0</v>
      </c>
      <c r="M736" s="17">
        <v>0</v>
      </c>
      <c r="N736" s="17">
        <v>0</v>
      </c>
      <c r="O736" s="17">
        <v>0</v>
      </c>
      <c r="P736" s="18">
        <v>47</v>
      </c>
      <c r="Q736" s="17">
        <f>VLOOKUP(tbBDD[[#This Row],[Lib. variété]],tbRdts[],2,FALSE)</f>
        <v>6.3</v>
      </c>
      <c r="R736" s="17">
        <f>tbBDD[[#This Row],[Ha Tot collecte]]*tbBDD[[#This Row],[Rdt]]</f>
        <v>296.09999999999997</v>
      </c>
      <c r="S736" s="10" t="str">
        <f>MID(tbBDD[[#This Row],[Lib. variété]],1,FIND(" ",tbBDD[[#This Row],[Lib. variété]])-1)</f>
        <v>ORGE</v>
      </c>
    </row>
    <row r="737" spans="1:19" ht="15.95" customHeight="1" x14ac:dyDescent="0.2">
      <c r="A737" s="14" t="s">
        <v>3</v>
      </c>
      <c r="B737" s="15" t="s">
        <v>27</v>
      </c>
      <c r="C737" s="15" t="s">
        <v>55</v>
      </c>
      <c r="D737" s="15" t="s">
        <v>162</v>
      </c>
      <c r="E737" s="15" t="s">
        <v>291</v>
      </c>
      <c r="F737" s="15" t="s">
        <v>380</v>
      </c>
      <c r="G737" s="17">
        <v>0</v>
      </c>
      <c r="H737" s="17">
        <v>0</v>
      </c>
      <c r="I737" s="17">
        <v>171</v>
      </c>
      <c r="J737" s="17">
        <v>0</v>
      </c>
      <c r="K737" s="17">
        <v>0</v>
      </c>
      <c r="L737" s="17">
        <v>0</v>
      </c>
      <c r="M737" s="17">
        <v>0</v>
      </c>
      <c r="N737" s="17">
        <v>0</v>
      </c>
      <c r="O737" s="17">
        <v>0</v>
      </c>
      <c r="P737" s="18">
        <v>171</v>
      </c>
      <c r="Q737" s="17">
        <f>VLOOKUP(tbBDD[[#This Row],[Lib. variété]],tbRdts[],2,FALSE)</f>
        <v>6.3</v>
      </c>
      <c r="R737" s="17">
        <f>tbBDD[[#This Row],[Ha Tot collecte]]*tbBDD[[#This Row],[Rdt]]</f>
        <v>1077.3</v>
      </c>
      <c r="S737" s="10" t="str">
        <f>MID(tbBDD[[#This Row],[Lib. variété]],1,FIND(" ",tbBDD[[#This Row],[Lib. variété]])-1)</f>
        <v>ORGE</v>
      </c>
    </row>
    <row r="738" spans="1:19" ht="15.95" customHeight="1" x14ac:dyDescent="0.2">
      <c r="A738" s="14" t="s">
        <v>3</v>
      </c>
      <c r="B738" s="15" t="s">
        <v>27</v>
      </c>
      <c r="C738" s="15" t="s">
        <v>56</v>
      </c>
      <c r="D738" s="15" t="s">
        <v>162</v>
      </c>
      <c r="E738" s="15" t="s">
        <v>291</v>
      </c>
      <c r="F738" s="15" t="s">
        <v>381</v>
      </c>
      <c r="G738" s="17">
        <v>0</v>
      </c>
      <c r="H738" s="17">
        <v>0</v>
      </c>
      <c r="I738" s="17">
        <v>5</v>
      </c>
      <c r="J738" s="17">
        <v>0</v>
      </c>
      <c r="K738" s="17">
        <v>0</v>
      </c>
      <c r="L738" s="17">
        <v>0</v>
      </c>
      <c r="M738" s="17">
        <v>0</v>
      </c>
      <c r="N738" s="17">
        <v>0</v>
      </c>
      <c r="O738" s="17">
        <v>0</v>
      </c>
      <c r="P738" s="18">
        <v>5</v>
      </c>
      <c r="Q738" s="17">
        <f>VLOOKUP(tbBDD[[#This Row],[Lib. variété]],tbRdts[],2,FALSE)</f>
        <v>4</v>
      </c>
      <c r="R738" s="17">
        <f>tbBDD[[#This Row],[Ha Tot collecte]]*tbBDD[[#This Row],[Rdt]]</f>
        <v>20</v>
      </c>
      <c r="S738" s="10" t="str">
        <f>MID(tbBDD[[#This Row],[Lib. variété]],1,FIND(" ",tbBDD[[#This Row],[Lib. variété]])-1)</f>
        <v>AVOINE</v>
      </c>
    </row>
    <row r="739" spans="1:19" ht="15.95" customHeight="1" x14ac:dyDescent="0.2">
      <c r="A739" s="14" t="s">
        <v>3</v>
      </c>
      <c r="B739" s="15" t="s">
        <v>27</v>
      </c>
      <c r="C739" s="15" t="s">
        <v>57</v>
      </c>
      <c r="D739" s="15" t="s">
        <v>157</v>
      </c>
      <c r="E739" s="15" t="s">
        <v>286</v>
      </c>
      <c r="F739" s="15" t="s">
        <v>382</v>
      </c>
      <c r="G739" s="17">
        <v>0</v>
      </c>
      <c r="H739" s="17">
        <v>0</v>
      </c>
      <c r="I739" s="17">
        <v>13</v>
      </c>
      <c r="J739" s="17">
        <v>0</v>
      </c>
      <c r="K739" s="17">
        <v>0</v>
      </c>
      <c r="L739" s="17">
        <v>0</v>
      </c>
      <c r="M739" s="17">
        <v>0</v>
      </c>
      <c r="N739" s="17">
        <v>0</v>
      </c>
      <c r="O739" s="17">
        <v>0</v>
      </c>
      <c r="P739" s="18">
        <v>13</v>
      </c>
      <c r="Q739" s="17">
        <f>VLOOKUP(tbBDD[[#This Row],[Lib. variété]],tbRdts[],2,FALSE)</f>
        <v>8.5</v>
      </c>
      <c r="R739" s="17">
        <f>tbBDD[[#This Row],[Ha Tot collecte]]*tbBDD[[#This Row],[Rdt]]</f>
        <v>110.5</v>
      </c>
      <c r="S739" s="10" t="str">
        <f>MID(tbBDD[[#This Row],[Lib. variété]],1,FIND(" ",tbBDD[[#This Row],[Lib. variété]])-1)</f>
        <v>MAIS</v>
      </c>
    </row>
    <row r="740" spans="1:19" ht="15.95" customHeight="1" x14ac:dyDescent="0.2">
      <c r="A740" s="14" t="s">
        <v>3</v>
      </c>
      <c r="B740" s="15" t="s">
        <v>27</v>
      </c>
      <c r="C740" s="15" t="s">
        <v>57</v>
      </c>
      <c r="D740" s="15" t="s">
        <v>174</v>
      </c>
      <c r="E740" s="15" t="s">
        <v>303</v>
      </c>
      <c r="F740" s="15" t="s">
        <v>382</v>
      </c>
      <c r="G740" s="17">
        <v>0</v>
      </c>
      <c r="H740" s="17">
        <v>0</v>
      </c>
      <c r="I740" s="17">
        <v>21</v>
      </c>
      <c r="J740" s="17">
        <v>0</v>
      </c>
      <c r="K740" s="17">
        <v>0</v>
      </c>
      <c r="L740" s="17">
        <v>0</v>
      </c>
      <c r="M740" s="17">
        <v>0</v>
      </c>
      <c r="N740" s="17">
        <v>0</v>
      </c>
      <c r="O740" s="17">
        <v>0</v>
      </c>
      <c r="P740" s="18">
        <v>21</v>
      </c>
      <c r="Q740" s="17">
        <f>VLOOKUP(tbBDD[[#This Row],[Lib. variété]],tbRdts[],2,FALSE)</f>
        <v>8.5</v>
      </c>
      <c r="R740" s="17">
        <f>tbBDD[[#This Row],[Ha Tot collecte]]*tbBDD[[#This Row],[Rdt]]</f>
        <v>178.5</v>
      </c>
      <c r="S740" s="10" t="str">
        <f>MID(tbBDD[[#This Row],[Lib. variété]],1,FIND(" ",tbBDD[[#This Row],[Lib. variété]])-1)</f>
        <v>MAIS</v>
      </c>
    </row>
    <row r="741" spans="1:19" ht="15.95" customHeight="1" x14ac:dyDescent="0.2">
      <c r="A741" s="14" t="s">
        <v>3</v>
      </c>
      <c r="B741" s="15" t="s">
        <v>27</v>
      </c>
      <c r="C741" s="15" t="s">
        <v>57</v>
      </c>
      <c r="D741" s="15" t="s">
        <v>182</v>
      </c>
      <c r="E741" s="15" t="s">
        <v>311</v>
      </c>
      <c r="F741" s="15" t="s">
        <v>382</v>
      </c>
      <c r="G741" s="17">
        <v>0</v>
      </c>
      <c r="H741" s="17">
        <v>0</v>
      </c>
      <c r="I741" s="17">
        <v>3</v>
      </c>
      <c r="J741" s="17">
        <v>0</v>
      </c>
      <c r="K741" s="17">
        <v>0</v>
      </c>
      <c r="L741" s="17">
        <v>0</v>
      </c>
      <c r="M741" s="17">
        <v>0</v>
      </c>
      <c r="N741" s="17">
        <v>0</v>
      </c>
      <c r="O741" s="17">
        <v>0</v>
      </c>
      <c r="P741" s="18">
        <v>3</v>
      </c>
      <c r="Q741" s="17">
        <f>VLOOKUP(tbBDD[[#This Row],[Lib. variété]],tbRdts[],2,FALSE)</f>
        <v>8.5</v>
      </c>
      <c r="R741" s="17">
        <f>tbBDD[[#This Row],[Ha Tot collecte]]*tbBDD[[#This Row],[Rdt]]</f>
        <v>25.5</v>
      </c>
      <c r="S741" s="10" t="str">
        <f>MID(tbBDD[[#This Row],[Lib. variété]],1,FIND(" ",tbBDD[[#This Row],[Lib. variété]])-1)</f>
        <v>MAIS</v>
      </c>
    </row>
    <row r="742" spans="1:19" ht="15.95" customHeight="1" x14ac:dyDescent="0.2">
      <c r="A742" s="14" t="s">
        <v>3</v>
      </c>
      <c r="B742" s="15" t="s">
        <v>27</v>
      </c>
      <c r="C742" s="15" t="s">
        <v>57</v>
      </c>
      <c r="D742" s="15" t="s">
        <v>183</v>
      </c>
      <c r="E742" s="15" t="s">
        <v>312</v>
      </c>
      <c r="F742" s="15" t="s">
        <v>382</v>
      </c>
      <c r="G742" s="17">
        <v>0</v>
      </c>
      <c r="H742" s="17">
        <v>0</v>
      </c>
      <c r="I742" s="17">
        <v>11</v>
      </c>
      <c r="J742" s="17">
        <v>0</v>
      </c>
      <c r="K742" s="17">
        <v>0</v>
      </c>
      <c r="L742" s="17">
        <v>0</v>
      </c>
      <c r="M742" s="17">
        <v>0</v>
      </c>
      <c r="N742" s="17">
        <v>0</v>
      </c>
      <c r="O742" s="17">
        <v>0</v>
      </c>
      <c r="P742" s="18">
        <v>11</v>
      </c>
      <c r="Q742" s="17">
        <f>VLOOKUP(tbBDD[[#This Row],[Lib. variété]],tbRdts[],2,FALSE)</f>
        <v>8.5</v>
      </c>
      <c r="R742" s="17">
        <f>tbBDD[[#This Row],[Ha Tot collecte]]*tbBDD[[#This Row],[Rdt]]</f>
        <v>93.5</v>
      </c>
      <c r="S742" s="10" t="str">
        <f>MID(tbBDD[[#This Row],[Lib. variété]],1,FIND(" ",tbBDD[[#This Row],[Lib. variété]])-1)</f>
        <v>MAIS</v>
      </c>
    </row>
    <row r="743" spans="1:19" ht="15.95" customHeight="1" x14ac:dyDescent="0.2">
      <c r="A743" s="14" t="s">
        <v>3</v>
      </c>
      <c r="B743" s="15" t="s">
        <v>27</v>
      </c>
      <c r="C743" s="15" t="s">
        <v>57</v>
      </c>
      <c r="D743" s="15" t="s">
        <v>184</v>
      </c>
      <c r="E743" s="15" t="s">
        <v>313</v>
      </c>
      <c r="F743" s="15" t="s">
        <v>382</v>
      </c>
      <c r="G743" s="17">
        <v>0</v>
      </c>
      <c r="H743" s="17">
        <v>0</v>
      </c>
      <c r="I743" s="17">
        <v>16</v>
      </c>
      <c r="J743" s="17">
        <v>0</v>
      </c>
      <c r="K743" s="17">
        <v>0</v>
      </c>
      <c r="L743" s="17">
        <v>0</v>
      </c>
      <c r="M743" s="17">
        <v>0</v>
      </c>
      <c r="N743" s="17">
        <v>0</v>
      </c>
      <c r="O743" s="17">
        <v>0</v>
      </c>
      <c r="P743" s="18">
        <v>16</v>
      </c>
      <c r="Q743" s="17">
        <f>VLOOKUP(tbBDD[[#This Row],[Lib. variété]],tbRdts[],2,FALSE)</f>
        <v>8.5</v>
      </c>
      <c r="R743" s="17">
        <f>tbBDD[[#This Row],[Ha Tot collecte]]*tbBDD[[#This Row],[Rdt]]</f>
        <v>136</v>
      </c>
      <c r="S743" s="10" t="str">
        <f>MID(tbBDD[[#This Row],[Lib. variété]],1,FIND(" ",tbBDD[[#This Row],[Lib. variété]])-1)</f>
        <v>MAIS</v>
      </c>
    </row>
    <row r="744" spans="1:19" ht="15.95" customHeight="1" x14ac:dyDescent="0.2">
      <c r="A744" s="14" t="s">
        <v>3</v>
      </c>
      <c r="B744" s="15" t="s">
        <v>27</v>
      </c>
      <c r="C744" s="15" t="s">
        <v>57</v>
      </c>
      <c r="D744" s="15" t="s">
        <v>178</v>
      </c>
      <c r="E744" s="15" t="s">
        <v>307</v>
      </c>
      <c r="F744" s="15" t="s">
        <v>382</v>
      </c>
      <c r="G744" s="17">
        <v>0</v>
      </c>
      <c r="H744" s="17">
        <v>0</v>
      </c>
      <c r="I744" s="17">
        <v>42</v>
      </c>
      <c r="J744" s="17">
        <v>0</v>
      </c>
      <c r="K744" s="17">
        <v>0</v>
      </c>
      <c r="L744" s="17">
        <v>0</v>
      </c>
      <c r="M744" s="17">
        <v>0</v>
      </c>
      <c r="N744" s="17">
        <v>0</v>
      </c>
      <c r="O744" s="17">
        <v>0</v>
      </c>
      <c r="P744" s="18">
        <v>42</v>
      </c>
      <c r="Q744" s="17">
        <f>VLOOKUP(tbBDD[[#This Row],[Lib. variété]],tbRdts[],2,FALSE)</f>
        <v>8.5</v>
      </c>
      <c r="R744" s="17">
        <f>tbBDD[[#This Row],[Ha Tot collecte]]*tbBDD[[#This Row],[Rdt]]</f>
        <v>357</v>
      </c>
      <c r="S744" s="10" t="str">
        <f>MID(tbBDD[[#This Row],[Lib. variété]],1,FIND(" ",tbBDD[[#This Row],[Lib. variété]])-1)</f>
        <v>MAIS</v>
      </c>
    </row>
    <row r="745" spans="1:19" ht="15.95" customHeight="1" x14ac:dyDescent="0.2">
      <c r="A745" s="14" t="s">
        <v>3</v>
      </c>
      <c r="B745" s="15" t="s">
        <v>27</v>
      </c>
      <c r="C745" s="15" t="s">
        <v>57</v>
      </c>
      <c r="D745" s="15" t="s">
        <v>162</v>
      </c>
      <c r="E745" s="15" t="s">
        <v>291</v>
      </c>
      <c r="F745" s="15" t="s">
        <v>382</v>
      </c>
      <c r="G745" s="17">
        <v>0</v>
      </c>
      <c r="H745" s="17">
        <v>0</v>
      </c>
      <c r="I745" s="17">
        <v>496</v>
      </c>
      <c r="J745" s="17">
        <v>0</v>
      </c>
      <c r="K745" s="17">
        <v>0</v>
      </c>
      <c r="L745" s="17">
        <v>0</v>
      </c>
      <c r="M745" s="17">
        <v>0</v>
      </c>
      <c r="N745" s="17">
        <v>0</v>
      </c>
      <c r="O745" s="17">
        <v>0</v>
      </c>
      <c r="P745" s="18">
        <v>496</v>
      </c>
      <c r="Q745" s="17">
        <f>VLOOKUP(tbBDD[[#This Row],[Lib. variété]],tbRdts[],2,FALSE)</f>
        <v>8.5</v>
      </c>
      <c r="R745" s="17">
        <f>tbBDD[[#This Row],[Ha Tot collecte]]*tbBDD[[#This Row],[Rdt]]</f>
        <v>4216</v>
      </c>
      <c r="S745" s="10" t="str">
        <f>MID(tbBDD[[#This Row],[Lib. variété]],1,FIND(" ",tbBDD[[#This Row],[Lib. variété]])-1)</f>
        <v>MAIS</v>
      </c>
    </row>
    <row r="746" spans="1:19" ht="15.95" customHeight="1" x14ac:dyDescent="0.2">
      <c r="A746" s="14" t="s">
        <v>3</v>
      </c>
      <c r="B746" s="15" t="s">
        <v>27</v>
      </c>
      <c r="C746" s="15" t="s">
        <v>57</v>
      </c>
      <c r="D746" s="15" t="s">
        <v>185</v>
      </c>
      <c r="E746" s="15" t="s">
        <v>314</v>
      </c>
      <c r="F746" s="15" t="s">
        <v>382</v>
      </c>
      <c r="G746" s="17">
        <v>0</v>
      </c>
      <c r="H746" s="17">
        <v>0</v>
      </c>
      <c r="I746" s="17">
        <v>7</v>
      </c>
      <c r="J746" s="17">
        <v>0</v>
      </c>
      <c r="K746" s="17">
        <v>0</v>
      </c>
      <c r="L746" s="17">
        <v>0</v>
      </c>
      <c r="M746" s="17">
        <v>0</v>
      </c>
      <c r="N746" s="17">
        <v>0</v>
      </c>
      <c r="O746" s="17">
        <v>0</v>
      </c>
      <c r="P746" s="18">
        <v>7</v>
      </c>
      <c r="Q746" s="17">
        <f>VLOOKUP(tbBDD[[#This Row],[Lib. variété]],tbRdts[],2,FALSE)</f>
        <v>8.5</v>
      </c>
      <c r="R746" s="17">
        <f>tbBDD[[#This Row],[Ha Tot collecte]]*tbBDD[[#This Row],[Rdt]]</f>
        <v>59.5</v>
      </c>
      <c r="S746" s="10" t="str">
        <f>MID(tbBDD[[#This Row],[Lib. variété]],1,FIND(" ",tbBDD[[#This Row],[Lib. variété]])-1)</f>
        <v>MAIS</v>
      </c>
    </row>
    <row r="747" spans="1:19" ht="15.95" customHeight="1" x14ac:dyDescent="0.2">
      <c r="A747" s="14" t="s">
        <v>3</v>
      </c>
      <c r="B747" s="15" t="s">
        <v>27</v>
      </c>
      <c r="C747" s="15" t="s">
        <v>104</v>
      </c>
      <c r="D747" s="15" t="s">
        <v>162</v>
      </c>
      <c r="E747" s="15" t="s">
        <v>291</v>
      </c>
      <c r="F747" s="15" t="s">
        <v>429</v>
      </c>
      <c r="G747" s="17">
        <v>0</v>
      </c>
      <c r="H747" s="17">
        <v>0</v>
      </c>
      <c r="I747" s="17">
        <v>55</v>
      </c>
      <c r="J747" s="17">
        <v>0</v>
      </c>
      <c r="K747" s="17">
        <v>0</v>
      </c>
      <c r="L747" s="17">
        <v>0</v>
      </c>
      <c r="M747" s="17">
        <v>0</v>
      </c>
      <c r="N747" s="17">
        <v>0</v>
      </c>
      <c r="O747" s="17">
        <v>0</v>
      </c>
      <c r="P747" s="18">
        <v>55</v>
      </c>
      <c r="Q747" s="17">
        <f>VLOOKUP(tbBDD[[#This Row],[Lib. variété]],tbRdts[],2,FALSE)</f>
        <v>8.5</v>
      </c>
      <c r="R747" s="17">
        <f>tbBDD[[#This Row],[Ha Tot collecte]]*tbBDD[[#This Row],[Rdt]]</f>
        <v>467.5</v>
      </c>
      <c r="S747" s="10" t="str">
        <f>MID(tbBDD[[#This Row],[Lib. variété]],1,FIND(" ",tbBDD[[#This Row],[Lib. variété]])-1)</f>
        <v>MAIS</v>
      </c>
    </row>
    <row r="748" spans="1:19" ht="15.95" customHeight="1" x14ac:dyDescent="0.2">
      <c r="A748" s="14" t="s">
        <v>3</v>
      </c>
      <c r="B748" s="15" t="s">
        <v>27</v>
      </c>
      <c r="C748" s="15" t="s">
        <v>95</v>
      </c>
      <c r="D748" s="15" t="s">
        <v>157</v>
      </c>
      <c r="E748" s="15" t="s">
        <v>286</v>
      </c>
      <c r="F748" s="15" t="s">
        <v>420</v>
      </c>
      <c r="G748" s="17">
        <v>0</v>
      </c>
      <c r="H748" s="17">
        <v>0</v>
      </c>
      <c r="I748" s="17">
        <v>14</v>
      </c>
      <c r="J748" s="17">
        <v>0</v>
      </c>
      <c r="K748" s="17">
        <v>0</v>
      </c>
      <c r="L748" s="17">
        <v>0</v>
      </c>
      <c r="M748" s="17">
        <v>0</v>
      </c>
      <c r="N748" s="17">
        <v>0</v>
      </c>
      <c r="O748" s="17">
        <v>0</v>
      </c>
      <c r="P748" s="18">
        <v>14</v>
      </c>
      <c r="Q748" s="17">
        <f>VLOOKUP(tbBDD[[#This Row],[Lib. variété]],tbRdts[],2,FALSE)</f>
        <v>0</v>
      </c>
      <c r="R748" s="17">
        <f>tbBDD[[#This Row],[Ha Tot collecte]]*tbBDD[[#This Row],[Rdt]]</f>
        <v>0</v>
      </c>
      <c r="S748" s="10" t="str">
        <f>MID(tbBDD[[#This Row],[Lib. variété]],1,FIND(" ",tbBDD[[#This Row],[Lib. variété]])-1)</f>
        <v>MAIS</v>
      </c>
    </row>
    <row r="749" spans="1:19" ht="15.95" customHeight="1" x14ac:dyDescent="0.2">
      <c r="A749" s="14" t="s">
        <v>3</v>
      </c>
      <c r="B749" s="15" t="s">
        <v>27</v>
      </c>
      <c r="C749" s="15" t="s">
        <v>95</v>
      </c>
      <c r="D749" s="15" t="s">
        <v>174</v>
      </c>
      <c r="E749" s="15" t="s">
        <v>303</v>
      </c>
      <c r="F749" s="15" t="s">
        <v>420</v>
      </c>
      <c r="G749" s="17">
        <v>0</v>
      </c>
      <c r="H749" s="17">
        <v>0</v>
      </c>
      <c r="I749" s="17">
        <v>8</v>
      </c>
      <c r="J749" s="17">
        <v>0</v>
      </c>
      <c r="K749" s="17">
        <v>0</v>
      </c>
      <c r="L749" s="17">
        <v>0</v>
      </c>
      <c r="M749" s="17">
        <v>0</v>
      </c>
      <c r="N749" s="17">
        <v>0</v>
      </c>
      <c r="O749" s="17">
        <v>0</v>
      </c>
      <c r="P749" s="18">
        <v>8</v>
      </c>
      <c r="Q749" s="17">
        <f>VLOOKUP(tbBDD[[#This Row],[Lib. variété]],tbRdts[],2,FALSE)</f>
        <v>0</v>
      </c>
      <c r="R749" s="17">
        <f>tbBDD[[#This Row],[Ha Tot collecte]]*tbBDD[[#This Row],[Rdt]]</f>
        <v>0</v>
      </c>
      <c r="S749" s="10" t="str">
        <f>MID(tbBDD[[#This Row],[Lib. variété]],1,FIND(" ",tbBDD[[#This Row],[Lib. variété]])-1)</f>
        <v>MAIS</v>
      </c>
    </row>
    <row r="750" spans="1:19" ht="15.95" customHeight="1" x14ac:dyDescent="0.2">
      <c r="A750" s="14" t="s">
        <v>3</v>
      </c>
      <c r="B750" s="15" t="s">
        <v>27</v>
      </c>
      <c r="C750" s="15" t="s">
        <v>95</v>
      </c>
      <c r="D750" s="15" t="s">
        <v>183</v>
      </c>
      <c r="E750" s="15" t="s">
        <v>312</v>
      </c>
      <c r="F750" s="15" t="s">
        <v>420</v>
      </c>
      <c r="G750" s="17">
        <v>0</v>
      </c>
      <c r="H750" s="17">
        <v>0</v>
      </c>
      <c r="I750" s="17">
        <v>29</v>
      </c>
      <c r="J750" s="17">
        <v>0</v>
      </c>
      <c r="K750" s="17">
        <v>0</v>
      </c>
      <c r="L750" s="17">
        <v>0</v>
      </c>
      <c r="M750" s="17">
        <v>0</v>
      </c>
      <c r="N750" s="17">
        <v>0</v>
      </c>
      <c r="O750" s="17">
        <v>0</v>
      </c>
      <c r="P750" s="18">
        <v>29</v>
      </c>
      <c r="Q750" s="17">
        <f>VLOOKUP(tbBDD[[#This Row],[Lib. variété]],tbRdts[],2,FALSE)</f>
        <v>0</v>
      </c>
      <c r="R750" s="17">
        <f>tbBDD[[#This Row],[Ha Tot collecte]]*tbBDD[[#This Row],[Rdt]]</f>
        <v>0</v>
      </c>
      <c r="S750" s="10" t="str">
        <f>MID(tbBDD[[#This Row],[Lib. variété]],1,FIND(" ",tbBDD[[#This Row],[Lib. variété]])-1)</f>
        <v>MAIS</v>
      </c>
    </row>
    <row r="751" spans="1:19" ht="15.95" customHeight="1" x14ac:dyDescent="0.2">
      <c r="A751" s="14" t="s">
        <v>3</v>
      </c>
      <c r="B751" s="15" t="s">
        <v>27</v>
      </c>
      <c r="C751" s="15" t="s">
        <v>95</v>
      </c>
      <c r="D751" s="15" t="s">
        <v>184</v>
      </c>
      <c r="E751" s="15" t="s">
        <v>313</v>
      </c>
      <c r="F751" s="15" t="s">
        <v>420</v>
      </c>
      <c r="G751" s="17">
        <v>0</v>
      </c>
      <c r="H751" s="17">
        <v>0</v>
      </c>
      <c r="I751" s="17">
        <v>12</v>
      </c>
      <c r="J751" s="17">
        <v>0</v>
      </c>
      <c r="K751" s="17">
        <v>0</v>
      </c>
      <c r="L751" s="17">
        <v>0</v>
      </c>
      <c r="M751" s="17">
        <v>0</v>
      </c>
      <c r="N751" s="17">
        <v>0</v>
      </c>
      <c r="O751" s="17">
        <v>0</v>
      </c>
      <c r="P751" s="18">
        <v>12</v>
      </c>
      <c r="Q751" s="17">
        <f>VLOOKUP(tbBDD[[#This Row],[Lib. variété]],tbRdts[],2,FALSE)</f>
        <v>0</v>
      </c>
      <c r="R751" s="17">
        <f>tbBDD[[#This Row],[Ha Tot collecte]]*tbBDD[[#This Row],[Rdt]]</f>
        <v>0</v>
      </c>
      <c r="S751" s="10" t="str">
        <f>MID(tbBDD[[#This Row],[Lib. variété]],1,FIND(" ",tbBDD[[#This Row],[Lib. variété]])-1)</f>
        <v>MAIS</v>
      </c>
    </row>
    <row r="752" spans="1:19" ht="15.95" customHeight="1" x14ac:dyDescent="0.2">
      <c r="A752" s="14" t="s">
        <v>3</v>
      </c>
      <c r="B752" s="15" t="s">
        <v>27</v>
      </c>
      <c r="C752" s="15" t="s">
        <v>95</v>
      </c>
      <c r="D752" s="15" t="s">
        <v>162</v>
      </c>
      <c r="E752" s="15" t="s">
        <v>291</v>
      </c>
      <c r="F752" s="15" t="s">
        <v>420</v>
      </c>
      <c r="G752" s="17">
        <v>0</v>
      </c>
      <c r="H752" s="17">
        <v>0</v>
      </c>
      <c r="I752" s="17">
        <v>68</v>
      </c>
      <c r="J752" s="17">
        <v>0</v>
      </c>
      <c r="K752" s="17">
        <v>0</v>
      </c>
      <c r="L752" s="17">
        <v>0</v>
      </c>
      <c r="M752" s="17">
        <v>0</v>
      </c>
      <c r="N752" s="17">
        <v>0</v>
      </c>
      <c r="O752" s="17">
        <v>0</v>
      </c>
      <c r="P752" s="18">
        <v>68</v>
      </c>
      <c r="Q752" s="17">
        <f>VLOOKUP(tbBDD[[#This Row],[Lib. variété]],tbRdts[],2,FALSE)</f>
        <v>0</v>
      </c>
      <c r="R752" s="17">
        <f>tbBDD[[#This Row],[Ha Tot collecte]]*tbBDD[[#This Row],[Rdt]]</f>
        <v>0</v>
      </c>
      <c r="S752" s="10" t="str">
        <f>MID(tbBDD[[#This Row],[Lib. variété]],1,FIND(" ",tbBDD[[#This Row],[Lib. variété]])-1)</f>
        <v>MAIS</v>
      </c>
    </row>
    <row r="753" spans="1:19" ht="15.95" customHeight="1" x14ac:dyDescent="0.2">
      <c r="A753" s="14" t="s">
        <v>3</v>
      </c>
      <c r="B753" s="15" t="s">
        <v>27</v>
      </c>
      <c r="C753" s="15" t="s">
        <v>58</v>
      </c>
      <c r="D753" s="15" t="s">
        <v>182</v>
      </c>
      <c r="E753" s="15" t="s">
        <v>311</v>
      </c>
      <c r="F753" s="15" t="s">
        <v>383</v>
      </c>
      <c r="G753" s="17">
        <v>0</v>
      </c>
      <c r="H753" s="17">
        <v>0</v>
      </c>
      <c r="I753" s="17">
        <v>9</v>
      </c>
      <c r="J753" s="17">
        <v>0</v>
      </c>
      <c r="K753" s="17">
        <v>0</v>
      </c>
      <c r="L753" s="17">
        <v>0</v>
      </c>
      <c r="M753" s="17">
        <v>0</v>
      </c>
      <c r="N753" s="17">
        <v>0</v>
      </c>
      <c r="O753" s="17">
        <v>0</v>
      </c>
      <c r="P753" s="18">
        <v>9</v>
      </c>
      <c r="Q753" s="17">
        <f>VLOOKUP(tbBDD[[#This Row],[Lib. variété]],tbRdts[],2,FALSE)</f>
        <v>3.3</v>
      </c>
      <c r="R753" s="17">
        <f>tbBDD[[#This Row],[Ha Tot collecte]]*tbBDD[[#This Row],[Rdt]]</f>
        <v>29.7</v>
      </c>
      <c r="S753" s="10" t="e">
        <f>MID(tbBDD[[#This Row],[Lib. variété]],1,FIND(" ",tbBDD[[#This Row],[Lib. variété]])-1)</f>
        <v>#VALUE!</v>
      </c>
    </row>
    <row r="754" spans="1:19" ht="15.95" customHeight="1" x14ac:dyDescent="0.2">
      <c r="A754" s="14" t="s">
        <v>3</v>
      </c>
      <c r="B754" s="15" t="s">
        <v>27</v>
      </c>
      <c r="C754" s="15" t="s">
        <v>58</v>
      </c>
      <c r="D754" s="15" t="s">
        <v>183</v>
      </c>
      <c r="E754" s="15" t="s">
        <v>312</v>
      </c>
      <c r="F754" s="15" t="s">
        <v>383</v>
      </c>
      <c r="G754" s="17">
        <v>0</v>
      </c>
      <c r="H754" s="17">
        <v>0</v>
      </c>
      <c r="I754" s="17">
        <v>10</v>
      </c>
      <c r="J754" s="17">
        <v>0</v>
      </c>
      <c r="K754" s="17">
        <v>0</v>
      </c>
      <c r="L754" s="17">
        <v>0</v>
      </c>
      <c r="M754" s="17">
        <v>0</v>
      </c>
      <c r="N754" s="17">
        <v>0</v>
      </c>
      <c r="O754" s="17">
        <v>0</v>
      </c>
      <c r="P754" s="18">
        <v>10</v>
      </c>
      <c r="Q754" s="17">
        <f>VLOOKUP(tbBDD[[#This Row],[Lib. variété]],tbRdts[],2,FALSE)</f>
        <v>3.3</v>
      </c>
      <c r="R754" s="17">
        <f>tbBDD[[#This Row],[Ha Tot collecte]]*tbBDD[[#This Row],[Rdt]]</f>
        <v>33</v>
      </c>
      <c r="S754" s="10" t="e">
        <f>MID(tbBDD[[#This Row],[Lib. variété]],1,FIND(" ",tbBDD[[#This Row],[Lib. variété]])-1)</f>
        <v>#VALUE!</v>
      </c>
    </row>
    <row r="755" spans="1:19" ht="15.95" customHeight="1" x14ac:dyDescent="0.2">
      <c r="A755" s="14" t="s">
        <v>3</v>
      </c>
      <c r="B755" s="15" t="s">
        <v>27</v>
      </c>
      <c r="C755" s="15" t="s">
        <v>58</v>
      </c>
      <c r="D755" s="15" t="s">
        <v>178</v>
      </c>
      <c r="E755" s="15" t="s">
        <v>307</v>
      </c>
      <c r="F755" s="15" t="s">
        <v>383</v>
      </c>
      <c r="G755" s="17">
        <v>0</v>
      </c>
      <c r="H755" s="17">
        <v>0</v>
      </c>
      <c r="I755" s="17">
        <v>8</v>
      </c>
      <c r="J755" s="17">
        <v>0</v>
      </c>
      <c r="K755" s="17">
        <v>0</v>
      </c>
      <c r="L755" s="17">
        <v>0</v>
      </c>
      <c r="M755" s="17">
        <v>0</v>
      </c>
      <c r="N755" s="17">
        <v>0</v>
      </c>
      <c r="O755" s="17">
        <v>0</v>
      </c>
      <c r="P755" s="18">
        <v>8</v>
      </c>
      <c r="Q755" s="17">
        <f>VLOOKUP(tbBDD[[#This Row],[Lib. variété]],tbRdts[],2,FALSE)</f>
        <v>3.3</v>
      </c>
      <c r="R755" s="17">
        <f>tbBDD[[#This Row],[Ha Tot collecte]]*tbBDD[[#This Row],[Rdt]]</f>
        <v>26.4</v>
      </c>
      <c r="S755" s="10" t="e">
        <f>MID(tbBDD[[#This Row],[Lib. variété]],1,FIND(" ",tbBDD[[#This Row],[Lib. variété]])-1)</f>
        <v>#VALUE!</v>
      </c>
    </row>
    <row r="756" spans="1:19" ht="15.95" customHeight="1" x14ac:dyDescent="0.2">
      <c r="A756" s="14" t="s">
        <v>3</v>
      </c>
      <c r="B756" s="15" t="s">
        <v>27</v>
      </c>
      <c r="C756" s="15" t="s">
        <v>58</v>
      </c>
      <c r="D756" s="15" t="s">
        <v>162</v>
      </c>
      <c r="E756" s="15" t="s">
        <v>291</v>
      </c>
      <c r="F756" s="15" t="s">
        <v>383</v>
      </c>
      <c r="G756" s="17">
        <v>0</v>
      </c>
      <c r="H756" s="17">
        <v>0</v>
      </c>
      <c r="I756" s="17">
        <v>95</v>
      </c>
      <c r="J756" s="17">
        <v>0</v>
      </c>
      <c r="K756" s="17">
        <v>0</v>
      </c>
      <c r="L756" s="17">
        <v>0</v>
      </c>
      <c r="M756" s="17">
        <v>0</v>
      </c>
      <c r="N756" s="17">
        <v>0</v>
      </c>
      <c r="O756" s="17">
        <v>0</v>
      </c>
      <c r="P756" s="18">
        <v>95</v>
      </c>
      <c r="Q756" s="17">
        <f>VLOOKUP(tbBDD[[#This Row],[Lib. variété]],tbRdts[],2,FALSE)</f>
        <v>3.3</v>
      </c>
      <c r="R756" s="17">
        <f>tbBDD[[#This Row],[Ha Tot collecte]]*tbBDD[[#This Row],[Rdt]]</f>
        <v>313.5</v>
      </c>
      <c r="S756" s="10" t="e">
        <f>MID(tbBDD[[#This Row],[Lib. variété]],1,FIND(" ",tbBDD[[#This Row],[Lib. variété]])-1)</f>
        <v>#VALUE!</v>
      </c>
    </row>
    <row r="757" spans="1:19" ht="15.95" customHeight="1" x14ac:dyDescent="0.2">
      <c r="A757" s="14" t="s">
        <v>3</v>
      </c>
      <c r="B757" s="15" t="s">
        <v>27</v>
      </c>
      <c r="C757" s="15" t="s">
        <v>59</v>
      </c>
      <c r="D757" s="15" t="s">
        <v>178</v>
      </c>
      <c r="E757" s="15" t="s">
        <v>307</v>
      </c>
      <c r="F757" s="15" t="s">
        <v>384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7">
        <v>0</v>
      </c>
      <c r="N757" s="17">
        <v>0</v>
      </c>
      <c r="O757" s="17">
        <v>0</v>
      </c>
      <c r="P757" s="18">
        <v>0</v>
      </c>
      <c r="Q757" s="17">
        <f>VLOOKUP(tbBDD[[#This Row],[Lib. variété]],tbRdts[],2,FALSE)</f>
        <v>2.5</v>
      </c>
      <c r="R757" s="17">
        <f>tbBDD[[#This Row],[Ha Tot collecte]]*tbBDD[[#This Row],[Rdt]]</f>
        <v>0</v>
      </c>
      <c r="S757" s="10" t="str">
        <f>MID(tbBDD[[#This Row],[Lib. variété]],1,FIND(" ",tbBDD[[#This Row],[Lib. variété]])-1)</f>
        <v>TOURNESOL</v>
      </c>
    </row>
    <row r="758" spans="1:19" ht="15.95" customHeight="1" x14ac:dyDescent="0.2">
      <c r="A758" s="14" t="s">
        <v>3</v>
      </c>
      <c r="B758" s="15" t="s">
        <v>27</v>
      </c>
      <c r="C758" s="15" t="s">
        <v>60</v>
      </c>
      <c r="D758" s="15" t="s">
        <v>157</v>
      </c>
      <c r="E758" s="15" t="s">
        <v>286</v>
      </c>
      <c r="F758" s="15" t="s">
        <v>385</v>
      </c>
      <c r="G758" s="17">
        <v>0</v>
      </c>
      <c r="H758" s="17">
        <v>0</v>
      </c>
      <c r="I758" s="17">
        <v>26</v>
      </c>
      <c r="J758" s="17">
        <v>0</v>
      </c>
      <c r="K758" s="17">
        <v>0</v>
      </c>
      <c r="L758" s="17">
        <v>0</v>
      </c>
      <c r="M758" s="17">
        <v>0</v>
      </c>
      <c r="N758" s="17">
        <v>0</v>
      </c>
      <c r="O758" s="17">
        <v>0</v>
      </c>
      <c r="P758" s="18">
        <v>26</v>
      </c>
      <c r="Q758" s="17">
        <f>VLOOKUP(tbBDD[[#This Row],[Lib. variété]],tbRdts[],2,FALSE)</f>
        <v>2.5</v>
      </c>
      <c r="R758" s="17">
        <f>tbBDD[[#This Row],[Ha Tot collecte]]*tbBDD[[#This Row],[Rdt]]</f>
        <v>65</v>
      </c>
      <c r="S758" s="10" t="str">
        <f>MID(tbBDD[[#This Row],[Lib. variété]],1,FIND(" ",tbBDD[[#This Row],[Lib. variété]])-1)</f>
        <v>TOURNESOL</v>
      </c>
    </row>
    <row r="759" spans="1:19" ht="15.95" customHeight="1" x14ac:dyDescent="0.2">
      <c r="A759" s="14" t="s">
        <v>3</v>
      </c>
      <c r="B759" s="15" t="s">
        <v>27</v>
      </c>
      <c r="C759" s="15" t="s">
        <v>60</v>
      </c>
      <c r="D759" s="15" t="s">
        <v>174</v>
      </c>
      <c r="E759" s="15" t="s">
        <v>303</v>
      </c>
      <c r="F759" s="15" t="s">
        <v>385</v>
      </c>
      <c r="G759" s="17">
        <v>0</v>
      </c>
      <c r="H759" s="17">
        <v>0</v>
      </c>
      <c r="I759" s="17">
        <v>31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</v>
      </c>
      <c r="P759" s="18">
        <v>31</v>
      </c>
      <c r="Q759" s="17">
        <f>VLOOKUP(tbBDD[[#This Row],[Lib. variété]],tbRdts[],2,FALSE)</f>
        <v>2.5</v>
      </c>
      <c r="R759" s="17">
        <f>tbBDD[[#This Row],[Ha Tot collecte]]*tbBDD[[#This Row],[Rdt]]</f>
        <v>77.5</v>
      </c>
      <c r="S759" s="10" t="str">
        <f>MID(tbBDD[[#This Row],[Lib. variété]],1,FIND(" ",tbBDD[[#This Row],[Lib. variété]])-1)</f>
        <v>TOURNESOL</v>
      </c>
    </row>
    <row r="760" spans="1:19" ht="15.95" customHeight="1" x14ac:dyDescent="0.2">
      <c r="A760" s="14" t="s">
        <v>3</v>
      </c>
      <c r="B760" s="15" t="s">
        <v>27</v>
      </c>
      <c r="C760" s="15" t="s">
        <v>60</v>
      </c>
      <c r="D760" s="15" t="s">
        <v>182</v>
      </c>
      <c r="E760" s="15" t="s">
        <v>311</v>
      </c>
      <c r="F760" s="15" t="s">
        <v>385</v>
      </c>
      <c r="G760" s="17">
        <v>0</v>
      </c>
      <c r="H760" s="17">
        <v>0</v>
      </c>
      <c r="I760" s="17">
        <v>9</v>
      </c>
      <c r="J760" s="17">
        <v>0</v>
      </c>
      <c r="K760" s="17">
        <v>0</v>
      </c>
      <c r="L760" s="17">
        <v>0</v>
      </c>
      <c r="M760" s="17">
        <v>0</v>
      </c>
      <c r="N760" s="17">
        <v>0</v>
      </c>
      <c r="O760" s="17">
        <v>0</v>
      </c>
      <c r="P760" s="18">
        <v>9</v>
      </c>
      <c r="Q760" s="17">
        <f>VLOOKUP(tbBDD[[#This Row],[Lib. variété]],tbRdts[],2,FALSE)</f>
        <v>2.5</v>
      </c>
      <c r="R760" s="17">
        <f>tbBDD[[#This Row],[Ha Tot collecte]]*tbBDD[[#This Row],[Rdt]]</f>
        <v>22.5</v>
      </c>
      <c r="S760" s="10" t="str">
        <f>MID(tbBDD[[#This Row],[Lib. variété]],1,FIND(" ",tbBDD[[#This Row],[Lib. variété]])-1)</f>
        <v>TOURNESOL</v>
      </c>
    </row>
    <row r="761" spans="1:19" ht="15.95" customHeight="1" x14ac:dyDescent="0.2">
      <c r="A761" s="14" t="s">
        <v>3</v>
      </c>
      <c r="B761" s="15" t="s">
        <v>27</v>
      </c>
      <c r="C761" s="15" t="s">
        <v>60</v>
      </c>
      <c r="D761" s="15" t="s">
        <v>184</v>
      </c>
      <c r="E761" s="15" t="s">
        <v>313</v>
      </c>
      <c r="F761" s="15" t="s">
        <v>385</v>
      </c>
      <c r="G761" s="17">
        <v>0</v>
      </c>
      <c r="H761" s="17">
        <v>0</v>
      </c>
      <c r="I761" s="17">
        <v>12</v>
      </c>
      <c r="J761" s="17">
        <v>0</v>
      </c>
      <c r="K761" s="17">
        <v>0</v>
      </c>
      <c r="L761" s="17">
        <v>0</v>
      </c>
      <c r="M761" s="17">
        <v>0</v>
      </c>
      <c r="N761" s="17">
        <v>0</v>
      </c>
      <c r="O761" s="17">
        <v>0</v>
      </c>
      <c r="P761" s="18">
        <v>12</v>
      </c>
      <c r="Q761" s="17">
        <f>VLOOKUP(tbBDD[[#This Row],[Lib. variété]],tbRdts[],2,FALSE)</f>
        <v>2.5</v>
      </c>
      <c r="R761" s="17">
        <f>tbBDD[[#This Row],[Ha Tot collecte]]*tbBDD[[#This Row],[Rdt]]</f>
        <v>30</v>
      </c>
      <c r="S761" s="10" t="str">
        <f>MID(tbBDD[[#This Row],[Lib. variété]],1,FIND(" ",tbBDD[[#This Row],[Lib. variété]])-1)</f>
        <v>TOURNESOL</v>
      </c>
    </row>
    <row r="762" spans="1:19" ht="15.95" customHeight="1" x14ac:dyDescent="0.2">
      <c r="A762" s="14" t="s">
        <v>3</v>
      </c>
      <c r="B762" s="15" t="s">
        <v>27</v>
      </c>
      <c r="C762" s="15" t="s">
        <v>60</v>
      </c>
      <c r="D762" s="15" t="s">
        <v>178</v>
      </c>
      <c r="E762" s="15" t="s">
        <v>307</v>
      </c>
      <c r="F762" s="15" t="s">
        <v>385</v>
      </c>
      <c r="G762" s="17">
        <v>0</v>
      </c>
      <c r="H762" s="17">
        <v>0</v>
      </c>
      <c r="I762" s="17">
        <v>75</v>
      </c>
      <c r="J762" s="17">
        <v>0</v>
      </c>
      <c r="K762" s="17">
        <v>0</v>
      </c>
      <c r="L762" s="17">
        <v>0</v>
      </c>
      <c r="M762" s="17">
        <v>0</v>
      </c>
      <c r="N762" s="17">
        <v>0</v>
      </c>
      <c r="O762" s="17">
        <v>0</v>
      </c>
      <c r="P762" s="18">
        <v>75</v>
      </c>
      <c r="Q762" s="17">
        <f>VLOOKUP(tbBDD[[#This Row],[Lib. variété]],tbRdts[],2,FALSE)</f>
        <v>2.5</v>
      </c>
      <c r="R762" s="17">
        <f>tbBDD[[#This Row],[Ha Tot collecte]]*tbBDD[[#This Row],[Rdt]]</f>
        <v>187.5</v>
      </c>
      <c r="S762" s="10" t="str">
        <f>MID(tbBDD[[#This Row],[Lib. variété]],1,FIND(" ",tbBDD[[#This Row],[Lib. variété]])-1)</f>
        <v>TOURNESOL</v>
      </c>
    </row>
    <row r="763" spans="1:19" ht="15.95" customHeight="1" x14ac:dyDescent="0.2">
      <c r="A763" s="14" t="s">
        <v>3</v>
      </c>
      <c r="B763" s="15" t="s">
        <v>27</v>
      </c>
      <c r="C763" s="15" t="s">
        <v>60</v>
      </c>
      <c r="D763" s="15" t="s">
        <v>162</v>
      </c>
      <c r="E763" s="15" t="s">
        <v>291</v>
      </c>
      <c r="F763" s="15" t="s">
        <v>385</v>
      </c>
      <c r="G763" s="17">
        <v>0</v>
      </c>
      <c r="H763" s="17">
        <v>0</v>
      </c>
      <c r="I763" s="17">
        <v>504</v>
      </c>
      <c r="J763" s="17">
        <v>0</v>
      </c>
      <c r="K763" s="17">
        <v>0</v>
      </c>
      <c r="L763" s="17">
        <v>0</v>
      </c>
      <c r="M763" s="17">
        <v>0</v>
      </c>
      <c r="N763" s="17">
        <v>0</v>
      </c>
      <c r="O763" s="17">
        <v>0</v>
      </c>
      <c r="P763" s="18">
        <v>504</v>
      </c>
      <c r="Q763" s="17">
        <f>VLOOKUP(tbBDD[[#This Row],[Lib. variété]],tbRdts[],2,FALSE)</f>
        <v>2.5</v>
      </c>
      <c r="R763" s="17">
        <f>tbBDD[[#This Row],[Ha Tot collecte]]*tbBDD[[#This Row],[Rdt]]</f>
        <v>1260</v>
      </c>
      <c r="S763" s="10" t="str">
        <f>MID(tbBDD[[#This Row],[Lib. variété]],1,FIND(" ",tbBDD[[#This Row],[Lib. variété]])-1)</f>
        <v>TOURNESOL</v>
      </c>
    </row>
    <row r="764" spans="1:19" ht="15.95" customHeight="1" x14ac:dyDescent="0.2">
      <c r="A764" s="14" t="s">
        <v>3</v>
      </c>
      <c r="B764" s="15" t="s">
        <v>27</v>
      </c>
      <c r="C764" s="15" t="s">
        <v>60</v>
      </c>
      <c r="D764" s="15" t="s">
        <v>185</v>
      </c>
      <c r="E764" s="15" t="s">
        <v>314</v>
      </c>
      <c r="F764" s="15" t="s">
        <v>385</v>
      </c>
      <c r="G764" s="17">
        <v>0</v>
      </c>
      <c r="H764" s="17">
        <v>0</v>
      </c>
      <c r="I764" s="17">
        <v>20</v>
      </c>
      <c r="J764" s="17">
        <v>0</v>
      </c>
      <c r="K764" s="17">
        <v>0</v>
      </c>
      <c r="L764" s="17">
        <v>0</v>
      </c>
      <c r="M764" s="17">
        <v>0</v>
      </c>
      <c r="N764" s="17">
        <v>0</v>
      </c>
      <c r="O764" s="17">
        <v>0</v>
      </c>
      <c r="P764" s="18">
        <v>20</v>
      </c>
      <c r="Q764" s="17">
        <f>VLOOKUP(tbBDD[[#This Row],[Lib. variété]],tbRdts[],2,FALSE)</f>
        <v>2.5</v>
      </c>
      <c r="R764" s="17">
        <f>tbBDD[[#This Row],[Ha Tot collecte]]*tbBDD[[#This Row],[Rdt]]</f>
        <v>50</v>
      </c>
      <c r="S764" s="10" t="str">
        <f>MID(tbBDD[[#This Row],[Lib. variété]],1,FIND(" ",tbBDD[[#This Row],[Lib. variété]])-1)</f>
        <v>TOURNESOL</v>
      </c>
    </row>
    <row r="765" spans="1:19" ht="15.95" customHeight="1" x14ac:dyDescent="0.2">
      <c r="A765" s="14" t="s">
        <v>3</v>
      </c>
      <c r="B765" s="15" t="s">
        <v>27</v>
      </c>
      <c r="C765" s="15" t="s">
        <v>70</v>
      </c>
      <c r="D765" s="15" t="s">
        <v>162</v>
      </c>
      <c r="E765" s="15" t="s">
        <v>291</v>
      </c>
      <c r="F765" s="15" t="s">
        <v>395</v>
      </c>
      <c r="G765" s="17">
        <v>0</v>
      </c>
      <c r="H765" s="17">
        <v>0</v>
      </c>
      <c r="I765" s="17">
        <v>1</v>
      </c>
      <c r="J765" s="17">
        <v>0</v>
      </c>
      <c r="K765" s="17">
        <v>0</v>
      </c>
      <c r="L765" s="17">
        <v>0</v>
      </c>
      <c r="M765" s="17">
        <v>0</v>
      </c>
      <c r="N765" s="17">
        <v>0</v>
      </c>
      <c r="O765" s="17">
        <v>0</v>
      </c>
      <c r="P765" s="18">
        <v>1</v>
      </c>
      <c r="Q765" s="17">
        <f>VLOOKUP(tbBDD[[#This Row],[Lib. variété]],tbRdts[],2,FALSE)</f>
        <v>4.5</v>
      </c>
      <c r="R765" s="17">
        <f>tbBDD[[#This Row],[Ha Tot collecte]]*tbBDD[[#This Row],[Rdt]]</f>
        <v>4.5</v>
      </c>
      <c r="S765" s="10" t="str">
        <f>MID(tbBDD[[#This Row],[Lib. variété]],1,FIND(" ",tbBDD[[#This Row],[Lib. variété]])-1)</f>
        <v>POIS</v>
      </c>
    </row>
    <row r="766" spans="1:19" ht="15.95" customHeight="1" x14ac:dyDescent="0.2">
      <c r="A766" s="14" t="s">
        <v>3</v>
      </c>
      <c r="B766" s="15" t="s">
        <v>27</v>
      </c>
      <c r="C766" s="15" t="s">
        <v>79</v>
      </c>
      <c r="D766" s="15" t="s">
        <v>178</v>
      </c>
      <c r="E766" s="15" t="s">
        <v>307</v>
      </c>
      <c r="F766" s="15" t="s">
        <v>404</v>
      </c>
      <c r="G766" s="17">
        <v>0</v>
      </c>
      <c r="H766" s="17">
        <v>0</v>
      </c>
      <c r="I766" s="17">
        <v>8</v>
      </c>
      <c r="J766" s="17">
        <v>0</v>
      </c>
      <c r="K766" s="17">
        <v>0</v>
      </c>
      <c r="L766" s="17">
        <v>0</v>
      </c>
      <c r="M766" s="17">
        <v>0</v>
      </c>
      <c r="N766" s="17">
        <v>0</v>
      </c>
      <c r="O766" s="17">
        <v>0</v>
      </c>
      <c r="P766" s="18">
        <v>8</v>
      </c>
      <c r="Q766" s="17">
        <f>VLOOKUP(tbBDD[[#This Row],[Lib. variété]],tbRdts[],2,FALSE)</f>
        <v>0</v>
      </c>
      <c r="R766" s="17">
        <f>tbBDD[[#This Row],[Ha Tot collecte]]*tbBDD[[#This Row],[Rdt]]</f>
        <v>0</v>
      </c>
      <c r="S766" s="10" t="str">
        <f>MID(tbBDD[[#This Row],[Lib. variété]],1,FIND(" ",tbBDD[[#This Row],[Lib. variété]])-1)</f>
        <v>OP</v>
      </c>
    </row>
    <row r="767" spans="1:19" ht="15.95" customHeight="1" x14ac:dyDescent="0.2">
      <c r="A767" s="14" t="s">
        <v>3</v>
      </c>
      <c r="B767" s="15" t="s">
        <v>27</v>
      </c>
      <c r="C767" s="15" t="s">
        <v>90</v>
      </c>
      <c r="D767" s="15" t="s">
        <v>162</v>
      </c>
      <c r="E767" s="15" t="s">
        <v>291</v>
      </c>
      <c r="F767" s="15" t="s">
        <v>415</v>
      </c>
      <c r="G767" s="17">
        <v>0</v>
      </c>
      <c r="H767" s="17">
        <v>0</v>
      </c>
      <c r="I767" s="17">
        <v>14</v>
      </c>
      <c r="J767" s="17">
        <v>0</v>
      </c>
      <c r="K767" s="17">
        <v>0</v>
      </c>
      <c r="L767" s="17">
        <v>0</v>
      </c>
      <c r="M767" s="17">
        <v>0</v>
      </c>
      <c r="N767" s="17">
        <v>0</v>
      </c>
      <c r="O767" s="17">
        <v>0</v>
      </c>
      <c r="P767" s="18">
        <v>14</v>
      </c>
      <c r="Q767" s="17">
        <f>VLOOKUP(tbBDD[[#This Row],[Lib. variété]],tbRdts[],2,FALSE)</f>
        <v>0</v>
      </c>
      <c r="R767" s="17">
        <f>tbBDD[[#This Row],[Ha Tot collecte]]*tbBDD[[#This Row],[Rdt]]</f>
        <v>0</v>
      </c>
      <c r="S767" s="10" t="str">
        <f>MID(tbBDD[[#This Row],[Lib. variété]],1,FIND(" ",tbBDD[[#This Row],[Lib. variété]])-1)</f>
        <v>ESC</v>
      </c>
    </row>
    <row r="768" spans="1:19" ht="15.95" customHeight="1" x14ac:dyDescent="0.2">
      <c r="A768" s="14" t="s">
        <v>3</v>
      </c>
      <c r="B768" s="15" t="s">
        <v>27</v>
      </c>
      <c r="C768" s="15" t="s">
        <v>76</v>
      </c>
      <c r="D768" s="16"/>
      <c r="E768" s="16"/>
      <c r="F768" s="15" t="s">
        <v>401</v>
      </c>
      <c r="G768" s="17">
        <v>0</v>
      </c>
      <c r="H768" s="17">
        <v>0</v>
      </c>
      <c r="I768" s="17">
        <v>0</v>
      </c>
      <c r="J768" s="17">
        <v>0</v>
      </c>
      <c r="K768" s="17">
        <v>0</v>
      </c>
      <c r="L768" s="17">
        <v>0</v>
      </c>
      <c r="M768" s="17">
        <v>0</v>
      </c>
      <c r="N768" s="17">
        <v>0</v>
      </c>
      <c r="O768" s="17">
        <v>0</v>
      </c>
      <c r="P768" s="18">
        <v>0</v>
      </c>
      <c r="Q768" s="17">
        <f>VLOOKUP(tbBDD[[#This Row],[Lib. variété]],tbRdts[],2,FALSE)</f>
        <v>0</v>
      </c>
      <c r="R768" s="17">
        <f>tbBDD[[#This Row],[Ha Tot collecte]]*tbBDD[[#This Row],[Rdt]]</f>
        <v>0</v>
      </c>
      <c r="S768" s="10" t="e">
        <f>MID(tbBDD[[#This Row],[Lib. variété]],1,FIND(" ",tbBDD[[#This Row],[Lib. variété]])-1)</f>
        <v>#VALUE!</v>
      </c>
    </row>
    <row r="769" spans="1:19" ht="15.95" customHeight="1" x14ac:dyDescent="0.2">
      <c r="A769" s="14" t="s">
        <v>3</v>
      </c>
      <c r="B769" s="15" t="s">
        <v>27</v>
      </c>
      <c r="C769" s="15" t="s">
        <v>76</v>
      </c>
      <c r="D769" s="15" t="s">
        <v>178</v>
      </c>
      <c r="E769" s="15" t="s">
        <v>307</v>
      </c>
      <c r="F769" s="15" t="s">
        <v>401</v>
      </c>
      <c r="G769" s="17">
        <v>0</v>
      </c>
      <c r="H769" s="17">
        <v>0</v>
      </c>
      <c r="I769" s="17">
        <v>0</v>
      </c>
      <c r="J769" s="17">
        <v>0</v>
      </c>
      <c r="K769" s="17">
        <v>0</v>
      </c>
      <c r="L769" s="17">
        <v>0</v>
      </c>
      <c r="M769" s="17">
        <v>0</v>
      </c>
      <c r="N769" s="17">
        <v>0</v>
      </c>
      <c r="O769" s="17">
        <v>0</v>
      </c>
      <c r="P769" s="18">
        <v>0</v>
      </c>
      <c r="Q769" s="17">
        <f>VLOOKUP(tbBDD[[#This Row],[Lib. variété]],tbRdts[],2,FALSE)</f>
        <v>0</v>
      </c>
      <c r="R769" s="17">
        <f>tbBDD[[#This Row],[Ha Tot collecte]]*tbBDD[[#This Row],[Rdt]]</f>
        <v>0</v>
      </c>
      <c r="S769" s="10" t="e">
        <f>MID(tbBDD[[#This Row],[Lib. variété]],1,FIND(" ",tbBDD[[#This Row],[Lib. variété]])-1)</f>
        <v>#VALUE!</v>
      </c>
    </row>
    <row r="770" spans="1:19" ht="15.95" customHeight="1" x14ac:dyDescent="0.2">
      <c r="A770" s="14" t="s">
        <v>3</v>
      </c>
      <c r="B770" s="15" t="s">
        <v>27</v>
      </c>
      <c r="C770" s="15" t="s">
        <v>76</v>
      </c>
      <c r="D770" s="15" t="s">
        <v>162</v>
      </c>
      <c r="E770" s="15" t="s">
        <v>291</v>
      </c>
      <c r="F770" s="15" t="s">
        <v>401</v>
      </c>
      <c r="G770" s="17">
        <v>0</v>
      </c>
      <c r="H770" s="17">
        <v>0</v>
      </c>
      <c r="I770" s="17">
        <v>19</v>
      </c>
      <c r="J770" s="17">
        <v>0</v>
      </c>
      <c r="K770" s="17">
        <v>0</v>
      </c>
      <c r="L770" s="17">
        <v>0</v>
      </c>
      <c r="M770" s="17">
        <v>0</v>
      </c>
      <c r="N770" s="17">
        <v>0</v>
      </c>
      <c r="O770" s="17">
        <v>0</v>
      </c>
      <c r="P770" s="18">
        <v>19</v>
      </c>
      <c r="Q770" s="17">
        <f>VLOOKUP(tbBDD[[#This Row],[Lib. variété]],tbRdts[],2,FALSE)</f>
        <v>0</v>
      </c>
      <c r="R770" s="17">
        <f>tbBDD[[#This Row],[Ha Tot collecte]]*tbBDD[[#This Row],[Rdt]]</f>
        <v>0</v>
      </c>
      <c r="S770" s="10" t="e">
        <f>MID(tbBDD[[#This Row],[Lib. variété]],1,FIND(" ",tbBDD[[#This Row],[Lib. variété]])-1)</f>
        <v>#VALUE!</v>
      </c>
    </row>
    <row r="771" spans="1:19" ht="15.95" customHeight="1" x14ac:dyDescent="0.2">
      <c r="A771" s="14" t="s">
        <v>3</v>
      </c>
      <c r="B771" s="15" t="s">
        <v>27</v>
      </c>
      <c r="C771" s="15" t="s">
        <v>67</v>
      </c>
      <c r="D771" s="16"/>
      <c r="E771" s="16"/>
      <c r="F771" s="15" t="s">
        <v>392</v>
      </c>
      <c r="G771" s="17">
        <v>0</v>
      </c>
      <c r="H771" s="17">
        <v>0</v>
      </c>
      <c r="I771" s="17">
        <v>0</v>
      </c>
      <c r="J771" s="17">
        <v>0</v>
      </c>
      <c r="K771" s="17">
        <v>0</v>
      </c>
      <c r="L771" s="17">
        <v>0</v>
      </c>
      <c r="M771" s="17">
        <v>0</v>
      </c>
      <c r="N771" s="17">
        <v>0</v>
      </c>
      <c r="O771" s="17">
        <v>0</v>
      </c>
      <c r="P771" s="18">
        <v>0</v>
      </c>
      <c r="Q771" s="17">
        <f>VLOOKUP(tbBDD[[#This Row],[Lib. variété]],tbRdts[],2,FALSE)</f>
        <v>0</v>
      </c>
      <c r="R771" s="17">
        <f>tbBDD[[#This Row],[Ha Tot collecte]]*tbBDD[[#This Row],[Rdt]]</f>
        <v>0</v>
      </c>
      <c r="S771" s="10" t="str">
        <f>MID(tbBDD[[#This Row],[Lib. variété]],1,FIND(" ",tbBDD[[#This Row],[Lib. variété]])-1)</f>
        <v>PRAIRIE</v>
      </c>
    </row>
    <row r="772" spans="1:19" ht="15.95" customHeight="1" x14ac:dyDescent="0.2">
      <c r="A772" s="14" t="s">
        <v>3</v>
      </c>
      <c r="B772" s="15" t="s">
        <v>27</v>
      </c>
      <c r="C772" s="15" t="s">
        <v>68</v>
      </c>
      <c r="D772" s="16"/>
      <c r="E772" s="16"/>
      <c r="F772" s="15" t="s">
        <v>393</v>
      </c>
      <c r="G772" s="17">
        <v>0</v>
      </c>
      <c r="H772" s="17">
        <v>0</v>
      </c>
      <c r="I772" s="17">
        <v>0</v>
      </c>
      <c r="J772" s="17">
        <v>0</v>
      </c>
      <c r="K772" s="17">
        <v>0</v>
      </c>
      <c r="L772" s="17">
        <v>0</v>
      </c>
      <c r="M772" s="17">
        <v>0</v>
      </c>
      <c r="N772" s="17">
        <v>0</v>
      </c>
      <c r="O772" s="17">
        <v>0</v>
      </c>
      <c r="P772" s="18">
        <v>0</v>
      </c>
      <c r="Q772" s="17">
        <f>VLOOKUP(tbBDD[[#This Row],[Lib. variété]],tbRdts[],2,FALSE)</f>
        <v>0</v>
      </c>
      <c r="R772" s="17">
        <f>tbBDD[[#This Row],[Ha Tot collecte]]*tbBDD[[#This Row],[Rdt]]</f>
        <v>0</v>
      </c>
      <c r="S772" s="10" t="str">
        <f>MID(tbBDD[[#This Row],[Lib. variété]],1,FIND(" ",tbBDD[[#This Row],[Lib. variété]])-1)</f>
        <v>PRAIRIE</v>
      </c>
    </row>
    <row r="773" spans="1:19" ht="15.95" customHeight="1" x14ac:dyDescent="0.2">
      <c r="A773" s="14" t="s">
        <v>3</v>
      </c>
      <c r="B773" s="15" t="s">
        <v>28</v>
      </c>
      <c r="C773" s="15" t="s">
        <v>53</v>
      </c>
      <c r="D773" s="15" t="s">
        <v>186</v>
      </c>
      <c r="E773" s="15" t="s">
        <v>315</v>
      </c>
      <c r="F773" s="15" t="s">
        <v>378</v>
      </c>
      <c r="G773" s="17">
        <v>0</v>
      </c>
      <c r="H773" s="17">
        <v>0</v>
      </c>
      <c r="I773" s="17">
        <v>23</v>
      </c>
      <c r="J773" s="17">
        <v>0</v>
      </c>
      <c r="K773" s="17">
        <v>0</v>
      </c>
      <c r="L773" s="17">
        <v>0</v>
      </c>
      <c r="M773" s="17">
        <v>0</v>
      </c>
      <c r="N773" s="17">
        <v>0</v>
      </c>
      <c r="O773" s="17">
        <v>0</v>
      </c>
      <c r="P773" s="18">
        <v>23</v>
      </c>
      <c r="Q773" s="17">
        <f>VLOOKUP(tbBDD[[#This Row],[Lib. variété]],tbRdts[],2,FALSE)</f>
        <v>6.5</v>
      </c>
      <c r="R773" s="17">
        <f>tbBDD[[#This Row],[Ha Tot collecte]]*tbBDD[[#This Row],[Rdt]]</f>
        <v>149.5</v>
      </c>
      <c r="S773" s="10" t="str">
        <f>MID(tbBDD[[#This Row],[Lib. variété]],1,FIND(" ",tbBDD[[#This Row],[Lib. variété]])-1)</f>
        <v>BLE</v>
      </c>
    </row>
    <row r="774" spans="1:19" ht="15.95" customHeight="1" x14ac:dyDescent="0.2">
      <c r="A774" s="14" t="s">
        <v>3</v>
      </c>
      <c r="B774" s="15" t="s">
        <v>28</v>
      </c>
      <c r="C774" s="15" t="s">
        <v>53</v>
      </c>
      <c r="D774" s="15" t="s">
        <v>120</v>
      </c>
      <c r="E774" s="15" t="s">
        <v>249</v>
      </c>
      <c r="F774" s="15" t="s">
        <v>378</v>
      </c>
      <c r="G774" s="17">
        <v>0</v>
      </c>
      <c r="H774" s="17">
        <v>0</v>
      </c>
      <c r="I774" s="17">
        <v>20</v>
      </c>
      <c r="J774" s="17">
        <v>0</v>
      </c>
      <c r="K774" s="17">
        <v>0</v>
      </c>
      <c r="L774" s="17">
        <v>0</v>
      </c>
      <c r="M774" s="17">
        <v>0</v>
      </c>
      <c r="N774" s="17">
        <v>20</v>
      </c>
      <c r="O774" s="17">
        <v>0</v>
      </c>
      <c r="P774" s="18">
        <v>0</v>
      </c>
      <c r="Q774" s="17">
        <f>VLOOKUP(tbBDD[[#This Row],[Lib. variété]],tbRdts[],2,FALSE)</f>
        <v>6.5</v>
      </c>
      <c r="R774" s="17">
        <f>tbBDD[[#This Row],[Ha Tot collecte]]*tbBDD[[#This Row],[Rdt]]</f>
        <v>130</v>
      </c>
      <c r="S774" s="10" t="str">
        <f>MID(tbBDD[[#This Row],[Lib. variété]],1,FIND(" ",tbBDD[[#This Row],[Lib. variété]])-1)</f>
        <v>BLE</v>
      </c>
    </row>
    <row r="775" spans="1:19" ht="15.95" customHeight="1" x14ac:dyDescent="0.2">
      <c r="A775" s="14" t="s">
        <v>3</v>
      </c>
      <c r="B775" s="15" t="s">
        <v>28</v>
      </c>
      <c r="C775" s="15" t="s">
        <v>53</v>
      </c>
      <c r="D775" s="15" t="s">
        <v>187</v>
      </c>
      <c r="E775" s="15" t="s">
        <v>316</v>
      </c>
      <c r="F775" s="15" t="s">
        <v>378</v>
      </c>
      <c r="G775" s="17">
        <v>0</v>
      </c>
      <c r="H775" s="17">
        <v>0</v>
      </c>
      <c r="I775" s="17">
        <v>196.54</v>
      </c>
      <c r="J775" s="17">
        <v>0</v>
      </c>
      <c r="K775" s="17">
        <v>0</v>
      </c>
      <c r="L775" s="17">
        <v>0</v>
      </c>
      <c r="M775" s="17">
        <v>0</v>
      </c>
      <c r="N775" s="17">
        <v>0</v>
      </c>
      <c r="O775" s="17">
        <v>0</v>
      </c>
      <c r="P775" s="18">
        <v>196.54</v>
      </c>
      <c r="Q775" s="17">
        <f>VLOOKUP(tbBDD[[#This Row],[Lib. variété]],tbRdts[],2,FALSE)</f>
        <v>6.5</v>
      </c>
      <c r="R775" s="17">
        <f>tbBDD[[#This Row],[Ha Tot collecte]]*tbBDD[[#This Row],[Rdt]]</f>
        <v>1277.51</v>
      </c>
      <c r="S775" s="10" t="str">
        <f>MID(tbBDD[[#This Row],[Lib. variété]],1,FIND(" ",tbBDD[[#This Row],[Lib. variété]])-1)</f>
        <v>BLE</v>
      </c>
    </row>
    <row r="776" spans="1:19" ht="15.95" customHeight="1" x14ac:dyDescent="0.2">
      <c r="A776" s="14" t="s">
        <v>3</v>
      </c>
      <c r="B776" s="15" t="s">
        <v>28</v>
      </c>
      <c r="C776" s="15" t="s">
        <v>53</v>
      </c>
      <c r="D776" s="15" t="s">
        <v>188</v>
      </c>
      <c r="E776" s="15" t="s">
        <v>317</v>
      </c>
      <c r="F776" s="15" t="s">
        <v>378</v>
      </c>
      <c r="G776" s="17">
        <v>0</v>
      </c>
      <c r="H776" s="17">
        <v>0</v>
      </c>
      <c r="I776" s="17">
        <v>92.1</v>
      </c>
      <c r="J776" s="17">
        <v>0</v>
      </c>
      <c r="K776" s="17">
        <v>0</v>
      </c>
      <c r="L776" s="17">
        <v>0</v>
      </c>
      <c r="M776" s="17">
        <v>0</v>
      </c>
      <c r="N776" s="17">
        <v>0</v>
      </c>
      <c r="O776" s="17">
        <v>0</v>
      </c>
      <c r="P776" s="18">
        <v>92.1</v>
      </c>
      <c r="Q776" s="17">
        <f>VLOOKUP(tbBDD[[#This Row],[Lib. variété]],tbRdts[],2,FALSE)</f>
        <v>6.5</v>
      </c>
      <c r="R776" s="17">
        <f>tbBDD[[#This Row],[Ha Tot collecte]]*tbBDD[[#This Row],[Rdt]]</f>
        <v>598.65</v>
      </c>
      <c r="S776" s="10" t="str">
        <f>MID(tbBDD[[#This Row],[Lib. variété]],1,FIND(" ",tbBDD[[#This Row],[Lib. variété]])-1)</f>
        <v>BLE</v>
      </c>
    </row>
    <row r="777" spans="1:19" ht="15.95" customHeight="1" x14ac:dyDescent="0.2">
      <c r="A777" s="14" t="s">
        <v>3</v>
      </c>
      <c r="B777" s="15" t="s">
        <v>28</v>
      </c>
      <c r="C777" s="15" t="s">
        <v>53</v>
      </c>
      <c r="D777" s="15" t="s">
        <v>157</v>
      </c>
      <c r="E777" s="15" t="s">
        <v>286</v>
      </c>
      <c r="F777" s="15" t="s">
        <v>378</v>
      </c>
      <c r="G777" s="17">
        <v>0</v>
      </c>
      <c r="H777" s="17">
        <v>0</v>
      </c>
      <c r="I777" s="17">
        <v>16</v>
      </c>
      <c r="J777" s="17">
        <v>0</v>
      </c>
      <c r="K777" s="17">
        <v>0</v>
      </c>
      <c r="L777" s="17">
        <v>0</v>
      </c>
      <c r="M777" s="17">
        <v>0</v>
      </c>
      <c r="N777" s="17">
        <v>0</v>
      </c>
      <c r="O777" s="17">
        <v>0</v>
      </c>
      <c r="P777" s="18">
        <v>16</v>
      </c>
      <c r="Q777" s="17">
        <f>VLOOKUP(tbBDD[[#This Row],[Lib. variété]],tbRdts[],2,FALSE)</f>
        <v>6.5</v>
      </c>
      <c r="R777" s="17">
        <f>tbBDD[[#This Row],[Ha Tot collecte]]*tbBDD[[#This Row],[Rdt]]</f>
        <v>104</v>
      </c>
      <c r="S777" s="10" t="str">
        <f>MID(tbBDD[[#This Row],[Lib. variété]],1,FIND(" ",tbBDD[[#This Row],[Lib. variété]])-1)</f>
        <v>BLE</v>
      </c>
    </row>
    <row r="778" spans="1:19" ht="15.95" customHeight="1" x14ac:dyDescent="0.2">
      <c r="A778" s="14" t="s">
        <v>3</v>
      </c>
      <c r="B778" s="15" t="s">
        <v>28</v>
      </c>
      <c r="C778" s="15" t="s">
        <v>53</v>
      </c>
      <c r="D778" s="15" t="s">
        <v>176</v>
      </c>
      <c r="E778" s="15" t="s">
        <v>305</v>
      </c>
      <c r="F778" s="15" t="s">
        <v>378</v>
      </c>
      <c r="G778" s="17">
        <v>0</v>
      </c>
      <c r="H778" s="17">
        <v>0</v>
      </c>
      <c r="I778" s="17">
        <v>29.5</v>
      </c>
      <c r="J778" s="17">
        <v>0</v>
      </c>
      <c r="K778" s="17">
        <v>0</v>
      </c>
      <c r="L778" s="17">
        <v>0</v>
      </c>
      <c r="M778" s="17">
        <v>0</v>
      </c>
      <c r="N778" s="17">
        <v>22</v>
      </c>
      <c r="O778" s="17">
        <v>0</v>
      </c>
      <c r="P778" s="18">
        <v>7.5</v>
      </c>
      <c r="Q778" s="17">
        <f>VLOOKUP(tbBDD[[#This Row],[Lib. variété]],tbRdts[],2,FALSE)</f>
        <v>6.5</v>
      </c>
      <c r="R778" s="17">
        <f>tbBDD[[#This Row],[Ha Tot collecte]]*tbBDD[[#This Row],[Rdt]]</f>
        <v>191.75</v>
      </c>
      <c r="S778" s="10" t="str">
        <f>MID(tbBDD[[#This Row],[Lib. variété]],1,FIND(" ",tbBDD[[#This Row],[Lib. variété]])-1)</f>
        <v>BLE</v>
      </c>
    </row>
    <row r="779" spans="1:19" ht="15.95" customHeight="1" x14ac:dyDescent="0.2">
      <c r="A779" s="14" t="s">
        <v>3</v>
      </c>
      <c r="B779" s="15" t="s">
        <v>28</v>
      </c>
      <c r="C779" s="15" t="s">
        <v>53</v>
      </c>
      <c r="D779" s="15" t="s">
        <v>154</v>
      </c>
      <c r="E779" s="15" t="s">
        <v>283</v>
      </c>
      <c r="F779" s="15" t="s">
        <v>378</v>
      </c>
      <c r="G779" s="17">
        <v>0</v>
      </c>
      <c r="H779" s="17">
        <v>0</v>
      </c>
      <c r="I779" s="17">
        <v>374.39</v>
      </c>
      <c r="J779" s="17">
        <v>0</v>
      </c>
      <c r="K779" s="17">
        <v>0</v>
      </c>
      <c r="L779" s="17">
        <v>0</v>
      </c>
      <c r="M779" s="17">
        <v>0</v>
      </c>
      <c r="N779" s="17">
        <v>14.6</v>
      </c>
      <c r="O779" s="17">
        <v>0</v>
      </c>
      <c r="P779" s="18">
        <v>359.78999999999996</v>
      </c>
      <c r="Q779" s="17">
        <f>VLOOKUP(tbBDD[[#This Row],[Lib. variété]],tbRdts[],2,FALSE)</f>
        <v>6.5</v>
      </c>
      <c r="R779" s="17">
        <f>tbBDD[[#This Row],[Ha Tot collecte]]*tbBDD[[#This Row],[Rdt]]</f>
        <v>2433.5349999999999</v>
      </c>
      <c r="S779" s="10" t="str">
        <f>MID(tbBDD[[#This Row],[Lib. variété]],1,FIND(" ",tbBDD[[#This Row],[Lib. variété]])-1)</f>
        <v>BLE</v>
      </c>
    </row>
    <row r="780" spans="1:19" ht="15.95" customHeight="1" x14ac:dyDescent="0.2">
      <c r="A780" s="14" t="s">
        <v>3</v>
      </c>
      <c r="B780" s="15" t="s">
        <v>28</v>
      </c>
      <c r="C780" s="15" t="s">
        <v>53</v>
      </c>
      <c r="D780" s="15" t="s">
        <v>178</v>
      </c>
      <c r="E780" s="15" t="s">
        <v>307</v>
      </c>
      <c r="F780" s="15" t="s">
        <v>378</v>
      </c>
      <c r="G780" s="17">
        <v>0</v>
      </c>
      <c r="H780" s="17">
        <v>0</v>
      </c>
      <c r="I780" s="17">
        <v>57.15</v>
      </c>
      <c r="J780" s="17">
        <v>0</v>
      </c>
      <c r="K780" s="17">
        <v>0</v>
      </c>
      <c r="L780" s="17">
        <v>0</v>
      </c>
      <c r="M780" s="17">
        <v>0</v>
      </c>
      <c r="N780" s="17">
        <v>15.4</v>
      </c>
      <c r="O780" s="17">
        <v>0</v>
      </c>
      <c r="P780" s="18">
        <v>41.75</v>
      </c>
      <c r="Q780" s="17">
        <f>VLOOKUP(tbBDD[[#This Row],[Lib. variété]],tbRdts[],2,FALSE)</f>
        <v>6.5</v>
      </c>
      <c r="R780" s="17">
        <f>tbBDD[[#This Row],[Ha Tot collecte]]*tbBDD[[#This Row],[Rdt]]</f>
        <v>371.47499999999997</v>
      </c>
      <c r="S780" s="10" t="str">
        <f>MID(tbBDD[[#This Row],[Lib. variété]],1,FIND(" ",tbBDD[[#This Row],[Lib. variété]])-1)</f>
        <v>BLE</v>
      </c>
    </row>
    <row r="781" spans="1:19" ht="15.95" customHeight="1" x14ac:dyDescent="0.2">
      <c r="A781" s="14" t="s">
        <v>3</v>
      </c>
      <c r="B781" s="15" t="s">
        <v>28</v>
      </c>
      <c r="C781" s="15" t="s">
        <v>53</v>
      </c>
      <c r="D781" s="15" t="s">
        <v>153</v>
      </c>
      <c r="E781" s="15" t="s">
        <v>282</v>
      </c>
      <c r="F781" s="15" t="s">
        <v>378</v>
      </c>
      <c r="G781" s="17">
        <v>0</v>
      </c>
      <c r="H781" s="17">
        <v>0</v>
      </c>
      <c r="I781" s="17">
        <v>366.07</v>
      </c>
      <c r="J781" s="17">
        <v>0</v>
      </c>
      <c r="K781" s="17">
        <v>0</v>
      </c>
      <c r="L781" s="17">
        <v>0</v>
      </c>
      <c r="M781" s="17">
        <v>0</v>
      </c>
      <c r="N781" s="17">
        <v>45</v>
      </c>
      <c r="O781" s="17">
        <v>0</v>
      </c>
      <c r="P781" s="18">
        <v>321.07</v>
      </c>
      <c r="Q781" s="17">
        <f>VLOOKUP(tbBDD[[#This Row],[Lib. variété]],tbRdts[],2,FALSE)</f>
        <v>6.5</v>
      </c>
      <c r="R781" s="17">
        <f>tbBDD[[#This Row],[Ha Tot collecte]]*tbBDD[[#This Row],[Rdt]]</f>
        <v>2379.4549999999999</v>
      </c>
      <c r="S781" s="10" t="str">
        <f>MID(tbBDD[[#This Row],[Lib. variété]],1,FIND(" ",tbBDD[[#This Row],[Lib. variété]])-1)</f>
        <v>BLE</v>
      </c>
    </row>
    <row r="782" spans="1:19" ht="15.95" customHeight="1" x14ac:dyDescent="0.2">
      <c r="A782" s="14" t="s">
        <v>3</v>
      </c>
      <c r="B782" s="15" t="s">
        <v>28</v>
      </c>
      <c r="C782" s="15" t="s">
        <v>53</v>
      </c>
      <c r="D782" s="15" t="s">
        <v>189</v>
      </c>
      <c r="E782" s="15" t="s">
        <v>318</v>
      </c>
      <c r="F782" s="15" t="s">
        <v>378</v>
      </c>
      <c r="G782" s="17">
        <v>0</v>
      </c>
      <c r="H782" s="17">
        <v>0</v>
      </c>
      <c r="I782" s="17">
        <v>20</v>
      </c>
      <c r="J782" s="17">
        <v>0</v>
      </c>
      <c r="K782" s="17">
        <v>0</v>
      </c>
      <c r="L782" s="17">
        <v>0</v>
      </c>
      <c r="M782" s="17">
        <v>0</v>
      </c>
      <c r="N782" s="17">
        <v>0</v>
      </c>
      <c r="O782" s="17">
        <v>0</v>
      </c>
      <c r="P782" s="18">
        <v>20</v>
      </c>
      <c r="Q782" s="17">
        <f>VLOOKUP(tbBDD[[#This Row],[Lib. variété]],tbRdts[],2,FALSE)</f>
        <v>6.5</v>
      </c>
      <c r="R782" s="17">
        <f>tbBDD[[#This Row],[Ha Tot collecte]]*tbBDD[[#This Row],[Rdt]]</f>
        <v>130</v>
      </c>
      <c r="S782" s="10" t="str">
        <f>MID(tbBDD[[#This Row],[Lib. variété]],1,FIND(" ",tbBDD[[#This Row],[Lib. variété]])-1)</f>
        <v>BLE</v>
      </c>
    </row>
    <row r="783" spans="1:19" ht="15.95" customHeight="1" x14ac:dyDescent="0.2">
      <c r="A783" s="14" t="s">
        <v>3</v>
      </c>
      <c r="B783" s="15" t="s">
        <v>28</v>
      </c>
      <c r="C783" s="15" t="s">
        <v>74</v>
      </c>
      <c r="D783" s="15" t="s">
        <v>187</v>
      </c>
      <c r="E783" s="15" t="s">
        <v>316</v>
      </c>
      <c r="F783" s="15" t="s">
        <v>399</v>
      </c>
      <c r="G783" s="17">
        <v>0</v>
      </c>
      <c r="H783" s="17">
        <v>0</v>
      </c>
      <c r="I783" s="17">
        <v>4.7300000000000004</v>
      </c>
      <c r="J783" s="17">
        <v>0</v>
      </c>
      <c r="K783" s="17">
        <v>0</v>
      </c>
      <c r="L783" s="17">
        <v>0</v>
      </c>
      <c r="M783" s="17">
        <v>0</v>
      </c>
      <c r="N783" s="17">
        <v>0</v>
      </c>
      <c r="O783" s="17">
        <v>0</v>
      </c>
      <c r="P783" s="18">
        <v>4.7300000000000004</v>
      </c>
      <c r="Q783" s="17">
        <f>VLOOKUP(tbBDD[[#This Row],[Lib. variété]],tbRdts[],2,FALSE)</f>
        <v>5.8</v>
      </c>
      <c r="R783" s="17">
        <f>tbBDD[[#This Row],[Ha Tot collecte]]*tbBDD[[#This Row],[Rdt]]</f>
        <v>27.434000000000001</v>
      </c>
      <c r="S783" s="10" t="str">
        <f>MID(tbBDD[[#This Row],[Lib. variété]],1,FIND(" ",tbBDD[[#This Row],[Lib. variété]])-1)</f>
        <v>BLE</v>
      </c>
    </row>
    <row r="784" spans="1:19" ht="15.95" customHeight="1" x14ac:dyDescent="0.2">
      <c r="A784" s="14" t="s">
        <v>3</v>
      </c>
      <c r="B784" s="15" t="s">
        <v>28</v>
      </c>
      <c r="C784" s="15" t="s">
        <v>74</v>
      </c>
      <c r="D784" s="15" t="s">
        <v>154</v>
      </c>
      <c r="E784" s="15" t="s">
        <v>283</v>
      </c>
      <c r="F784" s="15" t="s">
        <v>399</v>
      </c>
      <c r="G784" s="17">
        <v>0</v>
      </c>
      <c r="H784" s="17">
        <v>0</v>
      </c>
      <c r="I784" s="17">
        <v>7</v>
      </c>
      <c r="J784" s="17">
        <v>0</v>
      </c>
      <c r="K784" s="17">
        <v>0</v>
      </c>
      <c r="L784" s="17">
        <v>0</v>
      </c>
      <c r="M784" s="17">
        <v>0</v>
      </c>
      <c r="N784" s="17">
        <v>0</v>
      </c>
      <c r="O784" s="17">
        <v>0</v>
      </c>
      <c r="P784" s="18">
        <v>7</v>
      </c>
      <c r="Q784" s="17">
        <f>VLOOKUP(tbBDD[[#This Row],[Lib. variété]],tbRdts[],2,FALSE)</f>
        <v>5.8</v>
      </c>
      <c r="R784" s="17">
        <f>tbBDD[[#This Row],[Ha Tot collecte]]*tbBDD[[#This Row],[Rdt]]</f>
        <v>40.6</v>
      </c>
      <c r="S784" s="10" t="str">
        <f>MID(tbBDD[[#This Row],[Lib. variété]],1,FIND(" ",tbBDD[[#This Row],[Lib. variété]])-1)</f>
        <v>BLE</v>
      </c>
    </row>
    <row r="785" spans="1:19" ht="15.95" customHeight="1" x14ac:dyDescent="0.2">
      <c r="A785" s="14" t="s">
        <v>3</v>
      </c>
      <c r="B785" s="15" t="s">
        <v>28</v>
      </c>
      <c r="C785" s="15" t="s">
        <v>74</v>
      </c>
      <c r="D785" s="15" t="s">
        <v>153</v>
      </c>
      <c r="E785" s="15" t="s">
        <v>282</v>
      </c>
      <c r="F785" s="15" t="s">
        <v>399</v>
      </c>
      <c r="G785" s="17">
        <v>0</v>
      </c>
      <c r="H785" s="17">
        <v>0</v>
      </c>
      <c r="I785" s="17">
        <v>22.2</v>
      </c>
      <c r="J785" s="17">
        <v>0</v>
      </c>
      <c r="K785" s="17">
        <v>0</v>
      </c>
      <c r="L785" s="17">
        <v>0</v>
      </c>
      <c r="M785" s="17">
        <v>0</v>
      </c>
      <c r="N785" s="17">
        <v>0</v>
      </c>
      <c r="O785" s="17">
        <v>0</v>
      </c>
      <c r="P785" s="18">
        <v>22.2</v>
      </c>
      <c r="Q785" s="17">
        <f>VLOOKUP(tbBDD[[#This Row],[Lib. variété]],tbRdts[],2,FALSE)</f>
        <v>5.8</v>
      </c>
      <c r="R785" s="17">
        <f>tbBDD[[#This Row],[Ha Tot collecte]]*tbBDD[[#This Row],[Rdt]]</f>
        <v>128.76</v>
      </c>
      <c r="S785" s="10" t="str">
        <f>MID(tbBDD[[#This Row],[Lib. variété]],1,FIND(" ",tbBDD[[#This Row],[Lib. variété]])-1)</f>
        <v>BLE</v>
      </c>
    </row>
    <row r="786" spans="1:19" ht="15.95" customHeight="1" x14ac:dyDescent="0.2">
      <c r="A786" s="14" t="s">
        <v>3</v>
      </c>
      <c r="B786" s="15" t="s">
        <v>28</v>
      </c>
      <c r="C786" s="15" t="s">
        <v>54</v>
      </c>
      <c r="D786" s="15" t="s">
        <v>187</v>
      </c>
      <c r="E786" s="15" t="s">
        <v>316</v>
      </c>
      <c r="F786" s="15" t="s">
        <v>379</v>
      </c>
      <c r="G786" s="17">
        <v>0</v>
      </c>
      <c r="H786" s="17">
        <v>0</v>
      </c>
      <c r="I786" s="17">
        <v>0</v>
      </c>
      <c r="J786" s="17">
        <v>0</v>
      </c>
      <c r="K786" s="17">
        <v>0</v>
      </c>
      <c r="L786" s="17">
        <v>0</v>
      </c>
      <c r="M786" s="17">
        <v>0</v>
      </c>
      <c r="N786" s="17">
        <v>0</v>
      </c>
      <c r="O786" s="17">
        <v>0</v>
      </c>
      <c r="P786" s="18">
        <v>0</v>
      </c>
      <c r="Q786" s="17">
        <f>VLOOKUP(tbBDD[[#This Row],[Lib. variété]],tbRdts[],2,FALSE)</f>
        <v>6.3</v>
      </c>
      <c r="R786" s="17">
        <f>tbBDD[[#This Row],[Ha Tot collecte]]*tbBDD[[#This Row],[Rdt]]</f>
        <v>0</v>
      </c>
      <c r="S786" s="10" t="str">
        <f>MID(tbBDD[[#This Row],[Lib. variété]],1,FIND(" ",tbBDD[[#This Row],[Lib. variété]])-1)</f>
        <v>ORGE</v>
      </c>
    </row>
    <row r="787" spans="1:19" ht="15.95" customHeight="1" x14ac:dyDescent="0.2">
      <c r="A787" s="14" t="s">
        <v>3</v>
      </c>
      <c r="B787" s="15" t="s">
        <v>28</v>
      </c>
      <c r="C787" s="15" t="s">
        <v>54</v>
      </c>
      <c r="D787" s="15" t="s">
        <v>154</v>
      </c>
      <c r="E787" s="15" t="s">
        <v>283</v>
      </c>
      <c r="F787" s="15" t="s">
        <v>379</v>
      </c>
      <c r="G787" s="17">
        <v>0</v>
      </c>
      <c r="H787" s="17">
        <v>0</v>
      </c>
      <c r="I787" s="17">
        <v>9</v>
      </c>
      <c r="J787" s="17">
        <v>0</v>
      </c>
      <c r="K787" s="17">
        <v>0</v>
      </c>
      <c r="L787" s="17">
        <v>0</v>
      </c>
      <c r="M787" s="17">
        <v>0</v>
      </c>
      <c r="N787" s="17">
        <v>0</v>
      </c>
      <c r="O787" s="17">
        <v>0</v>
      </c>
      <c r="P787" s="18">
        <v>9</v>
      </c>
      <c r="Q787" s="17">
        <f>VLOOKUP(tbBDD[[#This Row],[Lib. variété]],tbRdts[],2,FALSE)</f>
        <v>6.3</v>
      </c>
      <c r="R787" s="17">
        <f>tbBDD[[#This Row],[Ha Tot collecte]]*tbBDD[[#This Row],[Rdt]]</f>
        <v>56.699999999999996</v>
      </c>
      <c r="S787" s="10" t="str">
        <f>MID(tbBDD[[#This Row],[Lib. variété]],1,FIND(" ",tbBDD[[#This Row],[Lib. variété]])-1)</f>
        <v>ORGE</v>
      </c>
    </row>
    <row r="788" spans="1:19" ht="15.95" customHeight="1" x14ac:dyDescent="0.2">
      <c r="A788" s="14" t="s">
        <v>3</v>
      </c>
      <c r="B788" s="15" t="s">
        <v>28</v>
      </c>
      <c r="C788" s="15" t="s">
        <v>54</v>
      </c>
      <c r="D788" s="15" t="s">
        <v>153</v>
      </c>
      <c r="E788" s="15" t="s">
        <v>282</v>
      </c>
      <c r="F788" s="15" t="s">
        <v>379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7">
        <v>0</v>
      </c>
      <c r="N788" s="17">
        <v>0</v>
      </c>
      <c r="O788" s="17">
        <v>0</v>
      </c>
      <c r="P788" s="18">
        <v>0</v>
      </c>
      <c r="Q788" s="17">
        <f>VLOOKUP(tbBDD[[#This Row],[Lib. variété]],tbRdts[],2,FALSE)</f>
        <v>6.3</v>
      </c>
      <c r="R788" s="17">
        <f>tbBDD[[#This Row],[Ha Tot collecte]]*tbBDD[[#This Row],[Rdt]]</f>
        <v>0</v>
      </c>
      <c r="S788" s="10" t="str">
        <f>MID(tbBDD[[#This Row],[Lib. variété]],1,FIND(" ",tbBDD[[#This Row],[Lib. variété]])-1)</f>
        <v>ORGE</v>
      </c>
    </row>
    <row r="789" spans="1:19" ht="15.95" customHeight="1" x14ac:dyDescent="0.2">
      <c r="A789" s="14" t="s">
        <v>3</v>
      </c>
      <c r="B789" s="15" t="s">
        <v>28</v>
      </c>
      <c r="C789" s="15" t="s">
        <v>78</v>
      </c>
      <c r="D789" s="15" t="s">
        <v>187</v>
      </c>
      <c r="E789" s="15" t="s">
        <v>316</v>
      </c>
      <c r="F789" s="15" t="s">
        <v>403</v>
      </c>
      <c r="G789" s="17">
        <v>0</v>
      </c>
      <c r="H789" s="17">
        <v>0</v>
      </c>
      <c r="I789" s="17">
        <v>15.39</v>
      </c>
      <c r="J789" s="17">
        <v>0</v>
      </c>
      <c r="K789" s="17">
        <v>0</v>
      </c>
      <c r="L789" s="17">
        <v>0</v>
      </c>
      <c r="M789" s="17">
        <v>0</v>
      </c>
      <c r="N789" s="17">
        <v>0</v>
      </c>
      <c r="O789" s="17">
        <v>0</v>
      </c>
      <c r="P789" s="18">
        <v>15.39</v>
      </c>
      <c r="Q789" s="17">
        <f>VLOOKUP(tbBDD[[#This Row],[Lib. variété]],tbRdts[],2,FALSE)</f>
        <v>0</v>
      </c>
      <c r="R789" s="17">
        <f>tbBDD[[#This Row],[Ha Tot collecte]]*tbBDD[[#This Row],[Rdt]]</f>
        <v>0</v>
      </c>
      <c r="S789" s="10" t="str">
        <f>MID(tbBDD[[#This Row],[Lib. variété]],1,FIND(" ",tbBDD[[#This Row],[Lib. variété]])-1)</f>
        <v>ORGE</v>
      </c>
    </row>
    <row r="790" spans="1:19" ht="15.95" customHeight="1" x14ac:dyDescent="0.2">
      <c r="A790" s="14" t="s">
        <v>3</v>
      </c>
      <c r="B790" s="15" t="s">
        <v>28</v>
      </c>
      <c r="C790" s="15" t="s">
        <v>78</v>
      </c>
      <c r="D790" s="15" t="s">
        <v>154</v>
      </c>
      <c r="E790" s="15" t="s">
        <v>283</v>
      </c>
      <c r="F790" s="15" t="s">
        <v>403</v>
      </c>
      <c r="G790" s="17">
        <v>0</v>
      </c>
      <c r="H790" s="17">
        <v>0</v>
      </c>
      <c r="I790" s="17">
        <v>77.89</v>
      </c>
      <c r="J790" s="17">
        <v>0</v>
      </c>
      <c r="K790" s="17">
        <v>0</v>
      </c>
      <c r="L790" s="17">
        <v>0</v>
      </c>
      <c r="M790" s="17">
        <v>0</v>
      </c>
      <c r="N790" s="17">
        <v>0</v>
      </c>
      <c r="O790" s="17">
        <v>0</v>
      </c>
      <c r="P790" s="18">
        <v>77.89</v>
      </c>
      <c r="Q790" s="17">
        <f>VLOOKUP(tbBDD[[#This Row],[Lib. variété]],tbRdts[],2,FALSE)</f>
        <v>0</v>
      </c>
      <c r="R790" s="17">
        <f>tbBDD[[#This Row],[Ha Tot collecte]]*tbBDD[[#This Row],[Rdt]]</f>
        <v>0</v>
      </c>
      <c r="S790" s="10" t="str">
        <f>MID(tbBDD[[#This Row],[Lib. variété]],1,FIND(" ",tbBDD[[#This Row],[Lib. variété]])-1)</f>
        <v>ORGE</v>
      </c>
    </row>
    <row r="791" spans="1:19" ht="15.95" customHeight="1" x14ac:dyDescent="0.2">
      <c r="A791" s="14" t="s">
        <v>3</v>
      </c>
      <c r="B791" s="15" t="s">
        <v>28</v>
      </c>
      <c r="C791" s="15" t="s">
        <v>78</v>
      </c>
      <c r="D791" s="15" t="s">
        <v>178</v>
      </c>
      <c r="E791" s="15" t="s">
        <v>307</v>
      </c>
      <c r="F791" s="15" t="s">
        <v>403</v>
      </c>
      <c r="G791" s="17">
        <v>0</v>
      </c>
      <c r="H791" s="17">
        <v>0</v>
      </c>
      <c r="I791" s="17">
        <v>30.34</v>
      </c>
      <c r="J791" s="17">
        <v>0</v>
      </c>
      <c r="K791" s="17">
        <v>0</v>
      </c>
      <c r="L791" s="17">
        <v>0</v>
      </c>
      <c r="M791" s="17">
        <v>0</v>
      </c>
      <c r="N791" s="17">
        <v>0</v>
      </c>
      <c r="O791" s="17">
        <v>0</v>
      </c>
      <c r="P791" s="18">
        <v>30.34</v>
      </c>
      <c r="Q791" s="17">
        <f>VLOOKUP(tbBDD[[#This Row],[Lib. variété]],tbRdts[],2,FALSE)</f>
        <v>0</v>
      </c>
      <c r="R791" s="17">
        <f>tbBDD[[#This Row],[Ha Tot collecte]]*tbBDD[[#This Row],[Rdt]]</f>
        <v>0</v>
      </c>
      <c r="S791" s="10" t="str">
        <f>MID(tbBDD[[#This Row],[Lib. variété]],1,FIND(" ",tbBDD[[#This Row],[Lib. variété]])-1)</f>
        <v>ORGE</v>
      </c>
    </row>
    <row r="792" spans="1:19" ht="15.95" customHeight="1" x14ac:dyDescent="0.2">
      <c r="A792" s="14" t="s">
        <v>3</v>
      </c>
      <c r="B792" s="15" t="s">
        <v>28</v>
      </c>
      <c r="C792" s="15" t="s">
        <v>78</v>
      </c>
      <c r="D792" s="15" t="s">
        <v>153</v>
      </c>
      <c r="E792" s="15" t="s">
        <v>282</v>
      </c>
      <c r="F792" s="15" t="s">
        <v>403</v>
      </c>
      <c r="G792" s="17">
        <v>0</v>
      </c>
      <c r="H792" s="17">
        <v>0</v>
      </c>
      <c r="I792" s="17">
        <v>39.58</v>
      </c>
      <c r="J792" s="17">
        <v>0</v>
      </c>
      <c r="K792" s="17">
        <v>0</v>
      </c>
      <c r="L792" s="17">
        <v>0</v>
      </c>
      <c r="M792" s="17">
        <v>0</v>
      </c>
      <c r="N792" s="17">
        <v>0</v>
      </c>
      <c r="O792" s="17">
        <v>0</v>
      </c>
      <c r="P792" s="18">
        <v>39.58</v>
      </c>
      <c r="Q792" s="17">
        <f>VLOOKUP(tbBDD[[#This Row],[Lib. variété]],tbRdts[],2,FALSE)</f>
        <v>0</v>
      </c>
      <c r="R792" s="17">
        <f>tbBDD[[#This Row],[Ha Tot collecte]]*tbBDD[[#This Row],[Rdt]]</f>
        <v>0</v>
      </c>
      <c r="S792" s="10" t="str">
        <f>MID(tbBDD[[#This Row],[Lib. variété]],1,FIND(" ",tbBDD[[#This Row],[Lib. variété]])-1)</f>
        <v>ORGE</v>
      </c>
    </row>
    <row r="793" spans="1:19" ht="15.95" customHeight="1" x14ac:dyDescent="0.2">
      <c r="A793" s="14" t="s">
        <v>3</v>
      </c>
      <c r="B793" s="15" t="s">
        <v>28</v>
      </c>
      <c r="C793" s="15" t="s">
        <v>55</v>
      </c>
      <c r="D793" s="15" t="s">
        <v>186</v>
      </c>
      <c r="E793" s="15" t="s">
        <v>315</v>
      </c>
      <c r="F793" s="15" t="s">
        <v>380</v>
      </c>
      <c r="G793" s="17">
        <v>0</v>
      </c>
      <c r="H793" s="17">
        <v>0</v>
      </c>
      <c r="I793" s="17">
        <v>15.91</v>
      </c>
      <c r="J793" s="17">
        <v>0</v>
      </c>
      <c r="K793" s="17">
        <v>0</v>
      </c>
      <c r="L793" s="17">
        <v>0</v>
      </c>
      <c r="M793" s="17">
        <v>0</v>
      </c>
      <c r="N793" s="17">
        <v>0</v>
      </c>
      <c r="O793" s="17">
        <v>0</v>
      </c>
      <c r="P793" s="18">
        <v>15.91</v>
      </c>
      <c r="Q793" s="17">
        <f>VLOOKUP(tbBDD[[#This Row],[Lib. variété]],tbRdts[],2,FALSE)</f>
        <v>6.3</v>
      </c>
      <c r="R793" s="17">
        <f>tbBDD[[#This Row],[Ha Tot collecte]]*tbBDD[[#This Row],[Rdt]]</f>
        <v>100.233</v>
      </c>
      <c r="S793" s="10" t="str">
        <f>MID(tbBDD[[#This Row],[Lib. variété]],1,FIND(" ",tbBDD[[#This Row],[Lib. variété]])-1)</f>
        <v>ORGE</v>
      </c>
    </row>
    <row r="794" spans="1:19" ht="15.95" customHeight="1" x14ac:dyDescent="0.2">
      <c r="A794" s="14" t="s">
        <v>3</v>
      </c>
      <c r="B794" s="15" t="s">
        <v>28</v>
      </c>
      <c r="C794" s="15" t="s">
        <v>55</v>
      </c>
      <c r="D794" s="15" t="s">
        <v>120</v>
      </c>
      <c r="E794" s="15" t="s">
        <v>249</v>
      </c>
      <c r="F794" s="15" t="s">
        <v>380</v>
      </c>
      <c r="G794" s="17">
        <v>0</v>
      </c>
      <c r="H794" s="17">
        <v>0</v>
      </c>
      <c r="I794" s="17">
        <v>13</v>
      </c>
      <c r="J794" s="17">
        <v>0</v>
      </c>
      <c r="K794" s="17">
        <v>0</v>
      </c>
      <c r="L794" s="17">
        <v>0</v>
      </c>
      <c r="M794" s="17">
        <v>0</v>
      </c>
      <c r="N794" s="17">
        <v>13</v>
      </c>
      <c r="O794" s="17">
        <v>0</v>
      </c>
      <c r="P794" s="18">
        <v>0</v>
      </c>
      <c r="Q794" s="17">
        <f>VLOOKUP(tbBDD[[#This Row],[Lib. variété]],tbRdts[],2,FALSE)</f>
        <v>6.3</v>
      </c>
      <c r="R794" s="17">
        <f>tbBDD[[#This Row],[Ha Tot collecte]]*tbBDD[[#This Row],[Rdt]]</f>
        <v>81.899999999999991</v>
      </c>
      <c r="S794" s="10" t="str">
        <f>MID(tbBDD[[#This Row],[Lib. variété]],1,FIND(" ",tbBDD[[#This Row],[Lib. variété]])-1)</f>
        <v>ORGE</v>
      </c>
    </row>
    <row r="795" spans="1:19" ht="15.95" customHeight="1" x14ac:dyDescent="0.2">
      <c r="A795" s="14" t="s">
        <v>3</v>
      </c>
      <c r="B795" s="15" t="s">
        <v>28</v>
      </c>
      <c r="C795" s="15" t="s">
        <v>55</v>
      </c>
      <c r="D795" s="15" t="s">
        <v>187</v>
      </c>
      <c r="E795" s="15" t="s">
        <v>316</v>
      </c>
      <c r="F795" s="15" t="s">
        <v>380</v>
      </c>
      <c r="G795" s="17">
        <v>0</v>
      </c>
      <c r="H795" s="17">
        <v>0</v>
      </c>
      <c r="I795" s="17">
        <v>13.7</v>
      </c>
      <c r="J795" s="17">
        <v>0</v>
      </c>
      <c r="K795" s="17">
        <v>0</v>
      </c>
      <c r="L795" s="17">
        <v>0</v>
      </c>
      <c r="M795" s="17">
        <v>0</v>
      </c>
      <c r="N795" s="17">
        <v>0</v>
      </c>
      <c r="O795" s="17">
        <v>0</v>
      </c>
      <c r="P795" s="18">
        <v>13.7</v>
      </c>
      <c r="Q795" s="17">
        <f>VLOOKUP(tbBDD[[#This Row],[Lib. variété]],tbRdts[],2,FALSE)</f>
        <v>6.3</v>
      </c>
      <c r="R795" s="17">
        <f>tbBDD[[#This Row],[Ha Tot collecte]]*tbBDD[[#This Row],[Rdt]]</f>
        <v>86.309999999999988</v>
      </c>
      <c r="S795" s="10" t="str">
        <f>MID(tbBDD[[#This Row],[Lib. variété]],1,FIND(" ",tbBDD[[#This Row],[Lib. variété]])-1)</f>
        <v>ORGE</v>
      </c>
    </row>
    <row r="796" spans="1:19" ht="15.95" customHeight="1" x14ac:dyDescent="0.2">
      <c r="A796" s="14" t="s">
        <v>3</v>
      </c>
      <c r="B796" s="15" t="s">
        <v>28</v>
      </c>
      <c r="C796" s="15" t="s">
        <v>55</v>
      </c>
      <c r="D796" s="15" t="s">
        <v>157</v>
      </c>
      <c r="E796" s="15" t="s">
        <v>286</v>
      </c>
      <c r="F796" s="15" t="s">
        <v>380</v>
      </c>
      <c r="G796" s="17">
        <v>0</v>
      </c>
      <c r="H796" s="17">
        <v>0</v>
      </c>
      <c r="I796" s="17">
        <v>9</v>
      </c>
      <c r="J796" s="17">
        <v>0</v>
      </c>
      <c r="K796" s="17">
        <v>0</v>
      </c>
      <c r="L796" s="17">
        <v>0</v>
      </c>
      <c r="M796" s="17">
        <v>0</v>
      </c>
      <c r="N796" s="17">
        <v>0</v>
      </c>
      <c r="O796" s="17">
        <v>0</v>
      </c>
      <c r="P796" s="18">
        <v>9</v>
      </c>
      <c r="Q796" s="17">
        <f>VLOOKUP(tbBDD[[#This Row],[Lib. variété]],tbRdts[],2,FALSE)</f>
        <v>6.3</v>
      </c>
      <c r="R796" s="17">
        <f>tbBDD[[#This Row],[Ha Tot collecte]]*tbBDD[[#This Row],[Rdt]]</f>
        <v>56.699999999999996</v>
      </c>
      <c r="S796" s="10" t="str">
        <f>MID(tbBDD[[#This Row],[Lib. variété]],1,FIND(" ",tbBDD[[#This Row],[Lib. variété]])-1)</f>
        <v>ORGE</v>
      </c>
    </row>
    <row r="797" spans="1:19" ht="15.95" customHeight="1" x14ac:dyDescent="0.2">
      <c r="A797" s="14" t="s">
        <v>3</v>
      </c>
      <c r="B797" s="15" t="s">
        <v>28</v>
      </c>
      <c r="C797" s="15" t="s">
        <v>55</v>
      </c>
      <c r="D797" s="15" t="s">
        <v>154</v>
      </c>
      <c r="E797" s="15" t="s">
        <v>283</v>
      </c>
      <c r="F797" s="15" t="s">
        <v>380</v>
      </c>
      <c r="G797" s="17">
        <v>0</v>
      </c>
      <c r="H797" s="17">
        <v>0</v>
      </c>
      <c r="I797" s="17">
        <v>87.01</v>
      </c>
      <c r="J797" s="17">
        <v>0</v>
      </c>
      <c r="K797" s="17">
        <v>0</v>
      </c>
      <c r="L797" s="17">
        <v>0</v>
      </c>
      <c r="M797" s="17">
        <v>0</v>
      </c>
      <c r="N797" s="17">
        <v>0</v>
      </c>
      <c r="O797" s="17">
        <v>0</v>
      </c>
      <c r="P797" s="18">
        <v>87.01</v>
      </c>
      <c r="Q797" s="17">
        <f>VLOOKUP(tbBDD[[#This Row],[Lib. variété]],tbRdts[],2,FALSE)</f>
        <v>6.3</v>
      </c>
      <c r="R797" s="17">
        <f>tbBDD[[#This Row],[Ha Tot collecte]]*tbBDD[[#This Row],[Rdt]]</f>
        <v>548.16300000000001</v>
      </c>
      <c r="S797" s="10" t="str">
        <f>MID(tbBDD[[#This Row],[Lib. variété]],1,FIND(" ",tbBDD[[#This Row],[Lib. variété]])-1)</f>
        <v>ORGE</v>
      </c>
    </row>
    <row r="798" spans="1:19" ht="15.95" customHeight="1" x14ac:dyDescent="0.2">
      <c r="A798" s="14" t="s">
        <v>3</v>
      </c>
      <c r="B798" s="15" t="s">
        <v>28</v>
      </c>
      <c r="C798" s="15" t="s">
        <v>55</v>
      </c>
      <c r="D798" s="15" t="s">
        <v>178</v>
      </c>
      <c r="E798" s="15" t="s">
        <v>307</v>
      </c>
      <c r="F798" s="15" t="s">
        <v>380</v>
      </c>
      <c r="G798" s="17">
        <v>0</v>
      </c>
      <c r="H798" s="17">
        <v>0</v>
      </c>
      <c r="I798" s="17">
        <v>32.36</v>
      </c>
      <c r="J798" s="17">
        <v>0</v>
      </c>
      <c r="K798" s="17">
        <v>0</v>
      </c>
      <c r="L798" s="17">
        <v>0</v>
      </c>
      <c r="M798" s="17">
        <v>0</v>
      </c>
      <c r="N798" s="17">
        <v>0</v>
      </c>
      <c r="O798" s="17">
        <v>0</v>
      </c>
      <c r="P798" s="18">
        <v>32.36</v>
      </c>
      <c r="Q798" s="17">
        <f>VLOOKUP(tbBDD[[#This Row],[Lib. variété]],tbRdts[],2,FALSE)</f>
        <v>6.3</v>
      </c>
      <c r="R798" s="17">
        <f>tbBDD[[#This Row],[Ha Tot collecte]]*tbBDD[[#This Row],[Rdt]]</f>
        <v>203.86799999999999</v>
      </c>
      <c r="S798" s="10" t="str">
        <f>MID(tbBDD[[#This Row],[Lib. variété]],1,FIND(" ",tbBDD[[#This Row],[Lib. variété]])-1)</f>
        <v>ORGE</v>
      </c>
    </row>
    <row r="799" spans="1:19" ht="15.95" customHeight="1" x14ac:dyDescent="0.2">
      <c r="A799" s="14" t="s">
        <v>3</v>
      </c>
      <c r="B799" s="15" t="s">
        <v>28</v>
      </c>
      <c r="C799" s="15" t="s">
        <v>55</v>
      </c>
      <c r="D799" s="15" t="s">
        <v>153</v>
      </c>
      <c r="E799" s="15" t="s">
        <v>282</v>
      </c>
      <c r="F799" s="15" t="s">
        <v>380</v>
      </c>
      <c r="G799" s="17">
        <v>0</v>
      </c>
      <c r="H799" s="17">
        <v>0</v>
      </c>
      <c r="I799" s="17">
        <v>39.4</v>
      </c>
      <c r="J799" s="17">
        <v>0</v>
      </c>
      <c r="K799" s="17">
        <v>0</v>
      </c>
      <c r="L799" s="17">
        <v>0</v>
      </c>
      <c r="M799" s="17">
        <v>0</v>
      </c>
      <c r="N799" s="17">
        <v>0</v>
      </c>
      <c r="O799" s="17">
        <v>0</v>
      </c>
      <c r="P799" s="18">
        <v>39.4</v>
      </c>
      <c r="Q799" s="17">
        <f>VLOOKUP(tbBDD[[#This Row],[Lib. variété]],tbRdts[],2,FALSE)</f>
        <v>6.3</v>
      </c>
      <c r="R799" s="17">
        <f>tbBDD[[#This Row],[Ha Tot collecte]]*tbBDD[[#This Row],[Rdt]]</f>
        <v>248.21999999999997</v>
      </c>
      <c r="S799" s="10" t="str">
        <f>MID(tbBDD[[#This Row],[Lib. variété]],1,FIND(" ",tbBDD[[#This Row],[Lib. variété]])-1)</f>
        <v>ORGE</v>
      </c>
    </row>
    <row r="800" spans="1:19" ht="15.95" customHeight="1" x14ac:dyDescent="0.2">
      <c r="A800" s="14" t="s">
        <v>3</v>
      </c>
      <c r="B800" s="15" t="s">
        <v>28</v>
      </c>
      <c r="C800" s="15" t="s">
        <v>55</v>
      </c>
      <c r="D800" s="15" t="s">
        <v>189</v>
      </c>
      <c r="E800" s="15" t="s">
        <v>318</v>
      </c>
      <c r="F800" s="15" t="s">
        <v>380</v>
      </c>
      <c r="G800" s="17">
        <v>0</v>
      </c>
      <c r="H800" s="17">
        <v>0</v>
      </c>
      <c r="I800" s="17">
        <v>13</v>
      </c>
      <c r="J800" s="17">
        <v>0</v>
      </c>
      <c r="K800" s="17">
        <v>0</v>
      </c>
      <c r="L800" s="17">
        <v>0</v>
      </c>
      <c r="M800" s="17">
        <v>0</v>
      </c>
      <c r="N800" s="17">
        <v>0</v>
      </c>
      <c r="O800" s="17">
        <v>0</v>
      </c>
      <c r="P800" s="18">
        <v>13</v>
      </c>
      <c r="Q800" s="17">
        <f>VLOOKUP(tbBDD[[#This Row],[Lib. variété]],tbRdts[],2,FALSE)</f>
        <v>6.3</v>
      </c>
      <c r="R800" s="17">
        <f>tbBDD[[#This Row],[Ha Tot collecte]]*tbBDD[[#This Row],[Rdt]]</f>
        <v>81.899999999999991</v>
      </c>
      <c r="S800" s="10" t="str">
        <f>MID(tbBDD[[#This Row],[Lib. variété]],1,FIND(" ",tbBDD[[#This Row],[Lib. variété]])-1)</f>
        <v>ORGE</v>
      </c>
    </row>
    <row r="801" spans="1:19" ht="15.95" customHeight="1" x14ac:dyDescent="0.2">
      <c r="A801" s="14" t="s">
        <v>3</v>
      </c>
      <c r="B801" s="15" t="s">
        <v>28</v>
      </c>
      <c r="C801" s="15" t="s">
        <v>56</v>
      </c>
      <c r="D801" s="15" t="s">
        <v>154</v>
      </c>
      <c r="E801" s="15" t="s">
        <v>283</v>
      </c>
      <c r="F801" s="15" t="s">
        <v>381</v>
      </c>
      <c r="G801" s="17">
        <v>0</v>
      </c>
      <c r="H801" s="17">
        <v>0</v>
      </c>
      <c r="I801" s="17">
        <v>1</v>
      </c>
      <c r="J801" s="17">
        <v>0</v>
      </c>
      <c r="K801" s="17">
        <v>0</v>
      </c>
      <c r="L801" s="17">
        <v>0</v>
      </c>
      <c r="M801" s="17">
        <v>0</v>
      </c>
      <c r="N801" s="17">
        <v>0</v>
      </c>
      <c r="O801" s="17">
        <v>0</v>
      </c>
      <c r="P801" s="18">
        <v>1</v>
      </c>
      <c r="Q801" s="17">
        <f>VLOOKUP(tbBDD[[#This Row],[Lib. variété]],tbRdts[],2,FALSE)</f>
        <v>4</v>
      </c>
      <c r="R801" s="17">
        <f>tbBDD[[#This Row],[Ha Tot collecte]]*tbBDD[[#This Row],[Rdt]]</f>
        <v>4</v>
      </c>
      <c r="S801" s="10" t="str">
        <f>MID(tbBDD[[#This Row],[Lib. variété]],1,FIND(" ",tbBDD[[#This Row],[Lib. variété]])-1)</f>
        <v>AVOINE</v>
      </c>
    </row>
    <row r="802" spans="1:19" ht="15.95" customHeight="1" x14ac:dyDescent="0.2">
      <c r="A802" s="14" t="s">
        <v>3</v>
      </c>
      <c r="B802" s="15" t="s">
        <v>28</v>
      </c>
      <c r="C802" s="15" t="s">
        <v>56</v>
      </c>
      <c r="D802" s="15" t="s">
        <v>178</v>
      </c>
      <c r="E802" s="15" t="s">
        <v>307</v>
      </c>
      <c r="F802" s="15" t="s">
        <v>381</v>
      </c>
      <c r="G802" s="17">
        <v>0</v>
      </c>
      <c r="H802" s="17">
        <v>0</v>
      </c>
      <c r="I802" s="17">
        <v>5</v>
      </c>
      <c r="J802" s="17">
        <v>0</v>
      </c>
      <c r="K802" s="17">
        <v>5</v>
      </c>
      <c r="L802" s="17">
        <v>0</v>
      </c>
      <c r="M802" s="17">
        <v>0</v>
      </c>
      <c r="N802" s="17">
        <v>0</v>
      </c>
      <c r="O802" s="17">
        <v>0</v>
      </c>
      <c r="P802" s="18">
        <v>0</v>
      </c>
      <c r="Q802" s="17">
        <f>VLOOKUP(tbBDD[[#This Row],[Lib. variété]],tbRdts[],2,FALSE)</f>
        <v>4</v>
      </c>
      <c r="R802" s="17">
        <f>tbBDD[[#This Row],[Ha Tot collecte]]*tbBDD[[#This Row],[Rdt]]</f>
        <v>20</v>
      </c>
      <c r="S802" s="10" t="str">
        <f>MID(tbBDD[[#This Row],[Lib. variété]],1,FIND(" ",tbBDD[[#This Row],[Lib. variété]])-1)</f>
        <v>AVOINE</v>
      </c>
    </row>
    <row r="803" spans="1:19" ht="15.95" customHeight="1" x14ac:dyDescent="0.2">
      <c r="A803" s="14" t="s">
        <v>3</v>
      </c>
      <c r="B803" s="15" t="s">
        <v>28</v>
      </c>
      <c r="C803" s="15" t="s">
        <v>57</v>
      </c>
      <c r="D803" s="15" t="s">
        <v>120</v>
      </c>
      <c r="E803" s="15" t="s">
        <v>249</v>
      </c>
      <c r="F803" s="15" t="s">
        <v>382</v>
      </c>
      <c r="G803" s="17">
        <v>0</v>
      </c>
      <c r="H803" s="17">
        <v>0</v>
      </c>
      <c r="I803" s="17">
        <v>70</v>
      </c>
      <c r="J803" s="17">
        <v>0</v>
      </c>
      <c r="K803" s="17">
        <v>0</v>
      </c>
      <c r="L803" s="17">
        <v>0</v>
      </c>
      <c r="M803" s="17">
        <v>0</v>
      </c>
      <c r="N803" s="17">
        <v>70</v>
      </c>
      <c r="O803" s="17">
        <v>0</v>
      </c>
      <c r="P803" s="18">
        <v>0</v>
      </c>
      <c r="Q803" s="17">
        <f>VLOOKUP(tbBDD[[#This Row],[Lib. variété]],tbRdts[],2,FALSE)</f>
        <v>8.5</v>
      </c>
      <c r="R803" s="17">
        <f>tbBDD[[#This Row],[Ha Tot collecte]]*tbBDD[[#This Row],[Rdt]]</f>
        <v>595</v>
      </c>
      <c r="S803" s="10" t="str">
        <f>MID(tbBDD[[#This Row],[Lib. variété]],1,FIND(" ",tbBDD[[#This Row],[Lib. variété]])-1)</f>
        <v>MAIS</v>
      </c>
    </row>
    <row r="804" spans="1:19" ht="15.95" customHeight="1" x14ac:dyDescent="0.2">
      <c r="A804" s="14" t="s">
        <v>3</v>
      </c>
      <c r="B804" s="15" t="s">
        <v>28</v>
      </c>
      <c r="C804" s="15" t="s">
        <v>57</v>
      </c>
      <c r="D804" s="15" t="s">
        <v>187</v>
      </c>
      <c r="E804" s="15" t="s">
        <v>316</v>
      </c>
      <c r="F804" s="15" t="s">
        <v>382</v>
      </c>
      <c r="G804" s="17">
        <v>0</v>
      </c>
      <c r="H804" s="17">
        <v>0</v>
      </c>
      <c r="I804" s="17">
        <v>148.54</v>
      </c>
      <c r="J804" s="17">
        <v>0</v>
      </c>
      <c r="K804" s="17">
        <v>0</v>
      </c>
      <c r="L804" s="17">
        <v>0</v>
      </c>
      <c r="M804" s="17">
        <v>0</v>
      </c>
      <c r="N804" s="17">
        <v>0</v>
      </c>
      <c r="O804" s="17">
        <v>0</v>
      </c>
      <c r="P804" s="18">
        <v>148.54</v>
      </c>
      <c r="Q804" s="17">
        <f>VLOOKUP(tbBDD[[#This Row],[Lib. variété]],tbRdts[],2,FALSE)</f>
        <v>8.5</v>
      </c>
      <c r="R804" s="17">
        <f>tbBDD[[#This Row],[Ha Tot collecte]]*tbBDD[[#This Row],[Rdt]]</f>
        <v>1262.5899999999999</v>
      </c>
      <c r="S804" s="10" t="str">
        <f>MID(tbBDD[[#This Row],[Lib. variété]],1,FIND(" ",tbBDD[[#This Row],[Lib. variété]])-1)</f>
        <v>MAIS</v>
      </c>
    </row>
    <row r="805" spans="1:19" ht="15.95" customHeight="1" x14ac:dyDescent="0.2">
      <c r="A805" s="14" t="s">
        <v>3</v>
      </c>
      <c r="B805" s="15" t="s">
        <v>28</v>
      </c>
      <c r="C805" s="15" t="s">
        <v>57</v>
      </c>
      <c r="D805" s="15" t="s">
        <v>188</v>
      </c>
      <c r="E805" s="15" t="s">
        <v>317</v>
      </c>
      <c r="F805" s="15" t="s">
        <v>382</v>
      </c>
      <c r="G805" s="17">
        <v>0</v>
      </c>
      <c r="H805" s="17">
        <v>0</v>
      </c>
      <c r="I805" s="17">
        <v>71</v>
      </c>
      <c r="J805" s="17">
        <v>0</v>
      </c>
      <c r="K805" s="17">
        <v>0</v>
      </c>
      <c r="L805" s="17">
        <v>0</v>
      </c>
      <c r="M805" s="17">
        <v>0</v>
      </c>
      <c r="N805" s="17">
        <v>0</v>
      </c>
      <c r="O805" s="17">
        <v>0</v>
      </c>
      <c r="P805" s="18">
        <v>71</v>
      </c>
      <c r="Q805" s="17">
        <f>VLOOKUP(tbBDD[[#This Row],[Lib. variété]],tbRdts[],2,FALSE)</f>
        <v>8.5</v>
      </c>
      <c r="R805" s="17">
        <f>tbBDD[[#This Row],[Ha Tot collecte]]*tbBDD[[#This Row],[Rdt]]</f>
        <v>603.5</v>
      </c>
      <c r="S805" s="10" t="str">
        <f>MID(tbBDD[[#This Row],[Lib. variété]],1,FIND(" ",tbBDD[[#This Row],[Lib. variété]])-1)</f>
        <v>MAIS</v>
      </c>
    </row>
    <row r="806" spans="1:19" ht="15.95" customHeight="1" x14ac:dyDescent="0.2">
      <c r="A806" s="14" t="s">
        <v>3</v>
      </c>
      <c r="B806" s="15" t="s">
        <v>28</v>
      </c>
      <c r="C806" s="15" t="s">
        <v>57</v>
      </c>
      <c r="D806" s="15" t="s">
        <v>157</v>
      </c>
      <c r="E806" s="15" t="s">
        <v>286</v>
      </c>
      <c r="F806" s="15" t="s">
        <v>382</v>
      </c>
      <c r="G806" s="17">
        <v>0</v>
      </c>
      <c r="H806" s="17">
        <v>0</v>
      </c>
      <c r="I806" s="17">
        <v>18</v>
      </c>
      <c r="J806" s="17">
        <v>0</v>
      </c>
      <c r="K806" s="17">
        <v>0</v>
      </c>
      <c r="L806" s="17">
        <v>0</v>
      </c>
      <c r="M806" s="17">
        <v>0</v>
      </c>
      <c r="N806" s="17">
        <v>0</v>
      </c>
      <c r="O806" s="17">
        <v>0</v>
      </c>
      <c r="P806" s="18">
        <v>18</v>
      </c>
      <c r="Q806" s="17">
        <f>VLOOKUP(tbBDD[[#This Row],[Lib. variété]],tbRdts[],2,FALSE)</f>
        <v>8.5</v>
      </c>
      <c r="R806" s="17">
        <f>tbBDD[[#This Row],[Ha Tot collecte]]*tbBDD[[#This Row],[Rdt]]</f>
        <v>153</v>
      </c>
      <c r="S806" s="10" t="str">
        <f>MID(tbBDD[[#This Row],[Lib. variété]],1,FIND(" ",tbBDD[[#This Row],[Lib. variété]])-1)</f>
        <v>MAIS</v>
      </c>
    </row>
    <row r="807" spans="1:19" ht="15.95" customHeight="1" x14ac:dyDescent="0.2">
      <c r="A807" s="14" t="s">
        <v>3</v>
      </c>
      <c r="B807" s="15" t="s">
        <v>28</v>
      </c>
      <c r="C807" s="15" t="s">
        <v>57</v>
      </c>
      <c r="D807" s="15" t="s">
        <v>154</v>
      </c>
      <c r="E807" s="15" t="s">
        <v>283</v>
      </c>
      <c r="F807" s="15" t="s">
        <v>382</v>
      </c>
      <c r="G807" s="17">
        <v>0</v>
      </c>
      <c r="H807" s="17">
        <v>0</v>
      </c>
      <c r="I807" s="17">
        <v>188.59999999999997</v>
      </c>
      <c r="J807" s="17">
        <v>0</v>
      </c>
      <c r="K807" s="17">
        <v>0</v>
      </c>
      <c r="L807" s="17">
        <v>0</v>
      </c>
      <c r="M807" s="17">
        <v>0</v>
      </c>
      <c r="N807" s="17">
        <v>0</v>
      </c>
      <c r="O807" s="17">
        <v>0</v>
      </c>
      <c r="P807" s="18">
        <v>188.59999999999997</v>
      </c>
      <c r="Q807" s="17">
        <f>VLOOKUP(tbBDD[[#This Row],[Lib. variété]],tbRdts[],2,FALSE)</f>
        <v>8.5</v>
      </c>
      <c r="R807" s="17">
        <f>tbBDD[[#This Row],[Ha Tot collecte]]*tbBDD[[#This Row],[Rdt]]</f>
        <v>1603.0999999999997</v>
      </c>
      <c r="S807" s="10" t="str">
        <f>MID(tbBDD[[#This Row],[Lib. variété]],1,FIND(" ",tbBDD[[#This Row],[Lib. variété]])-1)</f>
        <v>MAIS</v>
      </c>
    </row>
    <row r="808" spans="1:19" ht="15.95" customHeight="1" x14ac:dyDescent="0.2">
      <c r="A808" s="14" t="s">
        <v>3</v>
      </c>
      <c r="B808" s="15" t="s">
        <v>28</v>
      </c>
      <c r="C808" s="15" t="s">
        <v>57</v>
      </c>
      <c r="D808" s="15" t="s">
        <v>178</v>
      </c>
      <c r="E808" s="15" t="s">
        <v>307</v>
      </c>
      <c r="F808" s="15" t="s">
        <v>382</v>
      </c>
      <c r="G808" s="17">
        <v>0</v>
      </c>
      <c r="H808" s="17">
        <v>0</v>
      </c>
      <c r="I808" s="17">
        <v>1.8</v>
      </c>
      <c r="J808" s="17">
        <v>0</v>
      </c>
      <c r="K808" s="17">
        <v>0</v>
      </c>
      <c r="L808" s="17">
        <v>0</v>
      </c>
      <c r="M808" s="17">
        <v>0</v>
      </c>
      <c r="N808" s="17">
        <v>0</v>
      </c>
      <c r="O808" s="17">
        <v>0</v>
      </c>
      <c r="P808" s="18">
        <v>1.8</v>
      </c>
      <c r="Q808" s="17">
        <f>VLOOKUP(tbBDD[[#This Row],[Lib. variété]],tbRdts[],2,FALSE)</f>
        <v>8.5</v>
      </c>
      <c r="R808" s="17">
        <f>tbBDD[[#This Row],[Ha Tot collecte]]*tbBDD[[#This Row],[Rdt]]</f>
        <v>15.3</v>
      </c>
      <c r="S808" s="10" t="str">
        <f>MID(tbBDD[[#This Row],[Lib. variété]],1,FIND(" ",tbBDD[[#This Row],[Lib. variété]])-1)</f>
        <v>MAIS</v>
      </c>
    </row>
    <row r="809" spans="1:19" ht="15.95" customHeight="1" x14ac:dyDescent="0.2">
      <c r="A809" s="14" t="s">
        <v>3</v>
      </c>
      <c r="B809" s="15" t="s">
        <v>28</v>
      </c>
      <c r="C809" s="15" t="s">
        <v>57</v>
      </c>
      <c r="D809" s="15" t="s">
        <v>153</v>
      </c>
      <c r="E809" s="15" t="s">
        <v>282</v>
      </c>
      <c r="F809" s="15" t="s">
        <v>382</v>
      </c>
      <c r="G809" s="17">
        <v>0</v>
      </c>
      <c r="H809" s="17">
        <v>0</v>
      </c>
      <c r="I809" s="17">
        <v>247.83999999999997</v>
      </c>
      <c r="J809" s="17">
        <v>0</v>
      </c>
      <c r="K809" s="17">
        <v>0</v>
      </c>
      <c r="L809" s="17">
        <v>0</v>
      </c>
      <c r="M809" s="17">
        <v>0</v>
      </c>
      <c r="N809" s="17">
        <v>37</v>
      </c>
      <c r="O809" s="17">
        <v>0</v>
      </c>
      <c r="P809" s="18">
        <v>210.83999999999997</v>
      </c>
      <c r="Q809" s="17">
        <f>VLOOKUP(tbBDD[[#This Row],[Lib. variété]],tbRdts[],2,FALSE)</f>
        <v>8.5</v>
      </c>
      <c r="R809" s="17">
        <f>tbBDD[[#This Row],[Ha Tot collecte]]*tbBDD[[#This Row],[Rdt]]</f>
        <v>2106.64</v>
      </c>
      <c r="S809" s="10" t="str">
        <f>MID(tbBDD[[#This Row],[Lib. variété]],1,FIND(" ",tbBDD[[#This Row],[Lib. variété]])-1)</f>
        <v>MAIS</v>
      </c>
    </row>
    <row r="810" spans="1:19" ht="15.95" customHeight="1" x14ac:dyDescent="0.2">
      <c r="A810" s="14" t="s">
        <v>3</v>
      </c>
      <c r="B810" s="15" t="s">
        <v>28</v>
      </c>
      <c r="C810" s="15" t="s">
        <v>95</v>
      </c>
      <c r="D810" s="15" t="s">
        <v>154</v>
      </c>
      <c r="E810" s="15" t="s">
        <v>283</v>
      </c>
      <c r="F810" s="15" t="s">
        <v>420</v>
      </c>
      <c r="G810" s="17">
        <v>0</v>
      </c>
      <c r="H810" s="17">
        <v>0</v>
      </c>
      <c r="I810" s="17">
        <v>5.8</v>
      </c>
      <c r="J810" s="17">
        <v>0</v>
      </c>
      <c r="K810" s="17">
        <v>0</v>
      </c>
      <c r="L810" s="17">
        <v>0</v>
      </c>
      <c r="M810" s="17">
        <v>0</v>
      </c>
      <c r="N810" s="17">
        <v>0</v>
      </c>
      <c r="O810" s="17">
        <v>0</v>
      </c>
      <c r="P810" s="18">
        <v>5.8</v>
      </c>
      <c r="Q810" s="17">
        <f>VLOOKUP(tbBDD[[#This Row],[Lib. variété]],tbRdts[],2,FALSE)</f>
        <v>0</v>
      </c>
      <c r="R810" s="17">
        <f>tbBDD[[#This Row],[Ha Tot collecte]]*tbBDD[[#This Row],[Rdt]]</f>
        <v>0</v>
      </c>
      <c r="S810" s="10" t="str">
        <f>MID(tbBDD[[#This Row],[Lib. variété]],1,FIND(" ",tbBDD[[#This Row],[Lib. variété]])-1)</f>
        <v>MAIS</v>
      </c>
    </row>
    <row r="811" spans="1:19" ht="15.95" customHeight="1" x14ac:dyDescent="0.2">
      <c r="A811" s="14" t="s">
        <v>3</v>
      </c>
      <c r="B811" s="15" t="s">
        <v>28</v>
      </c>
      <c r="C811" s="15" t="s">
        <v>95</v>
      </c>
      <c r="D811" s="15" t="s">
        <v>178</v>
      </c>
      <c r="E811" s="15" t="s">
        <v>307</v>
      </c>
      <c r="F811" s="15" t="s">
        <v>420</v>
      </c>
      <c r="G811" s="17">
        <v>0</v>
      </c>
      <c r="H811" s="17">
        <v>0</v>
      </c>
      <c r="I811" s="17">
        <v>19.62</v>
      </c>
      <c r="J811" s="17">
        <v>0</v>
      </c>
      <c r="K811" s="17">
        <v>0</v>
      </c>
      <c r="L811" s="17">
        <v>0</v>
      </c>
      <c r="M811" s="17">
        <v>0</v>
      </c>
      <c r="N811" s="17">
        <v>0</v>
      </c>
      <c r="O811" s="17">
        <v>0</v>
      </c>
      <c r="P811" s="18">
        <v>19.62</v>
      </c>
      <c r="Q811" s="17">
        <f>VLOOKUP(tbBDD[[#This Row],[Lib. variété]],tbRdts[],2,FALSE)</f>
        <v>0</v>
      </c>
      <c r="R811" s="17">
        <f>tbBDD[[#This Row],[Ha Tot collecte]]*tbBDD[[#This Row],[Rdt]]</f>
        <v>0</v>
      </c>
      <c r="S811" s="10" t="str">
        <f>MID(tbBDD[[#This Row],[Lib. variété]],1,FIND(" ",tbBDD[[#This Row],[Lib. variété]])-1)</f>
        <v>MAIS</v>
      </c>
    </row>
    <row r="812" spans="1:19" ht="15.95" customHeight="1" x14ac:dyDescent="0.2">
      <c r="A812" s="14" t="s">
        <v>3</v>
      </c>
      <c r="B812" s="15" t="s">
        <v>28</v>
      </c>
      <c r="C812" s="15" t="s">
        <v>95</v>
      </c>
      <c r="D812" s="15" t="s">
        <v>153</v>
      </c>
      <c r="E812" s="15" t="s">
        <v>282</v>
      </c>
      <c r="F812" s="15" t="s">
        <v>420</v>
      </c>
      <c r="G812" s="17">
        <v>0</v>
      </c>
      <c r="H812" s="17">
        <v>0</v>
      </c>
      <c r="I812" s="17">
        <v>22.240000000000002</v>
      </c>
      <c r="J812" s="17">
        <v>0</v>
      </c>
      <c r="K812" s="17">
        <v>0</v>
      </c>
      <c r="L812" s="17">
        <v>0</v>
      </c>
      <c r="M812" s="17">
        <v>0</v>
      </c>
      <c r="N812" s="17">
        <v>0</v>
      </c>
      <c r="O812" s="17">
        <v>0</v>
      </c>
      <c r="P812" s="18">
        <v>22.240000000000002</v>
      </c>
      <c r="Q812" s="17">
        <f>VLOOKUP(tbBDD[[#This Row],[Lib. variété]],tbRdts[],2,FALSE)</f>
        <v>0</v>
      </c>
      <c r="R812" s="17">
        <f>tbBDD[[#This Row],[Ha Tot collecte]]*tbBDD[[#This Row],[Rdt]]</f>
        <v>0</v>
      </c>
      <c r="S812" s="10" t="str">
        <f>MID(tbBDD[[#This Row],[Lib. variété]],1,FIND(" ",tbBDD[[#This Row],[Lib. variété]])-1)</f>
        <v>MAIS</v>
      </c>
    </row>
    <row r="813" spans="1:19" ht="15.95" customHeight="1" x14ac:dyDescent="0.2">
      <c r="A813" s="14" t="s">
        <v>3</v>
      </c>
      <c r="B813" s="15" t="s">
        <v>28</v>
      </c>
      <c r="C813" s="15" t="s">
        <v>105</v>
      </c>
      <c r="D813" s="15" t="s">
        <v>154</v>
      </c>
      <c r="E813" s="15" t="s">
        <v>283</v>
      </c>
      <c r="F813" s="15" t="s">
        <v>430</v>
      </c>
      <c r="G813" s="17">
        <v>0</v>
      </c>
      <c r="H813" s="17">
        <v>0</v>
      </c>
      <c r="I813" s="17">
        <v>30</v>
      </c>
      <c r="J813" s="17">
        <v>0</v>
      </c>
      <c r="K813" s="17">
        <v>0</v>
      </c>
      <c r="L813" s="17">
        <v>0</v>
      </c>
      <c r="M813" s="17">
        <v>0</v>
      </c>
      <c r="N813" s="17">
        <v>0</v>
      </c>
      <c r="O813" s="17">
        <v>0</v>
      </c>
      <c r="P813" s="18">
        <v>30</v>
      </c>
      <c r="Q813" s="17">
        <f>VLOOKUP(tbBDD[[#This Row],[Lib. variété]],tbRdts[],2,FALSE)</f>
        <v>0</v>
      </c>
      <c r="R813" s="17">
        <f>tbBDD[[#This Row],[Ha Tot collecte]]*tbBDD[[#This Row],[Rdt]]</f>
        <v>0</v>
      </c>
      <c r="S813" s="10" t="str">
        <f>MID(tbBDD[[#This Row],[Lib. variété]],1,FIND(" ",tbBDD[[#This Row],[Lib. variété]])-1)</f>
        <v>MAIS</v>
      </c>
    </row>
    <row r="814" spans="1:19" ht="15.95" customHeight="1" x14ac:dyDescent="0.2">
      <c r="A814" s="14" t="s">
        <v>3</v>
      </c>
      <c r="B814" s="15" t="s">
        <v>28</v>
      </c>
      <c r="C814" s="15" t="s">
        <v>58</v>
      </c>
      <c r="D814" s="15" t="s">
        <v>154</v>
      </c>
      <c r="E814" s="15" t="s">
        <v>283</v>
      </c>
      <c r="F814" s="15" t="s">
        <v>383</v>
      </c>
      <c r="G814" s="17">
        <v>0</v>
      </c>
      <c r="H814" s="17">
        <v>0</v>
      </c>
      <c r="I814" s="17">
        <v>23.5</v>
      </c>
      <c r="J814" s="17">
        <v>0</v>
      </c>
      <c r="K814" s="17">
        <v>0</v>
      </c>
      <c r="L814" s="17">
        <v>0</v>
      </c>
      <c r="M814" s="17">
        <v>0</v>
      </c>
      <c r="N814" s="17">
        <v>0</v>
      </c>
      <c r="O814" s="17">
        <v>0</v>
      </c>
      <c r="P814" s="18">
        <v>23.5</v>
      </c>
      <c r="Q814" s="17">
        <f>VLOOKUP(tbBDD[[#This Row],[Lib. variété]],tbRdts[],2,FALSE)</f>
        <v>3.3</v>
      </c>
      <c r="R814" s="17">
        <f>tbBDD[[#This Row],[Ha Tot collecte]]*tbBDD[[#This Row],[Rdt]]</f>
        <v>77.55</v>
      </c>
      <c r="S814" s="10" t="e">
        <f>MID(tbBDD[[#This Row],[Lib. variété]],1,FIND(" ",tbBDD[[#This Row],[Lib. variété]])-1)</f>
        <v>#VALUE!</v>
      </c>
    </row>
    <row r="815" spans="1:19" ht="15.95" customHeight="1" x14ac:dyDescent="0.2">
      <c r="A815" s="14" t="s">
        <v>3</v>
      </c>
      <c r="B815" s="15" t="s">
        <v>28</v>
      </c>
      <c r="C815" s="15" t="s">
        <v>58</v>
      </c>
      <c r="D815" s="15" t="s">
        <v>178</v>
      </c>
      <c r="E815" s="15" t="s">
        <v>307</v>
      </c>
      <c r="F815" s="15" t="s">
        <v>383</v>
      </c>
      <c r="G815" s="17">
        <v>0</v>
      </c>
      <c r="H815" s="17">
        <v>0</v>
      </c>
      <c r="I815" s="17">
        <v>6.5</v>
      </c>
      <c r="J815" s="17">
        <v>0</v>
      </c>
      <c r="K815" s="17">
        <v>0</v>
      </c>
      <c r="L815" s="17">
        <v>0</v>
      </c>
      <c r="M815" s="17">
        <v>0</v>
      </c>
      <c r="N815" s="17">
        <v>0</v>
      </c>
      <c r="O815" s="17">
        <v>0</v>
      </c>
      <c r="P815" s="18">
        <v>6.5</v>
      </c>
      <c r="Q815" s="17">
        <f>VLOOKUP(tbBDD[[#This Row],[Lib. variété]],tbRdts[],2,FALSE)</f>
        <v>3.3</v>
      </c>
      <c r="R815" s="17">
        <f>tbBDD[[#This Row],[Ha Tot collecte]]*tbBDD[[#This Row],[Rdt]]</f>
        <v>21.45</v>
      </c>
      <c r="S815" s="10" t="e">
        <f>MID(tbBDD[[#This Row],[Lib. variété]],1,FIND(" ",tbBDD[[#This Row],[Lib. variété]])-1)</f>
        <v>#VALUE!</v>
      </c>
    </row>
    <row r="816" spans="1:19" ht="15.95" customHeight="1" x14ac:dyDescent="0.2">
      <c r="A816" s="14" t="s">
        <v>3</v>
      </c>
      <c r="B816" s="15" t="s">
        <v>28</v>
      </c>
      <c r="C816" s="15" t="s">
        <v>58</v>
      </c>
      <c r="D816" s="15" t="s">
        <v>153</v>
      </c>
      <c r="E816" s="15" t="s">
        <v>282</v>
      </c>
      <c r="F816" s="15" t="s">
        <v>383</v>
      </c>
      <c r="G816" s="17">
        <v>0</v>
      </c>
      <c r="H816" s="17">
        <v>0</v>
      </c>
      <c r="I816" s="17">
        <v>0</v>
      </c>
      <c r="J816" s="17">
        <v>0</v>
      </c>
      <c r="K816" s="17">
        <v>0</v>
      </c>
      <c r="L816" s="17">
        <v>0</v>
      </c>
      <c r="M816" s="17">
        <v>0</v>
      </c>
      <c r="N816" s="17">
        <v>0</v>
      </c>
      <c r="O816" s="17">
        <v>0</v>
      </c>
      <c r="P816" s="18">
        <v>0</v>
      </c>
      <c r="Q816" s="17">
        <f>VLOOKUP(tbBDD[[#This Row],[Lib. variété]],tbRdts[],2,FALSE)</f>
        <v>3.3</v>
      </c>
      <c r="R816" s="17">
        <f>tbBDD[[#This Row],[Ha Tot collecte]]*tbBDD[[#This Row],[Rdt]]</f>
        <v>0</v>
      </c>
      <c r="S816" s="10" t="e">
        <f>MID(tbBDD[[#This Row],[Lib. variété]],1,FIND(" ",tbBDD[[#This Row],[Lib. variété]])-1)</f>
        <v>#VALUE!</v>
      </c>
    </row>
    <row r="817" spans="1:19" ht="15.95" customHeight="1" x14ac:dyDescent="0.2">
      <c r="A817" s="14" t="s">
        <v>3</v>
      </c>
      <c r="B817" s="15" t="s">
        <v>28</v>
      </c>
      <c r="C817" s="15" t="s">
        <v>59</v>
      </c>
      <c r="D817" s="15" t="s">
        <v>120</v>
      </c>
      <c r="E817" s="15" t="s">
        <v>249</v>
      </c>
      <c r="F817" s="15" t="s">
        <v>384</v>
      </c>
      <c r="G817" s="17">
        <v>0</v>
      </c>
      <c r="H817" s="17">
        <v>0</v>
      </c>
      <c r="I817" s="17">
        <v>18</v>
      </c>
      <c r="J817" s="17">
        <v>0</v>
      </c>
      <c r="K817" s="17">
        <v>0</v>
      </c>
      <c r="L817" s="17">
        <v>0</v>
      </c>
      <c r="M817" s="17">
        <v>0</v>
      </c>
      <c r="N817" s="17">
        <v>18</v>
      </c>
      <c r="O817" s="17">
        <v>0</v>
      </c>
      <c r="P817" s="18">
        <v>0</v>
      </c>
      <c r="Q817" s="17">
        <f>VLOOKUP(tbBDD[[#This Row],[Lib. variété]],tbRdts[],2,FALSE)</f>
        <v>2.5</v>
      </c>
      <c r="R817" s="17">
        <f>tbBDD[[#This Row],[Ha Tot collecte]]*tbBDD[[#This Row],[Rdt]]</f>
        <v>45</v>
      </c>
      <c r="S817" s="10" t="str">
        <f>MID(tbBDD[[#This Row],[Lib. variété]],1,FIND(" ",tbBDD[[#This Row],[Lib. variété]])-1)</f>
        <v>TOURNESOL</v>
      </c>
    </row>
    <row r="818" spans="1:19" ht="15.95" customHeight="1" x14ac:dyDescent="0.2">
      <c r="A818" s="14" t="s">
        <v>3</v>
      </c>
      <c r="B818" s="15" t="s">
        <v>28</v>
      </c>
      <c r="C818" s="15" t="s">
        <v>59</v>
      </c>
      <c r="D818" s="15" t="s">
        <v>187</v>
      </c>
      <c r="E818" s="15" t="s">
        <v>316</v>
      </c>
      <c r="F818" s="15" t="s">
        <v>384</v>
      </c>
      <c r="G818" s="17">
        <v>0</v>
      </c>
      <c r="H818" s="17">
        <v>0</v>
      </c>
      <c r="I818" s="17">
        <v>74.36</v>
      </c>
      <c r="J818" s="17">
        <v>0</v>
      </c>
      <c r="K818" s="17">
        <v>0</v>
      </c>
      <c r="L818" s="17">
        <v>0</v>
      </c>
      <c r="M818" s="17">
        <v>0</v>
      </c>
      <c r="N818" s="17">
        <v>0</v>
      </c>
      <c r="O818" s="17">
        <v>0</v>
      </c>
      <c r="P818" s="18">
        <v>74.36</v>
      </c>
      <c r="Q818" s="17">
        <f>VLOOKUP(tbBDD[[#This Row],[Lib. variété]],tbRdts[],2,FALSE)</f>
        <v>2.5</v>
      </c>
      <c r="R818" s="17">
        <f>tbBDD[[#This Row],[Ha Tot collecte]]*tbBDD[[#This Row],[Rdt]]</f>
        <v>185.9</v>
      </c>
      <c r="S818" s="10" t="str">
        <f>MID(tbBDD[[#This Row],[Lib. variété]],1,FIND(" ",tbBDD[[#This Row],[Lib. variété]])-1)</f>
        <v>TOURNESOL</v>
      </c>
    </row>
    <row r="819" spans="1:19" ht="15.95" customHeight="1" x14ac:dyDescent="0.2">
      <c r="A819" s="14" t="s">
        <v>3</v>
      </c>
      <c r="B819" s="15" t="s">
        <v>28</v>
      </c>
      <c r="C819" s="15" t="s">
        <v>59</v>
      </c>
      <c r="D819" s="15" t="s">
        <v>188</v>
      </c>
      <c r="E819" s="15" t="s">
        <v>317</v>
      </c>
      <c r="F819" s="15" t="s">
        <v>384</v>
      </c>
      <c r="G819" s="17">
        <v>0</v>
      </c>
      <c r="H819" s="17">
        <v>0</v>
      </c>
      <c r="I819" s="17">
        <v>30.2</v>
      </c>
      <c r="J819" s="17">
        <v>0</v>
      </c>
      <c r="K819" s="17">
        <v>0</v>
      </c>
      <c r="L819" s="17">
        <v>0</v>
      </c>
      <c r="M819" s="17">
        <v>0</v>
      </c>
      <c r="N819" s="17">
        <v>0</v>
      </c>
      <c r="O819" s="17">
        <v>0</v>
      </c>
      <c r="P819" s="18">
        <v>30.2</v>
      </c>
      <c r="Q819" s="17">
        <f>VLOOKUP(tbBDD[[#This Row],[Lib. variété]],tbRdts[],2,FALSE)</f>
        <v>2.5</v>
      </c>
      <c r="R819" s="17">
        <f>tbBDD[[#This Row],[Ha Tot collecte]]*tbBDD[[#This Row],[Rdt]]</f>
        <v>75.5</v>
      </c>
      <c r="S819" s="10" t="str">
        <f>MID(tbBDD[[#This Row],[Lib. variété]],1,FIND(" ",tbBDD[[#This Row],[Lib. variété]])-1)</f>
        <v>TOURNESOL</v>
      </c>
    </row>
    <row r="820" spans="1:19" ht="15.95" customHeight="1" x14ac:dyDescent="0.2">
      <c r="A820" s="14" t="s">
        <v>3</v>
      </c>
      <c r="B820" s="15" t="s">
        <v>28</v>
      </c>
      <c r="C820" s="15" t="s">
        <v>59</v>
      </c>
      <c r="D820" s="15" t="s">
        <v>154</v>
      </c>
      <c r="E820" s="15" t="s">
        <v>283</v>
      </c>
      <c r="F820" s="15" t="s">
        <v>384</v>
      </c>
      <c r="G820" s="17">
        <v>0</v>
      </c>
      <c r="H820" s="17">
        <v>0</v>
      </c>
      <c r="I820" s="17">
        <v>25.85</v>
      </c>
      <c r="J820" s="17">
        <v>0</v>
      </c>
      <c r="K820" s="17">
        <v>0</v>
      </c>
      <c r="L820" s="17">
        <v>0</v>
      </c>
      <c r="M820" s="17">
        <v>0</v>
      </c>
      <c r="N820" s="17">
        <v>0</v>
      </c>
      <c r="O820" s="17">
        <v>0</v>
      </c>
      <c r="P820" s="18">
        <v>25.85</v>
      </c>
      <c r="Q820" s="17">
        <f>VLOOKUP(tbBDD[[#This Row],[Lib. variété]],tbRdts[],2,FALSE)</f>
        <v>2.5</v>
      </c>
      <c r="R820" s="17">
        <f>tbBDD[[#This Row],[Ha Tot collecte]]*tbBDD[[#This Row],[Rdt]]</f>
        <v>64.625</v>
      </c>
      <c r="S820" s="10" t="str">
        <f>MID(tbBDD[[#This Row],[Lib. variété]],1,FIND(" ",tbBDD[[#This Row],[Lib. variété]])-1)</f>
        <v>TOURNESOL</v>
      </c>
    </row>
    <row r="821" spans="1:19" ht="15.95" customHeight="1" x14ac:dyDescent="0.2">
      <c r="A821" s="14" t="s">
        <v>3</v>
      </c>
      <c r="B821" s="15" t="s">
        <v>28</v>
      </c>
      <c r="C821" s="15" t="s">
        <v>59</v>
      </c>
      <c r="D821" s="15" t="s">
        <v>153</v>
      </c>
      <c r="E821" s="15" t="s">
        <v>282</v>
      </c>
      <c r="F821" s="15" t="s">
        <v>384</v>
      </c>
      <c r="G821" s="17">
        <v>0</v>
      </c>
      <c r="H821" s="17">
        <v>0</v>
      </c>
      <c r="I821" s="17">
        <v>93.07</v>
      </c>
      <c r="J821" s="17">
        <v>0</v>
      </c>
      <c r="K821" s="17">
        <v>0</v>
      </c>
      <c r="L821" s="17">
        <v>0</v>
      </c>
      <c r="M821" s="17">
        <v>0</v>
      </c>
      <c r="N821" s="17">
        <v>44</v>
      </c>
      <c r="O821" s="17">
        <v>0</v>
      </c>
      <c r="P821" s="18">
        <v>49.07</v>
      </c>
      <c r="Q821" s="17">
        <f>VLOOKUP(tbBDD[[#This Row],[Lib. variété]],tbRdts[],2,FALSE)</f>
        <v>2.5</v>
      </c>
      <c r="R821" s="17">
        <f>tbBDD[[#This Row],[Ha Tot collecte]]*tbBDD[[#This Row],[Rdt]]</f>
        <v>232.67499999999998</v>
      </c>
      <c r="S821" s="10" t="str">
        <f>MID(tbBDD[[#This Row],[Lib. variété]],1,FIND(" ",tbBDD[[#This Row],[Lib. variété]])-1)</f>
        <v>TOURNESOL</v>
      </c>
    </row>
    <row r="822" spans="1:19" ht="15.95" customHeight="1" x14ac:dyDescent="0.2">
      <c r="A822" s="14" t="s">
        <v>3</v>
      </c>
      <c r="B822" s="15" t="s">
        <v>28</v>
      </c>
      <c r="C822" s="15" t="s">
        <v>60</v>
      </c>
      <c r="D822" s="15" t="s">
        <v>186</v>
      </c>
      <c r="E822" s="15" t="s">
        <v>315</v>
      </c>
      <c r="F822" s="15" t="s">
        <v>385</v>
      </c>
      <c r="G822" s="17">
        <v>0</v>
      </c>
      <c r="H822" s="17">
        <v>0</v>
      </c>
      <c r="I822" s="17">
        <v>20.65</v>
      </c>
      <c r="J822" s="17">
        <v>0</v>
      </c>
      <c r="K822" s="17">
        <v>0</v>
      </c>
      <c r="L822" s="17">
        <v>0</v>
      </c>
      <c r="M822" s="17">
        <v>0</v>
      </c>
      <c r="N822" s="17">
        <v>0</v>
      </c>
      <c r="O822" s="17">
        <v>0</v>
      </c>
      <c r="P822" s="18">
        <v>20.65</v>
      </c>
      <c r="Q822" s="17">
        <f>VLOOKUP(tbBDD[[#This Row],[Lib. variété]],tbRdts[],2,FALSE)</f>
        <v>2.5</v>
      </c>
      <c r="R822" s="17">
        <f>tbBDD[[#This Row],[Ha Tot collecte]]*tbBDD[[#This Row],[Rdt]]</f>
        <v>51.625</v>
      </c>
      <c r="S822" s="10" t="str">
        <f>MID(tbBDD[[#This Row],[Lib. variété]],1,FIND(" ",tbBDD[[#This Row],[Lib. variété]])-1)</f>
        <v>TOURNESOL</v>
      </c>
    </row>
    <row r="823" spans="1:19" ht="15.95" customHeight="1" x14ac:dyDescent="0.2">
      <c r="A823" s="14" t="s">
        <v>3</v>
      </c>
      <c r="B823" s="15" t="s">
        <v>28</v>
      </c>
      <c r="C823" s="15" t="s">
        <v>60</v>
      </c>
      <c r="D823" s="15" t="s">
        <v>187</v>
      </c>
      <c r="E823" s="15" t="s">
        <v>316</v>
      </c>
      <c r="F823" s="15" t="s">
        <v>385</v>
      </c>
      <c r="G823" s="17">
        <v>0</v>
      </c>
      <c r="H823" s="17">
        <v>0</v>
      </c>
      <c r="I823" s="17">
        <v>26.450000000000003</v>
      </c>
      <c r="J823" s="17">
        <v>0</v>
      </c>
      <c r="K823" s="17">
        <v>0</v>
      </c>
      <c r="L823" s="17">
        <v>0</v>
      </c>
      <c r="M823" s="17">
        <v>0</v>
      </c>
      <c r="N823" s="17">
        <v>0</v>
      </c>
      <c r="O823" s="17">
        <v>0</v>
      </c>
      <c r="P823" s="18">
        <v>26.450000000000003</v>
      </c>
      <c r="Q823" s="17">
        <f>VLOOKUP(tbBDD[[#This Row],[Lib. variété]],tbRdts[],2,FALSE)</f>
        <v>2.5</v>
      </c>
      <c r="R823" s="17">
        <f>tbBDD[[#This Row],[Ha Tot collecte]]*tbBDD[[#This Row],[Rdt]]</f>
        <v>66.125</v>
      </c>
      <c r="S823" s="10" t="str">
        <f>MID(tbBDD[[#This Row],[Lib. variété]],1,FIND(" ",tbBDD[[#This Row],[Lib. variété]])-1)</f>
        <v>TOURNESOL</v>
      </c>
    </row>
    <row r="824" spans="1:19" ht="15.95" customHeight="1" x14ac:dyDescent="0.2">
      <c r="A824" s="14" t="s">
        <v>3</v>
      </c>
      <c r="B824" s="15" t="s">
        <v>28</v>
      </c>
      <c r="C824" s="15" t="s">
        <v>60</v>
      </c>
      <c r="D824" s="15" t="s">
        <v>188</v>
      </c>
      <c r="E824" s="15" t="s">
        <v>317</v>
      </c>
      <c r="F824" s="15" t="s">
        <v>385</v>
      </c>
      <c r="G824" s="17">
        <v>0</v>
      </c>
      <c r="H824" s="17">
        <v>0</v>
      </c>
      <c r="I824" s="17">
        <v>31</v>
      </c>
      <c r="J824" s="17">
        <v>0</v>
      </c>
      <c r="K824" s="17">
        <v>0</v>
      </c>
      <c r="L824" s="17">
        <v>0</v>
      </c>
      <c r="M824" s="17">
        <v>0</v>
      </c>
      <c r="N824" s="17">
        <v>0</v>
      </c>
      <c r="O824" s="17">
        <v>0</v>
      </c>
      <c r="P824" s="18">
        <v>31</v>
      </c>
      <c r="Q824" s="17">
        <f>VLOOKUP(tbBDD[[#This Row],[Lib. variété]],tbRdts[],2,FALSE)</f>
        <v>2.5</v>
      </c>
      <c r="R824" s="17">
        <f>tbBDD[[#This Row],[Ha Tot collecte]]*tbBDD[[#This Row],[Rdt]]</f>
        <v>77.5</v>
      </c>
      <c r="S824" s="10" t="str">
        <f>MID(tbBDD[[#This Row],[Lib. variété]],1,FIND(" ",tbBDD[[#This Row],[Lib. variété]])-1)</f>
        <v>TOURNESOL</v>
      </c>
    </row>
    <row r="825" spans="1:19" ht="15.95" customHeight="1" x14ac:dyDescent="0.2">
      <c r="A825" s="14" t="s">
        <v>3</v>
      </c>
      <c r="B825" s="15" t="s">
        <v>28</v>
      </c>
      <c r="C825" s="15" t="s">
        <v>60</v>
      </c>
      <c r="D825" s="15" t="s">
        <v>176</v>
      </c>
      <c r="E825" s="15" t="s">
        <v>305</v>
      </c>
      <c r="F825" s="15" t="s">
        <v>385</v>
      </c>
      <c r="G825" s="17">
        <v>0</v>
      </c>
      <c r="H825" s="17">
        <v>0</v>
      </c>
      <c r="I825" s="17">
        <v>4.95</v>
      </c>
      <c r="J825" s="17">
        <v>0</v>
      </c>
      <c r="K825" s="17">
        <v>0</v>
      </c>
      <c r="L825" s="17">
        <v>0</v>
      </c>
      <c r="M825" s="17">
        <v>0</v>
      </c>
      <c r="N825" s="17">
        <v>0</v>
      </c>
      <c r="O825" s="17">
        <v>0</v>
      </c>
      <c r="P825" s="18">
        <v>4.95</v>
      </c>
      <c r="Q825" s="17">
        <f>VLOOKUP(tbBDD[[#This Row],[Lib. variété]],tbRdts[],2,FALSE)</f>
        <v>2.5</v>
      </c>
      <c r="R825" s="17">
        <f>tbBDD[[#This Row],[Ha Tot collecte]]*tbBDD[[#This Row],[Rdt]]</f>
        <v>12.375</v>
      </c>
      <c r="S825" s="10" t="str">
        <f>MID(tbBDD[[#This Row],[Lib. variété]],1,FIND(" ",tbBDD[[#This Row],[Lib. variété]])-1)</f>
        <v>TOURNESOL</v>
      </c>
    </row>
    <row r="826" spans="1:19" ht="15.95" customHeight="1" x14ac:dyDescent="0.2">
      <c r="A826" s="14" t="s">
        <v>3</v>
      </c>
      <c r="B826" s="15" t="s">
        <v>28</v>
      </c>
      <c r="C826" s="15" t="s">
        <v>60</v>
      </c>
      <c r="D826" s="15" t="s">
        <v>154</v>
      </c>
      <c r="E826" s="15" t="s">
        <v>283</v>
      </c>
      <c r="F826" s="15" t="s">
        <v>385</v>
      </c>
      <c r="G826" s="17">
        <v>0</v>
      </c>
      <c r="H826" s="17">
        <v>0</v>
      </c>
      <c r="I826" s="17">
        <v>130.67000000000002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</v>
      </c>
      <c r="P826" s="18">
        <v>130.67000000000002</v>
      </c>
      <c r="Q826" s="17">
        <f>VLOOKUP(tbBDD[[#This Row],[Lib. variété]],tbRdts[],2,FALSE)</f>
        <v>2.5</v>
      </c>
      <c r="R826" s="17">
        <f>tbBDD[[#This Row],[Ha Tot collecte]]*tbBDD[[#This Row],[Rdt]]</f>
        <v>326.67500000000007</v>
      </c>
      <c r="S826" s="10" t="str">
        <f>MID(tbBDD[[#This Row],[Lib. variété]],1,FIND(" ",tbBDD[[#This Row],[Lib. variété]])-1)</f>
        <v>TOURNESOL</v>
      </c>
    </row>
    <row r="827" spans="1:19" ht="15.95" customHeight="1" x14ac:dyDescent="0.2">
      <c r="A827" s="14" t="s">
        <v>3</v>
      </c>
      <c r="B827" s="15" t="s">
        <v>28</v>
      </c>
      <c r="C827" s="15" t="s">
        <v>60</v>
      </c>
      <c r="D827" s="15" t="s">
        <v>178</v>
      </c>
      <c r="E827" s="15" t="s">
        <v>307</v>
      </c>
      <c r="F827" s="15" t="s">
        <v>385</v>
      </c>
      <c r="G827" s="17">
        <v>0</v>
      </c>
      <c r="H827" s="17">
        <v>0</v>
      </c>
      <c r="I827" s="17">
        <v>10.9</v>
      </c>
      <c r="J827" s="17">
        <v>0</v>
      </c>
      <c r="K827" s="17">
        <v>0</v>
      </c>
      <c r="L827" s="17">
        <v>0</v>
      </c>
      <c r="M827" s="17">
        <v>0</v>
      </c>
      <c r="N827" s="17">
        <v>10.9</v>
      </c>
      <c r="O827" s="17">
        <v>0</v>
      </c>
      <c r="P827" s="18">
        <v>0</v>
      </c>
      <c r="Q827" s="17">
        <f>VLOOKUP(tbBDD[[#This Row],[Lib. variété]],tbRdts[],2,FALSE)</f>
        <v>2.5</v>
      </c>
      <c r="R827" s="17">
        <f>tbBDD[[#This Row],[Ha Tot collecte]]*tbBDD[[#This Row],[Rdt]]</f>
        <v>27.25</v>
      </c>
      <c r="S827" s="10" t="str">
        <f>MID(tbBDD[[#This Row],[Lib. variété]],1,FIND(" ",tbBDD[[#This Row],[Lib. variété]])-1)</f>
        <v>TOURNESOL</v>
      </c>
    </row>
    <row r="828" spans="1:19" ht="15.95" customHeight="1" x14ac:dyDescent="0.2">
      <c r="A828" s="14" t="s">
        <v>3</v>
      </c>
      <c r="B828" s="15" t="s">
        <v>28</v>
      </c>
      <c r="C828" s="15" t="s">
        <v>60</v>
      </c>
      <c r="D828" s="15" t="s">
        <v>153</v>
      </c>
      <c r="E828" s="15" t="s">
        <v>282</v>
      </c>
      <c r="F828" s="15" t="s">
        <v>385</v>
      </c>
      <c r="G828" s="17">
        <v>0</v>
      </c>
      <c r="H828" s="17">
        <v>0</v>
      </c>
      <c r="I828" s="17">
        <v>132.32</v>
      </c>
      <c r="J828" s="17">
        <v>0</v>
      </c>
      <c r="K828" s="17">
        <v>0</v>
      </c>
      <c r="L828" s="17">
        <v>0</v>
      </c>
      <c r="M828" s="17">
        <v>0</v>
      </c>
      <c r="N828" s="17">
        <v>0</v>
      </c>
      <c r="O828" s="17">
        <v>0</v>
      </c>
      <c r="P828" s="18">
        <v>132.32</v>
      </c>
      <c r="Q828" s="17">
        <f>VLOOKUP(tbBDD[[#This Row],[Lib. variété]],tbRdts[],2,FALSE)</f>
        <v>2.5</v>
      </c>
      <c r="R828" s="17">
        <f>tbBDD[[#This Row],[Ha Tot collecte]]*tbBDD[[#This Row],[Rdt]]</f>
        <v>330.79999999999995</v>
      </c>
      <c r="S828" s="10" t="str">
        <f>MID(tbBDD[[#This Row],[Lib. variété]],1,FIND(" ",tbBDD[[#This Row],[Lib. variété]])-1)</f>
        <v>TOURNESOL</v>
      </c>
    </row>
    <row r="829" spans="1:19" ht="15.95" customHeight="1" x14ac:dyDescent="0.2">
      <c r="A829" s="14" t="s">
        <v>3</v>
      </c>
      <c r="B829" s="15" t="s">
        <v>28</v>
      </c>
      <c r="C829" s="15" t="s">
        <v>60</v>
      </c>
      <c r="D829" s="15" t="s">
        <v>189</v>
      </c>
      <c r="E829" s="15" t="s">
        <v>318</v>
      </c>
      <c r="F829" s="15" t="s">
        <v>385</v>
      </c>
      <c r="G829" s="17">
        <v>0</v>
      </c>
      <c r="H829" s="17">
        <v>0</v>
      </c>
      <c r="I829" s="17">
        <v>8.5</v>
      </c>
      <c r="J829" s="17">
        <v>0</v>
      </c>
      <c r="K829" s="17">
        <v>0</v>
      </c>
      <c r="L829" s="17">
        <v>0</v>
      </c>
      <c r="M829" s="17">
        <v>0</v>
      </c>
      <c r="N829" s="17">
        <v>0</v>
      </c>
      <c r="O829" s="17">
        <v>0</v>
      </c>
      <c r="P829" s="18">
        <v>8.5</v>
      </c>
      <c r="Q829" s="17">
        <f>VLOOKUP(tbBDD[[#This Row],[Lib. variété]],tbRdts[],2,FALSE)</f>
        <v>2.5</v>
      </c>
      <c r="R829" s="17">
        <f>tbBDD[[#This Row],[Ha Tot collecte]]*tbBDD[[#This Row],[Rdt]]</f>
        <v>21.25</v>
      </c>
      <c r="S829" s="10" t="str">
        <f>MID(tbBDD[[#This Row],[Lib. variété]],1,FIND(" ",tbBDD[[#This Row],[Lib. variété]])-1)</f>
        <v>TOURNESOL</v>
      </c>
    </row>
    <row r="830" spans="1:19" ht="15.95" customHeight="1" x14ac:dyDescent="0.2">
      <c r="A830" s="14" t="s">
        <v>3</v>
      </c>
      <c r="B830" s="15" t="s">
        <v>28</v>
      </c>
      <c r="C830" s="15" t="s">
        <v>63</v>
      </c>
      <c r="D830" s="15" t="s">
        <v>187</v>
      </c>
      <c r="E830" s="15" t="s">
        <v>316</v>
      </c>
      <c r="F830" s="15" t="s">
        <v>388</v>
      </c>
      <c r="G830" s="17">
        <v>0</v>
      </c>
      <c r="H830" s="17">
        <v>0</v>
      </c>
      <c r="I830" s="17">
        <v>3.5</v>
      </c>
      <c r="J830" s="17">
        <v>0</v>
      </c>
      <c r="K830" s="17">
        <v>0</v>
      </c>
      <c r="L830" s="17">
        <v>0</v>
      </c>
      <c r="M830" s="17">
        <v>0</v>
      </c>
      <c r="N830" s="17">
        <v>0</v>
      </c>
      <c r="O830" s="17">
        <v>0</v>
      </c>
      <c r="P830" s="18">
        <v>3.5</v>
      </c>
      <c r="Q830" s="17">
        <f>VLOOKUP(tbBDD[[#This Row],[Lib. variété]],tbRdts[],2,FALSE)</f>
        <v>6</v>
      </c>
      <c r="R830" s="17">
        <f>tbBDD[[#This Row],[Ha Tot collecte]]*tbBDD[[#This Row],[Rdt]]</f>
        <v>21</v>
      </c>
      <c r="S830" s="10" t="e">
        <f>MID(tbBDD[[#This Row],[Lib. variété]],1,FIND(" ",tbBDD[[#This Row],[Lib. variété]])-1)</f>
        <v>#VALUE!</v>
      </c>
    </row>
    <row r="831" spans="1:19" ht="15.95" customHeight="1" x14ac:dyDescent="0.2">
      <c r="A831" s="14" t="s">
        <v>3</v>
      </c>
      <c r="B831" s="15" t="s">
        <v>28</v>
      </c>
      <c r="C831" s="15" t="s">
        <v>63</v>
      </c>
      <c r="D831" s="15" t="s">
        <v>154</v>
      </c>
      <c r="E831" s="15" t="s">
        <v>283</v>
      </c>
      <c r="F831" s="15" t="s">
        <v>388</v>
      </c>
      <c r="G831" s="17">
        <v>0</v>
      </c>
      <c r="H831" s="17">
        <v>0</v>
      </c>
      <c r="I831" s="17">
        <v>12</v>
      </c>
      <c r="J831" s="17">
        <v>0</v>
      </c>
      <c r="K831" s="17">
        <v>0</v>
      </c>
      <c r="L831" s="17">
        <v>0</v>
      </c>
      <c r="M831" s="17">
        <v>0</v>
      </c>
      <c r="N831" s="17">
        <v>0</v>
      </c>
      <c r="O831" s="17">
        <v>0</v>
      </c>
      <c r="P831" s="18">
        <v>12</v>
      </c>
      <c r="Q831" s="17">
        <f>VLOOKUP(tbBDD[[#This Row],[Lib. variété]],tbRdts[],2,FALSE)</f>
        <v>6</v>
      </c>
      <c r="R831" s="17">
        <f>tbBDD[[#This Row],[Ha Tot collecte]]*tbBDD[[#This Row],[Rdt]]</f>
        <v>72</v>
      </c>
      <c r="S831" s="10" t="e">
        <f>MID(tbBDD[[#This Row],[Lib. variété]],1,FIND(" ",tbBDD[[#This Row],[Lib. variété]])-1)</f>
        <v>#VALUE!</v>
      </c>
    </row>
    <row r="832" spans="1:19" ht="15.95" customHeight="1" x14ac:dyDescent="0.2">
      <c r="A832" s="14" t="s">
        <v>3</v>
      </c>
      <c r="B832" s="15" t="s">
        <v>28</v>
      </c>
      <c r="C832" s="15" t="s">
        <v>65</v>
      </c>
      <c r="D832" s="15" t="s">
        <v>186</v>
      </c>
      <c r="E832" s="15" t="s">
        <v>315</v>
      </c>
      <c r="F832" s="15" t="s">
        <v>390</v>
      </c>
      <c r="G832" s="17">
        <v>0</v>
      </c>
      <c r="H832" s="17">
        <v>0</v>
      </c>
      <c r="I832" s="17">
        <v>22.57</v>
      </c>
      <c r="J832" s="17">
        <v>0</v>
      </c>
      <c r="K832" s="17">
        <v>0</v>
      </c>
      <c r="L832" s="17">
        <v>0</v>
      </c>
      <c r="M832" s="17">
        <v>0</v>
      </c>
      <c r="N832" s="17">
        <v>0</v>
      </c>
      <c r="O832" s="17">
        <v>0</v>
      </c>
      <c r="P832" s="18">
        <v>22.57</v>
      </c>
      <c r="Q832" s="17">
        <f>VLOOKUP(tbBDD[[#This Row],[Lib. variété]],tbRdts[],2,FALSE)</f>
        <v>4.5</v>
      </c>
      <c r="R832" s="17">
        <f>tbBDD[[#This Row],[Ha Tot collecte]]*tbBDD[[#This Row],[Rdt]]</f>
        <v>101.565</v>
      </c>
      <c r="S832" s="10" t="e">
        <f>MID(tbBDD[[#This Row],[Lib. variété]],1,FIND(" ",tbBDD[[#This Row],[Lib. variété]])-1)</f>
        <v>#VALUE!</v>
      </c>
    </row>
    <row r="833" spans="1:19" ht="15.95" customHeight="1" x14ac:dyDescent="0.2">
      <c r="A833" s="14" t="s">
        <v>3</v>
      </c>
      <c r="B833" s="15" t="s">
        <v>28</v>
      </c>
      <c r="C833" s="15" t="s">
        <v>106</v>
      </c>
      <c r="D833" s="15" t="s">
        <v>153</v>
      </c>
      <c r="E833" s="15" t="s">
        <v>282</v>
      </c>
      <c r="F833" s="15" t="s">
        <v>431</v>
      </c>
      <c r="G833" s="17">
        <v>0</v>
      </c>
      <c r="H833" s="17">
        <v>0</v>
      </c>
      <c r="I833" s="17">
        <v>10</v>
      </c>
      <c r="J833" s="17">
        <v>0</v>
      </c>
      <c r="K833" s="17">
        <v>0</v>
      </c>
      <c r="L833" s="17">
        <v>0</v>
      </c>
      <c r="M833" s="17">
        <v>0</v>
      </c>
      <c r="N833" s="17">
        <v>0</v>
      </c>
      <c r="O833" s="17">
        <v>0</v>
      </c>
      <c r="P833" s="18">
        <v>10</v>
      </c>
      <c r="Q833" s="17">
        <f>VLOOKUP(tbBDD[[#This Row],[Lib. variété]],tbRdts[],2,FALSE)</f>
        <v>0</v>
      </c>
      <c r="R833" s="17">
        <f>tbBDD[[#This Row],[Ha Tot collecte]]*tbBDD[[#This Row],[Rdt]]</f>
        <v>0</v>
      </c>
      <c r="S833" s="10" t="str">
        <f>MID(tbBDD[[#This Row],[Lib. variété]],1,FIND(" ",tbBDD[[#This Row],[Lib. variété]])-1)</f>
        <v>BTH</v>
      </c>
    </row>
    <row r="834" spans="1:19" ht="15.95" customHeight="1" x14ac:dyDescent="0.2">
      <c r="A834" s="14" t="s">
        <v>3</v>
      </c>
      <c r="B834" s="15" t="s">
        <v>28</v>
      </c>
      <c r="C834" s="15" t="s">
        <v>76</v>
      </c>
      <c r="D834" s="16"/>
      <c r="E834" s="16"/>
      <c r="F834" s="15" t="s">
        <v>401</v>
      </c>
      <c r="G834" s="17">
        <v>0</v>
      </c>
      <c r="H834" s="17">
        <v>0</v>
      </c>
      <c r="I834" s="17">
        <v>0</v>
      </c>
      <c r="J834" s="17">
        <v>0</v>
      </c>
      <c r="K834" s="17">
        <v>0</v>
      </c>
      <c r="L834" s="17">
        <v>0</v>
      </c>
      <c r="M834" s="17">
        <v>0</v>
      </c>
      <c r="N834" s="17">
        <v>0</v>
      </c>
      <c r="O834" s="17">
        <v>0</v>
      </c>
      <c r="P834" s="18">
        <v>0</v>
      </c>
      <c r="Q834" s="17">
        <f>VLOOKUP(tbBDD[[#This Row],[Lib. variété]],tbRdts[],2,FALSE)</f>
        <v>0</v>
      </c>
      <c r="R834" s="17">
        <f>tbBDD[[#This Row],[Ha Tot collecte]]*tbBDD[[#This Row],[Rdt]]</f>
        <v>0</v>
      </c>
      <c r="S834" s="10" t="e">
        <f>MID(tbBDD[[#This Row],[Lib. variété]],1,FIND(" ",tbBDD[[#This Row],[Lib. variété]])-1)</f>
        <v>#VALUE!</v>
      </c>
    </row>
    <row r="835" spans="1:19" ht="15.95" customHeight="1" x14ac:dyDescent="0.2">
      <c r="A835" s="14" t="s">
        <v>3</v>
      </c>
      <c r="B835" s="15" t="s">
        <v>28</v>
      </c>
      <c r="C835" s="15" t="s">
        <v>76</v>
      </c>
      <c r="D835" s="15" t="s">
        <v>187</v>
      </c>
      <c r="E835" s="15" t="s">
        <v>316</v>
      </c>
      <c r="F835" s="15" t="s">
        <v>401</v>
      </c>
      <c r="G835" s="17">
        <v>0</v>
      </c>
      <c r="H835" s="17">
        <v>0</v>
      </c>
      <c r="I835" s="17">
        <v>0</v>
      </c>
      <c r="J835" s="17">
        <v>0</v>
      </c>
      <c r="K835" s="17">
        <v>0</v>
      </c>
      <c r="L835" s="17">
        <v>0</v>
      </c>
      <c r="M835" s="17">
        <v>0</v>
      </c>
      <c r="N835" s="17">
        <v>0</v>
      </c>
      <c r="O835" s="17">
        <v>0</v>
      </c>
      <c r="P835" s="18">
        <v>0</v>
      </c>
      <c r="Q835" s="17">
        <f>VLOOKUP(tbBDD[[#This Row],[Lib. variété]],tbRdts[],2,FALSE)</f>
        <v>0</v>
      </c>
      <c r="R835" s="17">
        <f>tbBDD[[#This Row],[Ha Tot collecte]]*tbBDD[[#This Row],[Rdt]]</f>
        <v>0</v>
      </c>
      <c r="S835" s="10" t="e">
        <f>MID(tbBDD[[#This Row],[Lib. variété]],1,FIND(" ",tbBDD[[#This Row],[Lib. variété]])-1)</f>
        <v>#VALUE!</v>
      </c>
    </row>
    <row r="836" spans="1:19" ht="15.95" customHeight="1" x14ac:dyDescent="0.2">
      <c r="A836" s="14" t="s">
        <v>3</v>
      </c>
      <c r="B836" s="15" t="s">
        <v>28</v>
      </c>
      <c r="C836" s="15" t="s">
        <v>76</v>
      </c>
      <c r="D836" s="15" t="s">
        <v>154</v>
      </c>
      <c r="E836" s="15" t="s">
        <v>283</v>
      </c>
      <c r="F836" s="15" t="s">
        <v>401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7">
        <v>0</v>
      </c>
      <c r="N836" s="17">
        <v>0</v>
      </c>
      <c r="O836" s="17">
        <v>0</v>
      </c>
      <c r="P836" s="18">
        <v>0</v>
      </c>
      <c r="Q836" s="17">
        <f>VLOOKUP(tbBDD[[#This Row],[Lib. variété]],tbRdts[],2,FALSE)</f>
        <v>0</v>
      </c>
      <c r="R836" s="17">
        <f>tbBDD[[#This Row],[Ha Tot collecte]]*tbBDD[[#This Row],[Rdt]]</f>
        <v>0</v>
      </c>
      <c r="S836" s="10" t="e">
        <f>MID(tbBDD[[#This Row],[Lib. variété]],1,FIND(" ",tbBDD[[#This Row],[Lib. variété]])-1)</f>
        <v>#VALUE!</v>
      </c>
    </row>
    <row r="837" spans="1:19" ht="15.95" customHeight="1" x14ac:dyDescent="0.2">
      <c r="A837" s="14" t="s">
        <v>3</v>
      </c>
      <c r="B837" s="15" t="s">
        <v>28</v>
      </c>
      <c r="C837" s="15" t="s">
        <v>76</v>
      </c>
      <c r="D837" s="15" t="s">
        <v>178</v>
      </c>
      <c r="E837" s="15" t="s">
        <v>307</v>
      </c>
      <c r="F837" s="15" t="s">
        <v>401</v>
      </c>
      <c r="G837" s="17">
        <v>0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7">
        <v>0</v>
      </c>
      <c r="N837" s="17">
        <v>0</v>
      </c>
      <c r="O837" s="17">
        <v>0</v>
      </c>
      <c r="P837" s="18">
        <v>0</v>
      </c>
      <c r="Q837" s="17">
        <f>VLOOKUP(tbBDD[[#This Row],[Lib. variété]],tbRdts[],2,FALSE)</f>
        <v>0</v>
      </c>
      <c r="R837" s="17">
        <f>tbBDD[[#This Row],[Ha Tot collecte]]*tbBDD[[#This Row],[Rdt]]</f>
        <v>0</v>
      </c>
      <c r="S837" s="10" t="e">
        <f>MID(tbBDD[[#This Row],[Lib. variété]],1,FIND(" ",tbBDD[[#This Row],[Lib. variété]])-1)</f>
        <v>#VALUE!</v>
      </c>
    </row>
    <row r="838" spans="1:19" ht="15.95" customHeight="1" x14ac:dyDescent="0.2">
      <c r="A838" s="14" t="s">
        <v>3</v>
      </c>
      <c r="B838" s="15" t="s">
        <v>28</v>
      </c>
      <c r="C838" s="15" t="s">
        <v>76</v>
      </c>
      <c r="D838" s="15" t="s">
        <v>153</v>
      </c>
      <c r="E838" s="15" t="s">
        <v>282</v>
      </c>
      <c r="F838" s="15" t="s">
        <v>401</v>
      </c>
      <c r="G838" s="17">
        <v>0</v>
      </c>
      <c r="H838" s="17">
        <v>0</v>
      </c>
      <c r="I838" s="17">
        <v>0</v>
      </c>
      <c r="J838" s="17">
        <v>0</v>
      </c>
      <c r="K838" s="17">
        <v>0</v>
      </c>
      <c r="L838" s="17">
        <v>0</v>
      </c>
      <c r="M838" s="17">
        <v>0</v>
      </c>
      <c r="N838" s="17">
        <v>0</v>
      </c>
      <c r="O838" s="17">
        <v>0</v>
      </c>
      <c r="P838" s="18">
        <v>0</v>
      </c>
      <c r="Q838" s="17">
        <f>VLOOKUP(tbBDD[[#This Row],[Lib. variété]],tbRdts[],2,FALSE)</f>
        <v>0</v>
      </c>
      <c r="R838" s="17">
        <f>tbBDD[[#This Row],[Ha Tot collecte]]*tbBDD[[#This Row],[Rdt]]</f>
        <v>0</v>
      </c>
      <c r="S838" s="10" t="e">
        <f>MID(tbBDD[[#This Row],[Lib. variété]],1,FIND(" ",tbBDD[[#This Row],[Lib. variété]])-1)</f>
        <v>#VALUE!</v>
      </c>
    </row>
    <row r="839" spans="1:19" ht="15.95" customHeight="1" x14ac:dyDescent="0.2">
      <c r="A839" s="14" t="s">
        <v>3</v>
      </c>
      <c r="B839" s="15" t="s">
        <v>28</v>
      </c>
      <c r="C839" s="15" t="s">
        <v>67</v>
      </c>
      <c r="D839" s="16"/>
      <c r="E839" s="16"/>
      <c r="F839" s="15" t="s">
        <v>392</v>
      </c>
      <c r="G839" s="17">
        <v>0</v>
      </c>
      <c r="H839" s="17">
        <v>0</v>
      </c>
      <c r="I839" s="17">
        <v>0</v>
      </c>
      <c r="J839" s="17">
        <v>0</v>
      </c>
      <c r="K839" s="17">
        <v>0</v>
      </c>
      <c r="L839" s="17">
        <v>0</v>
      </c>
      <c r="M839" s="17">
        <v>0</v>
      </c>
      <c r="N839" s="17">
        <v>0</v>
      </c>
      <c r="O839" s="17">
        <v>0</v>
      </c>
      <c r="P839" s="18">
        <v>0</v>
      </c>
      <c r="Q839" s="17">
        <f>VLOOKUP(tbBDD[[#This Row],[Lib. variété]],tbRdts[],2,FALSE)</f>
        <v>0</v>
      </c>
      <c r="R839" s="17">
        <f>tbBDD[[#This Row],[Ha Tot collecte]]*tbBDD[[#This Row],[Rdt]]</f>
        <v>0</v>
      </c>
      <c r="S839" s="10" t="str">
        <f>MID(tbBDD[[#This Row],[Lib. variété]],1,FIND(" ",tbBDD[[#This Row],[Lib. variété]])-1)</f>
        <v>PRAIRIE</v>
      </c>
    </row>
    <row r="840" spans="1:19" ht="15.95" customHeight="1" x14ac:dyDescent="0.2">
      <c r="A840" s="14" t="s">
        <v>3</v>
      </c>
      <c r="B840" s="15" t="s">
        <v>28</v>
      </c>
      <c r="C840" s="15" t="s">
        <v>67</v>
      </c>
      <c r="D840" s="15" t="s">
        <v>153</v>
      </c>
      <c r="E840" s="15" t="s">
        <v>282</v>
      </c>
      <c r="F840" s="15" t="s">
        <v>392</v>
      </c>
      <c r="G840" s="17">
        <v>0</v>
      </c>
      <c r="H840" s="17">
        <v>0</v>
      </c>
      <c r="I840" s="17">
        <v>0</v>
      </c>
      <c r="J840" s="17">
        <v>0</v>
      </c>
      <c r="K840" s="17">
        <v>0</v>
      </c>
      <c r="L840" s="17">
        <v>0</v>
      </c>
      <c r="M840" s="17">
        <v>0</v>
      </c>
      <c r="N840" s="17">
        <v>0</v>
      </c>
      <c r="O840" s="17">
        <v>0</v>
      </c>
      <c r="P840" s="18">
        <v>0</v>
      </c>
      <c r="Q840" s="17">
        <f>VLOOKUP(tbBDD[[#This Row],[Lib. variété]],tbRdts[],2,FALSE)</f>
        <v>0</v>
      </c>
      <c r="R840" s="17">
        <f>tbBDD[[#This Row],[Ha Tot collecte]]*tbBDD[[#This Row],[Rdt]]</f>
        <v>0</v>
      </c>
      <c r="S840" s="10" t="str">
        <f>MID(tbBDD[[#This Row],[Lib. variété]],1,FIND(" ",tbBDD[[#This Row],[Lib. variété]])-1)</f>
        <v>PRAIRIE</v>
      </c>
    </row>
    <row r="841" spans="1:19" ht="15.95" customHeight="1" x14ac:dyDescent="0.2">
      <c r="A841" s="14" t="s">
        <v>3</v>
      </c>
      <c r="B841" s="15" t="s">
        <v>28</v>
      </c>
      <c r="C841" s="15" t="s">
        <v>68</v>
      </c>
      <c r="D841" s="16"/>
      <c r="E841" s="16"/>
      <c r="F841" s="15" t="s">
        <v>393</v>
      </c>
      <c r="G841" s="17">
        <v>0</v>
      </c>
      <c r="H841" s="17">
        <v>0</v>
      </c>
      <c r="I841" s="17">
        <v>0</v>
      </c>
      <c r="J841" s="17">
        <v>0</v>
      </c>
      <c r="K841" s="17">
        <v>0</v>
      </c>
      <c r="L841" s="17">
        <v>0</v>
      </c>
      <c r="M841" s="17">
        <v>0</v>
      </c>
      <c r="N841" s="17">
        <v>0</v>
      </c>
      <c r="O841" s="17">
        <v>0</v>
      </c>
      <c r="P841" s="18">
        <v>0</v>
      </c>
      <c r="Q841" s="17">
        <f>VLOOKUP(tbBDD[[#This Row],[Lib. variété]],tbRdts[],2,FALSE)</f>
        <v>0</v>
      </c>
      <c r="R841" s="17">
        <f>tbBDD[[#This Row],[Ha Tot collecte]]*tbBDD[[#This Row],[Rdt]]</f>
        <v>0</v>
      </c>
      <c r="S841" s="10" t="str">
        <f>MID(tbBDD[[#This Row],[Lib. variété]],1,FIND(" ",tbBDD[[#This Row],[Lib. variété]])-1)</f>
        <v>PRAIRIE</v>
      </c>
    </row>
    <row r="842" spans="1:19" ht="15.95" customHeight="1" x14ac:dyDescent="0.2">
      <c r="A842" s="14" t="s">
        <v>3</v>
      </c>
      <c r="B842" s="15" t="s">
        <v>28</v>
      </c>
      <c r="C842" s="15" t="s">
        <v>68</v>
      </c>
      <c r="D842" s="15" t="s">
        <v>153</v>
      </c>
      <c r="E842" s="15" t="s">
        <v>282</v>
      </c>
      <c r="F842" s="15" t="s">
        <v>393</v>
      </c>
      <c r="G842" s="17">
        <v>0</v>
      </c>
      <c r="H842" s="17">
        <v>0</v>
      </c>
      <c r="I842" s="17">
        <v>0</v>
      </c>
      <c r="J842" s="17">
        <v>0</v>
      </c>
      <c r="K842" s="17">
        <v>0</v>
      </c>
      <c r="L842" s="17">
        <v>0</v>
      </c>
      <c r="M842" s="17">
        <v>0</v>
      </c>
      <c r="N842" s="17">
        <v>0</v>
      </c>
      <c r="O842" s="17">
        <v>0</v>
      </c>
      <c r="P842" s="18">
        <v>0</v>
      </c>
      <c r="Q842" s="17">
        <f>VLOOKUP(tbBDD[[#This Row],[Lib. variété]],tbRdts[],2,FALSE)</f>
        <v>0</v>
      </c>
      <c r="R842" s="17">
        <f>tbBDD[[#This Row],[Ha Tot collecte]]*tbBDD[[#This Row],[Rdt]]</f>
        <v>0</v>
      </c>
      <c r="S842" s="10" t="str">
        <f>MID(tbBDD[[#This Row],[Lib. variété]],1,FIND(" ",tbBDD[[#This Row],[Lib. variété]])-1)</f>
        <v>PRAIRIE</v>
      </c>
    </row>
    <row r="843" spans="1:19" ht="15.95" customHeight="1" x14ac:dyDescent="0.2">
      <c r="A843" s="14" t="s">
        <v>3</v>
      </c>
      <c r="B843" s="15" t="s">
        <v>28</v>
      </c>
      <c r="C843" s="15" t="s">
        <v>69</v>
      </c>
      <c r="D843" s="16"/>
      <c r="E843" s="16"/>
      <c r="F843" s="15" t="s">
        <v>394</v>
      </c>
      <c r="G843" s="17">
        <v>0</v>
      </c>
      <c r="H843" s="17">
        <v>0</v>
      </c>
      <c r="I843" s="17">
        <v>0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8">
        <v>0</v>
      </c>
      <c r="Q843" s="17">
        <f>VLOOKUP(tbBDD[[#This Row],[Lib. variété]],tbRdts[],2,FALSE)</f>
        <v>0</v>
      </c>
      <c r="R843" s="17">
        <f>tbBDD[[#This Row],[Ha Tot collecte]]*tbBDD[[#This Row],[Rdt]]</f>
        <v>0</v>
      </c>
      <c r="S843" s="10" t="e">
        <f>MID(tbBDD[[#This Row],[Lib. variété]],1,FIND(" ",tbBDD[[#This Row],[Lib. variété]])-1)</f>
        <v>#VALUE!</v>
      </c>
    </row>
    <row r="844" spans="1:19" ht="15.95" customHeight="1" x14ac:dyDescent="0.2">
      <c r="A844" s="14" t="s">
        <v>3</v>
      </c>
      <c r="B844" s="15" t="s">
        <v>28</v>
      </c>
      <c r="C844" s="15" t="s">
        <v>69</v>
      </c>
      <c r="D844" s="15" t="s">
        <v>154</v>
      </c>
      <c r="E844" s="15" t="s">
        <v>283</v>
      </c>
      <c r="F844" s="15" t="s">
        <v>394</v>
      </c>
      <c r="G844" s="17">
        <v>0</v>
      </c>
      <c r="H844" s="17">
        <v>0</v>
      </c>
      <c r="I844" s="17">
        <v>0</v>
      </c>
      <c r="J844" s="17">
        <v>0</v>
      </c>
      <c r="K844" s="17">
        <v>0</v>
      </c>
      <c r="L844" s="17">
        <v>0</v>
      </c>
      <c r="M844" s="17">
        <v>0</v>
      </c>
      <c r="N844" s="17">
        <v>0</v>
      </c>
      <c r="O844" s="17">
        <v>0</v>
      </c>
      <c r="P844" s="18">
        <v>0</v>
      </c>
      <c r="Q844" s="17">
        <f>VLOOKUP(tbBDD[[#This Row],[Lib. variété]],tbRdts[],2,FALSE)</f>
        <v>0</v>
      </c>
      <c r="R844" s="17">
        <f>tbBDD[[#This Row],[Ha Tot collecte]]*tbBDD[[#This Row],[Rdt]]</f>
        <v>0</v>
      </c>
      <c r="S844" s="10" t="e">
        <f>MID(tbBDD[[#This Row],[Lib. variété]],1,FIND(" ",tbBDD[[#This Row],[Lib. variété]])-1)</f>
        <v>#VALUE!</v>
      </c>
    </row>
    <row r="845" spans="1:19" ht="15.95" customHeight="1" x14ac:dyDescent="0.2">
      <c r="A845" s="14" t="s">
        <v>3</v>
      </c>
      <c r="B845" s="15" t="s">
        <v>28</v>
      </c>
      <c r="C845" s="15" t="s">
        <v>69</v>
      </c>
      <c r="D845" s="15" t="s">
        <v>153</v>
      </c>
      <c r="E845" s="15" t="s">
        <v>282</v>
      </c>
      <c r="F845" s="15" t="s">
        <v>394</v>
      </c>
      <c r="G845" s="17">
        <v>0</v>
      </c>
      <c r="H845" s="17">
        <v>0</v>
      </c>
      <c r="I845" s="17">
        <v>0</v>
      </c>
      <c r="J845" s="17">
        <v>0</v>
      </c>
      <c r="K845" s="17">
        <v>0</v>
      </c>
      <c r="L845" s="17">
        <v>0</v>
      </c>
      <c r="M845" s="17">
        <v>0</v>
      </c>
      <c r="N845" s="17">
        <v>0</v>
      </c>
      <c r="O845" s="17">
        <v>0</v>
      </c>
      <c r="P845" s="18">
        <v>0</v>
      </c>
      <c r="Q845" s="17">
        <f>VLOOKUP(tbBDD[[#This Row],[Lib. variété]],tbRdts[],2,FALSE)</f>
        <v>0</v>
      </c>
      <c r="R845" s="17">
        <f>tbBDD[[#This Row],[Ha Tot collecte]]*tbBDD[[#This Row],[Rdt]]</f>
        <v>0</v>
      </c>
      <c r="S845" s="10" t="e">
        <f>MID(tbBDD[[#This Row],[Lib. variété]],1,FIND(" ",tbBDD[[#This Row],[Lib. variété]])-1)</f>
        <v>#VALUE!</v>
      </c>
    </row>
    <row r="846" spans="1:19" ht="15.95" customHeight="1" x14ac:dyDescent="0.2">
      <c r="A846" s="14" t="s">
        <v>3</v>
      </c>
      <c r="B846" s="15" t="s">
        <v>28</v>
      </c>
      <c r="C846" s="15" t="s">
        <v>72</v>
      </c>
      <c r="D846" s="16"/>
      <c r="E846" s="16"/>
      <c r="F846" s="15" t="s">
        <v>397</v>
      </c>
      <c r="G846" s="17">
        <v>0</v>
      </c>
      <c r="H846" s="17">
        <v>0</v>
      </c>
      <c r="I846" s="17">
        <v>0</v>
      </c>
      <c r="J846" s="17">
        <v>0</v>
      </c>
      <c r="K846" s="17">
        <v>0</v>
      </c>
      <c r="L846" s="17">
        <v>0</v>
      </c>
      <c r="M846" s="17">
        <v>0</v>
      </c>
      <c r="N846" s="17">
        <v>0</v>
      </c>
      <c r="O846" s="17">
        <v>0</v>
      </c>
      <c r="P846" s="18">
        <v>0</v>
      </c>
      <c r="Q846" s="17">
        <f>VLOOKUP(tbBDD[[#This Row],[Lib. variété]],tbRdts[],2,FALSE)</f>
        <v>0</v>
      </c>
      <c r="R846" s="17">
        <f>tbBDD[[#This Row],[Ha Tot collecte]]*tbBDD[[#This Row],[Rdt]]</f>
        <v>0</v>
      </c>
      <c r="S846" s="10" t="e">
        <f>MID(tbBDD[[#This Row],[Lib. variété]],1,FIND(" ",tbBDD[[#This Row],[Lib. variété]])-1)</f>
        <v>#VALUE!</v>
      </c>
    </row>
    <row r="847" spans="1:19" ht="15.95" customHeight="1" x14ac:dyDescent="0.2">
      <c r="A847" s="14" t="s">
        <v>3</v>
      </c>
      <c r="B847" s="15" t="s">
        <v>28</v>
      </c>
      <c r="C847" s="15" t="s">
        <v>72</v>
      </c>
      <c r="D847" s="15" t="s">
        <v>153</v>
      </c>
      <c r="E847" s="15" t="s">
        <v>282</v>
      </c>
      <c r="F847" s="15" t="s">
        <v>397</v>
      </c>
      <c r="G847" s="17">
        <v>0</v>
      </c>
      <c r="H847" s="17">
        <v>0</v>
      </c>
      <c r="I847" s="17">
        <v>15</v>
      </c>
      <c r="J847" s="17">
        <v>0</v>
      </c>
      <c r="K847" s="17">
        <v>0</v>
      </c>
      <c r="L847" s="17">
        <v>0</v>
      </c>
      <c r="M847" s="17">
        <v>0</v>
      </c>
      <c r="N847" s="17">
        <v>0</v>
      </c>
      <c r="O847" s="17">
        <v>0</v>
      </c>
      <c r="P847" s="18">
        <v>15</v>
      </c>
      <c r="Q847" s="17">
        <f>VLOOKUP(tbBDD[[#This Row],[Lib. variété]],tbRdts[],2,FALSE)</f>
        <v>0</v>
      </c>
      <c r="R847" s="17">
        <f>tbBDD[[#This Row],[Ha Tot collecte]]*tbBDD[[#This Row],[Rdt]]</f>
        <v>0</v>
      </c>
      <c r="S847" s="10" t="e">
        <f>MID(tbBDD[[#This Row],[Lib. variété]],1,FIND(" ",tbBDD[[#This Row],[Lib. variété]])-1)</f>
        <v>#VALUE!</v>
      </c>
    </row>
    <row r="848" spans="1:19" ht="15.95" customHeight="1" x14ac:dyDescent="0.2">
      <c r="A848" s="14" t="s">
        <v>3</v>
      </c>
      <c r="B848" s="15" t="s">
        <v>29</v>
      </c>
      <c r="C848" s="15" t="s">
        <v>53</v>
      </c>
      <c r="D848" s="15" t="s">
        <v>182</v>
      </c>
      <c r="E848" s="15" t="s">
        <v>311</v>
      </c>
      <c r="F848" s="15" t="s">
        <v>378</v>
      </c>
      <c r="G848" s="17">
        <v>0</v>
      </c>
      <c r="H848" s="17">
        <v>0</v>
      </c>
      <c r="I848" s="17">
        <v>16</v>
      </c>
      <c r="J848" s="17">
        <v>0</v>
      </c>
      <c r="K848" s="17">
        <v>0</v>
      </c>
      <c r="L848" s="17">
        <v>0</v>
      </c>
      <c r="M848" s="17">
        <v>0</v>
      </c>
      <c r="N848" s="17">
        <v>0</v>
      </c>
      <c r="O848" s="17">
        <v>0</v>
      </c>
      <c r="P848" s="18">
        <v>16</v>
      </c>
      <c r="Q848" s="17">
        <f>VLOOKUP(tbBDD[[#This Row],[Lib. variété]],tbRdts[],2,FALSE)</f>
        <v>6.5</v>
      </c>
      <c r="R848" s="17">
        <f>tbBDD[[#This Row],[Ha Tot collecte]]*tbBDD[[#This Row],[Rdt]]</f>
        <v>104</v>
      </c>
      <c r="S848" s="10" t="str">
        <f>MID(tbBDD[[#This Row],[Lib. variété]],1,FIND(" ",tbBDD[[#This Row],[Lib. variété]])-1)</f>
        <v>BLE</v>
      </c>
    </row>
    <row r="849" spans="1:19" ht="15.95" customHeight="1" x14ac:dyDescent="0.2">
      <c r="A849" s="14" t="s">
        <v>3</v>
      </c>
      <c r="B849" s="15" t="s">
        <v>29</v>
      </c>
      <c r="C849" s="15" t="s">
        <v>53</v>
      </c>
      <c r="D849" s="15" t="s">
        <v>183</v>
      </c>
      <c r="E849" s="15" t="s">
        <v>312</v>
      </c>
      <c r="F849" s="15" t="s">
        <v>378</v>
      </c>
      <c r="G849" s="17">
        <v>0</v>
      </c>
      <c r="H849" s="17">
        <v>0</v>
      </c>
      <c r="I849" s="17">
        <v>54.26</v>
      </c>
      <c r="J849" s="17">
        <v>0</v>
      </c>
      <c r="K849" s="17">
        <v>0</v>
      </c>
      <c r="L849" s="17">
        <v>0</v>
      </c>
      <c r="M849" s="17">
        <v>16</v>
      </c>
      <c r="N849" s="17">
        <v>38.26</v>
      </c>
      <c r="O849" s="17">
        <v>0</v>
      </c>
      <c r="P849" s="18">
        <v>0</v>
      </c>
      <c r="Q849" s="17">
        <f>VLOOKUP(tbBDD[[#This Row],[Lib. variété]],tbRdts[],2,FALSE)</f>
        <v>6.5</v>
      </c>
      <c r="R849" s="17">
        <f>tbBDD[[#This Row],[Ha Tot collecte]]*tbBDD[[#This Row],[Rdt]]</f>
        <v>352.69</v>
      </c>
      <c r="S849" s="10" t="str">
        <f>MID(tbBDD[[#This Row],[Lib. variété]],1,FIND(" ",tbBDD[[#This Row],[Lib. variété]])-1)</f>
        <v>BLE</v>
      </c>
    </row>
    <row r="850" spans="1:19" ht="15.95" customHeight="1" x14ac:dyDescent="0.2">
      <c r="A850" s="14" t="s">
        <v>3</v>
      </c>
      <c r="B850" s="15" t="s">
        <v>29</v>
      </c>
      <c r="C850" s="15" t="s">
        <v>53</v>
      </c>
      <c r="D850" s="15" t="s">
        <v>177</v>
      </c>
      <c r="E850" s="15" t="s">
        <v>306</v>
      </c>
      <c r="F850" s="15" t="s">
        <v>378</v>
      </c>
      <c r="G850" s="17">
        <v>0</v>
      </c>
      <c r="H850" s="17">
        <v>0</v>
      </c>
      <c r="I850" s="17">
        <v>8.3000000000000007</v>
      </c>
      <c r="J850" s="17">
        <v>0</v>
      </c>
      <c r="K850" s="17">
        <v>0</v>
      </c>
      <c r="L850" s="17">
        <v>0</v>
      </c>
      <c r="M850" s="17">
        <v>0</v>
      </c>
      <c r="N850" s="17">
        <v>0</v>
      </c>
      <c r="O850" s="17">
        <v>0</v>
      </c>
      <c r="P850" s="18">
        <v>8.3000000000000007</v>
      </c>
      <c r="Q850" s="17">
        <f>VLOOKUP(tbBDD[[#This Row],[Lib. variété]],tbRdts[],2,FALSE)</f>
        <v>6.5</v>
      </c>
      <c r="R850" s="17">
        <f>tbBDD[[#This Row],[Ha Tot collecte]]*tbBDD[[#This Row],[Rdt]]</f>
        <v>53.95</v>
      </c>
      <c r="S850" s="10" t="str">
        <f>MID(tbBDD[[#This Row],[Lib. variété]],1,FIND(" ",tbBDD[[#This Row],[Lib. variété]])-1)</f>
        <v>BLE</v>
      </c>
    </row>
    <row r="851" spans="1:19" ht="15.95" customHeight="1" x14ac:dyDescent="0.2">
      <c r="A851" s="14" t="s">
        <v>3</v>
      </c>
      <c r="B851" s="15" t="s">
        <v>29</v>
      </c>
      <c r="C851" s="15" t="s">
        <v>53</v>
      </c>
      <c r="D851" s="15" t="s">
        <v>190</v>
      </c>
      <c r="E851" s="15" t="s">
        <v>319</v>
      </c>
      <c r="F851" s="15" t="s">
        <v>378</v>
      </c>
      <c r="G851" s="17">
        <v>0</v>
      </c>
      <c r="H851" s="17">
        <v>0</v>
      </c>
      <c r="I851" s="17">
        <v>30.83</v>
      </c>
      <c r="J851" s="17">
        <v>0</v>
      </c>
      <c r="K851" s="17">
        <v>0</v>
      </c>
      <c r="L851" s="17">
        <v>0</v>
      </c>
      <c r="M851" s="17">
        <v>0</v>
      </c>
      <c r="N851" s="17">
        <v>0</v>
      </c>
      <c r="O851" s="17">
        <v>0</v>
      </c>
      <c r="P851" s="18">
        <v>30.83</v>
      </c>
      <c r="Q851" s="17">
        <f>VLOOKUP(tbBDD[[#This Row],[Lib. variété]],tbRdts[],2,FALSE)</f>
        <v>6.5</v>
      </c>
      <c r="R851" s="17">
        <f>tbBDD[[#This Row],[Ha Tot collecte]]*tbBDD[[#This Row],[Rdt]]</f>
        <v>200.39499999999998</v>
      </c>
      <c r="S851" s="10" t="str">
        <f>MID(tbBDD[[#This Row],[Lib. variété]],1,FIND(" ",tbBDD[[#This Row],[Lib. variété]])-1)</f>
        <v>BLE</v>
      </c>
    </row>
    <row r="852" spans="1:19" ht="15.95" customHeight="1" x14ac:dyDescent="0.2">
      <c r="A852" s="14" t="s">
        <v>3</v>
      </c>
      <c r="B852" s="15" t="s">
        <v>29</v>
      </c>
      <c r="C852" s="15" t="s">
        <v>53</v>
      </c>
      <c r="D852" s="15" t="s">
        <v>191</v>
      </c>
      <c r="E852" s="15" t="s">
        <v>320</v>
      </c>
      <c r="F852" s="15" t="s">
        <v>378</v>
      </c>
      <c r="G852" s="17">
        <v>0</v>
      </c>
      <c r="H852" s="17">
        <v>0</v>
      </c>
      <c r="I852" s="17">
        <v>68.5</v>
      </c>
      <c r="J852" s="17">
        <v>0</v>
      </c>
      <c r="K852" s="17">
        <v>0</v>
      </c>
      <c r="L852" s="17">
        <v>0</v>
      </c>
      <c r="M852" s="17">
        <v>4</v>
      </c>
      <c r="N852" s="17">
        <v>46.5</v>
      </c>
      <c r="O852" s="17">
        <v>0</v>
      </c>
      <c r="P852" s="18">
        <v>18</v>
      </c>
      <c r="Q852" s="17">
        <f>VLOOKUP(tbBDD[[#This Row],[Lib. variété]],tbRdts[],2,FALSE)</f>
        <v>6.5</v>
      </c>
      <c r="R852" s="17">
        <f>tbBDD[[#This Row],[Ha Tot collecte]]*tbBDD[[#This Row],[Rdt]]</f>
        <v>445.25</v>
      </c>
      <c r="S852" s="10" t="str">
        <f>MID(tbBDD[[#This Row],[Lib. variété]],1,FIND(" ",tbBDD[[#This Row],[Lib. variété]])-1)</f>
        <v>BLE</v>
      </c>
    </row>
    <row r="853" spans="1:19" ht="15.95" customHeight="1" x14ac:dyDescent="0.2">
      <c r="A853" s="14" t="s">
        <v>3</v>
      </c>
      <c r="B853" s="15" t="s">
        <v>29</v>
      </c>
      <c r="C853" s="15" t="s">
        <v>53</v>
      </c>
      <c r="D853" s="15" t="s">
        <v>192</v>
      </c>
      <c r="E853" s="15" t="s">
        <v>321</v>
      </c>
      <c r="F853" s="15" t="s">
        <v>378</v>
      </c>
      <c r="G853" s="17">
        <v>0</v>
      </c>
      <c r="H853" s="17">
        <v>0</v>
      </c>
      <c r="I853" s="17">
        <v>162</v>
      </c>
      <c r="J853" s="17">
        <v>0</v>
      </c>
      <c r="K853" s="17">
        <v>0</v>
      </c>
      <c r="L853" s="17">
        <v>0</v>
      </c>
      <c r="M853" s="17">
        <v>0</v>
      </c>
      <c r="N853" s="17">
        <v>54</v>
      </c>
      <c r="O853" s="17">
        <v>0</v>
      </c>
      <c r="P853" s="18">
        <v>108</v>
      </c>
      <c r="Q853" s="17">
        <f>VLOOKUP(tbBDD[[#This Row],[Lib. variété]],tbRdts[],2,FALSE)</f>
        <v>6.5</v>
      </c>
      <c r="R853" s="17">
        <f>tbBDD[[#This Row],[Ha Tot collecte]]*tbBDD[[#This Row],[Rdt]]</f>
        <v>1053</v>
      </c>
      <c r="S853" s="10" t="str">
        <f>MID(tbBDD[[#This Row],[Lib. variété]],1,FIND(" ",tbBDD[[#This Row],[Lib. variété]])-1)</f>
        <v>BLE</v>
      </c>
    </row>
    <row r="854" spans="1:19" ht="15.95" customHeight="1" x14ac:dyDescent="0.2">
      <c r="A854" s="14" t="s">
        <v>3</v>
      </c>
      <c r="B854" s="15" t="s">
        <v>29</v>
      </c>
      <c r="C854" s="15" t="s">
        <v>74</v>
      </c>
      <c r="D854" s="15" t="s">
        <v>190</v>
      </c>
      <c r="E854" s="15" t="s">
        <v>319</v>
      </c>
      <c r="F854" s="15" t="s">
        <v>399</v>
      </c>
      <c r="G854" s="17">
        <v>0</v>
      </c>
      <c r="H854" s="17">
        <v>0</v>
      </c>
      <c r="I854" s="17">
        <v>2.31</v>
      </c>
      <c r="J854" s="17">
        <v>0</v>
      </c>
      <c r="K854" s="17">
        <v>0</v>
      </c>
      <c r="L854" s="17">
        <v>0</v>
      </c>
      <c r="M854" s="17">
        <v>0</v>
      </c>
      <c r="N854" s="17">
        <v>0</v>
      </c>
      <c r="O854" s="17">
        <v>0</v>
      </c>
      <c r="P854" s="18">
        <v>2.31</v>
      </c>
      <c r="Q854" s="17">
        <f>VLOOKUP(tbBDD[[#This Row],[Lib. variété]],tbRdts[],2,FALSE)</f>
        <v>5.8</v>
      </c>
      <c r="R854" s="17">
        <f>tbBDD[[#This Row],[Ha Tot collecte]]*tbBDD[[#This Row],[Rdt]]</f>
        <v>13.398</v>
      </c>
      <c r="S854" s="10" t="str">
        <f>MID(tbBDD[[#This Row],[Lib. variété]],1,FIND(" ",tbBDD[[#This Row],[Lib. variété]])-1)</f>
        <v>BLE</v>
      </c>
    </row>
    <row r="855" spans="1:19" ht="15.95" customHeight="1" x14ac:dyDescent="0.2">
      <c r="A855" s="14" t="s">
        <v>3</v>
      </c>
      <c r="B855" s="15" t="s">
        <v>29</v>
      </c>
      <c r="C855" s="15" t="s">
        <v>54</v>
      </c>
      <c r="D855" s="15" t="s">
        <v>192</v>
      </c>
      <c r="E855" s="15" t="s">
        <v>321</v>
      </c>
      <c r="F855" s="15" t="s">
        <v>379</v>
      </c>
      <c r="G855" s="17">
        <v>0</v>
      </c>
      <c r="H855" s="17">
        <v>0</v>
      </c>
      <c r="I855" s="17">
        <v>4.8</v>
      </c>
      <c r="J855" s="17">
        <v>0</v>
      </c>
      <c r="K855" s="17">
        <v>0</v>
      </c>
      <c r="L855" s="17">
        <v>0</v>
      </c>
      <c r="M855" s="17">
        <v>0</v>
      </c>
      <c r="N855" s="17">
        <v>0</v>
      </c>
      <c r="O855" s="17">
        <v>0</v>
      </c>
      <c r="P855" s="18">
        <v>4.8</v>
      </c>
      <c r="Q855" s="17">
        <f>VLOOKUP(tbBDD[[#This Row],[Lib. variété]],tbRdts[],2,FALSE)</f>
        <v>6.3</v>
      </c>
      <c r="R855" s="17">
        <f>tbBDD[[#This Row],[Ha Tot collecte]]*tbBDD[[#This Row],[Rdt]]</f>
        <v>30.24</v>
      </c>
      <c r="S855" s="10" t="str">
        <f>MID(tbBDD[[#This Row],[Lib. variété]],1,FIND(" ",tbBDD[[#This Row],[Lib. variété]])-1)</f>
        <v>ORGE</v>
      </c>
    </row>
    <row r="856" spans="1:19" ht="15.95" customHeight="1" x14ac:dyDescent="0.2">
      <c r="A856" s="14" t="s">
        <v>3</v>
      </c>
      <c r="B856" s="15" t="s">
        <v>29</v>
      </c>
      <c r="C856" s="15" t="s">
        <v>78</v>
      </c>
      <c r="D856" s="15" t="s">
        <v>183</v>
      </c>
      <c r="E856" s="15" t="s">
        <v>312</v>
      </c>
      <c r="F856" s="15" t="s">
        <v>403</v>
      </c>
      <c r="G856" s="17">
        <v>0</v>
      </c>
      <c r="H856" s="17">
        <v>0</v>
      </c>
      <c r="I856" s="17">
        <v>10</v>
      </c>
      <c r="J856" s="17">
        <v>10</v>
      </c>
      <c r="K856" s="17">
        <v>0</v>
      </c>
      <c r="L856" s="17">
        <v>0</v>
      </c>
      <c r="M856" s="17">
        <v>0</v>
      </c>
      <c r="N856" s="17">
        <v>0</v>
      </c>
      <c r="O856" s="17">
        <v>0</v>
      </c>
      <c r="P856" s="18">
        <v>0</v>
      </c>
      <c r="Q856" s="17">
        <f>VLOOKUP(tbBDD[[#This Row],[Lib. variété]],tbRdts[],2,FALSE)</f>
        <v>0</v>
      </c>
      <c r="R856" s="17">
        <f>tbBDD[[#This Row],[Ha Tot collecte]]*tbBDD[[#This Row],[Rdt]]</f>
        <v>0</v>
      </c>
      <c r="S856" s="10" t="str">
        <f>MID(tbBDD[[#This Row],[Lib. variété]],1,FIND(" ",tbBDD[[#This Row],[Lib. variété]])-1)</f>
        <v>ORGE</v>
      </c>
    </row>
    <row r="857" spans="1:19" ht="15.95" customHeight="1" x14ac:dyDescent="0.2">
      <c r="A857" s="14" t="s">
        <v>3</v>
      </c>
      <c r="B857" s="15" t="s">
        <v>29</v>
      </c>
      <c r="C857" s="15" t="s">
        <v>78</v>
      </c>
      <c r="D857" s="15" t="s">
        <v>190</v>
      </c>
      <c r="E857" s="15" t="s">
        <v>319</v>
      </c>
      <c r="F857" s="15" t="s">
        <v>403</v>
      </c>
      <c r="G857" s="17">
        <v>0</v>
      </c>
      <c r="H857" s="17">
        <v>0</v>
      </c>
      <c r="I857" s="17">
        <v>15</v>
      </c>
      <c r="J857" s="17">
        <v>0</v>
      </c>
      <c r="K857" s="17">
        <v>0</v>
      </c>
      <c r="L857" s="17">
        <v>0</v>
      </c>
      <c r="M857" s="17">
        <v>0</v>
      </c>
      <c r="N857" s="17">
        <v>0</v>
      </c>
      <c r="O857" s="17">
        <v>0</v>
      </c>
      <c r="P857" s="18">
        <v>15</v>
      </c>
      <c r="Q857" s="17">
        <f>VLOOKUP(tbBDD[[#This Row],[Lib. variété]],tbRdts[],2,FALSE)</f>
        <v>0</v>
      </c>
      <c r="R857" s="17">
        <f>tbBDD[[#This Row],[Ha Tot collecte]]*tbBDD[[#This Row],[Rdt]]</f>
        <v>0</v>
      </c>
      <c r="S857" s="10" t="str">
        <f>MID(tbBDD[[#This Row],[Lib. variété]],1,FIND(" ",tbBDD[[#This Row],[Lib. variété]])-1)</f>
        <v>ORGE</v>
      </c>
    </row>
    <row r="858" spans="1:19" ht="15.95" customHeight="1" x14ac:dyDescent="0.2">
      <c r="A858" s="14" t="s">
        <v>3</v>
      </c>
      <c r="B858" s="15" t="s">
        <v>29</v>
      </c>
      <c r="C858" s="15" t="s">
        <v>78</v>
      </c>
      <c r="D858" s="15" t="s">
        <v>191</v>
      </c>
      <c r="E858" s="15" t="s">
        <v>320</v>
      </c>
      <c r="F858" s="15" t="s">
        <v>403</v>
      </c>
      <c r="G858" s="17">
        <v>0</v>
      </c>
      <c r="H858" s="17">
        <v>0</v>
      </c>
      <c r="I858" s="17">
        <v>3</v>
      </c>
      <c r="J858" s="17">
        <v>0</v>
      </c>
      <c r="K858" s="17">
        <v>0</v>
      </c>
      <c r="L858" s="17">
        <v>0</v>
      </c>
      <c r="M858" s="17">
        <v>0</v>
      </c>
      <c r="N858" s="17">
        <v>3</v>
      </c>
      <c r="O858" s="17">
        <v>0</v>
      </c>
      <c r="P858" s="18">
        <v>0</v>
      </c>
      <c r="Q858" s="17">
        <f>VLOOKUP(tbBDD[[#This Row],[Lib. variété]],tbRdts[],2,FALSE)</f>
        <v>0</v>
      </c>
      <c r="R858" s="17">
        <f>tbBDD[[#This Row],[Ha Tot collecte]]*tbBDD[[#This Row],[Rdt]]</f>
        <v>0</v>
      </c>
      <c r="S858" s="10" t="str">
        <f>MID(tbBDD[[#This Row],[Lib. variété]],1,FIND(" ",tbBDD[[#This Row],[Lib. variété]])-1)</f>
        <v>ORGE</v>
      </c>
    </row>
    <row r="859" spans="1:19" ht="15.95" customHeight="1" x14ac:dyDescent="0.2">
      <c r="A859" s="14" t="s">
        <v>3</v>
      </c>
      <c r="B859" s="15" t="s">
        <v>29</v>
      </c>
      <c r="C859" s="15" t="s">
        <v>55</v>
      </c>
      <c r="D859" s="15" t="s">
        <v>183</v>
      </c>
      <c r="E859" s="15" t="s">
        <v>312</v>
      </c>
      <c r="F859" s="15" t="s">
        <v>380</v>
      </c>
      <c r="G859" s="17">
        <v>0</v>
      </c>
      <c r="H859" s="17">
        <v>0</v>
      </c>
      <c r="I859" s="17">
        <v>13.6</v>
      </c>
      <c r="J859" s="17">
        <v>0</v>
      </c>
      <c r="K859" s="17">
        <v>0</v>
      </c>
      <c r="L859" s="17">
        <v>0</v>
      </c>
      <c r="M859" s="17">
        <v>10.5</v>
      </c>
      <c r="N859" s="17">
        <v>3.1</v>
      </c>
      <c r="O859" s="17">
        <v>0</v>
      </c>
      <c r="P859" s="18">
        <v>0</v>
      </c>
      <c r="Q859" s="17">
        <f>VLOOKUP(tbBDD[[#This Row],[Lib. variété]],tbRdts[],2,FALSE)</f>
        <v>6.3</v>
      </c>
      <c r="R859" s="17">
        <f>tbBDD[[#This Row],[Ha Tot collecte]]*tbBDD[[#This Row],[Rdt]]</f>
        <v>85.679999999999993</v>
      </c>
      <c r="S859" s="10" t="str">
        <f>MID(tbBDD[[#This Row],[Lib. variété]],1,FIND(" ",tbBDD[[#This Row],[Lib. variété]])-1)</f>
        <v>ORGE</v>
      </c>
    </row>
    <row r="860" spans="1:19" ht="15.95" customHeight="1" x14ac:dyDescent="0.2">
      <c r="A860" s="14" t="s">
        <v>3</v>
      </c>
      <c r="B860" s="15" t="s">
        <v>29</v>
      </c>
      <c r="C860" s="15" t="s">
        <v>55</v>
      </c>
      <c r="D860" s="15" t="s">
        <v>191</v>
      </c>
      <c r="E860" s="15" t="s">
        <v>320</v>
      </c>
      <c r="F860" s="15" t="s">
        <v>380</v>
      </c>
      <c r="G860" s="17">
        <v>0</v>
      </c>
      <c r="H860" s="17">
        <v>0</v>
      </c>
      <c r="I860" s="17">
        <v>7.5</v>
      </c>
      <c r="J860" s="17">
        <v>0</v>
      </c>
      <c r="K860" s="17">
        <v>0</v>
      </c>
      <c r="L860" s="17">
        <v>0</v>
      </c>
      <c r="M860" s="17">
        <v>0</v>
      </c>
      <c r="N860" s="17">
        <v>7.5</v>
      </c>
      <c r="O860" s="17">
        <v>0</v>
      </c>
      <c r="P860" s="18">
        <v>0</v>
      </c>
      <c r="Q860" s="17">
        <f>VLOOKUP(tbBDD[[#This Row],[Lib. variété]],tbRdts[],2,FALSE)</f>
        <v>6.3</v>
      </c>
      <c r="R860" s="17">
        <f>tbBDD[[#This Row],[Ha Tot collecte]]*tbBDD[[#This Row],[Rdt]]</f>
        <v>47.25</v>
      </c>
      <c r="S860" s="10" t="str">
        <f>MID(tbBDD[[#This Row],[Lib. variété]],1,FIND(" ",tbBDD[[#This Row],[Lib. variété]])-1)</f>
        <v>ORGE</v>
      </c>
    </row>
    <row r="861" spans="1:19" ht="15.95" customHeight="1" x14ac:dyDescent="0.2">
      <c r="A861" s="14" t="s">
        <v>3</v>
      </c>
      <c r="B861" s="15" t="s">
        <v>29</v>
      </c>
      <c r="C861" s="15" t="s">
        <v>55</v>
      </c>
      <c r="D861" s="15" t="s">
        <v>192</v>
      </c>
      <c r="E861" s="15" t="s">
        <v>321</v>
      </c>
      <c r="F861" s="15" t="s">
        <v>380</v>
      </c>
      <c r="G861" s="17">
        <v>0</v>
      </c>
      <c r="H861" s="17">
        <v>0</v>
      </c>
      <c r="I861" s="17">
        <v>38.700000000000003</v>
      </c>
      <c r="J861" s="17">
        <v>0</v>
      </c>
      <c r="K861" s="17">
        <v>0</v>
      </c>
      <c r="L861" s="17">
        <v>0</v>
      </c>
      <c r="M861" s="17">
        <v>0</v>
      </c>
      <c r="N861" s="17">
        <v>13.5</v>
      </c>
      <c r="O861" s="17">
        <v>0</v>
      </c>
      <c r="P861" s="18">
        <v>25.2</v>
      </c>
      <c r="Q861" s="17">
        <f>VLOOKUP(tbBDD[[#This Row],[Lib. variété]],tbRdts[],2,FALSE)</f>
        <v>6.3</v>
      </c>
      <c r="R861" s="17">
        <f>tbBDD[[#This Row],[Ha Tot collecte]]*tbBDD[[#This Row],[Rdt]]</f>
        <v>243.81</v>
      </c>
      <c r="S861" s="10" t="str">
        <f>MID(tbBDD[[#This Row],[Lib. variété]],1,FIND(" ",tbBDD[[#This Row],[Lib. variété]])-1)</f>
        <v>ORGE</v>
      </c>
    </row>
    <row r="862" spans="1:19" ht="15.95" customHeight="1" x14ac:dyDescent="0.2">
      <c r="A862" s="14" t="s">
        <v>3</v>
      </c>
      <c r="B862" s="15" t="s">
        <v>29</v>
      </c>
      <c r="C862" s="15" t="s">
        <v>57</v>
      </c>
      <c r="D862" s="16"/>
      <c r="E862" s="16"/>
      <c r="F862" s="15" t="s">
        <v>382</v>
      </c>
      <c r="G862" s="17">
        <v>0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7">
        <v>0</v>
      </c>
      <c r="N862" s="17">
        <v>0</v>
      </c>
      <c r="O862" s="17">
        <v>0</v>
      </c>
      <c r="P862" s="18">
        <v>0</v>
      </c>
      <c r="Q862" s="17">
        <f>VLOOKUP(tbBDD[[#This Row],[Lib. variété]],tbRdts[],2,FALSE)</f>
        <v>8.5</v>
      </c>
      <c r="R862" s="17">
        <f>tbBDD[[#This Row],[Ha Tot collecte]]*tbBDD[[#This Row],[Rdt]]</f>
        <v>0</v>
      </c>
      <c r="S862" s="10" t="str">
        <f>MID(tbBDD[[#This Row],[Lib. variété]],1,FIND(" ",tbBDD[[#This Row],[Lib. variété]])-1)</f>
        <v>MAIS</v>
      </c>
    </row>
    <row r="863" spans="1:19" ht="15.95" customHeight="1" x14ac:dyDescent="0.2">
      <c r="A863" s="14" t="s">
        <v>3</v>
      </c>
      <c r="B863" s="15" t="s">
        <v>29</v>
      </c>
      <c r="C863" s="15" t="s">
        <v>57</v>
      </c>
      <c r="D863" s="15" t="s">
        <v>182</v>
      </c>
      <c r="E863" s="15" t="s">
        <v>311</v>
      </c>
      <c r="F863" s="15" t="s">
        <v>382</v>
      </c>
      <c r="G863" s="17">
        <v>0</v>
      </c>
      <c r="H863" s="17">
        <v>0</v>
      </c>
      <c r="I863" s="17">
        <v>32</v>
      </c>
      <c r="J863" s="17">
        <v>0</v>
      </c>
      <c r="K863" s="17">
        <v>0</v>
      </c>
      <c r="L863" s="17">
        <v>0</v>
      </c>
      <c r="M863" s="17">
        <v>0</v>
      </c>
      <c r="N863" s="17">
        <v>0</v>
      </c>
      <c r="O863" s="17">
        <v>0</v>
      </c>
      <c r="P863" s="18">
        <v>32</v>
      </c>
      <c r="Q863" s="17">
        <f>VLOOKUP(tbBDD[[#This Row],[Lib. variété]],tbRdts[],2,FALSE)</f>
        <v>8.5</v>
      </c>
      <c r="R863" s="17">
        <f>tbBDD[[#This Row],[Ha Tot collecte]]*tbBDD[[#This Row],[Rdt]]</f>
        <v>272</v>
      </c>
      <c r="S863" s="10" t="str">
        <f>MID(tbBDD[[#This Row],[Lib. variété]],1,FIND(" ",tbBDD[[#This Row],[Lib. variété]])-1)</f>
        <v>MAIS</v>
      </c>
    </row>
    <row r="864" spans="1:19" ht="15.95" customHeight="1" x14ac:dyDescent="0.2">
      <c r="A864" s="14" t="s">
        <v>3</v>
      </c>
      <c r="B864" s="15" t="s">
        <v>29</v>
      </c>
      <c r="C864" s="15" t="s">
        <v>57</v>
      </c>
      <c r="D864" s="15" t="s">
        <v>183</v>
      </c>
      <c r="E864" s="15" t="s">
        <v>312</v>
      </c>
      <c r="F864" s="15" t="s">
        <v>382</v>
      </c>
      <c r="G864" s="17">
        <v>0</v>
      </c>
      <c r="H864" s="17">
        <v>0</v>
      </c>
      <c r="I864" s="17">
        <v>53.57</v>
      </c>
      <c r="J864" s="17">
        <v>0</v>
      </c>
      <c r="K864" s="17">
        <v>0</v>
      </c>
      <c r="L864" s="17">
        <v>0</v>
      </c>
      <c r="M864" s="17">
        <v>14</v>
      </c>
      <c r="N864" s="17">
        <v>39.57</v>
      </c>
      <c r="O864" s="17">
        <v>0</v>
      </c>
      <c r="P864" s="18">
        <v>0</v>
      </c>
      <c r="Q864" s="17">
        <f>VLOOKUP(tbBDD[[#This Row],[Lib. variété]],tbRdts[],2,FALSE)</f>
        <v>8.5</v>
      </c>
      <c r="R864" s="17">
        <f>tbBDD[[#This Row],[Ha Tot collecte]]*tbBDD[[#This Row],[Rdt]]</f>
        <v>455.34500000000003</v>
      </c>
      <c r="S864" s="10" t="str">
        <f>MID(tbBDD[[#This Row],[Lib. variété]],1,FIND(" ",tbBDD[[#This Row],[Lib. variété]])-1)</f>
        <v>MAIS</v>
      </c>
    </row>
    <row r="865" spans="1:19" ht="15.95" customHeight="1" x14ac:dyDescent="0.2">
      <c r="A865" s="14" t="s">
        <v>3</v>
      </c>
      <c r="B865" s="15" t="s">
        <v>29</v>
      </c>
      <c r="C865" s="15" t="s">
        <v>57</v>
      </c>
      <c r="D865" s="15" t="s">
        <v>193</v>
      </c>
      <c r="E865" s="15" t="s">
        <v>322</v>
      </c>
      <c r="F865" s="15" t="s">
        <v>382</v>
      </c>
      <c r="G865" s="17">
        <v>0</v>
      </c>
      <c r="H865" s="17">
        <v>0</v>
      </c>
      <c r="I865" s="17">
        <v>48.18</v>
      </c>
      <c r="J865" s="17">
        <v>0</v>
      </c>
      <c r="K865" s="17">
        <v>0</v>
      </c>
      <c r="L865" s="17">
        <v>0</v>
      </c>
      <c r="M865" s="17">
        <v>0</v>
      </c>
      <c r="N865" s="17">
        <v>0</v>
      </c>
      <c r="O865" s="17">
        <v>0</v>
      </c>
      <c r="P865" s="18">
        <v>48.18</v>
      </c>
      <c r="Q865" s="17">
        <f>VLOOKUP(tbBDD[[#This Row],[Lib. variété]],tbRdts[],2,FALSE)</f>
        <v>8.5</v>
      </c>
      <c r="R865" s="17">
        <f>tbBDD[[#This Row],[Ha Tot collecte]]*tbBDD[[#This Row],[Rdt]]</f>
        <v>409.53</v>
      </c>
      <c r="S865" s="10" t="str">
        <f>MID(tbBDD[[#This Row],[Lib. variété]],1,FIND(" ",tbBDD[[#This Row],[Lib. variété]])-1)</f>
        <v>MAIS</v>
      </c>
    </row>
    <row r="866" spans="1:19" ht="15.95" customHeight="1" x14ac:dyDescent="0.2">
      <c r="A866" s="14" t="s">
        <v>3</v>
      </c>
      <c r="B866" s="15" t="s">
        <v>29</v>
      </c>
      <c r="C866" s="15" t="s">
        <v>57</v>
      </c>
      <c r="D866" s="15" t="s">
        <v>190</v>
      </c>
      <c r="E866" s="15" t="s">
        <v>319</v>
      </c>
      <c r="F866" s="15" t="s">
        <v>382</v>
      </c>
      <c r="G866" s="17">
        <v>0</v>
      </c>
      <c r="H866" s="17">
        <v>0</v>
      </c>
      <c r="I866" s="17">
        <v>14.299999999999999</v>
      </c>
      <c r="J866" s="17">
        <v>0</v>
      </c>
      <c r="K866" s="17">
        <v>0</v>
      </c>
      <c r="L866" s="17">
        <v>0</v>
      </c>
      <c r="M866" s="17">
        <v>0</v>
      </c>
      <c r="N866" s="17">
        <v>0</v>
      </c>
      <c r="O866" s="17">
        <v>0</v>
      </c>
      <c r="P866" s="18">
        <v>14.299999999999999</v>
      </c>
      <c r="Q866" s="17">
        <f>VLOOKUP(tbBDD[[#This Row],[Lib. variété]],tbRdts[],2,FALSE)</f>
        <v>8.5</v>
      </c>
      <c r="R866" s="17">
        <f>tbBDD[[#This Row],[Ha Tot collecte]]*tbBDD[[#This Row],[Rdt]]</f>
        <v>121.55</v>
      </c>
      <c r="S866" s="10" t="str">
        <f>MID(tbBDD[[#This Row],[Lib. variété]],1,FIND(" ",tbBDD[[#This Row],[Lib. variété]])-1)</f>
        <v>MAIS</v>
      </c>
    </row>
    <row r="867" spans="1:19" ht="15.95" customHeight="1" x14ac:dyDescent="0.2">
      <c r="A867" s="14" t="s">
        <v>3</v>
      </c>
      <c r="B867" s="15" t="s">
        <v>29</v>
      </c>
      <c r="C867" s="15" t="s">
        <v>57</v>
      </c>
      <c r="D867" s="15" t="s">
        <v>191</v>
      </c>
      <c r="E867" s="15" t="s">
        <v>320</v>
      </c>
      <c r="F867" s="15" t="s">
        <v>382</v>
      </c>
      <c r="G867" s="17">
        <v>0</v>
      </c>
      <c r="H867" s="17">
        <v>0</v>
      </c>
      <c r="I867" s="17">
        <v>72</v>
      </c>
      <c r="J867" s="17">
        <v>0</v>
      </c>
      <c r="K867" s="17">
        <v>0</v>
      </c>
      <c r="L867" s="17">
        <v>0</v>
      </c>
      <c r="M867" s="17">
        <v>41</v>
      </c>
      <c r="N867" s="17">
        <v>31</v>
      </c>
      <c r="O867" s="17">
        <v>0</v>
      </c>
      <c r="P867" s="18">
        <v>0</v>
      </c>
      <c r="Q867" s="17">
        <f>VLOOKUP(tbBDD[[#This Row],[Lib. variété]],tbRdts[],2,FALSE)</f>
        <v>8.5</v>
      </c>
      <c r="R867" s="17">
        <f>tbBDD[[#This Row],[Ha Tot collecte]]*tbBDD[[#This Row],[Rdt]]</f>
        <v>612</v>
      </c>
      <c r="S867" s="10" t="str">
        <f>MID(tbBDD[[#This Row],[Lib. variété]],1,FIND(" ",tbBDD[[#This Row],[Lib. variété]])-1)</f>
        <v>MAIS</v>
      </c>
    </row>
    <row r="868" spans="1:19" ht="15.95" customHeight="1" x14ac:dyDescent="0.2">
      <c r="A868" s="14" t="s">
        <v>3</v>
      </c>
      <c r="B868" s="15" t="s">
        <v>29</v>
      </c>
      <c r="C868" s="15" t="s">
        <v>57</v>
      </c>
      <c r="D868" s="15" t="s">
        <v>192</v>
      </c>
      <c r="E868" s="15" t="s">
        <v>321</v>
      </c>
      <c r="F868" s="15" t="s">
        <v>382</v>
      </c>
      <c r="G868" s="17">
        <v>0</v>
      </c>
      <c r="H868" s="17">
        <v>0</v>
      </c>
      <c r="I868" s="17">
        <v>174.9</v>
      </c>
      <c r="J868" s="17">
        <v>0</v>
      </c>
      <c r="K868" s="17">
        <v>0</v>
      </c>
      <c r="L868" s="17">
        <v>0</v>
      </c>
      <c r="M868" s="17">
        <v>0</v>
      </c>
      <c r="N868" s="17">
        <v>27.5</v>
      </c>
      <c r="O868" s="17">
        <v>0</v>
      </c>
      <c r="P868" s="18">
        <v>147.4</v>
      </c>
      <c r="Q868" s="17">
        <f>VLOOKUP(tbBDD[[#This Row],[Lib. variété]],tbRdts[],2,FALSE)</f>
        <v>8.5</v>
      </c>
      <c r="R868" s="17">
        <f>tbBDD[[#This Row],[Ha Tot collecte]]*tbBDD[[#This Row],[Rdt]]</f>
        <v>1486.65</v>
      </c>
      <c r="S868" s="10" t="str">
        <f>MID(tbBDD[[#This Row],[Lib. variété]],1,FIND(" ",tbBDD[[#This Row],[Lib. variété]])-1)</f>
        <v>MAIS</v>
      </c>
    </row>
    <row r="869" spans="1:19" ht="15.95" customHeight="1" x14ac:dyDescent="0.2">
      <c r="A869" s="14" t="s">
        <v>3</v>
      </c>
      <c r="B869" s="15" t="s">
        <v>29</v>
      </c>
      <c r="C869" s="15" t="s">
        <v>95</v>
      </c>
      <c r="D869" s="15" t="s">
        <v>182</v>
      </c>
      <c r="E869" s="15" t="s">
        <v>311</v>
      </c>
      <c r="F869" s="15" t="s">
        <v>420</v>
      </c>
      <c r="G869" s="17">
        <v>0</v>
      </c>
      <c r="H869" s="17">
        <v>0</v>
      </c>
      <c r="I869" s="17">
        <v>12</v>
      </c>
      <c r="J869" s="17">
        <v>0</v>
      </c>
      <c r="K869" s="17">
        <v>0</v>
      </c>
      <c r="L869" s="17">
        <v>0</v>
      </c>
      <c r="M869" s="17">
        <v>0</v>
      </c>
      <c r="N869" s="17">
        <v>0</v>
      </c>
      <c r="O869" s="17">
        <v>0</v>
      </c>
      <c r="P869" s="18">
        <v>12</v>
      </c>
      <c r="Q869" s="17">
        <f>VLOOKUP(tbBDD[[#This Row],[Lib. variété]],tbRdts[],2,FALSE)</f>
        <v>0</v>
      </c>
      <c r="R869" s="17">
        <f>tbBDD[[#This Row],[Ha Tot collecte]]*tbBDD[[#This Row],[Rdt]]</f>
        <v>0</v>
      </c>
      <c r="S869" s="10" t="str">
        <f>MID(tbBDD[[#This Row],[Lib. variété]],1,FIND(" ",tbBDD[[#This Row],[Lib. variété]])-1)</f>
        <v>MAIS</v>
      </c>
    </row>
    <row r="870" spans="1:19" ht="15.95" customHeight="1" x14ac:dyDescent="0.2">
      <c r="A870" s="14" t="s">
        <v>3</v>
      </c>
      <c r="B870" s="15" t="s">
        <v>29</v>
      </c>
      <c r="C870" s="15" t="s">
        <v>95</v>
      </c>
      <c r="D870" s="15" t="s">
        <v>190</v>
      </c>
      <c r="E870" s="15" t="s">
        <v>319</v>
      </c>
      <c r="F870" s="15" t="s">
        <v>420</v>
      </c>
      <c r="G870" s="17">
        <v>0</v>
      </c>
      <c r="H870" s="17">
        <v>0</v>
      </c>
      <c r="I870" s="17">
        <v>4</v>
      </c>
      <c r="J870" s="17">
        <v>0</v>
      </c>
      <c r="K870" s="17">
        <v>0</v>
      </c>
      <c r="L870" s="17">
        <v>0</v>
      </c>
      <c r="M870" s="17">
        <v>0</v>
      </c>
      <c r="N870" s="17">
        <v>0</v>
      </c>
      <c r="O870" s="17">
        <v>0</v>
      </c>
      <c r="P870" s="18">
        <v>4</v>
      </c>
      <c r="Q870" s="17">
        <f>VLOOKUP(tbBDD[[#This Row],[Lib. variété]],tbRdts[],2,FALSE)</f>
        <v>0</v>
      </c>
      <c r="R870" s="17">
        <f>tbBDD[[#This Row],[Ha Tot collecte]]*tbBDD[[#This Row],[Rdt]]</f>
        <v>0</v>
      </c>
      <c r="S870" s="10" t="str">
        <f>MID(tbBDD[[#This Row],[Lib. variété]],1,FIND(" ",tbBDD[[#This Row],[Lib. variété]])-1)</f>
        <v>MAIS</v>
      </c>
    </row>
    <row r="871" spans="1:19" ht="15.95" customHeight="1" x14ac:dyDescent="0.2">
      <c r="A871" s="14" t="s">
        <v>3</v>
      </c>
      <c r="B871" s="15" t="s">
        <v>29</v>
      </c>
      <c r="C871" s="15" t="s">
        <v>95</v>
      </c>
      <c r="D871" s="15" t="s">
        <v>192</v>
      </c>
      <c r="E871" s="15" t="s">
        <v>321</v>
      </c>
      <c r="F871" s="15" t="s">
        <v>420</v>
      </c>
      <c r="G871" s="17">
        <v>0</v>
      </c>
      <c r="H871" s="17">
        <v>0</v>
      </c>
      <c r="I871" s="17">
        <v>20</v>
      </c>
      <c r="J871" s="17">
        <v>0</v>
      </c>
      <c r="K871" s="17">
        <v>0</v>
      </c>
      <c r="L871" s="17">
        <v>0</v>
      </c>
      <c r="M871" s="17">
        <v>0</v>
      </c>
      <c r="N871" s="17">
        <v>0</v>
      </c>
      <c r="O871" s="17">
        <v>0</v>
      </c>
      <c r="P871" s="18">
        <v>20</v>
      </c>
      <c r="Q871" s="17">
        <f>VLOOKUP(tbBDD[[#This Row],[Lib. variété]],tbRdts[],2,FALSE)</f>
        <v>0</v>
      </c>
      <c r="R871" s="17">
        <f>tbBDD[[#This Row],[Ha Tot collecte]]*tbBDD[[#This Row],[Rdt]]</f>
        <v>0</v>
      </c>
      <c r="S871" s="10" t="str">
        <f>MID(tbBDD[[#This Row],[Lib. variété]],1,FIND(" ",tbBDD[[#This Row],[Lib. variété]])-1)</f>
        <v>MAIS</v>
      </c>
    </row>
    <row r="872" spans="1:19" ht="15.95" customHeight="1" x14ac:dyDescent="0.2">
      <c r="A872" s="14" t="s">
        <v>3</v>
      </c>
      <c r="B872" s="15" t="s">
        <v>29</v>
      </c>
      <c r="C872" s="15" t="s">
        <v>105</v>
      </c>
      <c r="D872" s="15" t="s">
        <v>191</v>
      </c>
      <c r="E872" s="15" t="s">
        <v>320</v>
      </c>
      <c r="F872" s="15" t="s">
        <v>430</v>
      </c>
      <c r="G872" s="17">
        <v>0</v>
      </c>
      <c r="H872" s="17">
        <v>0</v>
      </c>
      <c r="I872" s="17">
        <v>4</v>
      </c>
      <c r="J872" s="17">
        <v>0</v>
      </c>
      <c r="K872" s="17">
        <v>0</v>
      </c>
      <c r="L872" s="17">
        <v>0</v>
      </c>
      <c r="M872" s="17">
        <v>4</v>
      </c>
      <c r="N872" s="17">
        <v>0</v>
      </c>
      <c r="O872" s="17">
        <v>0</v>
      </c>
      <c r="P872" s="18">
        <v>0</v>
      </c>
      <c r="Q872" s="17">
        <f>VLOOKUP(tbBDD[[#This Row],[Lib. variété]],tbRdts[],2,FALSE)</f>
        <v>0</v>
      </c>
      <c r="R872" s="17">
        <f>tbBDD[[#This Row],[Ha Tot collecte]]*tbBDD[[#This Row],[Rdt]]</f>
        <v>0</v>
      </c>
      <c r="S872" s="10" t="str">
        <f>MID(tbBDD[[#This Row],[Lib. variété]],1,FIND(" ",tbBDD[[#This Row],[Lib. variété]])-1)</f>
        <v>MAIS</v>
      </c>
    </row>
    <row r="873" spans="1:19" ht="15.95" customHeight="1" x14ac:dyDescent="0.2">
      <c r="A873" s="14" t="s">
        <v>3</v>
      </c>
      <c r="B873" s="15" t="s">
        <v>29</v>
      </c>
      <c r="C873" s="15" t="s">
        <v>58</v>
      </c>
      <c r="D873" s="15" t="s">
        <v>192</v>
      </c>
      <c r="E873" s="15" t="s">
        <v>321</v>
      </c>
      <c r="F873" s="15" t="s">
        <v>383</v>
      </c>
      <c r="G873" s="17">
        <v>0</v>
      </c>
      <c r="H873" s="17">
        <v>0</v>
      </c>
      <c r="I873" s="17">
        <v>10</v>
      </c>
      <c r="J873" s="17">
        <v>0</v>
      </c>
      <c r="K873" s="17">
        <v>0</v>
      </c>
      <c r="L873" s="17">
        <v>0</v>
      </c>
      <c r="M873" s="17">
        <v>0</v>
      </c>
      <c r="N873" s="17">
        <v>0</v>
      </c>
      <c r="O873" s="17">
        <v>0</v>
      </c>
      <c r="P873" s="18">
        <v>10</v>
      </c>
      <c r="Q873" s="17">
        <f>VLOOKUP(tbBDD[[#This Row],[Lib. variété]],tbRdts[],2,FALSE)</f>
        <v>3.3</v>
      </c>
      <c r="R873" s="17">
        <f>tbBDD[[#This Row],[Ha Tot collecte]]*tbBDD[[#This Row],[Rdt]]</f>
        <v>33</v>
      </c>
      <c r="S873" s="10" t="e">
        <f>MID(tbBDD[[#This Row],[Lib. variété]],1,FIND(" ",tbBDD[[#This Row],[Lib. variété]])-1)</f>
        <v>#VALUE!</v>
      </c>
    </row>
    <row r="874" spans="1:19" ht="15.95" customHeight="1" x14ac:dyDescent="0.2">
      <c r="A874" s="14" t="s">
        <v>3</v>
      </c>
      <c r="B874" s="15" t="s">
        <v>29</v>
      </c>
      <c r="C874" s="15" t="s">
        <v>60</v>
      </c>
      <c r="D874" s="15" t="s">
        <v>182</v>
      </c>
      <c r="E874" s="15" t="s">
        <v>311</v>
      </c>
      <c r="F874" s="15" t="s">
        <v>385</v>
      </c>
      <c r="G874" s="17">
        <v>0</v>
      </c>
      <c r="H874" s="17">
        <v>0</v>
      </c>
      <c r="I874" s="17">
        <v>17</v>
      </c>
      <c r="J874" s="17">
        <v>0</v>
      </c>
      <c r="K874" s="17">
        <v>0</v>
      </c>
      <c r="L874" s="17">
        <v>0</v>
      </c>
      <c r="M874" s="17">
        <v>0</v>
      </c>
      <c r="N874" s="17">
        <v>0</v>
      </c>
      <c r="O874" s="17">
        <v>0</v>
      </c>
      <c r="P874" s="18">
        <v>17</v>
      </c>
      <c r="Q874" s="17">
        <f>VLOOKUP(tbBDD[[#This Row],[Lib. variété]],tbRdts[],2,FALSE)</f>
        <v>2.5</v>
      </c>
      <c r="R874" s="17">
        <f>tbBDD[[#This Row],[Ha Tot collecte]]*tbBDD[[#This Row],[Rdt]]</f>
        <v>42.5</v>
      </c>
      <c r="S874" s="10" t="str">
        <f>MID(tbBDD[[#This Row],[Lib. variété]],1,FIND(" ",tbBDD[[#This Row],[Lib. variété]])-1)</f>
        <v>TOURNESOL</v>
      </c>
    </row>
    <row r="875" spans="1:19" ht="15.95" customHeight="1" x14ac:dyDescent="0.2">
      <c r="A875" s="14" t="s">
        <v>3</v>
      </c>
      <c r="B875" s="15" t="s">
        <v>29</v>
      </c>
      <c r="C875" s="15" t="s">
        <v>60</v>
      </c>
      <c r="D875" s="15" t="s">
        <v>183</v>
      </c>
      <c r="E875" s="15" t="s">
        <v>312</v>
      </c>
      <c r="F875" s="15" t="s">
        <v>385</v>
      </c>
      <c r="G875" s="17">
        <v>0</v>
      </c>
      <c r="H875" s="17">
        <v>0</v>
      </c>
      <c r="I875" s="17">
        <v>38.78</v>
      </c>
      <c r="J875" s="17">
        <v>0</v>
      </c>
      <c r="K875" s="17">
        <v>0</v>
      </c>
      <c r="L875" s="17">
        <v>0</v>
      </c>
      <c r="M875" s="17">
        <v>0</v>
      </c>
      <c r="N875" s="17">
        <v>38.78</v>
      </c>
      <c r="O875" s="17">
        <v>0</v>
      </c>
      <c r="P875" s="18">
        <v>0</v>
      </c>
      <c r="Q875" s="17">
        <f>VLOOKUP(tbBDD[[#This Row],[Lib. variété]],tbRdts[],2,FALSE)</f>
        <v>2.5</v>
      </c>
      <c r="R875" s="17">
        <f>tbBDD[[#This Row],[Ha Tot collecte]]*tbBDD[[#This Row],[Rdt]]</f>
        <v>96.95</v>
      </c>
      <c r="S875" s="10" t="str">
        <f>MID(tbBDD[[#This Row],[Lib. variété]],1,FIND(" ",tbBDD[[#This Row],[Lib. variété]])-1)</f>
        <v>TOURNESOL</v>
      </c>
    </row>
    <row r="876" spans="1:19" ht="15.95" customHeight="1" x14ac:dyDescent="0.2">
      <c r="A876" s="14" t="s">
        <v>3</v>
      </c>
      <c r="B876" s="15" t="s">
        <v>29</v>
      </c>
      <c r="C876" s="15" t="s">
        <v>60</v>
      </c>
      <c r="D876" s="15" t="s">
        <v>193</v>
      </c>
      <c r="E876" s="15" t="s">
        <v>322</v>
      </c>
      <c r="F876" s="15" t="s">
        <v>385</v>
      </c>
      <c r="G876" s="17">
        <v>0</v>
      </c>
      <c r="H876" s="17">
        <v>0</v>
      </c>
      <c r="I876" s="17">
        <v>35.72</v>
      </c>
      <c r="J876" s="17">
        <v>0</v>
      </c>
      <c r="K876" s="17">
        <v>0</v>
      </c>
      <c r="L876" s="17">
        <v>0</v>
      </c>
      <c r="M876" s="17">
        <v>0</v>
      </c>
      <c r="N876" s="17">
        <v>0</v>
      </c>
      <c r="O876" s="17">
        <v>0</v>
      </c>
      <c r="P876" s="18">
        <v>35.72</v>
      </c>
      <c r="Q876" s="17">
        <f>VLOOKUP(tbBDD[[#This Row],[Lib. variété]],tbRdts[],2,FALSE)</f>
        <v>2.5</v>
      </c>
      <c r="R876" s="17">
        <f>tbBDD[[#This Row],[Ha Tot collecte]]*tbBDD[[#This Row],[Rdt]]</f>
        <v>89.3</v>
      </c>
      <c r="S876" s="10" t="str">
        <f>MID(tbBDD[[#This Row],[Lib. variété]],1,FIND(" ",tbBDD[[#This Row],[Lib. variété]])-1)</f>
        <v>TOURNESOL</v>
      </c>
    </row>
    <row r="877" spans="1:19" ht="15.95" customHeight="1" x14ac:dyDescent="0.2">
      <c r="A877" s="14" t="s">
        <v>3</v>
      </c>
      <c r="B877" s="15" t="s">
        <v>29</v>
      </c>
      <c r="C877" s="15" t="s">
        <v>60</v>
      </c>
      <c r="D877" s="15" t="s">
        <v>190</v>
      </c>
      <c r="E877" s="15" t="s">
        <v>319</v>
      </c>
      <c r="F877" s="15" t="s">
        <v>385</v>
      </c>
      <c r="G877" s="17">
        <v>0</v>
      </c>
      <c r="H877" s="17">
        <v>0</v>
      </c>
      <c r="I877" s="17">
        <v>26.64</v>
      </c>
      <c r="J877" s="17">
        <v>0</v>
      </c>
      <c r="K877" s="17">
        <v>0</v>
      </c>
      <c r="L877" s="17">
        <v>0</v>
      </c>
      <c r="M877" s="17">
        <v>0</v>
      </c>
      <c r="N877" s="17">
        <v>4</v>
      </c>
      <c r="O877" s="17">
        <v>0</v>
      </c>
      <c r="P877" s="18">
        <v>22.64</v>
      </c>
      <c r="Q877" s="17">
        <f>VLOOKUP(tbBDD[[#This Row],[Lib. variété]],tbRdts[],2,FALSE)</f>
        <v>2.5</v>
      </c>
      <c r="R877" s="17">
        <f>tbBDD[[#This Row],[Ha Tot collecte]]*tbBDD[[#This Row],[Rdt]]</f>
        <v>66.599999999999994</v>
      </c>
      <c r="S877" s="10" t="str">
        <f>MID(tbBDD[[#This Row],[Lib. variété]],1,FIND(" ",tbBDD[[#This Row],[Lib. variété]])-1)</f>
        <v>TOURNESOL</v>
      </c>
    </row>
    <row r="878" spans="1:19" ht="15.95" customHeight="1" x14ac:dyDescent="0.2">
      <c r="A878" s="14" t="s">
        <v>3</v>
      </c>
      <c r="B878" s="15" t="s">
        <v>29</v>
      </c>
      <c r="C878" s="15" t="s">
        <v>60</v>
      </c>
      <c r="D878" s="15" t="s">
        <v>191</v>
      </c>
      <c r="E878" s="15" t="s">
        <v>320</v>
      </c>
      <c r="F878" s="15" t="s">
        <v>385</v>
      </c>
      <c r="G878" s="17">
        <v>0</v>
      </c>
      <c r="H878" s="17">
        <v>0</v>
      </c>
      <c r="I878" s="17">
        <v>64</v>
      </c>
      <c r="J878" s="17">
        <v>0</v>
      </c>
      <c r="K878" s="17">
        <v>0</v>
      </c>
      <c r="L878" s="17">
        <v>0</v>
      </c>
      <c r="M878" s="17">
        <v>2</v>
      </c>
      <c r="N878" s="17">
        <v>44</v>
      </c>
      <c r="O878" s="17">
        <v>0</v>
      </c>
      <c r="P878" s="18">
        <v>18</v>
      </c>
      <c r="Q878" s="17">
        <f>VLOOKUP(tbBDD[[#This Row],[Lib. variété]],tbRdts[],2,FALSE)</f>
        <v>2.5</v>
      </c>
      <c r="R878" s="17">
        <f>tbBDD[[#This Row],[Ha Tot collecte]]*tbBDD[[#This Row],[Rdt]]</f>
        <v>160</v>
      </c>
      <c r="S878" s="10" t="str">
        <f>MID(tbBDD[[#This Row],[Lib. variété]],1,FIND(" ",tbBDD[[#This Row],[Lib. variété]])-1)</f>
        <v>TOURNESOL</v>
      </c>
    </row>
    <row r="879" spans="1:19" ht="15.95" customHeight="1" x14ac:dyDescent="0.2">
      <c r="A879" s="14" t="s">
        <v>3</v>
      </c>
      <c r="B879" s="15" t="s">
        <v>29</v>
      </c>
      <c r="C879" s="15" t="s">
        <v>60</v>
      </c>
      <c r="D879" s="15" t="s">
        <v>192</v>
      </c>
      <c r="E879" s="15" t="s">
        <v>321</v>
      </c>
      <c r="F879" s="15" t="s">
        <v>385</v>
      </c>
      <c r="G879" s="17">
        <v>0</v>
      </c>
      <c r="H879" s="17">
        <v>0</v>
      </c>
      <c r="I879" s="17">
        <v>120.5</v>
      </c>
      <c r="J879" s="17">
        <v>0</v>
      </c>
      <c r="K879" s="17">
        <v>0</v>
      </c>
      <c r="L879" s="17">
        <v>0</v>
      </c>
      <c r="M879" s="17">
        <v>0</v>
      </c>
      <c r="N879" s="17">
        <v>28.5</v>
      </c>
      <c r="O879" s="17">
        <v>0</v>
      </c>
      <c r="P879" s="18">
        <v>92</v>
      </c>
      <c r="Q879" s="17">
        <f>VLOOKUP(tbBDD[[#This Row],[Lib. variété]],tbRdts[],2,FALSE)</f>
        <v>2.5</v>
      </c>
      <c r="R879" s="17">
        <f>tbBDD[[#This Row],[Ha Tot collecte]]*tbBDD[[#This Row],[Rdt]]</f>
        <v>301.25</v>
      </c>
      <c r="S879" s="10" t="str">
        <f>MID(tbBDD[[#This Row],[Lib. variété]],1,FIND(" ",tbBDD[[#This Row],[Lib. variété]])-1)</f>
        <v>TOURNESOL</v>
      </c>
    </row>
    <row r="880" spans="1:19" ht="15.95" customHeight="1" x14ac:dyDescent="0.2">
      <c r="A880" s="14" t="s">
        <v>3</v>
      </c>
      <c r="B880" s="15" t="s">
        <v>29</v>
      </c>
      <c r="C880" s="15" t="s">
        <v>70</v>
      </c>
      <c r="D880" s="15" t="s">
        <v>192</v>
      </c>
      <c r="E880" s="15" t="s">
        <v>321</v>
      </c>
      <c r="F880" s="15" t="s">
        <v>395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7">
        <v>0</v>
      </c>
      <c r="N880" s="17">
        <v>0</v>
      </c>
      <c r="O880" s="17">
        <v>0</v>
      </c>
      <c r="P880" s="18">
        <v>0</v>
      </c>
      <c r="Q880" s="17">
        <f>VLOOKUP(tbBDD[[#This Row],[Lib. variété]],tbRdts[],2,FALSE)</f>
        <v>4.5</v>
      </c>
      <c r="R880" s="17">
        <f>tbBDD[[#This Row],[Ha Tot collecte]]*tbBDD[[#This Row],[Rdt]]</f>
        <v>0</v>
      </c>
      <c r="S880" s="10" t="str">
        <f>MID(tbBDD[[#This Row],[Lib. variété]],1,FIND(" ",tbBDD[[#This Row],[Lib. variété]])-1)</f>
        <v>POIS</v>
      </c>
    </row>
    <row r="881" spans="1:19" ht="15.95" customHeight="1" x14ac:dyDescent="0.2">
      <c r="A881" s="14" t="s">
        <v>3</v>
      </c>
      <c r="B881" s="15" t="s">
        <v>29</v>
      </c>
      <c r="C881" s="15" t="s">
        <v>63</v>
      </c>
      <c r="D881" s="15" t="s">
        <v>192</v>
      </c>
      <c r="E881" s="15" t="s">
        <v>321</v>
      </c>
      <c r="F881" s="15" t="s">
        <v>388</v>
      </c>
      <c r="G881" s="17">
        <v>0</v>
      </c>
      <c r="H881" s="17">
        <v>0</v>
      </c>
      <c r="I881" s="17">
        <v>0</v>
      </c>
      <c r="J881" s="17">
        <v>0</v>
      </c>
      <c r="K881" s="17">
        <v>0</v>
      </c>
      <c r="L881" s="17">
        <v>0</v>
      </c>
      <c r="M881" s="17">
        <v>0</v>
      </c>
      <c r="N881" s="17">
        <v>0</v>
      </c>
      <c r="O881" s="17">
        <v>0</v>
      </c>
      <c r="P881" s="18">
        <v>0</v>
      </c>
      <c r="Q881" s="17">
        <f>VLOOKUP(tbBDD[[#This Row],[Lib. variété]],tbRdts[],2,FALSE)</f>
        <v>6</v>
      </c>
      <c r="R881" s="17">
        <f>tbBDD[[#This Row],[Ha Tot collecte]]*tbBDD[[#This Row],[Rdt]]</f>
        <v>0</v>
      </c>
      <c r="S881" s="10" t="e">
        <f>MID(tbBDD[[#This Row],[Lib. variété]],1,FIND(" ",tbBDD[[#This Row],[Lib. variété]])-1)</f>
        <v>#VALUE!</v>
      </c>
    </row>
    <row r="882" spans="1:19" ht="15.95" customHeight="1" x14ac:dyDescent="0.2">
      <c r="A882" s="14" t="s">
        <v>3</v>
      </c>
      <c r="B882" s="15" t="s">
        <v>29</v>
      </c>
      <c r="C882" s="15" t="s">
        <v>76</v>
      </c>
      <c r="D882" s="16"/>
      <c r="E882" s="16"/>
      <c r="F882" s="15" t="s">
        <v>401</v>
      </c>
      <c r="G882" s="17">
        <v>0</v>
      </c>
      <c r="H882" s="17">
        <v>0</v>
      </c>
      <c r="I882" s="17">
        <v>0</v>
      </c>
      <c r="J882" s="17">
        <v>0</v>
      </c>
      <c r="K882" s="17">
        <v>0</v>
      </c>
      <c r="L882" s="17">
        <v>0</v>
      </c>
      <c r="M882" s="17">
        <v>0</v>
      </c>
      <c r="N882" s="17">
        <v>0</v>
      </c>
      <c r="O882" s="17">
        <v>0</v>
      </c>
      <c r="P882" s="18">
        <v>0</v>
      </c>
      <c r="Q882" s="17">
        <f>VLOOKUP(tbBDD[[#This Row],[Lib. variété]],tbRdts[],2,FALSE)</f>
        <v>0</v>
      </c>
      <c r="R882" s="17">
        <f>tbBDD[[#This Row],[Ha Tot collecte]]*tbBDD[[#This Row],[Rdt]]</f>
        <v>0</v>
      </c>
      <c r="S882" s="10" t="e">
        <f>MID(tbBDD[[#This Row],[Lib. variété]],1,FIND(" ",tbBDD[[#This Row],[Lib. variété]])-1)</f>
        <v>#VALUE!</v>
      </c>
    </row>
    <row r="883" spans="1:19" ht="15.95" customHeight="1" x14ac:dyDescent="0.2">
      <c r="A883" s="14" t="s">
        <v>3</v>
      </c>
      <c r="B883" s="15" t="s">
        <v>29</v>
      </c>
      <c r="C883" s="15" t="s">
        <v>76</v>
      </c>
      <c r="D883" s="15" t="s">
        <v>191</v>
      </c>
      <c r="E883" s="15" t="s">
        <v>320</v>
      </c>
      <c r="F883" s="15" t="s">
        <v>401</v>
      </c>
      <c r="G883" s="17">
        <v>0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7">
        <v>0</v>
      </c>
      <c r="N883" s="17">
        <v>0</v>
      </c>
      <c r="O883" s="17">
        <v>0</v>
      </c>
      <c r="P883" s="18">
        <v>0</v>
      </c>
      <c r="Q883" s="17">
        <f>VLOOKUP(tbBDD[[#This Row],[Lib. variété]],tbRdts[],2,FALSE)</f>
        <v>0</v>
      </c>
      <c r="R883" s="17">
        <f>tbBDD[[#This Row],[Ha Tot collecte]]*tbBDD[[#This Row],[Rdt]]</f>
        <v>0</v>
      </c>
      <c r="S883" s="10" t="e">
        <f>MID(tbBDD[[#This Row],[Lib. variété]],1,FIND(" ",tbBDD[[#This Row],[Lib. variété]])-1)</f>
        <v>#VALUE!</v>
      </c>
    </row>
    <row r="884" spans="1:19" ht="15.95" customHeight="1" x14ac:dyDescent="0.2">
      <c r="A884" s="14" t="s">
        <v>3</v>
      </c>
      <c r="B884" s="15" t="s">
        <v>29</v>
      </c>
      <c r="C884" s="15" t="s">
        <v>91</v>
      </c>
      <c r="D884" s="15" t="s">
        <v>183</v>
      </c>
      <c r="E884" s="15" t="s">
        <v>312</v>
      </c>
      <c r="F884" s="15" t="s">
        <v>416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17">
        <v>0</v>
      </c>
      <c r="O884" s="17">
        <v>0</v>
      </c>
      <c r="P884" s="18">
        <v>0</v>
      </c>
      <c r="Q884" s="17">
        <f>VLOOKUP(tbBDD[[#This Row],[Lib. variété]],tbRdts[],2,FALSE)</f>
        <v>0</v>
      </c>
      <c r="R884" s="17">
        <f>tbBDD[[#This Row],[Ha Tot collecte]]*tbBDD[[#This Row],[Rdt]]</f>
        <v>0</v>
      </c>
      <c r="S884" s="10" t="e">
        <f>MID(tbBDD[[#This Row],[Lib. variété]],1,FIND(" ",tbBDD[[#This Row],[Lib. variété]])-1)</f>
        <v>#VALUE!</v>
      </c>
    </row>
    <row r="885" spans="1:19" ht="15.95" customHeight="1" x14ac:dyDescent="0.2">
      <c r="A885" s="14" t="s">
        <v>3</v>
      </c>
      <c r="B885" s="15" t="s">
        <v>29</v>
      </c>
      <c r="C885" s="15" t="s">
        <v>67</v>
      </c>
      <c r="D885" s="16"/>
      <c r="E885" s="16"/>
      <c r="F885" s="15" t="s">
        <v>392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7">
        <v>0</v>
      </c>
      <c r="O885" s="17">
        <v>0</v>
      </c>
      <c r="P885" s="18">
        <v>0</v>
      </c>
      <c r="Q885" s="17">
        <f>VLOOKUP(tbBDD[[#This Row],[Lib. variété]],tbRdts[],2,FALSE)</f>
        <v>0</v>
      </c>
      <c r="R885" s="17">
        <f>tbBDD[[#This Row],[Ha Tot collecte]]*tbBDD[[#This Row],[Rdt]]</f>
        <v>0</v>
      </c>
      <c r="S885" s="10" t="str">
        <f>MID(tbBDD[[#This Row],[Lib. variété]],1,FIND(" ",tbBDD[[#This Row],[Lib. variété]])-1)</f>
        <v>PRAIRIE</v>
      </c>
    </row>
    <row r="886" spans="1:19" ht="15.95" customHeight="1" x14ac:dyDescent="0.2">
      <c r="A886" s="14" t="s">
        <v>3</v>
      </c>
      <c r="B886" s="15" t="s">
        <v>29</v>
      </c>
      <c r="C886" s="15" t="s">
        <v>68</v>
      </c>
      <c r="D886" s="16"/>
      <c r="E886" s="16"/>
      <c r="F886" s="15" t="s">
        <v>393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7">
        <v>0</v>
      </c>
      <c r="N886" s="17">
        <v>0</v>
      </c>
      <c r="O886" s="17">
        <v>0</v>
      </c>
      <c r="P886" s="18">
        <v>0</v>
      </c>
      <c r="Q886" s="17">
        <f>VLOOKUP(tbBDD[[#This Row],[Lib. variété]],tbRdts[],2,FALSE)</f>
        <v>0</v>
      </c>
      <c r="R886" s="17">
        <f>tbBDD[[#This Row],[Ha Tot collecte]]*tbBDD[[#This Row],[Rdt]]</f>
        <v>0</v>
      </c>
      <c r="S886" s="10" t="str">
        <f>MID(tbBDD[[#This Row],[Lib. variété]],1,FIND(" ",tbBDD[[#This Row],[Lib. variété]])-1)</f>
        <v>PRAIRIE</v>
      </c>
    </row>
    <row r="887" spans="1:19" ht="15.95" customHeight="1" x14ac:dyDescent="0.2">
      <c r="A887" s="14" t="s">
        <v>3</v>
      </c>
      <c r="B887" s="15" t="s">
        <v>29</v>
      </c>
      <c r="C887" s="15" t="s">
        <v>77</v>
      </c>
      <c r="D887" s="16"/>
      <c r="E887" s="16"/>
      <c r="F887" s="15" t="s">
        <v>402</v>
      </c>
      <c r="G887" s="17">
        <v>0</v>
      </c>
      <c r="H887" s="17">
        <v>0</v>
      </c>
      <c r="I887" s="17">
        <v>0</v>
      </c>
      <c r="J887" s="17">
        <v>0</v>
      </c>
      <c r="K887" s="17">
        <v>0</v>
      </c>
      <c r="L887" s="17">
        <v>0</v>
      </c>
      <c r="M887" s="17">
        <v>0</v>
      </c>
      <c r="N887" s="17">
        <v>0</v>
      </c>
      <c r="O887" s="17">
        <v>0</v>
      </c>
      <c r="P887" s="18">
        <v>0</v>
      </c>
      <c r="Q887" s="17">
        <f>VLOOKUP(tbBDD[[#This Row],[Lib. variété]],tbRdts[],2,FALSE)</f>
        <v>0</v>
      </c>
      <c r="R887" s="17">
        <f>tbBDD[[#This Row],[Ha Tot collecte]]*tbBDD[[#This Row],[Rdt]]</f>
        <v>0</v>
      </c>
      <c r="S887" s="10" t="str">
        <f>MID(tbBDD[[#This Row],[Lib. variété]],1,FIND(" ",tbBDD[[#This Row],[Lib. variété]])-1)</f>
        <v>JACHERE</v>
      </c>
    </row>
    <row r="888" spans="1:19" ht="15.95" customHeight="1" x14ac:dyDescent="0.2">
      <c r="A888" s="14" t="s">
        <v>3</v>
      </c>
      <c r="B888" s="15" t="s">
        <v>29</v>
      </c>
      <c r="C888" s="15" t="s">
        <v>69</v>
      </c>
      <c r="D888" s="16"/>
      <c r="E888" s="16"/>
      <c r="F888" s="15" t="s">
        <v>394</v>
      </c>
      <c r="G888" s="17">
        <v>0</v>
      </c>
      <c r="H888" s="17">
        <v>0</v>
      </c>
      <c r="I888" s="17">
        <v>0</v>
      </c>
      <c r="J888" s="17">
        <v>0</v>
      </c>
      <c r="K888" s="17">
        <v>0</v>
      </c>
      <c r="L888" s="17">
        <v>0</v>
      </c>
      <c r="M888" s="17">
        <v>0</v>
      </c>
      <c r="N888" s="17">
        <v>0</v>
      </c>
      <c r="O888" s="17">
        <v>0</v>
      </c>
      <c r="P888" s="18">
        <v>0</v>
      </c>
      <c r="Q888" s="17">
        <f>VLOOKUP(tbBDD[[#This Row],[Lib. variété]],tbRdts[],2,FALSE)</f>
        <v>0</v>
      </c>
      <c r="R888" s="17">
        <f>tbBDD[[#This Row],[Ha Tot collecte]]*tbBDD[[#This Row],[Rdt]]</f>
        <v>0</v>
      </c>
      <c r="S888" s="10" t="e">
        <f>MID(tbBDD[[#This Row],[Lib. variété]],1,FIND(" ",tbBDD[[#This Row],[Lib. variété]])-1)</f>
        <v>#VALUE!</v>
      </c>
    </row>
    <row r="889" spans="1:19" ht="15.95" customHeight="1" x14ac:dyDescent="0.2">
      <c r="A889" s="14" t="s">
        <v>3</v>
      </c>
      <c r="B889" s="15" t="s">
        <v>29</v>
      </c>
      <c r="C889" s="15" t="s">
        <v>69</v>
      </c>
      <c r="D889" s="15" t="s">
        <v>193</v>
      </c>
      <c r="E889" s="15" t="s">
        <v>322</v>
      </c>
      <c r="F889" s="15" t="s">
        <v>394</v>
      </c>
      <c r="G889" s="17">
        <v>0</v>
      </c>
      <c r="H889" s="17">
        <v>0</v>
      </c>
      <c r="I889" s="17">
        <v>0</v>
      </c>
      <c r="J889" s="17">
        <v>0</v>
      </c>
      <c r="K889" s="17">
        <v>0</v>
      </c>
      <c r="L889" s="17">
        <v>0</v>
      </c>
      <c r="M889" s="17">
        <v>0</v>
      </c>
      <c r="N889" s="17">
        <v>0</v>
      </c>
      <c r="O889" s="17">
        <v>0</v>
      </c>
      <c r="P889" s="18">
        <v>0</v>
      </c>
      <c r="Q889" s="17">
        <f>VLOOKUP(tbBDD[[#This Row],[Lib. variété]],tbRdts[],2,FALSE)</f>
        <v>0</v>
      </c>
      <c r="R889" s="17">
        <f>tbBDD[[#This Row],[Ha Tot collecte]]*tbBDD[[#This Row],[Rdt]]</f>
        <v>0</v>
      </c>
      <c r="S889" s="10" t="e">
        <f>MID(tbBDD[[#This Row],[Lib. variété]],1,FIND(" ",tbBDD[[#This Row],[Lib. variété]])-1)</f>
        <v>#VALUE!</v>
      </c>
    </row>
    <row r="890" spans="1:19" ht="15.95" customHeight="1" x14ac:dyDescent="0.2">
      <c r="A890" s="14" t="s">
        <v>3</v>
      </c>
      <c r="B890" s="15" t="s">
        <v>29</v>
      </c>
      <c r="C890" s="15" t="s">
        <v>69</v>
      </c>
      <c r="D890" s="15" t="s">
        <v>192</v>
      </c>
      <c r="E890" s="15" t="s">
        <v>321</v>
      </c>
      <c r="F890" s="15" t="s">
        <v>394</v>
      </c>
      <c r="G890" s="17">
        <v>0</v>
      </c>
      <c r="H890" s="17">
        <v>0</v>
      </c>
      <c r="I890" s="17">
        <v>0</v>
      </c>
      <c r="J890" s="17">
        <v>0</v>
      </c>
      <c r="K890" s="17">
        <v>0</v>
      </c>
      <c r="L890" s="17">
        <v>0</v>
      </c>
      <c r="M890" s="17">
        <v>0</v>
      </c>
      <c r="N890" s="17">
        <v>0</v>
      </c>
      <c r="O890" s="17">
        <v>0</v>
      </c>
      <c r="P890" s="18">
        <v>0</v>
      </c>
      <c r="Q890" s="17">
        <f>VLOOKUP(tbBDD[[#This Row],[Lib. variété]],tbRdts[],2,FALSE)</f>
        <v>0</v>
      </c>
      <c r="R890" s="17">
        <f>tbBDD[[#This Row],[Ha Tot collecte]]*tbBDD[[#This Row],[Rdt]]</f>
        <v>0</v>
      </c>
      <c r="S890" s="10" t="e">
        <f>MID(tbBDD[[#This Row],[Lib. variété]],1,FIND(" ",tbBDD[[#This Row],[Lib. variété]])-1)</f>
        <v>#VALUE!</v>
      </c>
    </row>
    <row r="891" spans="1:19" ht="15.95" customHeight="1" x14ac:dyDescent="0.2">
      <c r="A891" s="14" t="s">
        <v>3</v>
      </c>
      <c r="B891" s="15" t="s">
        <v>29</v>
      </c>
      <c r="C891" s="15" t="s">
        <v>72</v>
      </c>
      <c r="D891" s="16"/>
      <c r="E891" s="16"/>
      <c r="F891" s="15" t="s">
        <v>397</v>
      </c>
      <c r="G891" s="17">
        <v>0</v>
      </c>
      <c r="H891" s="17">
        <v>0</v>
      </c>
      <c r="I891" s="17">
        <v>0</v>
      </c>
      <c r="J891" s="17">
        <v>0</v>
      </c>
      <c r="K891" s="17">
        <v>0</v>
      </c>
      <c r="L891" s="17">
        <v>0</v>
      </c>
      <c r="M891" s="17">
        <v>0</v>
      </c>
      <c r="N891" s="17">
        <v>0</v>
      </c>
      <c r="O891" s="17">
        <v>0</v>
      </c>
      <c r="P891" s="18">
        <v>0</v>
      </c>
      <c r="Q891" s="17">
        <f>VLOOKUP(tbBDD[[#This Row],[Lib. variété]],tbRdts[],2,FALSE)</f>
        <v>0</v>
      </c>
      <c r="R891" s="17">
        <f>tbBDD[[#This Row],[Ha Tot collecte]]*tbBDD[[#This Row],[Rdt]]</f>
        <v>0</v>
      </c>
      <c r="S891" s="10" t="e">
        <f>MID(tbBDD[[#This Row],[Lib. variété]],1,FIND(" ",tbBDD[[#This Row],[Lib. variété]])-1)</f>
        <v>#VALUE!</v>
      </c>
    </row>
    <row r="892" spans="1:19" ht="15.95" customHeight="1" x14ac:dyDescent="0.2">
      <c r="A892" s="14" t="s">
        <v>3</v>
      </c>
      <c r="B892" s="15" t="s">
        <v>30</v>
      </c>
      <c r="C892" s="15" t="s">
        <v>53</v>
      </c>
      <c r="D892" s="15" t="s">
        <v>176</v>
      </c>
      <c r="E892" s="15" t="s">
        <v>305</v>
      </c>
      <c r="F892" s="15" t="s">
        <v>378</v>
      </c>
      <c r="G892" s="17">
        <v>0</v>
      </c>
      <c r="H892" s="17">
        <v>0</v>
      </c>
      <c r="I892" s="17">
        <v>41.06</v>
      </c>
      <c r="J892" s="17">
        <v>0</v>
      </c>
      <c r="K892" s="17">
        <v>0</v>
      </c>
      <c r="L892" s="17">
        <v>0</v>
      </c>
      <c r="M892" s="17">
        <v>0</v>
      </c>
      <c r="N892" s="17">
        <v>14.06</v>
      </c>
      <c r="O892" s="17">
        <v>27</v>
      </c>
      <c r="P892" s="18">
        <v>0</v>
      </c>
      <c r="Q892" s="17">
        <f>VLOOKUP(tbBDD[[#This Row],[Lib. variété]],tbRdts[],2,FALSE)</f>
        <v>6.5</v>
      </c>
      <c r="R892" s="17">
        <f>tbBDD[[#This Row],[Ha Tot collecte]]*tbBDD[[#This Row],[Rdt]]</f>
        <v>266.89</v>
      </c>
      <c r="S892" s="10" t="str">
        <f>MID(tbBDD[[#This Row],[Lib. variété]],1,FIND(" ",tbBDD[[#This Row],[Lib. variété]])-1)</f>
        <v>BLE</v>
      </c>
    </row>
    <row r="893" spans="1:19" ht="15.95" customHeight="1" x14ac:dyDescent="0.2">
      <c r="A893" s="14" t="s">
        <v>3</v>
      </c>
      <c r="B893" s="15" t="s">
        <v>30</v>
      </c>
      <c r="C893" s="15" t="s">
        <v>53</v>
      </c>
      <c r="D893" s="15" t="s">
        <v>158</v>
      </c>
      <c r="E893" s="15" t="s">
        <v>287</v>
      </c>
      <c r="F893" s="15" t="s">
        <v>378</v>
      </c>
      <c r="G893" s="17">
        <v>0</v>
      </c>
      <c r="H893" s="17">
        <v>0</v>
      </c>
      <c r="I893" s="17">
        <v>8</v>
      </c>
      <c r="J893" s="17">
        <v>0</v>
      </c>
      <c r="K893" s="17">
        <v>0</v>
      </c>
      <c r="L893" s="17">
        <v>0</v>
      </c>
      <c r="M893" s="17">
        <v>0</v>
      </c>
      <c r="N893" s="17">
        <v>8</v>
      </c>
      <c r="O893" s="17">
        <v>0</v>
      </c>
      <c r="P893" s="18">
        <v>0</v>
      </c>
      <c r="Q893" s="17">
        <f>VLOOKUP(tbBDD[[#This Row],[Lib. variété]],tbRdts[],2,FALSE)</f>
        <v>6.5</v>
      </c>
      <c r="R893" s="17">
        <f>tbBDD[[#This Row],[Ha Tot collecte]]*tbBDD[[#This Row],[Rdt]]</f>
        <v>52</v>
      </c>
      <c r="S893" s="10" t="str">
        <f>MID(tbBDD[[#This Row],[Lib. variété]],1,FIND(" ",tbBDD[[#This Row],[Lib. variété]])-1)</f>
        <v>BLE</v>
      </c>
    </row>
    <row r="894" spans="1:19" ht="15.95" customHeight="1" x14ac:dyDescent="0.2">
      <c r="A894" s="14" t="s">
        <v>3</v>
      </c>
      <c r="B894" s="15" t="s">
        <v>30</v>
      </c>
      <c r="C894" s="15" t="s">
        <v>53</v>
      </c>
      <c r="D894" s="15" t="s">
        <v>189</v>
      </c>
      <c r="E894" s="15" t="s">
        <v>318</v>
      </c>
      <c r="F894" s="15" t="s">
        <v>378</v>
      </c>
      <c r="G894" s="17">
        <v>0</v>
      </c>
      <c r="H894" s="17">
        <v>0</v>
      </c>
      <c r="I894" s="17">
        <v>14</v>
      </c>
      <c r="J894" s="17">
        <v>0</v>
      </c>
      <c r="K894" s="17">
        <v>0</v>
      </c>
      <c r="L894" s="17">
        <v>0</v>
      </c>
      <c r="M894" s="17">
        <v>0</v>
      </c>
      <c r="N894" s="17">
        <v>14</v>
      </c>
      <c r="O894" s="17">
        <v>0</v>
      </c>
      <c r="P894" s="18">
        <v>0</v>
      </c>
      <c r="Q894" s="17">
        <f>VLOOKUP(tbBDD[[#This Row],[Lib. variété]],tbRdts[],2,FALSE)</f>
        <v>6.5</v>
      </c>
      <c r="R894" s="17">
        <f>tbBDD[[#This Row],[Ha Tot collecte]]*tbBDD[[#This Row],[Rdt]]</f>
        <v>91</v>
      </c>
      <c r="S894" s="10" t="str">
        <f>MID(tbBDD[[#This Row],[Lib. variété]],1,FIND(" ",tbBDD[[#This Row],[Lib. variété]])-1)</f>
        <v>BLE</v>
      </c>
    </row>
    <row r="895" spans="1:19" ht="15.95" customHeight="1" x14ac:dyDescent="0.2">
      <c r="A895" s="14" t="s">
        <v>3</v>
      </c>
      <c r="B895" s="15" t="s">
        <v>30</v>
      </c>
      <c r="C895" s="15" t="s">
        <v>78</v>
      </c>
      <c r="D895" s="15" t="s">
        <v>176</v>
      </c>
      <c r="E895" s="15" t="s">
        <v>305</v>
      </c>
      <c r="F895" s="15" t="s">
        <v>403</v>
      </c>
      <c r="G895" s="17">
        <v>0</v>
      </c>
      <c r="H895" s="17">
        <v>0</v>
      </c>
      <c r="I895" s="17">
        <v>40.14</v>
      </c>
      <c r="J895" s="17">
        <v>0</v>
      </c>
      <c r="K895" s="17">
        <v>0</v>
      </c>
      <c r="L895" s="17">
        <v>0</v>
      </c>
      <c r="M895" s="17">
        <v>0</v>
      </c>
      <c r="N895" s="17">
        <v>10.14</v>
      </c>
      <c r="O895" s="17">
        <v>30</v>
      </c>
      <c r="P895" s="18">
        <v>0</v>
      </c>
      <c r="Q895" s="17">
        <f>VLOOKUP(tbBDD[[#This Row],[Lib. variété]],tbRdts[],2,FALSE)</f>
        <v>0</v>
      </c>
      <c r="R895" s="17">
        <f>tbBDD[[#This Row],[Ha Tot collecte]]*tbBDD[[#This Row],[Rdt]]</f>
        <v>0</v>
      </c>
      <c r="S895" s="10" t="str">
        <f>MID(tbBDD[[#This Row],[Lib. variété]],1,FIND(" ",tbBDD[[#This Row],[Lib. variété]])-1)</f>
        <v>ORGE</v>
      </c>
    </row>
    <row r="896" spans="1:19" ht="15.95" customHeight="1" x14ac:dyDescent="0.2">
      <c r="A896" s="14" t="s">
        <v>3</v>
      </c>
      <c r="B896" s="15" t="s">
        <v>30</v>
      </c>
      <c r="C896" s="15" t="s">
        <v>78</v>
      </c>
      <c r="D896" s="15" t="s">
        <v>158</v>
      </c>
      <c r="E896" s="15" t="s">
        <v>287</v>
      </c>
      <c r="F896" s="15" t="s">
        <v>403</v>
      </c>
      <c r="G896" s="17">
        <v>0</v>
      </c>
      <c r="H896" s="17">
        <v>0</v>
      </c>
      <c r="I896" s="17">
        <v>8</v>
      </c>
      <c r="J896" s="17">
        <v>0</v>
      </c>
      <c r="K896" s="17">
        <v>0</v>
      </c>
      <c r="L896" s="17">
        <v>0</v>
      </c>
      <c r="M896" s="17">
        <v>0</v>
      </c>
      <c r="N896" s="17">
        <v>8</v>
      </c>
      <c r="O896" s="17">
        <v>0</v>
      </c>
      <c r="P896" s="18">
        <v>0</v>
      </c>
      <c r="Q896" s="17">
        <f>VLOOKUP(tbBDD[[#This Row],[Lib. variété]],tbRdts[],2,FALSE)</f>
        <v>0</v>
      </c>
      <c r="R896" s="17">
        <f>tbBDD[[#This Row],[Ha Tot collecte]]*tbBDD[[#This Row],[Rdt]]</f>
        <v>0</v>
      </c>
      <c r="S896" s="10" t="str">
        <f>MID(tbBDD[[#This Row],[Lib. variété]],1,FIND(" ",tbBDD[[#This Row],[Lib. variété]])-1)</f>
        <v>ORGE</v>
      </c>
    </row>
    <row r="897" spans="1:19" ht="15.95" customHeight="1" x14ac:dyDescent="0.2">
      <c r="A897" s="14" t="s">
        <v>3</v>
      </c>
      <c r="B897" s="15" t="s">
        <v>30</v>
      </c>
      <c r="C897" s="15" t="s">
        <v>57</v>
      </c>
      <c r="D897" s="15" t="s">
        <v>176</v>
      </c>
      <c r="E897" s="15" t="s">
        <v>305</v>
      </c>
      <c r="F897" s="15" t="s">
        <v>382</v>
      </c>
      <c r="G897" s="17">
        <v>0</v>
      </c>
      <c r="H897" s="17">
        <v>0</v>
      </c>
      <c r="I897" s="17">
        <v>14.5</v>
      </c>
      <c r="J897" s="17">
        <v>0</v>
      </c>
      <c r="K897" s="17">
        <v>0</v>
      </c>
      <c r="L897" s="17">
        <v>0</v>
      </c>
      <c r="M897" s="17">
        <v>0</v>
      </c>
      <c r="N897" s="17">
        <v>6.5</v>
      </c>
      <c r="O897" s="17">
        <v>0</v>
      </c>
      <c r="P897" s="18">
        <v>8</v>
      </c>
      <c r="Q897" s="17">
        <f>VLOOKUP(tbBDD[[#This Row],[Lib. variété]],tbRdts[],2,FALSE)</f>
        <v>8.5</v>
      </c>
      <c r="R897" s="17">
        <f>tbBDD[[#This Row],[Ha Tot collecte]]*tbBDD[[#This Row],[Rdt]]</f>
        <v>123.25</v>
      </c>
      <c r="S897" s="10" t="str">
        <f>MID(tbBDD[[#This Row],[Lib. variété]],1,FIND(" ",tbBDD[[#This Row],[Lib. variété]])-1)</f>
        <v>MAIS</v>
      </c>
    </row>
    <row r="898" spans="1:19" ht="15.95" customHeight="1" x14ac:dyDescent="0.2">
      <c r="A898" s="14" t="s">
        <v>3</v>
      </c>
      <c r="B898" s="15" t="s">
        <v>30</v>
      </c>
      <c r="C898" s="15" t="s">
        <v>60</v>
      </c>
      <c r="D898" s="15" t="s">
        <v>176</v>
      </c>
      <c r="E898" s="15" t="s">
        <v>305</v>
      </c>
      <c r="F898" s="15" t="s">
        <v>385</v>
      </c>
      <c r="G898" s="17">
        <v>0</v>
      </c>
      <c r="H898" s="17">
        <v>0</v>
      </c>
      <c r="I898" s="17">
        <v>23.9</v>
      </c>
      <c r="J898" s="17">
        <v>0</v>
      </c>
      <c r="K898" s="17">
        <v>0</v>
      </c>
      <c r="L898" s="17">
        <v>0</v>
      </c>
      <c r="M898" s="17">
        <v>0</v>
      </c>
      <c r="N898" s="17">
        <v>12.9</v>
      </c>
      <c r="O898" s="17">
        <v>11</v>
      </c>
      <c r="P898" s="18">
        <v>0</v>
      </c>
      <c r="Q898" s="17">
        <f>VLOOKUP(tbBDD[[#This Row],[Lib. variété]],tbRdts[],2,FALSE)</f>
        <v>2.5</v>
      </c>
      <c r="R898" s="17">
        <f>tbBDD[[#This Row],[Ha Tot collecte]]*tbBDD[[#This Row],[Rdt]]</f>
        <v>59.75</v>
      </c>
      <c r="S898" s="10" t="str">
        <f>MID(tbBDD[[#This Row],[Lib. variété]],1,FIND(" ",tbBDD[[#This Row],[Lib. variété]])-1)</f>
        <v>TOURNESOL</v>
      </c>
    </row>
    <row r="899" spans="1:19" ht="15.95" customHeight="1" x14ac:dyDescent="0.2">
      <c r="A899" s="14" t="s">
        <v>3</v>
      </c>
      <c r="B899" s="15" t="s">
        <v>30</v>
      </c>
      <c r="C899" s="15" t="s">
        <v>60</v>
      </c>
      <c r="D899" s="15" t="s">
        <v>189</v>
      </c>
      <c r="E899" s="15" t="s">
        <v>318</v>
      </c>
      <c r="F899" s="15" t="s">
        <v>385</v>
      </c>
      <c r="G899" s="17">
        <v>0</v>
      </c>
      <c r="H899" s="17">
        <v>0</v>
      </c>
      <c r="I899" s="17">
        <v>12.44</v>
      </c>
      <c r="J899" s="17">
        <v>0</v>
      </c>
      <c r="K899" s="17">
        <v>0</v>
      </c>
      <c r="L899" s="17">
        <v>0</v>
      </c>
      <c r="M899" s="17">
        <v>0</v>
      </c>
      <c r="N899" s="17">
        <v>12.44</v>
      </c>
      <c r="O899" s="17">
        <v>0</v>
      </c>
      <c r="P899" s="18">
        <v>0</v>
      </c>
      <c r="Q899" s="17">
        <f>VLOOKUP(tbBDD[[#This Row],[Lib. variété]],tbRdts[],2,FALSE)</f>
        <v>2.5</v>
      </c>
      <c r="R899" s="17">
        <f>tbBDD[[#This Row],[Ha Tot collecte]]*tbBDD[[#This Row],[Rdt]]</f>
        <v>31.099999999999998</v>
      </c>
      <c r="S899" s="10" t="str">
        <f>MID(tbBDD[[#This Row],[Lib. variété]],1,FIND(" ",tbBDD[[#This Row],[Lib. variété]])-1)</f>
        <v>TOURNESOL</v>
      </c>
    </row>
    <row r="900" spans="1:19" ht="15.95" customHeight="1" x14ac:dyDescent="0.2">
      <c r="A900" s="14" t="s">
        <v>3</v>
      </c>
      <c r="B900" s="15" t="s">
        <v>30</v>
      </c>
      <c r="C900" s="15" t="s">
        <v>76</v>
      </c>
      <c r="D900" s="16"/>
      <c r="E900" s="16"/>
      <c r="F900" s="15" t="s">
        <v>401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7">
        <v>0</v>
      </c>
      <c r="N900" s="17">
        <v>0</v>
      </c>
      <c r="O900" s="17">
        <v>0</v>
      </c>
      <c r="P900" s="18">
        <v>0</v>
      </c>
      <c r="Q900" s="17">
        <f>VLOOKUP(tbBDD[[#This Row],[Lib. variété]],tbRdts[],2,FALSE)</f>
        <v>0</v>
      </c>
      <c r="R900" s="17">
        <f>tbBDD[[#This Row],[Ha Tot collecte]]*tbBDD[[#This Row],[Rdt]]</f>
        <v>0</v>
      </c>
      <c r="S900" s="10" t="e">
        <f>MID(tbBDD[[#This Row],[Lib. variété]],1,FIND(" ",tbBDD[[#This Row],[Lib. variété]])-1)</f>
        <v>#VALUE!</v>
      </c>
    </row>
    <row r="901" spans="1:19" ht="15.95" customHeight="1" x14ac:dyDescent="0.2">
      <c r="A901" s="14" t="s">
        <v>3</v>
      </c>
      <c r="B901" s="15" t="s">
        <v>30</v>
      </c>
      <c r="C901" s="15" t="s">
        <v>76</v>
      </c>
      <c r="D901" s="15" t="s">
        <v>176</v>
      </c>
      <c r="E901" s="15" t="s">
        <v>305</v>
      </c>
      <c r="F901" s="15" t="s">
        <v>401</v>
      </c>
      <c r="G901" s="17">
        <v>0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7">
        <v>0</v>
      </c>
      <c r="N901" s="17">
        <v>0</v>
      </c>
      <c r="O901" s="17">
        <v>0</v>
      </c>
      <c r="P901" s="18">
        <v>0</v>
      </c>
      <c r="Q901" s="17">
        <f>VLOOKUP(tbBDD[[#This Row],[Lib. variété]],tbRdts[],2,FALSE)</f>
        <v>0</v>
      </c>
      <c r="R901" s="17">
        <f>tbBDD[[#This Row],[Ha Tot collecte]]*tbBDD[[#This Row],[Rdt]]</f>
        <v>0</v>
      </c>
      <c r="S901" s="10" t="e">
        <f>MID(tbBDD[[#This Row],[Lib. variété]],1,FIND(" ",tbBDD[[#This Row],[Lib. variété]])-1)</f>
        <v>#VALUE!</v>
      </c>
    </row>
    <row r="902" spans="1:19" ht="15.95" customHeight="1" x14ac:dyDescent="0.2">
      <c r="A902" s="14" t="s">
        <v>3</v>
      </c>
      <c r="B902" s="15" t="s">
        <v>31</v>
      </c>
      <c r="C902" s="15" t="s">
        <v>53</v>
      </c>
      <c r="D902" s="16"/>
      <c r="E902" s="16"/>
      <c r="F902" s="15" t="s">
        <v>378</v>
      </c>
      <c r="G902" s="17">
        <v>0</v>
      </c>
      <c r="H902" s="17">
        <v>0</v>
      </c>
      <c r="I902" s="17">
        <v>0</v>
      </c>
      <c r="J902" s="17">
        <v>0</v>
      </c>
      <c r="K902" s="17">
        <v>0</v>
      </c>
      <c r="L902" s="17">
        <v>0</v>
      </c>
      <c r="M902" s="17">
        <v>0</v>
      </c>
      <c r="N902" s="17">
        <v>0</v>
      </c>
      <c r="O902" s="17">
        <v>0</v>
      </c>
      <c r="P902" s="18">
        <v>0</v>
      </c>
      <c r="Q902" s="17">
        <f>VLOOKUP(tbBDD[[#This Row],[Lib. variété]],tbRdts[],2,FALSE)</f>
        <v>6.5</v>
      </c>
      <c r="R902" s="17">
        <f>tbBDD[[#This Row],[Ha Tot collecte]]*tbBDD[[#This Row],[Rdt]]</f>
        <v>0</v>
      </c>
      <c r="S902" s="10" t="str">
        <f>MID(tbBDD[[#This Row],[Lib. variété]],1,FIND(" ",tbBDD[[#This Row],[Lib. variété]])-1)</f>
        <v>BLE</v>
      </c>
    </row>
    <row r="903" spans="1:19" ht="15.95" customHeight="1" x14ac:dyDescent="0.2">
      <c r="A903" s="14" t="s">
        <v>3</v>
      </c>
      <c r="B903" s="15" t="s">
        <v>31</v>
      </c>
      <c r="C903" s="15" t="s">
        <v>53</v>
      </c>
      <c r="D903" s="15" t="s">
        <v>174</v>
      </c>
      <c r="E903" s="15" t="s">
        <v>303</v>
      </c>
      <c r="F903" s="15" t="s">
        <v>378</v>
      </c>
      <c r="G903" s="17">
        <v>0</v>
      </c>
      <c r="H903" s="17">
        <v>0</v>
      </c>
      <c r="I903" s="17">
        <v>304.88</v>
      </c>
      <c r="J903" s="17">
        <v>0</v>
      </c>
      <c r="K903" s="17">
        <v>0</v>
      </c>
      <c r="L903" s="17">
        <v>0</v>
      </c>
      <c r="M903" s="17">
        <v>151.41</v>
      </c>
      <c r="N903" s="17">
        <v>142.47</v>
      </c>
      <c r="O903" s="17">
        <v>11</v>
      </c>
      <c r="P903" s="18">
        <v>0</v>
      </c>
      <c r="Q903" s="17">
        <f>VLOOKUP(tbBDD[[#This Row],[Lib. variété]],tbRdts[],2,FALSE)</f>
        <v>6.5</v>
      </c>
      <c r="R903" s="17">
        <f>tbBDD[[#This Row],[Ha Tot collecte]]*tbBDD[[#This Row],[Rdt]]</f>
        <v>1981.72</v>
      </c>
      <c r="S903" s="10" t="str">
        <f>MID(tbBDD[[#This Row],[Lib. variété]],1,FIND(" ",tbBDD[[#This Row],[Lib. variété]])-1)</f>
        <v>BLE</v>
      </c>
    </row>
    <row r="904" spans="1:19" ht="15.95" customHeight="1" x14ac:dyDescent="0.2">
      <c r="A904" s="14" t="s">
        <v>3</v>
      </c>
      <c r="B904" s="15" t="s">
        <v>31</v>
      </c>
      <c r="C904" s="15" t="s">
        <v>53</v>
      </c>
      <c r="D904" s="15" t="s">
        <v>185</v>
      </c>
      <c r="E904" s="15" t="s">
        <v>314</v>
      </c>
      <c r="F904" s="15" t="s">
        <v>378</v>
      </c>
      <c r="G904" s="17">
        <v>0</v>
      </c>
      <c r="H904" s="17">
        <v>0</v>
      </c>
      <c r="I904" s="17">
        <v>348.31</v>
      </c>
      <c r="J904" s="17">
        <v>0</v>
      </c>
      <c r="K904" s="17">
        <v>0</v>
      </c>
      <c r="L904" s="17">
        <v>0</v>
      </c>
      <c r="M904" s="17">
        <v>243.2</v>
      </c>
      <c r="N904" s="17">
        <v>102.11</v>
      </c>
      <c r="O904" s="17">
        <v>3</v>
      </c>
      <c r="P904" s="18">
        <v>0</v>
      </c>
      <c r="Q904" s="17">
        <f>VLOOKUP(tbBDD[[#This Row],[Lib. variété]],tbRdts[],2,FALSE)</f>
        <v>6.5</v>
      </c>
      <c r="R904" s="17">
        <f>tbBDD[[#This Row],[Ha Tot collecte]]*tbBDD[[#This Row],[Rdt]]</f>
        <v>2264.0149999999999</v>
      </c>
      <c r="S904" s="10" t="str">
        <f>MID(tbBDD[[#This Row],[Lib. variété]],1,FIND(" ",tbBDD[[#This Row],[Lib. variété]])-1)</f>
        <v>BLE</v>
      </c>
    </row>
    <row r="905" spans="1:19" ht="15.95" customHeight="1" x14ac:dyDescent="0.2">
      <c r="A905" s="14" t="s">
        <v>3</v>
      </c>
      <c r="B905" s="15" t="s">
        <v>31</v>
      </c>
      <c r="C905" s="15" t="s">
        <v>53</v>
      </c>
      <c r="D905" s="15" t="s">
        <v>180</v>
      </c>
      <c r="E905" s="15" t="s">
        <v>309</v>
      </c>
      <c r="F905" s="15" t="s">
        <v>378</v>
      </c>
      <c r="G905" s="17">
        <v>0</v>
      </c>
      <c r="H905" s="17">
        <v>0</v>
      </c>
      <c r="I905" s="17">
        <v>7</v>
      </c>
      <c r="J905" s="17">
        <v>0</v>
      </c>
      <c r="K905" s="17">
        <v>0</v>
      </c>
      <c r="L905" s="17">
        <v>0</v>
      </c>
      <c r="M905" s="17">
        <v>0</v>
      </c>
      <c r="N905" s="17">
        <v>0</v>
      </c>
      <c r="O905" s="17">
        <v>7</v>
      </c>
      <c r="P905" s="18">
        <v>0</v>
      </c>
      <c r="Q905" s="17">
        <f>VLOOKUP(tbBDD[[#This Row],[Lib. variété]],tbRdts[],2,FALSE)</f>
        <v>6.5</v>
      </c>
      <c r="R905" s="17">
        <f>tbBDD[[#This Row],[Ha Tot collecte]]*tbBDD[[#This Row],[Rdt]]</f>
        <v>45.5</v>
      </c>
      <c r="S905" s="10" t="str">
        <f>MID(tbBDD[[#This Row],[Lib. variété]],1,FIND(" ",tbBDD[[#This Row],[Lib. variété]])-1)</f>
        <v>BLE</v>
      </c>
    </row>
    <row r="906" spans="1:19" ht="15.95" customHeight="1" x14ac:dyDescent="0.2">
      <c r="A906" s="14" t="s">
        <v>3</v>
      </c>
      <c r="B906" s="15" t="s">
        <v>31</v>
      </c>
      <c r="C906" s="15" t="s">
        <v>74</v>
      </c>
      <c r="D906" s="16"/>
      <c r="E906" s="16"/>
      <c r="F906" s="15" t="s">
        <v>399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7">
        <v>0</v>
      </c>
      <c r="N906" s="17">
        <v>0</v>
      </c>
      <c r="O906" s="17">
        <v>0</v>
      </c>
      <c r="P906" s="18">
        <v>0</v>
      </c>
      <c r="Q906" s="17">
        <f>VLOOKUP(tbBDD[[#This Row],[Lib. variété]],tbRdts[],2,FALSE)</f>
        <v>5.8</v>
      </c>
      <c r="R906" s="17">
        <f>tbBDD[[#This Row],[Ha Tot collecte]]*tbBDD[[#This Row],[Rdt]]</f>
        <v>0</v>
      </c>
      <c r="S906" s="10" t="str">
        <f>MID(tbBDD[[#This Row],[Lib. variété]],1,FIND(" ",tbBDD[[#This Row],[Lib. variété]])-1)</f>
        <v>BLE</v>
      </c>
    </row>
    <row r="907" spans="1:19" ht="15.95" customHeight="1" x14ac:dyDescent="0.2">
      <c r="A907" s="14" t="s">
        <v>3</v>
      </c>
      <c r="B907" s="15" t="s">
        <v>31</v>
      </c>
      <c r="C907" s="15" t="s">
        <v>74</v>
      </c>
      <c r="D907" s="15" t="s">
        <v>174</v>
      </c>
      <c r="E907" s="15" t="s">
        <v>303</v>
      </c>
      <c r="F907" s="15" t="s">
        <v>399</v>
      </c>
      <c r="G907" s="17">
        <v>0</v>
      </c>
      <c r="H907" s="17">
        <v>0</v>
      </c>
      <c r="I907" s="17">
        <v>49.36</v>
      </c>
      <c r="J907" s="17">
        <v>0</v>
      </c>
      <c r="K907" s="17">
        <v>0</v>
      </c>
      <c r="L907" s="17">
        <v>0</v>
      </c>
      <c r="M907" s="17">
        <v>25</v>
      </c>
      <c r="N907" s="17">
        <v>24.36</v>
      </c>
      <c r="O907" s="17">
        <v>0</v>
      </c>
      <c r="P907" s="18">
        <v>0</v>
      </c>
      <c r="Q907" s="17">
        <f>VLOOKUP(tbBDD[[#This Row],[Lib. variété]],tbRdts[],2,FALSE)</f>
        <v>5.8</v>
      </c>
      <c r="R907" s="17">
        <f>tbBDD[[#This Row],[Ha Tot collecte]]*tbBDD[[#This Row],[Rdt]]</f>
        <v>286.28800000000001</v>
      </c>
      <c r="S907" s="10" t="str">
        <f>MID(tbBDD[[#This Row],[Lib. variété]],1,FIND(" ",tbBDD[[#This Row],[Lib. variété]])-1)</f>
        <v>BLE</v>
      </c>
    </row>
    <row r="908" spans="1:19" ht="15.95" customHeight="1" x14ac:dyDescent="0.2">
      <c r="A908" s="14" t="s">
        <v>3</v>
      </c>
      <c r="B908" s="15" t="s">
        <v>31</v>
      </c>
      <c r="C908" s="15" t="s">
        <v>74</v>
      </c>
      <c r="D908" s="15" t="s">
        <v>185</v>
      </c>
      <c r="E908" s="15" t="s">
        <v>314</v>
      </c>
      <c r="F908" s="15" t="s">
        <v>399</v>
      </c>
      <c r="G908" s="17">
        <v>0</v>
      </c>
      <c r="H908" s="17">
        <v>0</v>
      </c>
      <c r="I908" s="17">
        <v>0</v>
      </c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v>0</v>
      </c>
      <c r="P908" s="18">
        <v>0</v>
      </c>
      <c r="Q908" s="17">
        <f>VLOOKUP(tbBDD[[#This Row],[Lib. variété]],tbRdts[],2,FALSE)</f>
        <v>5.8</v>
      </c>
      <c r="R908" s="17">
        <f>tbBDD[[#This Row],[Ha Tot collecte]]*tbBDD[[#This Row],[Rdt]]</f>
        <v>0</v>
      </c>
      <c r="S908" s="10" t="str">
        <f>MID(tbBDD[[#This Row],[Lib. variété]],1,FIND(" ",tbBDD[[#This Row],[Lib. variété]])-1)</f>
        <v>BLE</v>
      </c>
    </row>
    <row r="909" spans="1:19" ht="15.95" customHeight="1" x14ac:dyDescent="0.2">
      <c r="A909" s="14" t="s">
        <v>3</v>
      </c>
      <c r="B909" s="15" t="s">
        <v>31</v>
      </c>
      <c r="C909" s="15" t="s">
        <v>54</v>
      </c>
      <c r="D909" s="15" t="s">
        <v>185</v>
      </c>
      <c r="E909" s="15" t="s">
        <v>314</v>
      </c>
      <c r="F909" s="15" t="s">
        <v>379</v>
      </c>
      <c r="G909" s="17">
        <v>0</v>
      </c>
      <c r="H909" s="17">
        <v>0</v>
      </c>
      <c r="I909" s="17">
        <v>16</v>
      </c>
      <c r="J909" s="17">
        <v>0</v>
      </c>
      <c r="K909" s="17">
        <v>0</v>
      </c>
      <c r="L909" s="17">
        <v>0</v>
      </c>
      <c r="M909" s="17">
        <v>16</v>
      </c>
      <c r="N909" s="17">
        <v>0</v>
      </c>
      <c r="O909" s="17">
        <v>0</v>
      </c>
      <c r="P909" s="18">
        <v>0</v>
      </c>
      <c r="Q909" s="17">
        <f>VLOOKUP(tbBDD[[#This Row],[Lib. variété]],tbRdts[],2,FALSE)</f>
        <v>6.3</v>
      </c>
      <c r="R909" s="17">
        <f>tbBDD[[#This Row],[Ha Tot collecte]]*tbBDD[[#This Row],[Rdt]]</f>
        <v>100.8</v>
      </c>
      <c r="S909" s="10" t="str">
        <f>MID(tbBDD[[#This Row],[Lib. variété]],1,FIND(" ",tbBDD[[#This Row],[Lib. variété]])-1)</f>
        <v>ORGE</v>
      </c>
    </row>
    <row r="910" spans="1:19" ht="15.95" customHeight="1" x14ac:dyDescent="0.2">
      <c r="A910" s="14" t="s">
        <v>3</v>
      </c>
      <c r="B910" s="15" t="s">
        <v>31</v>
      </c>
      <c r="C910" s="15" t="s">
        <v>107</v>
      </c>
      <c r="D910" s="15" t="s">
        <v>185</v>
      </c>
      <c r="E910" s="15" t="s">
        <v>314</v>
      </c>
      <c r="F910" s="15" t="s">
        <v>432</v>
      </c>
      <c r="G910" s="17">
        <v>0</v>
      </c>
      <c r="H910" s="17">
        <v>0</v>
      </c>
      <c r="I910" s="17">
        <v>8.5</v>
      </c>
      <c r="J910" s="17">
        <v>0</v>
      </c>
      <c r="K910" s="17">
        <v>0</v>
      </c>
      <c r="L910" s="17">
        <v>0</v>
      </c>
      <c r="M910" s="17">
        <v>8.5</v>
      </c>
      <c r="N910" s="17">
        <v>0</v>
      </c>
      <c r="O910" s="17">
        <v>0</v>
      </c>
      <c r="P910" s="18">
        <v>0</v>
      </c>
      <c r="Q910" s="17">
        <f>VLOOKUP(tbBDD[[#This Row],[Lib. variété]],tbRdts[],2,FALSE)</f>
        <v>0</v>
      </c>
      <c r="R910" s="17">
        <f>tbBDD[[#This Row],[Ha Tot collecte]]*tbBDD[[#This Row],[Rdt]]</f>
        <v>0</v>
      </c>
      <c r="S910" s="10" t="str">
        <f>MID(tbBDD[[#This Row],[Lib. variété]],1,FIND(" ",tbBDD[[#This Row],[Lib. variété]])-1)</f>
        <v>ORGE</v>
      </c>
    </row>
    <row r="911" spans="1:19" ht="15.95" customHeight="1" x14ac:dyDescent="0.2">
      <c r="A911" s="14" t="s">
        <v>3</v>
      </c>
      <c r="B911" s="15" t="s">
        <v>31</v>
      </c>
      <c r="C911" s="15" t="s">
        <v>75</v>
      </c>
      <c r="D911" s="15" t="s">
        <v>174</v>
      </c>
      <c r="E911" s="15" t="s">
        <v>303</v>
      </c>
      <c r="F911" s="15" t="s">
        <v>400</v>
      </c>
      <c r="G911" s="17">
        <v>0</v>
      </c>
      <c r="H911" s="17">
        <v>0</v>
      </c>
      <c r="I911" s="17">
        <v>50.620000000000005</v>
      </c>
      <c r="J911" s="17">
        <v>0</v>
      </c>
      <c r="K911" s="17">
        <v>0</v>
      </c>
      <c r="L911" s="17">
        <v>0</v>
      </c>
      <c r="M911" s="17">
        <v>50.620000000000005</v>
      </c>
      <c r="N911" s="17">
        <v>0</v>
      </c>
      <c r="O911" s="17">
        <v>0</v>
      </c>
      <c r="P911" s="18">
        <v>0</v>
      </c>
      <c r="Q911" s="17">
        <f>VLOOKUP(tbBDD[[#This Row],[Lib. variété]],tbRdts[],2,FALSE)</f>
        <v>0</v>
      </c>
      <c r="R911" s="17">
        <f>tbBDD[[#This Row],[Ha Tot collecte]]*tbBDD[[#This Row],[Rdt]]</f>
        <v>0</v>
      </c>
      <c r="S911" s="10" t="str">
        <f>MID(tbBDD[[#This Row],[Lib. variété]],1,FIND(" ",tbBDD[[#This Row],[Lib. variété]])-1)</f>
        <v>ORGE</v>
      </c>
    </row>
    <row r="912" spans="1:19" ht="15.95" customHeight="1" x14ac:dyDescent="0.2">
      <c r="A912" s="14" t="s">
        <v>3</v>
      </c>
      <c r="B912" s="15" t="s">
        <v>31</v>
      </c>
      <c r="C912" s="15" t="s">
        <v>99</v>
      </c>
      <c r="D912" s="15" t="s">
        <v>185</v>
      </c>
      <c r="E912" s="15" t="s">
        <v>314</v>
      </c>
      <c r="F912" s="15" t="s">
        <v>424</v>
      </c>
      <c r="G912" s="17">
        <v>0</v>
      </c>
      <c r="H912" s="17">
        <v>0</v>
      </c>
      <c r="I912" s="17">
        <v>38.89</v>
      </c>
      <c r="J912" s="17">
        <v>0</v>
      </c>
      <c r="K912" s="17">
        <v>0</v>
      </c>
      <c r="L912" s="17">
        <v>0</v>
      </c>
      <c r="M912" s="17">
        <v>15.54</v>
      </c>
      <c r="N912" s="17">
        <v>23.35</v>
      </c>
      <c r="O912" s="17">
        <v>0</v>
      </c>
      <c r="P912" s="18">
        <v>0</v>
      </c>
      <c r="Q912" s="17">
        <f>VLOOKUP(tbBDD[[#This Row],[Lib. variété]],tbRdts[],2,FALSE)</f>
        <v>0</v>
      </c>
      <c r="R912" s="17">
        <f>tbBDD[[#This Row],[Ha Tot collecte]]*tbBDD[[#This Row],[Rdt]]</f>
        <v>0</v>
      </c>
      <c r="S912" s="10" t="str">
        <f>MID(tbBDD[[#This Row],[Lib. variété]],1,FIND(" ",tbBDD[[#This Row],[Lib. variété]])-1)</f>
        <v>ORGE</v>
      </c>
    </row>
    <row r="913" spans="1:19" ht="15.95" customHeight="1" x14ac:dyDescent="0.2">
      <c r="A913" s="14" t="s">
        <v>3</v>
      </c>
      <c r="B913" s="15" t="s">
        <v>31</v>
      </c>
      <c r="C913" s="15" t="s">
        <v>99</v>
      </c>
      <c r="D913" s="15" t="s">
        <v>180</v>
      </c>
      <c r="E913" s="15" t="s">
        <v>309</v>
      </c>
      <c r="F913" s="15" t="s">
        <v>424</v>
      </c>
      <c r="G913" s="17">
        <v>0</v>
      </c>
      <c r="H913" s="17">
        <v>0</v>
      </c>
      <c r="I913" s="17">
        <v>3</v>
      </c>
      <c r="J913" s="17">
        <v>0</v>
      </c>
      <c r="K913" s="17">
        <v>0</v>
      </c>
      <c r="L913" s="17">
        <v>0</v>
      </c>
      <c r="M913" s="17">
        <v>0</v>
      </c>
      <c r="N913" s="17">
        <v>0</v>
      </c>
      <c r="O913" s="17">
        <v>3</v>
      </c>
      <c r="P913" s="18">
        <v>0</v>
      </c>
      <c r="Q913" s="17">
        <f>VLOOKUP(tbBDD[[#This Row],[Lib. variété]],tbRdts[],2,FALSE)</f>
        <v>0</v>
      </c>
      <c r="R913" s="17">
        <f>tbBDD[[#This Row],[Ha Tot collecte]]*tbBDD[[#This Row],[Rdt]]</f>
        <v>0</v>
      </c>
      <c r="S913" s="10" t="str">
        <f>MID(tbBDD[[#This Row],[Lib. variété]],1,FIND(" ",tbBDD[[#This Row],[Lib. variété]])-1)</f>
        <v>ORGE</v>
      </c>
    </row>
    <row r="914" spans="1:19" ht="15.95" customHeight="1" x14ac:dyDescent="0.2">
      <c r="A914" s="14" t="s">
        <v>3</v>
      </c>
      <c r="B914" s="15" t="s">
        <v>31</v>
      </c>
      <c r="C914" s="15" t="s">
        <v>78</v>
      </c>
      <c r="D914" s="15" t="s">
        <v>174</v>
      </c>
      <c r="E914" s="15" t="s">
        <v>303</v>
      </c>
      <c r="F914" s="15" t="s">
        <v>403</v>
      </c>
      <c r="G914" s="17">
        <v>0</v>
      </c>
      <c r="H914" s="17">
        <v>0</v>
      </c>
      <c r="I914" s="17">
        <v>2.62</v>
      </c>
      <c r="J914" s="17">
        <v>0</v>
      </c>
      <c r="K914" s="17">
        <v>0</v>
      </c>
      <c r="L914" s="17">
        <v>0</v>
      </c>
      <c r="M914" s="17">
        <v>0</v>
      </c>
      <c r="N914" s="17">
        <v>2.62</v>
      </c>
      <c r="O914" s="17">
        <v>0</v>
      </c>
      <c r="P914" s="18">
        <v>0</v>
      </c>
      <c r="Q914" s="17">
        <f>VLOOKUP(tbBDD[[#This Row],[Lib. variété]],tbRdts[],2,FALSE)</f>
        <v>0</v>
      </c>
      <c r="R914" s="17">
        <f>tbBDD[[#This Row],[Ha Tot collecte]]*tbBDD[[#This Row],[Rdt]]</f>
        <v>0</v>
      </c>
      <c r="S914" s="10" t="str">
        <f>MID(tbBDD[[#This Row],[Lib. variété]],1,FIND(" ",tbBDD[[#This Row],[Lib. variété]])-1)</f>
        <v>ORGE</v>
      </c>
    </row>
    <row r="915" spans="1:19" ht="15.95" customHeight="1" x14ac:dyDescent="0.2">
      <c r="A915" s="14" t="s">
        <v>3</v>
      </c>
      <c r="B915" s="15" t="s">
        <v>31</v>
      </c>
      <c r="C915" s="15" t="s">
        <v>78</v>
      </c>
      <c r="D915" s="15" t="s">
        <v>185</v>
      </c>
      <c r="E915" s="15" t="s">
        <v>314</v>
      </c>
      <c r="F915" s="15" t="s">
        <v>403</v>
      </c>
      <c r="G915" s="17">
        <v>0</v>
      </c>
      <c r="H915" s="17">
        <v>0</v>
      </c>
      <c r="I915" s="17">
        <v>4.4399999999999995</v>
      </c>
      <c r="J915" s="17">
        <v>0</v>
      </c>
      <c r="K915" s="17">
        <v>0</v>
      </c>
      <c r="L915" s="17">
        <v>0</v>
      </c>
      <c r="M915" s="17">
        <v>0</v>
      </c>
      <c r="N915" s="17">
        <v>2.44</v>
      </c>
      <c r="O915" s="17">
        <v>2</v>
      </c>
      <c r="P915" s="18">
        <v>0</v>
      </c>
      <c r="Q915" s="17">
        <f>VLOOKUP(tbBDD[[#This Row],[Lib. variété]],tbRdts[],2,FALSE)</f>
        <v>0</v>
      </c>
      <c r="R915" s="17">
        <f>tbBDD[[#This Row],[Ha Tot collecte]]*tbBDD[[#This Row],[Rdt]]</f>
        <v>0</v>
      </c>
      <c r="S915" s="10" t="str">
        <f>MID(tbBDD[[#This Row],[Lib. variété]],1,FIND(" ",tbBDD[[#This Row],[Lib. variété]])-1)</f>
        <v>ORGE</v>
      </c>
    </row>
    <row r="916" spans="1:19" ht="15.95" customHeight="1" x14ac:dyDescent="0.2">
      <c r="A916" s="14" t="s">
        <v>3</v>
      </c>
      <c r="B916" s="15" t="s">
        <v>31</v>
      </c>
      <c r="C916" s="15" t="s">
        <v>55</v>
      </c>
      <c r="D916" s="15" t="s">
        <v>174</v>
      </c>
      <c r="E916" s="15" t="s">
        <v>303</v>
      </c>
      <c r="F916" s="15" t="s">
        <v>380</v>
      </c>
      <c r="G916" s="17">
        <v>0</v>
      </c>
      <c r="H916" s="17">
        <v>0</v>
      </c>
      <c r="I916" s="17">
        <v>82.26</v>
      </c>
      <c r="J916" s="17">
        <v>0</v>
      </c>
      <c r="K916" s="17">
        <v>0</v>
      </c>
      <c r="L916" s="17">
        <v>0</v>
      </c>
      <c r="M916" s="17">
        <v>51.730000000000004</v>
      </c>
      <c r="N916" s="17">
        <v>13.53</v>
      </c>
      <c r="O916" s="17">
        <v>17</v>
      </c>
      <c r="P916" s="18">
        <v>0</v>
      </c>
      <c r="Q916" s="17">
        <f>VLOOKUP(tbBDD[[#This Row],[Lib. variété]],tbRdts[],2,FALSE)</f>
        <v>6.3</v>
      </c>
      <c r="R916" s="17">
        <f>tbBDD[[#This Row],[Ha Tot collecte]]*tbBDD[[#This Row],[Rdt]]</f>
        <v>518.23800000000006</v>
      </c>
      <c r="S916" s="10" t="str">
        <f>MID(tbBDD[[#This Row],[Lib. variété]],1,FIND(" ",tbBDD[[#This Row],[Lib. variété]])-1)</f>
        <v>ORGE</v>
      </c>
    </row>
    <row r="917" spans="1:19" ht="15.95" customHeight="1" x14ac:dyDescent="0.2">
      <c r="A917" s="14" t="s">
        <v>3</v>
      </c>
      <c r="B917" s="15" t="s">
        <v>31</v>
      </c>
      <c r="C917" s="15" t="s">
        <v>55</v>
      </c>
      <c r="D917" s="15" t="s">
        <v>185</v>
      </c>
      <c r="E917" s="15" t="s">
        <v>314</v>
      </c>
      <c r="F917" s="15" t="s">
        <v>380</v>
      </c>
      <c r="G917" s="17">
        <v>0</v>
      </c>
      <c r="H917" s="17">
        <v>0</v>
      </c>
      <c r="I917" s="17">
        <v>39.1</v>
      </c>
      <c r="J917" s="17">
        <v>0</v>
      </c>
      <c r="K917" s="17">
        <v>0</v>
      </c>
      <c r="L917" s="17">
        <v>0</v>
      </c>
      <c r="M917" s="17">
        <v>39.1</v>
      </c>
      <c r="N917" s="17">
        <v>0</v>
      </c>
      <c r="O917" s="17">
        <v>0</v>
      </c>
      <c r="P917" s="18">
        <v>0</v>
      </c>
      <c r="Q917" s="17">
        <f>VLOOKUP(tbBDD[[#This Row],[Lib. variété]],tbRdts[],2,FALSE)</f>
        <v>6.3</v>
      </c>
      <c r="R917" s="17">
        <f>tbBDD[[#This Row],[Ha Tot collecte]]*tbBDD[[#This Row],[Rdt]]</f>
        <v>246.33</v>
      </c>
      <c r="S917" s="10" t="str">
        <f>MID(tbBDD[[#This Row],[Lib. variété]],1,FIND(" ",tbBDD[[#This Row],[Lib. variété]])-1)</f>
        <v>ORGE</v>
      </c>
    </row>
    <row r="918" spans="1:19" ht="15.95" customHeight="1" x14ac:dyDescent="0.2">
      <c r="A918" s="14" t="s">
        <v>3</v>
      </c>
      <c r="B918" s="15" t="s">
        <v>31</v>
      </c>
      <c r="C918" s="15" t="s">
        <v>57</v>
      </c>
      <c r="D918" s="16"/>
      <c r="E918" s="16"/>
      <c r="F918" s="15" t="s">
        <v>382</v>
      </c>
      <c r="G918" s="17">
        <v>0</v>
      </c>
      <c r="H918" s="17">
        <v>0</v>
      </c>
      <c r="I918" s="17">
        <v>0</v>
      </c>
      <c r="J918" s="17">
        <v>0</v>
      </c>
      <c r="K918" s="17">
        <v>0</v>
      </c>
      <c r="L918" s="17">
        <v>0</v>
      </c>
      <c r="M918" s="17">
        <v>0</v>
      </c>
      <c r="N918" s="17">
        <v>0</v>
      </c>
      <c r="O918" s="17">
        <v>0</v>
      </c>
      <c r="P918" s="18">
        <v>0</v>
      </c>
      <c r="Q918" s="17">
        <f>VLOOKUP(tbBDD[[#This Row],[Lib. variété]],tbRdts[],2,FALSE)</f>
        <v>8.5</v>
      </c>
      <c r="R918" s="17">
        <f>tbBDD[[#This Row],[Ha Tot collecte]]*tbBDD[[#This Row],[Rdt]]</f>
        <v>0</v>
      </c>
      <c r="S918" s="10" t="str">
        <f>MID(tbBDD[[#This Row],[Lib. variété]],1,FIND(" ",tbBDD[[#This Row],[Lib. variété]])-1)</f>
        <v>MAIS</v>
      </c>
    </row>
    <row r="919" spans="1:19" ht="15.95" customHeight="1" x14ac:dyDescent="0.2">
      <c r="A919" s="14" t="s">
        <v>3</v>
      </c>
      <c r="B919" s="15" t="s">
        <v>31</v>
      </c>
      <c r="C919" s="15" t="s">
        <v>57</v>
      </c>
      <c r="D919" s="15" t="s">
        <v>174</v>
      </c>
      <c r="E919" s="15" t="s">
        <v>303</v>
      </c>
      <c r="F919" s="15" t="s">
        <v>382</v>
      </c>
      <c r="G919" s="17">
        <v>0</v>
      </c>
      <c r="H919" s="17">
        <v>0</v>
      </c>
      <c r="I919" s="17">
        <v>86.85</v>
      </c>
      <c r="J919" s="17">
        <v>0</v>
      </c>
      <c r="K919" s="17">
        <v>0</v>
      </c>
      <c r="L919" s="17">
        <v>0</v>
      </c>
      <c r="M919" s="17">
        <v>29.4</v>
      </c>
      <c r="N919" s="17">
        <v>46.45</v>
      </c>
      <c r="O919" s="17">
        <v>11</v>
      </c>
      <c r="P919" s="18">
        <v>0</v>
      </c>
      <c r="Q919" s="17">
        <f>VLOOKUP(tbBDD[[#This Row],[Lib. variété]],tbRdts[],2,FALSE)</f>
        <v>8.5</v>
      </c>
      <c r="R919" s="17">
        <f>tbBDD[[#This Row],[Ha Tot collecte]]*tbBDD[[#This Row],[Rdt]]</f>
        <v>738.22499999999991</v>
      </c>
      <c r="S919" s="10" t="str">
        <f>MID(tbBDD[[#This Row],[Lib. variété]],1,FIND(" ",tbBDD[[#This Row],[Lib. variété]])-1)</f>
        <v>MAIS</v>
      </c>
    </row>
    <row r="920" spans="1:19" ht="15.95" customHeight="1" x14ac:dyDescent="0.2">
      <c r="A920" s="14" t="s">
        <v>3</v>
      </c>
      <c r="B920" s="15" t="s">
        <v>31</v>
      </c>
      <c r="C920" s="15" t="s">
        <v>57</v>
      </c>
      <c r="D920" s="15" t="s">
        <v>185</v>
      </c>
      <c r="E920" s="15" t="s">
        <v>314</v>
      </c>
      <c r="F920" s="15" t="s">
        <v>382</v>
      </c>
      <c r="G920" s="17">
        <v>0</v>
      </c>
      <c r="H920" s="17">
        <v>0</v>
      </c>
      <c r="I920" s="17">
        <v>275.69</v>
      </c>
      <c r="J920" s="17">
        <v>9</v>
      </c>
      <c r="K920" s="17">
        <v>14.45</v>
      </c>
      <c r="L920" s="17">
        <v>0</v>
      </c>
      <c r="M920" s="17">
        <v>179.79999999999998</v>
      </c>
      <c r="N920" s="17">
        <v>69.44</v>
      </c>
      <c r="O920" s="17">
        <v>3</v>
      </c>
      <c r="P920" s="18">
        <v>0</v>
      </c>
      <c r="Q920" s="17">
        <f>VLOOKUP(tbBDD[[#This Row],[Lib. variété]],tbRdts[],2,FALSE)</f>
        <v>8.5</v>
      </c>
      <c r="R920" s="17">
        <f>tbBDD[[#This Row],[Ha Tot collecte]]*tbBDD[[#This Row],[Rdt]]</f>
        <v>2343.3649999999998</v>
      </c>
      <c r="S920" s="10" t="str">
        <f>MID(tbBDD[[#This Row],[Lib. variété]],1,FIND(" ",tbBDD[[#This Row],[Lib. variété]])-1)</f>
        <v>MAIS</v>
      </c>
    </row>
    <row r="921" spans="1:19" ht="15.95" customHeight="1" x14ac:dyDescent="0.2">
      <c r="A921" s="14" t="s">
        <v>3</v>
      </c>
      <c r="B921" s="15" t="s">
        <v>31</v>
      </c>
      <c r="C921" s="15" t="s">
        <v>57</v>
      </c>
      <c r="D921" s="15" t="s">
        <v>180</v>
      </c>
      <c r="E921" s="15" t="s">
        <v>309</v>
      </c>
      <c r="F921" s="15" t="s">
        <v>382</v>
      </c>
      <c r="G921" s="17">
        <v>0</v>
      </c>
      <c r="H921" s="17">
        <v>0</v>
      </c>
      <c r="I921" s="17">
        <v>2</v>
      </c>
      <c r="J921" s="17">
        <v>0</v>
      </c>
      <c r="K921" s="17">
        <v>0</v>
      </c>
      <c r="L921" s="17">
        <v>0</v>
      </c>
      <c r="M921" s="17">
        <v>0</v>
      </c>
      <c r="N921" s="17">
        <v>0</v>
      </c>
      <c r="O921" s="17">
        <v>2</v>
      </c>
      <c r="P921" s="18">
        <v>0</v>
      </c>
      <c r="Q921" s="17">
        <f>VLOOKUP(tbBDD[[#This Row],[Lib. variété]],tbRdts[],2,FALSE)</f>
        <v>8.5</v>
      </c>
      <c r="R921" s="17">
        <f>tbBDD[[#This Row],[Ha Tot collecte]]*tbBDD[[#This Row],[Rdt]]</f>
        <v>17</v>
      </c>
      <c r="S921" s="10" t="str">
        <f>MID(tbBDD[[#This Row],[Lib. variété]],1,FIND(" ",tbBDD[[#This Row],[Lib. variété]])-1)</f>
        <v>MAIS</v>
      </c>
    </row>
    <row r="922" spans="1:19" ht="15.95" customHeight="1" x14ac:dyDescent="0.2">
      <c r="A922" s="14" t="s">
        <v>3</v>
      </c>
      <c r="B922" s="15" t="s">
        <v>31</v>
      </c>
      <c r="C922" s="15" t="s">
        <v>104</v>
      </c>
      <c r="D922" s="15" t="s">
        <v>185</v>
      </c>
      <c r="E922" s="15" t="s">
        <v>314</v>
      </c>
      <c r="F922" s="15" t="s">
        <v>429</v>
      </c>
      <c r="G922" s="17">
        <v>0</v>
      </c>
      <c r="H922" s="17">
        <v>0</v>
      </c>
      <c r="I922" s="17">
        <v>11.8</v>
      </c>
      <c r="J922" s="17">
        <v>0</v>
      </c>
      <c r="K922" s="17">
        <v>0</v>
      </c>
      <c r="L922" s="17">
        <v>0</v>
      </c>
      <c r="M922" s="17">
        <v>11.8</v>
      </c>
      <c r="N922" s="17">
        <v>0</v>
      </c>
      <c r="O922" s="17">
        <v>0</v>
      </c>
      <c r="P922" s="18">
        <v>0</v>
      </c>
      <c r="Q922" s="17">
        <f>VLOOKUP(tbBDD[[#This Row],[Lib. variété]],tbRdts[],2,FALSE)</f>
        <v>8.5</v>
      </c>
      <c r="R922" s="17">
        <f>tbBDD[[#This Row],[Ha Tot collecte]]*tbBDD[[#This Row],[Rdt]]</f>
        <v>100.30000000000001</v>
      </c>
      <c r="S922" s="10" t="str">
        <f>MID(tbBDD[[#This Row],[Lib. variété]],1,FIND(" ",tbBDD[[#This Row],[Lib. variété]])-1)</f>
        <v>MAIS</v>
      </c>
    </row>
    <row r="923" spans="1:19" ht="15.95" customHeight="1" x14ac:dyDescent="0.2">
      <c r="A923" s="14" t="s">
        <v>3</v>
      </c>
      <c r="B923" s="15" t="s">
        <v>31</v>
      </c>
      <c r="C923" s="15" t="s">
        <v>58</v>
      </c>
      <c r="D923" s="15" t="s">
        <v>174</v>
      </c>
      <c r="E923" s="15" t="s">
        <v>303</v>
      </c>
      <c r="F923" s="15" t="s">
        <v>383</v>
      </c>
      <c r="G923" s="17">
        <v>0</v>
      </c>
      <c r="H923" s="17">
        <v>0</v>
      </c>
      <c r="I923" s="17">
        <v>46.04</v>
      </c>
      <c r="J923" s="17">
        <v>0</v>
      </c>
      <c r="K923" s="17">
        <v>0</v>
      </c>
      <c r="L923" s="17">
        <v>0</v>
      </c>
      <c r="M923" s="17">
        <v>21.9</v>
      </c>
      <c r="N923" s="17">
        <v>24.14</v>
      </c>
      <c r="O923" s="17">
        <v>0</v>
      </c>
      <c r="P923" s="18">
        <v>0</v>
      </c>
      <c r="Q923" s="17">
        <f>VLOOKUP(tbBDD[[#This Row],[Lib. variété]],tbRdts[],2,FALSE)</f>
        <v>3.3</v>
      </c>
      <c r="R923" s="17">
        <f>tbBDD[[#This Row],[Ha Tot collecte]]*tbBDD[[#This Row],[Rdt]]</f>
        <v>151.93199999999999</v>
      </c>
      <c r="S923" s="10" t="e">
        <f>MID(tbBDD[[#This Row],[Lib. variété]],1,FIND(" ",tbBDD[[#This Row],[Lib. variété]])-1)</f>
        <v>#VALUE!</v>
      </c>
    </row>
    <row r="924" spans="1:19" ht="15.95" customHeight="1" x14ac:dyDescent="0.2">
      <c r="A924" s="14" t="s">
        <v>3</v>
      </c>
      <c r="B924" s="15" t="s">
        <v>31</v>
      </c>
      <c r="C924" s="15" t="s">
        <v>58</v>
      </c>
      <c r="D924" s="15" t="s">
        <v>162</v>
      </c>
      <c r="E924" s="15" t="s">
        <v>291</v>
      </c>
      <c r="F924" s="15" t="s">
        <v>383</v>
      </c>
      <c r="G924" s="17">
        <v>0</v>
      </c>
      <c r="H924" s="17">
        <v>0</v>
      </c>
      <c r="I924" s="17">
        <v>12.65</v>
      </c>
      <c r="J924" s="17">
        <v>0</v>
      </c>
      <c r="K924" s="17">
        <v>0</v>
      </c>
      <c r="L924" s="17">
        <v>0</v>
      </c>
      <c r="M924" s="17">
        <v>0</v>
      </c>
      <c r="N924" s="17">
        <v>12.65</v>
      </c>
      <c r="O924" s="17">
        <v>0</v>
      </c>
      <c r="P924" s="18">
        <v>0</v>
      </c>
      <c r="Q924" s="17">
        <f>VLOOKUP(tbBDD[[#This Row],[Lib. variété]],tbRdts[],2,FALSE)</f>
        <v>3.3</v>
      </c>
      <c r="R924" s="17">
        <f>tbBDD[[#This Row],[Ha Tot collecte]]*tbBDD[[#This Row],[Rdt]]</f>
        <v>41.744999999999997</v>
      </c>
      <c r="S924" s="10" t="e">
        <f>MID(tbBDD[[#This Row],[Lib. variété]],1,FIND(" ",tbBDD[[#This Row],[Lib. variété]])-1)</f>
        <v>#VALUE!</v>
      </c>
    </row>
    <row r="925" spans="1:19" ht="15.95" customHeight="1" x14ac:dyDescent="0.2">
      <c r="A925" s="14" t="s">
        <v>3</v>
      </c>
      <c r="B925" s="15" t="s">
        <v>31</v>
      </c>
      <c r="C925" s="15" t="s">
        <v>58</v>
      </c>
      <c r="D925" s="15" t="s">
        <v>185</v>
      </c>
      <c r="E925" s="15" t="s">
        <v>314</v>
      </c>
      <c r="F925" s="15" t="s">
        <v>383</v>
      </c>
      <c r="G925" s="17">
        <v>0</v>
      </c>
      <c r="H925" s="17">
        <v>0</v>
      </c>
      <c r="I925" s="17">
        <v>92.72</v>
      </c>
      <c r="J925" s="17">
        <v>0</v>
      </c>
      <c r="K925" s="17">
        <v>0</v>
      </c>
      <c r="L925" s="17">
        <v>0</v>
      </c>
      <c r="M925" s="17">
        <v>61</v>
      </c>
      <c r="N925" s="17">
        <v>31.72</v>
      </c>
      <c r="O925" s="17">
        <v>0</v>
      </c>
      <c r="P925" s="18">
        <v>0</v>
      </c>
      <c r="Q925" s="17">
        <f>VLOOKUP(tbBDD[[#This Row],[Lib. variété]],tbRdts[],2,FALSE)</f>
        <v>3.3</v>
      </c>
      <c r="R925" s="17">
        <f>tbBDD[[#This Row],[Ha Tot collecte]]*tbBDD[[#This Row],[Rdt]]</f>
        <v>305.976</v>
      </c>
      <c r="S925" s="10" t="e">
        <f>MID(tbBDD[[#This Row],[Lib. variété]],1,FIND(" ",tbBDD[[#This Row],[Lib. variété]])-1)</f>
        <v>#VALUE!</v>
      </c>
    </row>
    <row r="926" spans="1:19" ht="15.95" customHeight="1" x14ac:dyDescent="0.2">
      <c r="A926" s="14" t="s">
        <v>3</v>
      </c>
      <c r="B926" s="15" t="s">
        <v>31</v>
      </c>
      <c r="C926" s="15" t="s">
        <v>59</v>
      </c>
      <c r="D926" s="15" t="s">
        <v>174</v>
      </c>
      <c r="E926" s="15" t="s">
        <v>303</v>
      </c>
      <c r="F926" s="15" t="s">
        <v>384</v>
      </c>
      <c r="G926" s="17">
        <v>0</v>
      </c>
      <c r="H926" s="17">
        <v>0</v>
      </c>
      <c r="I926" s="17">
        <v>29</v>
      </c>
      <c r="J926" s="17">
        <v>0</v>
      </c>
      <c r="K926" s="17">
        <v>0</v>
      </c>
      <c r="L926" s="17">
        <v>0</v>
      </c>
      <c r="M926" s="17">
        <v>29</v>
      </c>
      <c r="N926" s="17">
        <v>0</v>
      </c>
      <c r="O926" s="17">
        <v>0</v>
      </c>
      <c r="P926" s="18">
        <v>0</v>
      </c>
      <c r="Q926" s="17">
        <f>VLOOKUP(tbBDD[[#This Row],[Lib. variété]],tbRdts[],2,FALSE)</f>
        <v>2.5</v>
      </c>
      <c r="R926" s="17">
        <f>tbBDD[[#This Row],[Ha Tot collecte]]*tbBDD[[#This Row],[Rdt]]</f>
        <v>72.5</v>
      </c>
      <c r="S926" s="10" t="str">
        <f>MID(tbBDD[[#This Row],[Lib. variété]],1,FIND(" ",tbBDD[[#This Row],[Lib. variété]])-1)</f>
        <v>TOURNESOL</v>
      </c>
    </row>
    <row r="927" spans="1:19" ht="15.95" customHeight="1" x14ac:dyDescent="0.2">
      <c r="A927" s="14" t="s">
        <v>3</v>
      </c>
      <c r="B927" s="15" t="s">
        <v>31</v>
      </c>
      <c r="C927" s="15" t="s">
        <v>59</v>
      </c>
      <c r="D927" s="15" t="s">
        <v>185</v>
      </c>
      <c r="E927" s="15" t="s">
        <v>314</v>
      </c>
      <c r="F927" s="15" t="s">
        <v>384</v>
      </c>
      <c r="G927" s="17">
        <v>0</v>
      </c>
      <c r="H927" s="17">
        <v>0</v>
      </c>
      <c r="I927" s="17">
        <v>0</v>
      </c>
      <c r="J927" s="17">
        <v>0</v>
      </c>
      <c r="K927" s="17">
        <v>0</v>
      </c>
      <c r="L927" s="17">
        <v>0</v>
      </c>
      <c r="M927" s="17">
        <v>0</v>
      </c>
      <c r="N927" s="17">
        <v>0</v>
      </c>
      <c r="O927" s="17">
        <v>0</v>
      </c>
      <c r="P927" s="18">
        <v>0</v>
      </c>
      <c r="Q927" s="17">
        <f>VLOOKUP(tbBDD[[#This Row],[Lib. variété]],tbRdts[],2,FALSE)</f>
        <v>2.5</v>
      </c>
      <c r="R927" s="17">
        <f>tbBDD[[#This Row],[Ha Tot collecte]]*tbBDD[[#This Row],[Rdt]]</f>
        <v>0</v>
      </c>
      <c r="S927" s="10" t="str">
        <f>MID(tbBDD[[#This Row],[Lib. variété]],1,FIND(" ",tbBDD[[#This Row],[Lib. variété]])-1)</f>
        <v>TOURNESOL</v>
      </c>
    </row>
    <row r="928" spans="1:19" ht="15.95" customHeight="1" x14ac:dyDescent="0.2">
      <c r="A928" s="14" t="s">
        <v>3</v>
      </c>
      <c r="B928" s="15" t="s">
        <v>31</v>
      </c>
      <c r="C928" s="15" t="s">
        <v>60</v>
      </c>
      <c r="D928" s="16"/>
      <c r="E928" s="16"/>
      <c r="F928" s="15" t="s">
        <v>385</v>
      </c>
      <c r="G928" s="17">
        <v>0</v>
      </c>
      <c r="H928" s="17">
        <v>0</v>
      </c>
      <c r="I928" s="17">
        <v>0</v>
      </c>
      <c r="J928" s="17">
        <v>0</v>
      </c>
      <c r="K928" s="17">
        <v>0</v>
      </c>
      <c r="L928" s="17">
        <v>0</v>
      </c>
      <c r="M928" s="17">
        <v>0</v>
      </c>
      <c r="N928" s="17">
        <v>0</v>
      </c>
      <c r="O928" s="17">
        <v>0</v>
      </c>
      <c r="P928" s="18">
        <v>0</v>
      </c>
      <c r="Q928" s="17">
        <f>VLOOKUP(tbBDD[[#This Row],[Lib. variété]],tbRdts[],2,FALSE)</f>
        <v>2.5</v>
      </c>
      <c r="R928" s="17">
        <f>tbBDD[[#This Row],[Ha Tot collecte]]*tbBDD[[#This Row],[Rdt]]</f>
        <v>0</v>
      </c>
      <c r="S928" s="10" t="str">
        <f>MID(tbBDD[[#This Row],[Lib. variété]],1,FIND(" ",tbBDD[[#This Row],[Lib. variété]])-1)</f>
        <v>TOURNESOL</v>
      </c>
    </row>
    <row r="929" spans="1:19" ht="15.95" customHeight="1" x14ac:dyDescent="0.2">
      <c r="A929" s="14" t="s">
        <v>3</v>
      </c>
      <c r="B929" s="15" t="s">
        <v>31</v>
      </c>
      <c r="C929" s="15" t="s">
        <v>60</v>
      </c>
      <c r="D929" s="15" t="s">
        <v>174</v>
      </c>
      <c r="E929" s="15" t="s">
        <v>303</v>
      </c>
      <c r="F929" s="15" t="s">
        <v>385</v>
      </c>
      <c r="G929" s="17">
        <v>0</v>
      </c>
      <c r="H929" s="17">
        <v>0</v>
      </c>
      <c r="I929" s="17">
        <v>201.31</v>
      </c>
      <c r="J929" s="17">
        <v>0</v>
      </c>
      <c r="K929" s="17">
        <v>0</v>
      </c>
      <c r="L929" s="17">
        <v>0</v>
      </c>
      <c r="M929" s="17">
        <v>116.41999999999999</v>
      </c>
      <c r="N929" s="17">
        <v>78.39</v>
      </c>
      <c r="O929" s="17">
        <v>6.5</v>
      </c>
      <c r="P929" s="18">
        <v>0</v>
      </c>
      <c r="Q929" s="17">
        <f>VLOOKUP(tbBDD[[#This Row],[Lib. variété]],tbRdts[],2,FALSE)</f>
        <v>2.5</v>
      </c>
      <c r="R929" s="17">
        <f>tbBDD[[#This Row],[Ha Tot collecte]]*tbBDD[[#This Row],[Rdt]]</f>
        <v>503.27499999999998</v>
      </c>
      <c r="S929" s="10" t="str">
        <f>MID(tbBDD[[#This Row],[Lib. variété]],1,FIND(" ",tbBDD[[#This Row],[Lib. variété]])-1)</f>
        <v>TOURNESOL</v>
      </c>
    </row>
    <row r="930" spans="1:19" ht="15.95" customHeight="1" x14ac:dyDescent="0.2">
      <c r="A930" s="14" t="s">
        <v>3</v>
      </c>
      <c r="B930" s="15" t="s">
        <v>31</v>
      </c>
      <c r="C930" s="15" t="s">
        <v>60</v>
      </c>
      <c r="D930" s="15" t="s">
        <v>185</v>
      </c>
      <c r="E930" s="15" t="s">
        <v>314</v>
      </c>
      <c r="F930" s="15" t="s">
        <v>385</v>
      </c>
      <c r="G930" s="17">
        <v>0</v>
      </c>
      <c r="H930" s="17">
        <v>0</v>
      </c>
      <c r="I930" s="17">
        <v>326.26</v>
      </c>
      <c r="J930" s="17">
        <v>0</v>
      </c>
      <c r="K930" s="17">
        <v>0</v>
      </c>
      <c r="L930" s="17">
        <v>0</v>
      </c>
      <c r="M930" s="17">
        <v>224.89999999999998</v>
      </c>
      <c r="N930" s="17">
        <v>97.36</v>
      </c>
      <c r="O930" s="17">
        <v>4</v>
      </c>
      <c r="P930" s="18">
        <v>0</v>
      </c>
      <c r="Q930" s="17">
        <f>VLOOKUP(tbBDD[[#This Row],[Lib. variété]],tbRdts[],2,FALSE)</f>
        <v>2.5</v>
      </c>
      <c r="R930" s="17">
        <f>tbBDD[[#This Row],[Ha Tot collecte]]*tbBDD[[#This Row],[Rdt]]</f>
        <v>815.65</v>
      </c>
      <c r="S930" s="10" t="str">
        <f>MID(tbBDD[[#This Row],[Lib. variété]],1,FIND(" ",tbBDD[[#This Row],[Lib. variété]])-1)</f>
        <v>TOURNESOL</v>
      </c>
    </row>
    <row r="931" spans="1:19" ht="15.95" customHeight="1" x14ac:dyDescent="0.2">
      <c r="A931" s="14" t="s">
        <v>3</v>
      </c>
      <c r="B931" s="15" t="s">
        <v>31</v>
      </c>
      <c r="C931" s="15" t="s">
        <v>62</v>
      </c>
      <c r="D931" s="15" t="s">
        <v>174</v>
      </c>
      <c r="E931" s="15" t="s">
        <v>303</v>
      </c>
      <c r="F931" s="15" t="s">
        <v>387</v>
      </c>
      <c r="G931" s="17">
        <v>0</v>
      </c>
      <c r="H931" s="17">
        <v>0</v>
      </c>
      <c r="I931" s="17">
        <v>19.86</v>
      </c>
      <c r="J931" s="17">
        <v>0</v>
      </c>
      <c r="K931" s="17">
        <v>0</v>
      </c>
      <c r="L931" s="17">
        <v>0</v>
      </c>
      <c r="M931" s="17">
        <v>0</v>
      </c>
      <c r="N931" s="17">
        <v>19.86</v>
      </c>
      <c r="O931" s="17">
        <v>0</v>
      </c>
      <c r="P931" s="18">
        <v>0</v>
      </c>
      <c r="Q931" s="17">
        <f>VLOOKUP(tbBDD[[#This Row],[Lib. variété]],tbRdts[],2,FALSE)</f>
        <v>4.5</v>
      </c>
      <c r="R931" s="17">
        <f>tbBDD[[#This Row],[Ha Tot collecte]]*tbBDD[[#This Row],[Rdt]]</f>
        <v>89.37</v>
      </c>
      <c r="S931" s="10" t="str">
        <f>MID(tbBDD[[#This Row],[Lib. variété]],1,FIND(" ",tbBDD[[#This Row],[Lib. variété]])-1)</f>
        <v>POIS</v>
      </c>
    </row>
    <row r="932" spans="1:19" ht="15.95" customHeight="1" x14ac:dyDescent="0.2">
      <c r="A932" s="14" t="s">
        <v>3</v>
      </c>
      <c r="B932" s="15" t="s">
        <v>31</v>
      </c>
      <c r="C932" s="15" t="s">
        <v>62</v>
      </c>
      <c r="D932" s="15" t="s">
        <v>185</v>
      </c>
      <c r="E932" s="15" t="s">
        <v>314</v>
      </c>
      <c r="F932" s="15" t="s">
        <v>387</v>
      </c>
      <c r="G932" s="17">
        <v>0</v>
      </c>
      <c r="H932" s="17">
        <v>0</v>
      </c>
      <c r="I932" s="17">
        <v>11.45</v>
      </c>
      <c r="J932" s="17">
        <v>0</v>
      </c>
      <c r="K932" s="17">
        <v>0</v>
      </c>
      <c r="L932" s="17">
        <v>0</v>
      </c>
      <c r="M932" s="17">
        <v>0</v>
      </c>
      <c r="N932" s="17">
        <v>11.45</v>
      </c>
      <c r="O932" s="17">
        <v>0</v>
      </c>
      <c r="P932" s="18">
        <v>0</v>
      </c>
      <c r="Q932" s="17">
        <f>VLOOKUP(tbBDD[[#This Row],[Lib. variété]],tbRdts[],2,FALSE)</f>
        <v>4.5</v>
      </c>
      <c r="R932" s="17">
        <f>tbBDD[[#This Row],[Ha Tot collecte]]*tbBDD[[#This Row],[Rdt]]</f>
        <v>51.524999999999999</v>
      </c>
      <c r="S932" s="10" t="str">
        <f>MID(tbBDD[[#This Row],[Lib. variété]],1,FIND(" ",tbBDD[[#This Row],[Lib. variété]])-1)</f>
        <v>POIS</v>
      </c>
    </row>
    <row r="933" spans="1:19" ht="15.95" customHeight="1" x14ac:dyDescent="0.2">
      <c r="A933" s="14" t="s">
        <v>3</v>
      </c>
      <c r="B933" s="15" t="s">
        <v>31</v>
      </c>
      <c r="C933" s="15" t="s">
        <v>63</v>
      </c>
      <c r="D933" s="15" t="s">
        <v>174</v>
      </c>
      <c r="E933" s="15" t="s">
        <v>303</v>
      </c>
      <c r="F933" s="15" t="s">
        <v>388</v>
      </c>
      <c r="G933" s="17">
        <v>0</v>
      </c>
      <c r="H933" s="17">
        <v>0</v>
      </c>
      <c r="I933" s="17">
        <v>25</v>
      </c>
      <c r="J933" s="17">
        <v>0</v>
      </c>
      <c r="K933" s="17">
        <v>0</v>
      </c>
      <c r="L933" s="17">
        <v>0</v>
      </c>
      <c r="M933" s="17">
        <v>0</v>
      </c>
      <c r="N933" s="17">
        <v>25</v>
      </c>
      <c r="O933" s="17">
        <v>0</v>
      </c>
      <c r="P933" s="18">
        <v>0</v>
      </c>
      <c r="Q933" s="17">
        <f>VLOOKUP(tbBDD[[#This Row],[Lib. variété]],tbRdts[],2,FALSE)</f>
        <v>6</v>
      </c>
      <c r="R933" s="17">
        <f>tbBDD[[#This Row],[Ha Tot collecte]]*tbBDD[[#This Row],[Rdt]]</f>
        <v>150</v>
      </c>
      <c r="S933" s="10" t="e">
        <f>MID(tbBDD[[#This Row],[Lib. variété]],1,FIND(" ",tbBDD[[#This Row],[Lib. variété]])-1)</f>
        <v>#VALUE!</v>
      </c>
    </row>
    <row r="934" spans="1:19" ht="15.95" customHeight="1" x14ac:dyDescent="0.2">
      <c r="A934" s="14" t="s">
        <v>3</v>
      </c>
      <c r="B934" s="15" t="s">
        <v>31</v>
      </c>
      <c r="C934" s="15" t="s">
        <v>92</v>
      </c>
      <c r="D934" s="15" t="s">
        <v>174</v>
      </c>
      <c r="E934" s="15" t="s">
        <v>303</v>
      </c>
      <c r="F934" s="15" t="s">
        <v>417</v>
      </c>
      <c r="G934" s="17">
        <v>0</v>
      </c>
      <c r="H934" s="17">
        <v>0</v>
      </c>
      <c r="I934" s="17">
        <v>20</v>
      </c>
      <c r="J934" s="17">
        <v>0</v>
      </c>
      <c r="K934" s="17">
        <v>0</v>
      </c>
      <c r="L934" s="17">
        <v>0</v>
      </c>
      <c r="M934" s="17">
        <v>0</v>
      </c>
      <c r="N934" s="17">
        <v>20</v>
      </c>
      <c r="O934" s="17">
        <v>0</v>
      </c>
      <c r="P934" s="18">
        <v>0</v>
      </c>
      <c r="Q934" s="17">
        <f>VLOOKUP(tbBDD[[#This Row],[Lib. variété]],tbRdts[],2,FALSE)</f>
        <v>0</v>
      </c>
      <c r="R934" s="17">
        <f>tbBDD[[#This Row],[Ha Tot collecte]]*tbBDD[[#This Row],[Rdt]]</f>
        <v>0</v>
      </c>
      <c r="S934" s="10" t="str">
        <f>MID(tbBDD[[#This Row],[Lib. variété]],1,FIND(" ",tbBDD[[#This Row],[Lib. variété]])-1)</f>
        <v>BD</v>
      </c>
    </row>
    <row r="935" spans="1:19" ht="15.95" customHeight="1" x14ac:dyDescent="0.2">
      <c r="A935" s="14" t="s">
        <v>3</v>
      </c>
      <c r="B935" s="15" t="s">
        <v>31</v>
      </c>
      <c r="C935" s="15" t="s">
        <v>102</v>
      </c>
      <c r="D935" s="15" t="s">
        <v>174</v>
      </c>
      <c r="E935" s="15" t="s">
        <v>303</v>
      </c>
      <c r="F935" s="15" t="s">
        <v>427</v>
      </c>
      <c r="G935" s="17">
        <v>0</v>
      </c>
      <c r="H935" s="17">
        <v>0</v>
      </c>
      <c r="I935" s="17">
        <v>9.9</v>
      </c>
      <c r="J935" s="17">
        <v>0</v>
      </c>
      <c r="K935" s="17">
        <v>0</v>
      </c>
      <c r="L935" s="17">
        <v>0</v>
      </c>
      <c r="M935" s="17">
        <v>0</v>
      </c>
      <c r="N935" s="17">
        <v>9.9</v>
      </c>
      <c r="O935" s="17">
        <v>0</v>
      </c>
      <c r="P935" s="18">
        <v>0</v>
      </c>
      <c r="Q935" s="17">
        <f>VLOOKUP(tbBDD[[#This Row],[Lib. variété]],tbRdts[],2,FALSE)</f>
        <v>0</v>
      </c>
      <c r="R935" s="17">
        <f>tbBDD[[#This Row],[Ha Tot collecte]]*tbBDD[[#This Row],[Rdt]]</f>
        <v>0</v>
      </c>
      <c r="S935" s="10" t="str">
        <f>MID(tbBDD[[#This Row],[Lib. variété]],1,FIND(" ",tbBDD[[#This Row],[Lib. variété]])-1)</f>
        <v>OP</v>
      </c>
    </row>
    <row r="936" spans="1:19" ht="15.95" customHeight="1" x14ac:dyDescent="0.2">
      <c r="A936" s="14" t="s">
        <v>3</v>
      </c>
      <c r="B936" s="15" t="s">
        <v>31</v>
      </c>
      <c r="C936" s="15" t="s">
        <v>76</v>
      </c>
      <c r="D936" s="16"/>
      <c r="E936" s="16"/>
      <c r="F936" s="15" t="s">
        <v>401</v>
      </c>
      <c r="G936" s="17">
        <v>0</v>
      </c>
      <c r="H936" s="17">
        <v>0</v>
      </c>
      <c r="I936" s="17">
        <v>0</v>
      </c>
      <c r="J936" s="17">
        <v>0</v>
      </c>
      <c r="K936" s="17">
        <v>0</v>
      </c>
      <c r="L936" s="17">
        <v>0</v>
      </c>
      <c r="M936" s="17">
        <v>0</v>
      </c>
      <c r="N936" s="17">
        <v>0</v>
      </c>
      <c r="O936" s="17">
        <v>0</v>
      </c>
      <c r="P936" s="18">
        <v>0</v>
      </c>
      <c r="Q936" s="17">
        <f>VLOOKUP(tbBDD[[#This Row],[Lib. variété]],tbRdts[],2,FALSE)</f>
        <v>0</v>
      </c>
      <c r="R936" s="17">
        <f>tbBDD[[#This Row],[Ha Tot collecte]]*tbBDD[[#This Row],[Rdt]]</f>
        <v>0</v>
      </c>
      <c r="S936" s="10" t="e">
        <f>MID(tbBDD[[#This Row],[Lib. variété]],1,FIND(" ",tbBDD[[#This Row],[Lib. variété]])-1)</f>
        <v>#VALUE!</v>
      </c>
    </row>
    <row r="937" spans="1:19" ht="15.95" customHeight="1" x14ac:dyDescent="0.2">
      <c r="A937" s="14" t="s">
        <v>3</v>
      </c>
      <c r="B937" s="15" t="s">
        <v>31</v>
      </c>
      <c r="C937" s="15" t="s">
        <v>67</v>
      </c>
      <c r="D937" s="16"/>
      <c r="E937" s="16"/>
      <c r="F937" s="15" t="s">
        <v>392</v>
      </c>
      <c r="G937" s="17">
        <v>0</v>
      </c>
      <c r="H937" s="17">
        <v>0</v>
      </c>
      <c r="I937" s="17">
        <v>0</v>
      </c>
      <c r="J937" s="17">
        <v>0</v>
      </c>
      <c r="K937" s="17">
        <v>0</v>
      </c>
      <c r="L937" s="17">
        <v>0</v>
      </c>
      <c r="M937" s="17">
        <v>0</v>
      </c>
      <c r="N937" s="17">
        <v>0</v>
      </c>
      <c r="O937" s="17">
        <v>0</v>
      </c>
      <c r="P937" s="18">
        <v>0</v>
      </c>
      <c r="Q937" s="17">
        <f>VLOOKUP(tbBDD[[#This Row],[Lib. variété]],tbRdts[],2,FALSE)</f>
        <v>0</v>
      </c>
      <c r="R937" s="17">
        <f>tbBDD[[#This Row],[Ha Tot collecte]]*tbBDD[[#This Row],[Rdt]]</f>
        <v>0</v>
      </c>
      <c r="S937" s="10" t="str">
        <f>MID(tbBDD[[#This Row],[Lib. variété]],1,FIND(" ",tbBDD[[#This Row],[Lib. variété]])-1)</f>
        <v>PRAIRIE</v>
      </c>
    </row>
    <row r="938" spans="1:19" ht="15.95" customHeight="1" x14ac:dyDescent="0.2">
      <c r="A938" s="14" t="s">
        <v>3</v>
      </c>
      <c r="B938" s="15" t="s">
        <v>31</v>
      </c>
      <c r="C938" s="15" t="s">
        <v>68</v>
      </c>
      <c r="D938" s="16"/>
      <c r="E938" s="16"/>
      <c r="F938" s="15" t="s">
        <v>393</v>
      </c>
      <c r="G938" s="17">
        <v>0</v>
      </c>
      <c r="H938" s="17">
        <v>0</v>
      </c>
      <c r="I938" s="17">
        <v>0</v>
      </c>
      <c r="J938" s="17">
        <v>0</v>
      </c>
      <c r="K938" s="17">
        <v>0</v>
      </c>
      <c r="L938" s="17">
        <v>0</v>
      </c>
      <c r="M938" s="17">
        <v>0</v>
      </c>
      <c r="N938" s="17">
        <v>0</v>
      </c>
      <c r="O938" s="17">
        <v>0</v>
      </c>
      <c r="P938" s="18">
        <v>0</v>
      </c>
      <c r="Q938" s="17">
        <f>VLOOKUP(tbBDD[[#This Row],[Lib. variété]],tbRdts[],2,FALSE)</f>
        <v>0</v>
      </c>
      <c r="R938" s="17">
        <f>tbBDD[[#This Row],[Ha Tot collecte]]*tbBDD[[#This Row],[Rdt]]</f>
        <v>0</v>
      </c>
      <c r="S938" s="10" t="str">
        <f>MID(tbBDD[[#This Row],[Lib. variété]],1,FIND(" ",tbBDD[[#This Row],[Lib. variété]])-1)</f>
        <v>PRAIRIE</v>
      </c>
    </row>
    <row r="939" spans="1:19" ht="15.95" customHeight="1" x14ac:dyDescent="0.2">
      <c r="A939" s="14" t="s">
        <v>3</v>
      </c>
      <c r="B939" s="15" t="s">
        <v>31</v>
      </c>
      <c r="C939" s="15" t="s">
        <v>77</v>
      </c>
      <c r="D939" s="16"/>
      <c r="E939" s="16"/>
      <c r="F939" s="15" t="s">
        <v>402</v>
      </c>
      <c r="G939" s="17">
        <v>0</v>
      </c>
      <c r="H939" s="17">
        <v>0</v>
      </c>
      <c r="I939" s="17">
        <v>0</v>
      </c>
      <c r="J939" s="17">
        <v>0</v>
      </c>
      <c r="K939" s="17">
        <v>0</v>
      </c>
      <c r="L939" s="17">
        <v>0</v>
      </c>
      <c r="M939" s="17">
        <v>0</v>
      </c>
      <c r="N939" s="17">
        <v>0</v>
      </c>
      <c r="O939" s="17">
        <v>0</v>
      </c>
      <c r="P939" s="18">
        <v>0</v>
      </c>
      <c r="Q939" s="17">
        <f>VLOOKUP(tbBDD[[#This Row],[Lib. variété]],tbRdts[],2,FALSE)</f>
        <v>0</v>
      </c>
      <c r="R939" s="17">
        <f>tbBDD[[#This Row],[Ha Tot collecte]]*tbBDD[[#This Row],[Rdt]]</f>
        <v>0</v>
      </c>
      <c r="S939" s="10" t="str">
        <f>MID(tbBDD[[#This Row],[Lib. variété]],1,FIND(" ",tbBDD[[#This Row],[Lib. variété]])-1)</f>
        <v>JACHERE</v>
      </c>
    </row>
    <row r="940" spans="1:19" ht="15.95" customHeight="1" x14ac:dyDescent="0.2">
      <c r="A940" s="14" t="s">
        <v>3</v>
      </c>
      <c r="B940" s="15" t="s">
        <v>31</v>
      </c>
      <c r="C940" s="15" t="s">
        <v>69</v>
      </c>
      <c r="D940" s="16"/>
      <c r="E940" s="16"/>
      <c r="F940" s="15" t="s">
        <v>394</v>
      </c>
      <c r="G940" s="17">
        <v>0</v>
      </c>
      <c r="H940" s="17">
        <v>0</v>
      </c>
      <c r="I940" s="17">
        <v>0</v>
      </c>
      <c r="J940" s="17">
        <v>0</v>
      </c>
      <c r="K940" s="17">
        <v>0</v>
      </c>
      <c r="L940" s="17">
        <v>0</v>
      </c>
      <c r="M940" s="17">
        <v>0</v>
      </c>
      <c r="N940" s="17">
        <v>0</v>
      </c>
      <c r="O940" s="17">
        <v>0</v>
      </c>
      <c r="P940" s="18">
        <v>0</v>
      </c>
      <c r="Q940" s="17">
        <f>VLOOKUP(tbBDD[[#This Row],[Lib. variété]],tbRdts[],2,FALSE)</f>
        <v>0</v>
      </c>
      <c r="R940" s="17">
        <f>tbBDD[[#This Row],[Ha Tot collecte]]*tbBDD[[#This Row],[Rdt]]</f>
        <v>0</v>
      </c>
      <c r="S940" s="10" t="e">
        <f>MID(tbBDD[[#This Row],[Lib. variété]],1,FIND(" ",tbBDD[[#This Row],[Lib. variété]])-1)</f>
        <v>#VALUE!</v>
      </c>
    </row>
    <row r="941" spans="1:19" ht="15.95" customHeight="1" x14ac:dyDescent="0.2">
      <c r="A941" s="14" t="s">
        <v>3</v>
      </c>
      <c r="B941" s="15" t="s">
        <v>32</v>
      </c>
      <c r="C941" s="15" t="s">
        <v>76</v>
      </c>
      <c r="D941" s="16"/>
      <c r="E941" s="16"/>
      <c r="F941" s="15" t="s">
        <v>401</v>
      </c>
      <c r="G941" s="17">
        <v>0</v>
      </c>
      <c r="H941" s="17">
        <v>0</v>
      </c>
      <c r="I941" s="17">
        <v>0</v>
      </c>
      <c r="J941" s="17">
        <v>0</v>
      </c>
      <c r="K941" s="17">
        <v>0</v>
      </c>
      <c r="L941" s="17">
        <v>0</v>
      </c>
      <c r="M941" s="17">
        <v>0</v>
      </c>
      <c r="N941" s="17">
        <v>0</v>
      </c>
      <c r="O941" s="17">
        <v>0</v>
      </c>
      <c r="P941" s="18">
        <v>0</v>
      </c>
      <c r="Q941" s="17">
        <f>VLOOKUP(tbBDD[[#This Row],[Lib. variété]],tbRdts[],2,FALSE)</f>
        <v>0</v>
      </c>
      <c r="R941" s="17">
        <f>tbBDD[[#This Row],[Ha Tot collecte]]*tbBDD[[#This Row],[Rdt]]</f>
        <v>0</v>
      </c>
      <c r="S941" s="10" t="e">
        <f>MID(tbBDD[[#This Row],[Lib. variété]],1,FIND(" ",tbBDD[[#This Row],[Lib. variété]])-1)</f>
        <v>#VALUE!</v>
      </c>
    </row>
    <row r="942" spans="1:19" ht="15.95" customHeight="1" x14ac:dyDescent="0.2">
      <c r="A942" s="14" t="s">
        <v>3</v>
      </c>
      <c r="B942" s="15" t="s">
        <v>32</v>
      </c>
      <c r="C942" s="15" t="s">
        <v>67</v>
      </c>
      <c r="D942" s="16"/>
      <c r="E942" s="16"/>
      <c r="F942" s="15" t="s">
        <v>392</v>
      </c>
      <c r="G942" s="17">
        <v>0</v>
      </c>
      <c r="H942" s="17">
        <v>0</v>
      </c>
      <c r="I942" s="17">
        <v>0</v>
      </c>
      <c r="J942" s="17">
        <v>0</v>
      </c>
      <c r="K942" s="17">
        <v>0</v>
      </c>
      <c r="L942" s="17">
        <v>0</v>
      </c>
      <c r="M942" s="17">
        <v>0</v>
      </c>
      <c r="N942" s="17">
        <v>0</v>
      </c>
      <c r="O942" s="17">
        <v>0</v>
      </c>
      <c r="P942" s="18">
        <v>0</v>
      </c>
      <c r="Q942" s="17">
        <f>VLOOKUP(tbBDD[[#This Row],[Lib. variété]],tbRdts[],2,FALSE)</f>
        <v>0</v>
      </c>
      <c r="R942" s="17">
        <f>tbBDD[[#This Row],[Ha Tot collecte]]*tbBDD[[#This Row],[Rdt]]</f>
        <v>0</v>
      </c>
      <c r="S942" s="10" t="str">
        <f>MID(tbBDD[[#This Row],[Lib. variété]],1,FIND(" ",tbBDD[[#This Row],[Lib. variété]])-1)</f>
        <v>PRAIRIE</v>
      </c>
    </row>
    <row r="943" spans="1:19" ht="15.95" customHeight="1" x14ac:dyDescent="0.2">
      <c r="A943" s="14" t="s">
        <v>3</v>
      </c>
      <c r="B943" s="15" t="s">
        <v>32</v>
      </c>
      <c r="C943" s="15" t="s">
        <v>68</v>
      </c>
      <c r="D943" s="16"/>
      <c r="E943" s="16"/>
      <c r="F943" s="15" t="s">
        <v>393</v>
      </c>
      <c r="G943" s="17">
        <v>0</v>
      </c>
      <c r="H943" s="17">
        <v>0</v>
      </c>
      <c r="I943" s="17">
        <v>0</v>
      </c>
      <c r="J943" s="17">
        <v>0</v>
      </c>
      <c r="K943" s="17">
        <v>0</v>
      </c>
      <c r="L943" s="17">
        <v>0</v>
      </c>
      <c r="M943" s="17">
        <v>0</v>
      </c>
      <c r="N943" s="17">
        <v>0</v>
      </c>
      <c r="O943" s="17">
        <v>0</v>
      </c>
      <c r="P943" s="18">
        <v>0</v>
      </c>
      <c r="Q943" s="17">
        <f>VLOOKUP(tbBDD[[#This Row],[Lib. variété]],tbRdts[],2,FALSE)</f>
        <v>0</v>
      </c>
      <c r="R943" s="17">
        <f>tbBDD[[#This Row],[Ha Tot collecte]]*tbBDD[[#This Row],[Rdt]]</f>
        <v>0</v>
      </c>
      <c r="S943" s="10" t="str">
        <f>MID(tbBDD[[#This Row],[Lib. variété]],1,FIND(" ",tbBDD[[#This Row],[Lib. variété]])-1)</f>
        <v>PRAIRIE</v>
      </c>
    </row>
    <row r="944" spans="1:19" ht="15.95" customHeight="1" x14ac:dyDescent="0.2">
      <c r="A944" s="14" t="s">
        <v>3</v>
      </c>
      <c r="B944" s="15" t="s">
        <v>32</v>
      </c>
      <c r="C944" s="15" t="s">
        <v>69</v>
      </c>
      <c r="D944" s="16"/>
      <c r="E944" s="16"/>
      <c r="F944" s="15" t="s">
        <v>394</v>
      </c>
      <c r="G944" s="17">
        <v>0</v>
      </c>
      <c r="H944" s="17">
        <v>0</v>
      </c>
      <c r="I944" s="17">
        <v>0</v>
      </c>
      <c r="J944" s="17">
        <v>0</v>
      </c>
      <c r="K944" s="17">
        <v>0</v>
      </c>
      <c r="L944" s="17">
        <v>0</v>
      </c>
      <c r="M944" s="17">
        <v>0</v>
      </c>
      <c r="N944" s="17">
        <v>0</v>
      </c>
      <c r="O944" s="17">
        <v>0</v>
      </c>
      <c r="P944" s="18">
        <v>0</v>
      </c>
      <c r="Q944" s="17">
        <f>VLOOKUP(tbBDD[[#This Row],[Lib. variété]],tbRdts[],2,FALSE)</f>
        <v>0</v>
      </c>
      <c r="R944" s="17">
        <f>tbBDD[[#This Row],[Ha Tot collecte]]*tbBDD[[#This Row],[Rdt]]</f>
        <v>0</v>
      </c>
      <c r="S944" s="10" t="e">
        <f>MID(tbBDD[[#This Row],[Lib. variété]],1,FIND(" ",tbBDD[[#This Row],[Lib. variété]])-1)</f>
        <v>#VALUE!</v>
      </c>
    </row>
    <row r="945" spans="1:19" ht="15.95" customHeight="1" x14ac:dyDescent="0.2">
      <c r="A945" s="14" t="s">
        <v>3</v>
      </c>
      <c r="B945" s="15" t="s">
        <v>32</v>
      </c>
      <c r="C945" s="15" t="s">
        <v>72</v>
      </c>
      <c r="D945" s="16"/>
      <c r="E945" s="16"/>
      <c r="F945" s="15" t="s">
        <v>397</v>
      </c>
      <c r="G945" s="17">
        <v>0</v>
      </c>
      <c r="H945" s="17">
        <v>0</v>
      </c>
      <c r="I945" s="17">
        <v>0</v>
      </c>
      <c r="J945" s="17">
        <v>0</v>
      </c>
      <c r="K945" s="17">
        <v>0</v>
      </c>
      <c r="L945" s="17">
        <v>0</v>
      </c>
      <c r="M945" s="17">
        <v>0</v>
      </c>
      <c r="N945" s="17">
        <v>0</v>
      </c>
      <c r="O945" s="17">
        <v>0</v>
      </c>
      <c r="P945" s="18">
        <v>0</v>
      </c>
      <c r="Q945" s="17">
        <f>VLOOKUP(tbBDD[[#This Row],[Lib. variété]],tbRdts[],2,FALSE)</f>
        <v>0</v>
      </c>
      <c r="R945" s="17">
        <f>tbBDD[[#This Row],[Ha Tot collecte]]*tbBDD[[#This Row],[Rdt]]</f>
        <v>0</v>
      </c>
      <c r="S945" s="10" t="e">
        <f>MID(tbBDD[[#This Row],[Lib. variété]],1,FIND(" ",tbBDD[[#This Row],[Lib. variété]])-1)</f>
        <v>#VALUE!</v>
      </c>
    </row>
    <row r="946" spans="1:19" ht="15.95" customHeight="1" x14ac:dyDescent="0.2">
      <c r="A946" s="14" t="s">
        <v>4</v>
      </c>
      <c r="B946" s="15" t="s">
        <v>33</v>
      </c>
      <c r="C946" s="15" t="s">
        <v>58</v>
      </c>
      <c r="D946" s="15" t="s">
        <v>194</v>
      </c>
      <c r="E946" s="15" t="s">
        <v>323</v>
      </c>
      <c r="F946" s="15" t="s">
        <v>383</v>
      </c>
      <c r="G946" s="17">
        <v>0</v>
      </c>
      <c r="H946" s="17">
        <v>0</v>
      </c>
      <c r="I946" s="17">
        <v>8.8000000000000007</v>
      </c>
      <c r="J946" s="17">
        <v>0</v>
      </c>
      <c r="K946" s="17">
        <v>0</v>
      </c>
      <c r="L946" s="17">
        <v>0</v>
      </c>
      <c r="M946" s="17">
        <v>0</v>
      </c>
      <c r="N946" s="17">
        <v>0</v>
      </c>
      <c r="O946" s="17">
        <v>0</v>
      </c>
      <c r="P946" s="18">
        <v>8.8000000000000007</v>
      </c>
      <c r="Q946" s="17">
        <f>VLOOKUP(tbBDD[[#This Row],[Lib. variété]],tbRdts[],2,FALSE)</f>
        <v>3.3</v>
      </c>
      <c r="R946" s="17">
        <f>tbBDD[[#This Row],[Ha Tot collecte]]*tbBDD[[#This Row],[Rdt]]</f>
        <v>29.04</v>
      </c>
      <c r="S946" s="10" t="e">
        <f>MID(tbBDD[[#This Row],[Lib. variété]],1,FIND(" ",tbBDD[[#This Row],[Lib. variété]])-1)</f>
        <v>#VALUE!</v>
      </c>
    </row>
    <row r="947" spans="1:19" ht="15.95" customHeight="1" x14ac:dyDescent="0.2">
      <c r="A947" s="14" t="s">
        <v>4</v>
      </c>
      <c r="B947" s="15" t="s">
        <v>33</v>
      </c>
      <c r="C947" s="15" t="s">
        <v>89</v>
      </c>
      <c r="D947" s="15" t="s">
        <v>194</v>
      </c>
      <c r="E947" s="15" t="s">
        <v>323</v>
      </c>
      <c r="F947" s="15" t="s">
        <v>414</v>
      </c>
      <c r="G947" s="17">
        <v>0</v>
      </c>
      <c r="H947" s="17">
        <v>0</v>
      </c>
      <c r="I947" s="17">
        <v>14.2</v>
      </c>
      <c r="J947" s="17">
        <v>0</v>
      </c>
      <c r="K947" s="17">
        <v>0</v>
      </c>
      <c r="L947" s="17">
        <v>0</v>
      </c>
      <c r="M947" s="17">
        <v>0</v>
      </c>
      <c r="N947" s="17">
        <v>0</v>
      </c>
      <c r="O947" s="17">
        <v>0</v>
      </c>
      <c r="P947" s="18">
        <v>14.2</v>
      </c>
      <c r="Q947" s="17">
        <f>VLOOKUP(tbBDD[[#This Row],[Lib. variété]],tbRdts[],2,FALSE)</f>
        <v>0</v>
      </c>
      <c r="R947" s="17">
        <f>tbBDD[[#This Row],[Ha Tot collecte]]*tbBDD[[#This Row],[Rdt]]</f>
        <v>0</v>
      </c>
      <c r="S947" s="10" t="str">
        <f>MID(tbBDD[[#This Row],[Lib. variété]],1,FIND(" ",tbBDD[[#This Row],[Lib. variété]])-1)</f>
        <v>BTH</v>
      </c>
    </row>
    <row r="948" spans="1:19" ht="15.95" customHeight="1" x14ac:dyDescent="0.2">
      <c r="A948" s="14" t="s">
        <v>4</v>
      </c>
      <c r="B948" s="15" t="s">
        <v>33</v>
      </c>
      <c r="C948" s="15" t="s">
        <v>76</v>
      </c>
      <c r="D948" s="16"/>
      <c r="E948" s="16"/>
      <c r="F948" s="15" t="s">
        <v>401</v>
      </c>
      <c r="G948" s="17">
        <v>0</v>
      </c>
      <c r="H948" s="17">
        <v>0</v>
      </c>
      <c r="I948" s="17">
        <v>0</v>
      </c>
      <c r="J948" s="17">
        <v>0</v>
      </c>
      <c r="K948" s="17">
        <v>0</v>
      </c>
      <c r="L948" s="17">
        <v>0</v>
      </c>
      <c r="M948" s="17">
        <v>0</v>
      </c>
      <c r="N948" s="17">
        <v>0</v>
      </c>
      <c r="O948" s="17">
        <v>0</v>
      </c>
      <c r="P948" s="18">
        <v>0</v>
      </c>
      <c r="Q948" s="17">
        <f>VLOOKUP(tbBDD[[#This Row],[Lib. variété]],tbRdts[],2,FALSE)</f>
        <v>0</v>
      </c>
      <c r="R948" s="17">
        <f>tbBDD[[#This Row],[Ha Tot collecte]]*tbBDD[[#This Row],[Rdt]]</f>
        <v>0</v>
      </c>
      <c r="S948" s="10" t="e">
        <f>MID(tbBDD[[#This Row],[Lib. variété]],1,FIND(" ",tbBDD[[#This Row],[Lib. variété]])-1)</f>
        <v>#VALUE!</v>
      </c>
    </row>
    <row r="949" spans="1:19" ht="15.95" customHeight="1" x14ac:dyDescent="0.2">
      <c r="A949" s="14" t="s">
        <v>4</v>
      </c>
      <c r="B949" s="15" t="s">
        <v>33</v>
      </c>
      <c r="C949" s="15" t="s">
        <v>67</v>
      </c>
      <c r="D949" s="16"/>
      <c r="E949" s="16"/>
      <c r="F949" s="15" t="s">
        <v>392</v>
      </c>
      <c r="G949" s="17">
        <v>0</v>
      </c>
      <c r="H949" s="17">
        <v>0</v>
      </c>
      <c r="I949" s="17">
        <v>0</v>
      </c>
      <c r="J949" s="17">
        <v>0</v>
      </c>
      <c r="K949" s="17">
        <v>0</v>
      </c>
      <c r="L949" s="17">
        <v>0</v>
      </c>
      <c r="M949" s="17">
        <v>0</v>
      </c>
      <c r="N949" s="17">
        <v>0</v>
      </c>
      <c r="O949" s="17">
        <v>0</v>
      </c>
      <c r="P949" s="18">
        <v>0</v>
      </c>
      <c r="Q949" s="17">
        <f>VLOOKUP(tbBDD[[#This Row],[Lib. variété]],tbRdts[],2,FALSE)</f>
        <v>0</v>
      </c>
      <c r="R949" s="17">
        <f>tbBDD[[#This Row],[Ha Tot collecte]]*tbBDD[[#This Row],[Rdt]]</f>
        <v>0</v>
      </c>
      <c r="S949" s="10" t="str">
        <f>MID(tbBDD[[#This Row],[Lib. variété]],1,FIND(" ",tbBDD[[#This Row],[Lib. variété]])-1)</f>
        <v>PRAIRIE</v>
      </c>
    </row>
    <row r="950" spans="1:19" ht="15.95" customHeight="1" x14ac:dyDescent="0.2">
      <c r="A950" s="14" t="s">
        <v>4</v>
      </c>
      <c r="B950" s="15" t="s">
        <v>34</v>
      </c>
      <c r="C950" s="15" t="s">
        <v>53</v>
      </c>
      <c r="D950" s="15" t="s">
        <v>195</v>
      </c>
      <c r="E950" s="15" t="s">
        <v>324</v>
      </c>
      <c r="F950" s="15" t="s">
        <v>378</v>
      </c>
      <c r="G950" s="17">
        <v>0</v>
      </c>
      <c r="H950" s="17">
        <v>0</v>
      </c>
      <c r="I950" s="17">
        <v>14.8</v>
      </c>
      <c r="J950" s="17">
        <v>0</v>
      </c>
      <c r="K950" s="17">
        <v>0</v>
      </c>
      <c r="L950" s="17">
        <v>0</v>
      </c>
      <c r="M950" s="17">
        <v>0</v>
      </c>
      <c r="N950" s="17">
        <v>14.8</v>
      </c>
      <c r="O950" s="17">
        <v>0</v>
      </c>
      <c r="P950" s="18">
        <v>0</v>
      </c>
      <c r="Q950" s="17">
        <f>VLOOKUP(tbBDD[[#This Row],[Lib. variété]],tbRdts[],2,FALSE)</f>
        <v>6.5</v>
      </c>
      <c r="R950" s="17">
        <f>tbBDD[[#This Row],[Ha Tot collecte]]*tbBDD[[#This Row],[Rdt]]</f>
        <v>96.2</v>
      </c>
      <c r="S950" s="10" t="str">
        <f>MID(tbBDD[[#This Row],[Lib. variété]],1,FIND(" ",tbBDD[[#This Row],[Lib. variété]])-1)</f>
        <v>BLE</v>
      </c>
    </row>
    <row r="951" spans="1:19" ht="15.95" customHeight="1" x14ac:dyDescent="0.2">
      <c r="A951" s="14" t="s">
        <v>4</v>
      </c>
      <c r="B951" s="15" t="s">
        <v>34</v>
      </c>
      <c r="C951" s="15" t="s">
        <v>53</v>
      </c>
      <c r="D951" s="15" t="s">
        <v>196</v>
      </c>
      <c r="E951" s="15" t="s">
        <v>325</v>
      </c>
      <c r="F951" s="15" t="s">
        <v>378</v>
      </c>
      <c r="G951" s="17">
        <v>0</v>
      </c>
      <c r="H951" s="17">
        <v>0</v>
      </c>
      <c r="I951" s="17">
        <v>80.460000000000008</v>
      </c>
      <c r="J951" s="17">
        <v>0</v>
      </c>
      <c r="K951" s="17">
        <v>0</v>
      </c>
      <c r="L951" s="17">
        <v>0</v>
      </c>
      <c r="M951" s="17">
        <v>15.06</v>
      </c>
      <c r="N951" s="17">
        <v>56</v>
      </c>
      <c r="O951" s="17">
        <v>9.4</v>
      </c>
      <c r="P951" s="18">
        <v>0</v>
      </c>
      <c r="Q951" s="17">
        <f>VLOOKUP(tbBDD[[#This Row],[Lib. variété]],tbRdts[],2,FALSE)</f>
        <v>6.5</v>
      </c>
      <c r="R951" s="17">
        <f>tbBDD[[#This Row],[Ha Tot collecte]]*tbBDD[[#This Row],[Rdt]]</f>
        <v>522.99</v>
      </c>
      <c r="S951" s="10" t="str">
        <f>MID(tbBDD[[#This Row],[Lib. variété]],1,FIND(" ",tbBDD[[#This Row],[Lib. variété]])-1)</f>
        <v>BLE</v>
      </c>
    </row>
    <row r="952" spans="1:19" ht="15.95" customHeight="1" x14ac:dyDescent="0.2">
      <c r="A952" s="14" t="s">
        <v>4</v>
      </c>
      <c r="B952" s="15" t="s">
        <v>34</v>
      </c>
      <c r="C952" s="15" t="s">
        <v>53</v>
      </c>
      <c r="D952" s="15" t="s">
        <v>197</v>
      </c>
      <c r="E952" s="15" t="s">
        <v>326</v>
      </c>
      <c r="F952" s="15" t="s">
        <v>378</v>
      </c>
      <c r="G952" s="17">
        <v>0</v>
      </c>
      <c r="H952" s="17">
        <v>0</v>
      </c>
      <c r="I952" s="17">
        <v>46.8</v>
      </c>
      <c r="J952" s="17">
        <v>0</v>
      </c>
      <c r="K952" s="17">
        <v>0</v>
      </c>
      <c r="L952" s="17">
        <v>0</v>
      </c>
      <c r="M952" s="17">
        <v>0</v>
      </c>
      <c r="N952" s="17">
        <v>46.8</v>
      </c>
      <c r="O952" s="17">
        <v>0</v>
      </c>
      <c r="P952" s="18">
        <v>0</v>
      </c>
      <c r="Q952" s="17">
        <f>VLOOKUP(tbBDD[[#This Row],[Lib. variété]],tbRdts[],2,FALSE)</f>
        <v>6.5</v>
      </c>
      <c r="R952" s="17">
        <f>tbBDD[[#This Row],[Ha Tot collecte]]*tbBDD[[#This Row],[Rdt]]</f>
        <v>304.2</v>
      </c>
      <c r="S952" s="10" t="str">
        <f>MID(tbBDD[[#This Row],[Lib. variété]],1,FIND(" ",tbBDD[[#This Row],[Lib. variété]])-1)</f>
        <v>BLE</v>
      </c>
    </row>
    <row r="953" spans="1:19" ht="15.95" customHeight="1" x14ac:dyDescent="0.2">
      <c r="A953" s="14" t="s">
        <v>4</v>
      </c>
      <c r="B953" s="15" t="s">
        <v>34</v>
      </c>
      <c r="C953" s="15" t="s">
        <v>53</v>
      </c>
      <c r="D953" s="15" t="s">
        <v>173</v>
      </c>
      <c r="E953" s="15" t="s">
        <v>302</v>
      </c>
      <c r="F953" s="15" t="s">
        <v>378</v>
      </c>
      <c r="G953" s="17">
        <v>0</v>
      </c>
      <c r="H953" s="17">
        <v>0</v>
      </c>
      <c r="I953" s="17">
        <v>16.22</v>
      </c>
      <c r="J953" s="17">
        <v>0</v>
      </c>
      <c r="K953" s="17">
        <v>0</v>
      </c>
      <c r="L953" s="17">
        <v>0</v>
      </c>
      <c r="M953" s="17">
        <v>0</v>
      </c>
      <c r="N953" s="17">
        <v>16.22</v>
      </c>
      <c r="O953" s="17">
        <v>0</v>
      </c>
      <c r="P953" s="18">
        <v>0</v>
      </c>
      <c r="Q953" s="17">
        <f>VLOOKUP(tbBDD[[#This Row],[Lib. variété]],tbRdts[],2,FALSE)</f>
        <v>6.5</v>
      </c>
      <c r="R953" s="17">
        <f>tbBDD[[#This Row],[Ha Tot collecte]]*tbBDD[[#This Row],[Rdt]]</f>
        <v>105.42999999999999</v>
      </c>
      <c r="S953" s="10" t="str">
        <f>MID(tbBDD[[#This Row],[Lib. variété]],1,FIND(" ",tbBDD[[#This Row],[Lib. variété]])-1)</f>
        <v>BLE</v>
      </c>
    </row>
    <row r="954" spans="1:19" ht="15.95" customHeight="1" x14ac:dyDescent="0.2">
      <c r="A954" s="14" t="s">
        <v>4</v>
      </c>
      <c r="B954" s="15" t="s">
        <v>34</v>
      </c>
      <c r="C954" s="15" t="s">
        <v>53</v>
      </c>
      <c r="D954" s="15" t="s">
        <v>193</v>
      </c>
      <c r="E954" s="15" t="s">
        <v>322</v>
      </c>
      <c r="F954" s="15" t="s">
        <v>378</v>
      </c>
      <c r="G954" s="17">
        <v>0</v>
      </c>
      <c r="H954" s="17">
        <v>0</v>
      </c>
      <c r="I954" s="17">
        <v>4</v>
      </c>
      <c r="J954" s="17">
        <v>0</v>
      </c>
      <c r="K954" s="17">
        <v>0</v>
      </c>
      <c r="L954" s="17">
        <v>0</v>
      </c>
      <c r="M954" s="17">
        <v>0</v>
      </c>
      <c r="N954" s="17">
        <v>4</v>
      </c>
      <c r="O954" s="17">
        <v>0</v>
      </c>
      <c r="P954" s="18">
        <v>0</v>
      </c>
      <c r="Q954" s="17">
        <f>VLOOKUP(tbBDD[[#This Row],[Lib. variété]],tbRdts[],2,FALSE)</f>
        <v>6.5</v>
      </c>
      <c r="R954" s="17">
        <f>tbBDD[[#This Row],[Ha Tot collecte]]*tbBDD[[#This Row],[Rdt]]</f>
        <v>26</v>
      </c>
      <c r="S954" s="10" t="str">
        <f>MID(tbBDD[[#This Row],[Lib. variété]],1,FIND(" ",tbBDD[[#This Row],[Lib. variété]])-1)</f>
        <v>BLE</v>
      </c>
    </row>
    <row r="955" spans="1:19" ht="15.95" customHeight="1" x14ac:dyDescent="0.2">
      <c r="A955" s="14" t="s">
        <v>4</v>
      </c>
      <c r="B955" s="15" t="s">
        <v>34</v>
      </c>
      <c r="C955" s="15" t="s">
        <v>53</v>
      </c>
      <c r="D955" s="15" t="s">
        <v>198</v>
      </c>
      <c r="E955" s="15" t="s">
        <v>327</v>
      </c>
      <c r="F955" s="15" t="s">
        <v>378</v>
      </c>
      <c r="G955" s="17">
        <v>0</v>
      </c>
      <c r="H955" s="17">
        <v>0</v>
      </c>
      <c r="I955" s="17">
        <v>12</v>
      </c>
      <c r="J955" s="17">
        <v>0</v>
      </c>
      <c r="K955" s="17">
        <v>0</v>
      </c>
      <c r="L955" s="17">
        <v>0</v>
      </c>
      <c r="M955" s="17">
        <v>0</v>
      </c>
      <c r="N955" s="17">
        <v>12</v>
      </c>
      <c r="O955" s="17">
        <v>0</v>
      </c>
      <c r="P955" s="18">
        <v>0</v>
      </c>
      <c r="Q955" s="17">
        <f>VLOOKUP(tbBDD[[#This Row],[Lib. variété]],tbRdts[],2,FALSE)</f>
        <v>6.5</v>
      </c>
      <c r="R955" s="17">
        <f>tbBDD[[#This Row],[Ha Tot collecte]]*tbBDD[[#This Row],[Rdt]]</f>
        <v>78</v>
      </c>
      <c r="S955" s="10" t="str">
        <f>MID(tbBDD[[#This Row],[Lib. variété]],1,FIND(" ",tbBDD[[#This Row],[Lib. variété]])-1)</f>
        <v>BLE</v>
      </c>
    </row>
    <row r="956" spans="1:19" ht="15.95" customHeight="1" x14ac:dyDescent="0.2">
      <c r="A956" s="14" t="s">
        <v>4</v>
      </c>
      <c r="B956" s="15" t="s">
        <v>34</v>
      </c>
      <c r="C956" s="15" t="s">
        <v>53</v>
      </c>
      <c r="D956" s="15" t="s">
        <v>199</v>
      </c>
      <c r="E956" s="15" t="s">
        <v>328</v>
      </c>
      <c r="F956" s="15" t="s">
        <v>378</v>
      </c>
      <c r="G956" s="17">
        <v>0</v>
      </c>
      <c r="H956" s="17">
        <v>0</v>
      </c>
      <c r="I956" s="17">
        <v>62.3</v>
      </c>
      <c r="J956" s="17">
        <v>0</v>
      </c>
      <c r="K956" s="17">
        <v>0</v>
      </c>
      <c r="L956" s="17">
        <v>0</v>
      </c>
      <c r="M956" s="17">
        <v>0</v>
      </c>
      <c r="N956" s="17">
        <v>62.3</v>
      </c>
      <c r="O956" s="17">
        <v>0</v>
      </c>
      <c r="P956" s="18">
        <v>0</v>
      </c>
      <c r="Q956" s="17">
        <f>VLOOKUP(tbBDD[[#This Row],[Lib. variété]],tbRdts[],2,FALSE)</f>
        <v>6.5</v>
      </c>
      <c r="R956" s="17">
        <f>tbBDD[[#This Row],[Ha Tot collecte]]*tbBDD[[#This Row],[Rdt]]</f>
        <v>404.95</v>
      </c>
      <c r="S956" s="10" t="str">
        <f>MID(tbBDD[[#This Row],[Lib. variété]],1,FIND(" ",tbBDD[[#This Row],[Lib. variété]])-1)</f>
        <v>BLE</v>
      </c>
    </row>
    <row r="957" spans="1:19" ht="15.95" customHeight="1" x14ac:dyDescent="0.2">
      <c r="A957" s="14" t="s">
        <v>4</v>
      </c>
      <c r="B957" s="15" t="s">
        <v>34</v>
      </c>
      <c r="C957" s="15" t="s">
        <v>53</v>
      </c>
      <c r="D957" s="15" t="s">
        <v>200</v>
      </c>
      <c r="E957" s="15" t="s">
        <v>329</v>
      </c>
      <c r="F957" s="15" t="s">
        <v>378</v>
      </c>
      <c r="G957" s="17">
        <v>0</v>
      </c>
      <c r="H957" s="17">
        <v>0</v>
      </c>
      <c r="I957" s="17">
        <v>17</v>
      </c>
      <c r="J957" s="17">
        <v>0</v>
      </c>
      <c r="K957" s="17">
        <v>0</v>
      </c>
      <c r="L957" s="17">
        <v>0</v>
      </c>
      <c r="M957" s="17">
        <v>0</v>
      </c>
      <c r="N957" s="17">
        <v>17</v>
      </c>
      <c r="O957" s="17">
        <v>0</v>
      </c>
      <c r="P957" s="18">
        <v>0</v>
      </c>
      <c r="Q957" s="17">
        <f>VLOOKUP(tbBDD[[#This Row],[Lib. variété]],tbRdts[],2,FALSE)</f>
        <v>6.5</v>
      </c>
      <c r="R957" s="17">
        <f>tbBDD[[#This Row],[Ha Tot collecte]]*tbBDD[[#This Row],[Rdt]]</f>
        <v>110.5</v>
      </c>
      <c r="S957" s="10" t="str">
        <f>MID(tbBDD[[#This Row],[Lib. variété]],1,FIND(" ",tbBDD[[#This Row],[Lib. variété]])-1)</f>
        <v>BLE</v>
      </c>
    </row>
    <row r="958" spans="1:19" ht="15.95" customHeight="1" x14ac:dyDescent="0.2">
      <c r="A958" s="14" t="s">
        <v>4</v>
      </c>
      <c r="B958" s="15" t="s">
        <v>34</v>
      </c>
      <c r="C958" s="15" t="s">
        <v>74</v>
      </c>
      <c r="D958" s="15" t="s">
        <v>196</v>
      </c>
      <c r="E958" s="15" t="s">
        <v>325</v>
      </c>
      <c r="F958" s="15" t="s">
        <v>399</v>
      </c>
      <c r="G958" s="17">
        <v>0</v>
      </c>
      <c r="H958" s="17">
        <v>0</v>
      </c>
      <c r="I958" s="17">
        <v>4</v>
      </c>
      <c r="J958" s="17">
        <v>0</v>
      </c>
      <c r="K958" s="17">
        <v>0</v>
      </c>
      <c r="L958" s="17">
        <v>0</v>
      </c>
      <c r="M958" s="17">
        <v>0</v>
      </c>
      <c r="N958" s="17">
        <v>4</v>
      </c>
      <c r="O958" s="17">
        <v>0</v>
      </c>
      <c r="P958" s="18">
        <v>0</v>
      </c>
      <c r="Q958" s="17">
        <f>VLOOKUP(tbBDD[[#This Row],[Lib. variété]],tbRdts[],2,FALSE)</f>
        <v>5.8</v>
      </c>
      <c r="R958" s="17">
        <f>tbBDD[[#This Row],[Ha Tot collecte]]*tbBDD[[#This Row],[Rdt]]</f>
        <v>23.2</v>
      </c>
      <c r="S958" s="10" t="str">
        <f>MID(tbBDD[[#This Row],[Lib. variété]],1,FIND(" ",tbBDD[[#This Row],[Lib. variété]])-1)</f>
        <v>BLE</v>
      </c>
    </row>
    <row r="959" spans="1:19" ht="15.95" customHeight="1" x14ac:dyDescent="0.2">
      <c r="A959" s="14" t="s">
        <v>4</v>
      </c>
      <c r="B959" s="15" t="s">
        <v>34</v>
      </c>
      <c r="C959" s="15" t="s">
        <v>74</v>
      </c>
      <c r="D959" s="15" t="s">
        <v>197</v>
      </c>
      <c r="E959" s="15" t="s">
        <v>326</v>
      </c>
      <c r="F959" s="15" t="s">
        <v>399</v>
      </c>
      <c r="G959" s="17">
        <v>0</v>
      </c>
      <c r="H959" s="17">
        <v>0</v>
      </c>
      <c r="I959" s="17">
        <v>8</v>
      </c>
      <c r="J959" s="17">
        <v>0</v>
      </c>
      <c r="K959" s="17">
        <v>0</v>
      </c>
      <c r="L959" s="17">
        <v>0</v>
      </c>
      <c r="M959" s="17">
        <v>0</v>
      </c>
      <c r="N959" s="17">
        <v>8</v>
      </c>
      <c r="O959" s="17">
        <v>0</v>
      </c>
      <c r="P959" s="18">
        <v>0</v>
      </c>
      <c r="Q959" s="17">
        <f>VLOOKUP(tbBDD[[#This Row],[Lib. variété]],tbRdts[],2,FALSE)</f>
        <v>5.8</v>
      </c>
      <c r="R959" s="17">
        <f>tbBDD[[#This Row],[Ha Tot collecte]]*tbBDD[[#This Row],[Rdt]]</f>
        <v>46.4</v>
      </c>
      <c r="S959" s="10" t="str">
        <f>MID(tbBDD[[#This Row],[Lib. variété]],1,FIND(" ",tbBDD[[#This Row],[Lib. variété]])-1)</f>
        <v>BLE</v>
      </c>
    </row>
    <row r="960" spans="1:19" ht="15.95" customHeight="1" x14ac:dyDescent="0.2">
      <c r="A960" s="14" t="s">
        <v>4</v>
      </c>
      <c r="B960" s="15" t="s">
        <v>34</v>
      </c>
      <c r="C960" s="15" t="s">
        <v>75</v>
      </c>
      <c r="D960" s="15" t="s">
        <v>197</v>
      </c>
      <c r="E960" s="15" t="s">
        <v>326</v>
      </c>
      <c r="F960" s="15" t="s">
        <v>400</v>
      </c>
      <c r="G960" s="17">
        <v>0</v>
      </c>
      <c r="H960" s="17">
        <v>0</v>
      </c>
      <c r="I960" s="17">
        <v>13.3</v>
      </c>
      <c r="J960" s="17">
        <v>0</v>
      </c>
      <c r="K960" s="17">
        <v>0</v>
      </c>
      <c r="L960" s="17">
        <v>0</v>
      </c>
      <c r="M960" s="17">
        <v>0</v>
      </c>
      <c r="N960" s="17">
        <v>13.3</v>
      </c>
      <c r="O960" s="17">
        <v>0</v>
      </c>
      <c r="P960" s="18">
        <v>0</v>
      </c>
      <c r="Q960" s="17">
        <f>VLOOKUP(tbBDD[[#This Row],[Lib. variété]],tbRdts[],2,FALSE)</f>
        <v>0</v>
      </c>
      <c r="R960" s="17">
        <f>tbBDD[[#This Row],[Ha Tot collecte]]*tbBDD[[#This Row],[Rdt]]</f>
        <v>0</v>
      </c>
      <c r="S960" s="10" t="str">
        <f>MID(tbBDD[[#This Row],[Lib. variété]],1,FIND(" ",tbBDD[[#This Row],[Lib. variété]])-1)</f>
        <v>ORGE</v>
      </c>
    </row>
    <row r="961" spans="1:19" ht="15.95" customHeight="1" x14ac:dyDescent="0.2">
      <c r="A961" s="14" t="s">
        <v>4</v>
      </c>
      <c r="B961" s="15" t="s">
        <v>34</v>
      </c>
      <c r="C961" s="15" t="s">
        <v>57</v>
      </c>
      <c r="D961" s="15" t="s">
        <v>195</v>
      </c>
      <c r="E961" s="15" t="s">
        <v>324</v>
      </c>
      <c r="F961" s="15" t="s">
        <v>382</v>
      </c>
      <c r="G961" s="17">
        <v>0</v>
      </c>
      <c r="H961" s="17">
        <v>0</v>
      </c>
      <c r="I961" s="17">
        <v>21</v>
      </c>
      <c r="J961" s="17">
        <v>0</v>
      </c>
      <c r="K961" s="17">
        <v>0</v>
      </c>
      <c r="L961" s="17">
        <v>21</v>
      </c>
      <c r="M961" s="17">
        <v>0</v>
      </c>
      <c r="N961" s="17">
        <v>0</v>
      </c>
      <c r="O961" s="17">
        <v>0</v>
      </c>
      <c r="P961" s="18">
        <v>0</v>
      </c>
      <c r="Q961" s="17">
        <f>VLOOKUP(tbBDD[[#This Row],[Lib. variété]],tbRdts[],2,FALSE)</f>
        <v>8.5</v>
      </c>
      <c r="R961" s="17">
        <f>tbBDD[[#This Row],[Ha Tot collecte]]*tbBDD[[#This Row],[Rdt]]</f>
        <v>178.5</v>
      </c>
      <c r="S961" s="10" t="str">
        <f>MID(tbBDD[[#This Row],[Lib. variété]],1,FIND(" ",tbBDD[[#This Row],[Lib. variété]])-1)</f>
        <v>MAIS</v>
      </c>
    </row>
    <row r="962" spans="1:19" ht="15.95" customHeight="1" x14ac:dyDescent="0.2">
      <c r="A962" s="14" t="s">
        <v>4</v>
      </c>
      <c r="B962" s="15" t="s">
        <v>34</v>
      </c>
      <c r="C962" s="15" t="s">
        <v>57</v>
      </c>
      <c r="D962" s="15" t="s">
        <v>196</v>
      </c>
      <c r="E962" s="15" t="s">
        <v>325</v>
      </c>
      <c r="F962" s="15" t="s">
        <v>382</v>
      </c>
      <c r="G962" s="17">
        <v>0</v>
      </c>
      <c r="H962" s="17">
        <v>0</v>
      </c>
      <c r="I962" s="17">
        <v>38.5</v>
      </c>
      <c r="J962" s="17">
        <v>0</v>
      </c>
      <c r="K962" s="17">
        <v>12.5</v>
      </c>
      <c r="L962" s="17">
        <v>0</v>
      </c>
      <c r="M962" s="17">
        <v>0</v>
      </c>
      <c r="N962" s="17">
        <v>26</v>
      </c>
      <c r="O962" s="17">
        <v>0</v>
      </c>
      <c r="P962" s="18">
        <v>0</v>
      </c>
      <c r="Q962" s="17">
        <f>VLOOKUP(tbBDD[[#This Row],[Lib. variété]],tbRdts[],2,FALSE)</f>
        <v>8.5</v>
      </c>
      <c r="R962" s="17">
        <f>tbBDD[[#This Row],[Ha Tot collecte]]*tbBDD[[#This Row],[Rdt]]</f>
        <v>327.25</v>
      </c>
      <c r="S962" s="10" t="str">
        <f>MID(tbBDD[[#This Row],[Lib. variété]],1,FIND(" ",tbBDD[[#This Row],[Lib. variété]])-1)</f>
        <v>MAIS</v>
      </c>
    </row>
    <row r="963" spans="1:19" ht="15.95" customHeight="1" x14ac:dyDescent="0.2">
      <c r="A963" s="14" t="s">
        <v>4</v>
      </c>
      <c r="B963" s="15" t="s">
        <v>34</v>
      </c>
      <c r="C963" s="15" t="s">
        <v>57</v>
      </c>
      <c r="D963" s="15" t="s">
        <v>197</v>
      </c>
      <c r="E963" s="15" t="s">
        <v>326</v>
      </c>
      <c r="F963" s="15" t="s">
        <v>382</v>
      </c>
      <c r="G963" s="17">
        <v>0</v>
      </c>
      <c r="H963" s="17">
        <v>0</v>
      </c>
      <c r="I963" s="17">
        <v>10</v>
      </c>
      <c r="J963" s="17">
        <v>0</v>
      </c>
      <c r="K963" s="17">
        <v>10</v>
      </c>
      <c r="L963" s="17">
        <v>0</v>
      </c>
      <c r="M963" s="17">
        <v>0</v>
      </c>
      <c r="N963" s="17">
        <v>0</v>
      </c>
      <c r="O963" s="17">
        <v>0</v>
      </c>
      <c r="P963" s="18">
        <v>0</v>
      </c>
      <c r="Q963" s="17">
        <f>VLOOKUP(tbBDD[[#This Row],[Lib. variété]],tbRdts[],2,FALSE)</f>
        <v>8.5</v>
      </c>
      <c r="R963" s="17">
        <f>tbBDD[[#This Row],[Ha Tot collecte]]*tbBDD[[#This Row],[Rdt]]</f>
        <v>85</v>
      </c>
      <c r="S963" s="10" t="str">
        <f>MID(tbBDD[[#This Row],[Lib. variété]],1,FIND(" ",tbBDD[[#This Row],[Lib. variété]])-1)</f>
        <v>MAIS</v>
      </c>
    </row>
    <row r="964" spans="1:19" ht="15.95" customHeight="1" x14ac:dyDescent="0.2">
      <c r="A964" s="14" t="s">
        <v>4</v>
      </c>
      <c r="B964" s="15" t="s">
        <v>34</v>
      </c>
      <c r="C964" s="15" t="s">
        <v>57</v>
      </c>
      <c r="D964" s="15" t="s">
        <v>193</v>
      </c>
      <c r="E964" s="15" t="s">
        <v>322</v>
      </c>
      <c r="F964" s="15" t="s">
        <v>382</v>
      </c>
      <c r="G964" s="17">
        <v>0</v>
      </c>
      <c r="H964" s="17">
        <v>0</v>
      </c>
      <c r="I964" s="17">
        <v>8.5</v>
      </c>
      <c r="J964" s="17">
        <v>0</v>
      </c>
      <c r="K964" s="17">
        <v>0</v>
      </c>
      <c r="L964" s="17">
        <v>0</v>
      </c>
      <c r="M964" s="17">
        <v>0</v>
      </c>
      <c r="N964" s="17">
        <v>8.5</v>
      </c>
      <c r="O964" s="17">
        <v>0</v>
      </c>
      <c r="P964" s="18">
        <v>0</v>
      </c>
      <c r="Q964" s="17">
        <f>VLOOKUP(tbBDD[[#This Row],[Lib. variété]],tbRdts[],2,FALSE)</f>
        <v>8.5</v>
      </c>
      <c r="R964" s="17">
        <f>tbBDD[[#This Row],[Ha Tot collecte]]*tbBDD[[#This Row],[Rdt]]</f>
        <v>72.25</v>
      </c>
      <c r="S964" s="10" t="str">
        <f>MID(tbBDD[[#This Row],[Lib. variété]],1,FIND(" ",tbBDD[[#This Row],[Lib. variété]])-1)</f>
        <v>MAIS</v>
      </c>
    </row>
    <row r="965" spans="1:19" ht="15.95" customHeight="1" x14ac:dyDescent="0.2">
      <c r="A965" s="14" t="s">
        <v>4</v>
      </c>
      <c r="B965" s="15" t="s">
        <v>34</v>
      </c>
      <c r="C965" s="15" t="s">
        <v>58</v>
      </c>
      <c r="D965" s="15" t="s">
        <v>197</v>
      </c>
      <c r="E965" s="15" t="s">
        <v>326</v>
      </c>
      <c r="F965" s="15" t="s">
        <v>383</v>
      </c>
      <c r="G965" s="17">
        <v>0</v>
      </c>
      <c r="H965" s="17">
        <v>0</v>
      </c>
      <c r="I965" s="17">
        <v>3</v>
      </c>
      <c r="J965" s="17">
        <v>0</v>
      </c>
      <c r="K965" s="17">
        <v>0</v>
      </c>
      <c r="L965" s="17">
        <v>0</v>
      </c>
      <c r="M965" s="17">
        <v>0</v>
      </c>
      <c r="N965" s="17">
        <v>3</v>
      </c>
      <c r="O965" s="17">
        <v>0</v>
      </c>
      <c r="P965" s="18">
        <v>0</v>
      </c>
      <c r="Q965" s="17">
        <f>VLOOKUP(tbBDD[[#This Row],[Lib. variété]],tbRdts[],2,FALSE)</f>
        <v>3.3</v>
      </c>
      <c r="R965" s="17">
        <f>tbBDD[[#This Row],[Ha Tot collecte]]*tbBDD[[#This Row],[Rdt]]</f>
        <v>9.8999999999999986</v>
      </c>
      <c r="S965" s="10" t="e">
        <f>MID(tbBDD[[#This Row],[Lib. variété]],1,FIND(" ",tbBDD[[#This Row],[Lib. variété]])-1)</f>
        <v>#VALUE!</v>
      </c>
    </row>
    <row r="966" spans="1:19" ht="15.95" customHeight="1" x14ac:dyDescent="0.2">
      <c r="A966" s="14" t="s">
        <v>4</v>
      </c>
      <c r="B966" s="15" t="s">
        <v>34</v>
      </c>
      <c r="C966" s="15" t="s">
        <v>58</v>
      </c>
      <c r="D966" s="15" t="s">
        <v>199</v>
      </c>
      <c r="E966" s="15" t="s">
        <v>328</v>
      </c>
      <c r="F966" s="15" t="s">
        <v>383</v>
      </c>
      <c r="G966" s="17">
        <v>0</v>
      </c>
      <c r="H966" s="17">
        <v>0</v>
      </c>
      <c r="I966" s="17">
        <v>14</v>
      </c>
      <c r="J966" s="17">
        <v>0</v>
      </c>
      <c r="K966" s="17">
        <v>0</v>
      </c>
      <c r="L966" s="17">
        <v>0</v>
      </c>
      <c r="M966" s="17">
        <v>0</v>
      </c>
      <c r="N966" s="17">
        <v>14</v>
      </c>
      <c r="O966" s="17">
        <v>0</v>
      </c>
      <c r="P966" s="18">
        <v>0</v>
      </c>
      <c r="Q966" s="17">
        <f>VLOOKUP(tbBDD[[#This Row],[Lib. variété]],tbRdts[],2,FALSE)</f>
        <v>3.3</v>
      </c>
      <c r="R966" s="17">
        <f>tbBDD[[#This Row],[Ha Tot collecte]]*tbBDD[[#This Row],[Rdt]]</f>
        <v>46.199999999999996</v>
      </c>
      <c r="S966" s="10" t="e">
        <f>MID(tbBDD[[#This Row],[Lib. variété]],1,FIND(" ",tbBDD[[#This Row],[Lib. variété]])-1)</f>
        <v>#VALUE!</v>
      </c>
    </row>
    <row r="967" spans="1:19" ht="15.95" customHeight="1" x14ac:dyDescent="0.2">
      <c r="A967" s="14" t="s">
        <v>4</v>
      </c>
      <c r="B967" s="15" t="s">
        <v>34</v>
      </c>
      <c r="C967" s="15" t="s">
        <v>60</v>
      </c>
      <c r="D967" s="15" t="s">
        <v>195</v>
      </c>
      <c r="E967" s="15" t="s">
        <v>324</v>
      </c>
      <c r="F967" s="15" t="s">
        <v>385</v>
      </c>
      <c r="G967" s="17">
        <v>0</v>
      </c>
      <c r="H967" s="17">
        <v>0</v>
      </c>
      <c r="I967" s="17">
        <v>8</v>
      </c>
      <c r="J967" s="17">
        <v>0</v>
      </c>
      <c r="K967" s="17">
        <v>0</v>
      </c>
      <c r="L967" s="17">
        <v>0</v>
      </c>
      <c r="M967" s="17">
        <v>0</v>
      </c>
      <c r="N967" s="17">
        <v>0</v>
      </c>
      <c r="O967" s="17">
        <v>8</v>
      </c>
      <c r="P967" s="18">
        <v>0</v>
      </c>
      <c r="Q967" s="17">
        <f>VLOOKUP(tbBDD[[#This Row],[Lib. variété]],tbRdts[],2,FALSE)</f>
        <v>2.5</v>
      </c>
      <c r="R967" s="17">
        <f>tbBDD[[#This Row],[Ha Tot collecte]]*tbBDD[[#This Row],[Rdt]]</f>
        <v>20</v>
      </c>
      <c r="S967" s="10" t="str">
        <f>MID(tbBDD[[#This Row],[Lib. variété]],1,FIND(" ",tbBDD[[#This Row],[Lib. variété]])-1)</f>
        <v>TOURNESOL</v>
      </c>
    </row>
    <row r="968" spans="1:19" ht="15.95" customHeight="1" x14ac:dyDescent="0.2">
      <c r="A968" s="14" t="s">
        <v>4</v>
      </c>
      <c r="B968" s="15" t="s">
        <v>34</v>
      </c>
      <c r="C968" s="15" t="s">
        <v>60</v>
      </c>
      <c r="D968" s="15" t="s">
        <v>196</v>
      </c>
      <c r="E968" s="15" t="s">
        <v>325</v>
      </c>
      <c r="F968" s="15" t="s">
        <v>385</v>
      </c>
      <c r="G968" s="17">
        <v>0</v>
      </c>
      <c r="H968" s="17">
        <v>0</v>
      </c>
      <c r="I968" s="17">
        <v>34</v>
      </c>
      <c r="J968" s="17">
        <v>0</v>
      </c>
      <c r="K968" s="17">
        <v>0</v>
      </c>
      <c r="L968" s="17">
        <v>0</v>
      </c>
      <c r="M968" s="17">
        <v>0</v>
      </c>
      <c r="N968" s="17">
        <v>34</v>
      </c>
      <c r="O968" s="17">
        <v>0</v>
      </c>
      <c r="P968" s="18">
        <v>0</v>
      </c>
      <c r="Q968" s="17">
        <f>VLOOKUP(tbBDD[[#This Row],[Lib. variété]],tbRdts[],2,FALSE)</f>
        <v>2.5</v>
      </c>
      <c r="R968" s="17">
        <f>tbBDD[[#This Row],[Ha Tot collecte]]*tbBDD[[#This Row],[Rdt]]</f>
        <v>85</v>
      </c>
      <c r="S968" s="10" t="str">
        <f>MID(tbBDD[[#This Row],[Lib. variété]],1,FIND(" ",tbBDD[[#This Row],[Lib. variété]])-1)</f>
        <v>TOURNESOL</v>
      </c>
    </row>
    <row r="969" spans="1:19" ht="15.95" customHeight="1" x14ac:dyDescent="0.2">
      <c r="A969" s="14" t="s">
        <v>4</v>
      </c>
      <c r="B969" s="15" t="s">
        <v>34</v>
      </c>
      <c r="C969" s="15" t="s">
        <v>60</v>
      </c>
      <c r="D969" s="15" t="s">
        <v>197</v>
      </c>
      <c r="E969" s="15" t="s">
        <v>326</v>
      </c>
      <c r="F969" s="15" t="s">
        <v>385</v>
      </c>
      <c r="G969" s="17">
        <v>0</v>
      </c>
      <c r="H969" s="17">
        <v>0</v>
      </c>
      <c r="I969" s="17">
        <v>39.200000000000003</v>
      </c>
      <c r="J969" s="17">
        <v>0</v>
      </c>
      <c r="K969" s="17">
        <v>0</v>
      </c>
      <c r="L969" s="17">
        <v>0</v>
      </c>
      <c r="M969" s="17">
        <v>0</v>
      </c>
      <c r="N969" s="17">
        <v>39.200000000000003</v>
      </c>
      <c r="O969" s="17">
        <v>0</v>
      </c>
      <c r="P969" s="18">
        <v>0</v>
      </c>
      <c r="Q969" s="17">
        <f>VLOOKUP(tbBDD[[#This Row],[Lib. variété]],tbRdts[],2,FALSE)</f>
        <v>2.5</v>
      </c>
      <c r="R969" s="17">
        <f>tbBDD[[#This Row],[Ha Tot collecte]]*tbBDD[[#This Row],[Rdt]]</f>
        <v>98</v>
      </c>
      <c r="S969" s="10" t="str">
        <f>MID(tbBDD[[#This Row],[Lib. variété]],1,FIND(" ",tbBDD[[#This Row],[Lib. variété]])-1)</f>
        <v>TOURNESOL</v>
      </c>
    </row>
    <row r="970" spans="1:19" ht="15.95" customHeight="1" x14ac:dyDescent="0.2">
      <c r="A970" s="14" t="s">
        <v>4</v>
      </c>
      <c r="B970" s="15" t="s">
        <v>34</v>
      </c>
      <c r="C970" s="15" t="s">
        <v>60</v>
      </c>
      <c r="D970" s="15" t="s">
        <v>173</v>
      </c>
      <c r="E970" s="15" t="s">
        <v>302</v>
      </c>
      <c r="F970" s="15" t="s">
        <v>385</v>
      </c>
      <c r="G970" s="17">
        <v>0</v>
      </c>
      <c r="H970" s="17">
        <v>0</v>
      </c>
      <c r="I970" s="17">
        <v>24</v>
      </c>
      <c r="J970" s="17">
        <v>0</v>
      </c>
      <c r="K970" s="17">
        <v>0</v>
      </c>
      <c r="L970" s="17">
        <v>0</v>
      </c>
      <c r="M970" s="17">
        <v>0</v>
      </c>
      <c r="N970" s="17">
        <v>24</v>
      </c>
      <c r="O970" s="17">
        <v>0</v>
      </c>
      <c r="P970" s="18">
        <v>0</v>
      </c>
      <c r="Q970" s="17">
        <f>VLOOKUP(tbBDD[[#This Row],[Lib. variété]],tbRdts[],2,FALSE)</f>
        <v>2.5</v>
      </c>
      <c r="R970" s="17">
        <f>tbBDD[[#This Row],[Ha Tot collecte]]*tbBDD[[#This Row],[Rdt]]</f>
        <v>60</v>
      </c>
      <c r="S970" s="10" t="str">
        <f>MID(tbBDD[[#This Row],[Lib. variété]],1,FIND(" ",tbBDD[[#This Row],[Lib. variété]])-1)</f>
        <v>TOURNESOL</v>
      </c>
    </row>
    <row r="971" spans="1:19" ht="15.95" customHeight="1" x14ac:dyDescent="0.2">
      <c r="A971" s="14" t="s">
        <v>4</v>
      </c>
      <c r="B971" s="15" t="s">
        <v>34</v>
      </c>
      <c r="C971" s="15" t="s">
        <v>60</v>
      </c>
      <c r="D971" s="15" t="s">
        <v>193</v>
      </c>
      <c r="E971" s="15" t="s">
        <v>322</v>
      </c>
      <c r="F971" s="15" t="s">
        <v>385</v>
      </c>
      <c r="G971" s="17">
        <v>0</v>
      </c>
      <c r="H971" s="17">
        <v>0</v>
      </c>
      <c r="I971" s="17">
        <v>12.5</v>
      </c>
      <c r="J971" s="17">
        <v>0</v>
      </c>
      <c r="K971" s="17">
        <v>0</v>
      </c>
      <c r="L971" s="17">
        <v>0</v>
      </c>
      <c r="M971" s="17">
        <v>0</v>
      </c>
      <c r="N971" s="17">
        <v>12.5</v>
      </c>
      <c r="O971" s="17">
        <v>0</v>
      </c>
      <c r="P971" s="18">
        <v>0</v>
      </c>
      <c r="Q971" s="17">
        <f>VLOOKUP(tbBDD[[#This Row],[Lib. variété]],tbRdts[],2,FALSE)</f>
        <v>2.5</v>
      </c>
      <c r="R971" s="17">
        <f>tbBDD[[#This Row],[Ha Tot collecte]]*tbBDD[[#This Row],[Rdt]]</f>
        <v>31.25</v>
      </c>
      <c r="S971" s="10" t="str">
        <f>MID(tbBDD[[#This Row],[Lib. variété]],1,FIND(" ",tbBDD[[#This Row],[Lib. variété]])-1)</f>
        <v>TOURNESOL</v>
      </c>
    </row>
    <row r="972" spans="1:19" ht="15.95" customHeight="1" x14ac:dyDescent="0.2">
      <c r="A972" s="14" t="s">
        <v>4</v>
      </c>
      <c r="B972" s="15" t="s">
        <v>34</v>
      </c>
      <c r="C972" s="15" t="s">
        <v>60</v>
      </c>
      <c r="D972" s="15" t="s">
        <v>199</v>
      </c>
      <c r="E972" s="15" t="s">
        <v>328</v>
      </c>
      <c r="F972" s="15" t="s">
        <v>385</v>
      </c>
      <c r="G972" s="17">
        <v>0</v>
      </c>
      <c r="H972" s="17">
        <v>0</v>
      </c>
      <c r="I972" s="17">
        <v>15</v>
      </c>
      <c r="J972" s="17">
        <v>0</v>
      </c>
      <c r="K972" s="17">
        <v>0</v>
      </c>
      <c r="L972" s="17">
        <v>0</v>
      </c>
      <c r="M972" s="17">
        <v>0</v>
      </c>
      <c r="N972" s="17">
        <v>15</v>
      </c>
      <c r="O972" s="17">
        <v>0</v>
      </c>
      <c r="P972" s="18">
        <v>0</v>
      </c>
      <c r="Q972" s="17">
        <f>VLOOKUP(tbBDD[[#This Row],[Lib. variété]],tbRdts[],2,FALSE)</f>
        <v>2.5</v>
      </c>
      <c r="R972" s="17">
        <f>tbBDD[[#This Row],[Ha Tot collecte]]*tbBDD[[#This Row],[Rdt]]</f>
        <v>37.5</v>
      </c>
      <c r="S972" s="10" t="str">
        <f>MID(tbBDD[[#This Row],[Lib. variété]],1,FIND(" ",tbBDD[[#This Row],[Lib. variété]])-1)</f>
        <v>TOURNESOL</v>
      </c>
    </row>
    <row r="973" spans="1:19" ht="15.95" customHeight="1" x14ac:dyDescent="0.2">
      <c r="A973" s="14" t="s">
        <v>4</v>
      </c>
      <c r="B973" s="15" t="s">
        <v>34</v>
      </c>
      <c r="C973" s="15" t="s">
        <v>63</v>
      </c>
      <c r="D973" s="15" t="s">
        <v>200</v>
      </c>
      <c r="E973" s="15" t="s">
        <v>329</v>
      </c>
      <c r="F973" s="15" t="s">
        <v>388</v>
      </c>
      <c r="G973" s="17">
        <v>0</v>
      </c>
      <c r="H973" s="17">
        <v>0</v>
      </c>
      <c r="I973" s="17">
        <v>0</v>
      </c>
      <c r="J973" s="17">
        <v>0</v>
      </c>
      <c r="K973" s="17">
        <v>0</v>
      </c>
      <c r="L973" s="17">
        <v>0</v>
      </c>
      <c r="M973" s="17">
        <v>0</v>
      </c>
      <c r="N973" s="17">
        <v>0</v>
      </c>
      <c r="O973" s="17">
        <v>0</v>
      </c>
      <c r="P973" s="18">
        <v>0</v>
      </c>
      <c r="Q973" s="17">
        <f>VLOOKUP(tbBDD[[#This Row],[Lib. variété]],tbRdts[],2,FALSE)</f>
        <v>6</v>
      </c>
      <c r="R973" s="17">
        <f>tbBDD[[#This Row],[Ha Tot collecte]]*tbBDD[[#This Row],[Rdt]]</f>
        <v>0</v>
      </c>
      <c r="S973" s="10" t="e">
        <f>MID(tbBDD[[#This Row],[Lib. variété]],1,FIND(" ",tbBDD[[#This Row],[Lib. variété]])-1)</f>
        <v>#VALUE!</v>
      </c>
    </row>
    <row r="974" spans="1:19" ht="15.95" customHeight="1" x14ac:dyDescent="0.2">
      <c r="A974" s="14" t="s">
        <v>4</v>
      </c>
      <c r="B974" s="15" t="s">
        <v>34</v>
      </c>
      <c r="C974" s="15" t="s">
        <v>76</v>
      </c>
      <c r="D974" s="16"/>
      <c r="E974" s="16"/>
      <c r="F974" s="15" t="s">
        <v>401</v>
      </c>
      <c r="G974" s="17">
        <v>0</v>
      </c>
      <c r="H974" s="17">
        <v>0</v>
      </c>
      <c r="I974" s="17">
        <v>0</v>
      </c>
      <c r="J974" s="17">
        <v>0</v>
      </c>
      <c r="K974" s="17">
        <v>0</v>
      </c>
      <c r="L974" s="17">
        <v>0</v>
      </c>
      <c r="M974" s="17">
        <v>0</v>
      </c>
      <c r="N974" s="17">
        <v>0</v>
      </c>
      <c r="O974" s="17">
        <v>0</v>
      </c>
      <c r="P974" s="18">
        <v>0</v>
      </c>
      <c r="Q974" s="17">
        <f>VLOOKUP(tbBDD[[#This Row],[Lib. variété]],tbRdts[],2,FALSE)</f>
        <v>0</v>
      </c>
      <c r="R974" s="17">
        <f>tbBDD[[#This Row],[Ha Tot collecte]]*tbBDD[[#This Row],[Rdt]]</f>
        <v>0</v>
      </c>
      <c r="S974" s="10" t="e">
        <f>MID(tbBDD[[#This Row],[Lib. variété]],1,FIND(" ",tbBDD[[#This Row],[Lib. variété]])-1)</f>
        <v>#VALUE!</v>
      </c>
    </row>
    <row r="975" spans="1:19" ht="15.95" customHeight="1" x14ac:dyDescent="0.2">
      <c r="A975" s="14" t="s">
        <v>4</v>
      </c>
      <c r="B975" s="15" t="s">
        <v>34</v>
      </c>
      <c r="C975" s="15" t="s">
        <v>67</v>
      </c>
      <c r="D975" s="16"/>
      <c r="E975" s="16"/>
      <c r="F975" s="15" t="s">
        <v>392</v>
      </c>
      <c r="G975" s="17">
        <v>0</v>
      </c>
      <c r="H975" s="17">
        <v>0</v>
      </c>
      <c r="I975" s="17">
        <v>0</v>
      </c>
      <c r="J975" s="17">
        <v>0</v>
      </c>
      <c r="K975" s="17">
        <v>0</v>
      </c>
      <c r="L975" s="17">
        <v>0</v>
      </c>
      <c r="M975" s="17">
        <v>0</v>
      </c>
      <c r="N975" s="17">
        <v>0</v>
      </c>
      <c r="O975" s="17">
        <v>0</v>
      </c>
      <c r="P975" s="18">
        <v>0</v>
      </c>
      <c r="Q975" s="17">
        <f>VLOOKUP(tbBDD[[#This Row],[Lib. variété]],tbRdts[],2,FALSE)</f>
        <v>0</v>
      </c>
      <c r="R975" s="17">
        <f>tbBDD[[#This Row],[Ha Tot collecte]]*tbBDD[[#This Row],[Rdt]]</f>
        <v>0</v>
      </c>
      <c r="S975" s="10" t="str">
        <f>MID(tbBDD[[#This Row],[Lib. variété]],1,FIND(" ",tbBDD[[#This Row],[Lib. variété]])-1)</f>
        <v>PRAIRIE</v>
      </c>
    </row>
    <row r="976" spans="1:19" ht="15.95" customHeight="1" x14ac:dyDescent="0.2">
      <c r="A976" s="14" t="s">
        <v>4</v>
      </c>
      <c r="B976" s="15" t="s">
        <v>34</v>
      </c>
      <c r="C976" s="15" t="s">
        <v>68</v>
      </c>
      <c r="D976" s="16"/>
      <c r="E976" s="16"/>
      <c r="F976" s="15" t="s">
        <v>393</v>
      </c>
      <c r="G976" s="17">
        <v>0</v>
      </c>
      <c r="H976" s="17">
        <v>0</v>
      </c>
      <c r="I976" s="17">
        <v>0</v>
      </c>
      <c r="J976" s="17">
        <v>0</v>
      </c>
      <c r="K976" s="17">
        <v>0</v>
      </c>
      <c r="L976" s="17">
        <v>0</v>
      </c>
      <c r="M976" s="17">
        <v>0</v>
      </c>
      <c r="N976" s="17">
        <v>0</v>
      </c>
      <c r="O976" s="17">
        <v>0</v>
      </c>
      <c r="P976" s="18">
        <v>0</v>
      </c>
      <c r="Q976" s="17">
        <f>VLOOKUP(tbBDD[[#This Row],[Lib. variété]],tbRdts[],2,FALSE)</f>
        <v>0</v>
      </c>
      <c r="R976" s="17">
        <f>tbBDD[[#This Row],[Ha Tot collecte]]*tbBDD[[#This Row],[Rdt]]</f>
        <v>0</v>
      </c>
      <c r="S976" s="10" t="str">
        <f>MID(tbBDD[[#This Row],[Lib. variété]],1,FIND(" ",tbBDD[[#This Row],[Lib. variété]])-1)</f>
        <v>PRAIRIE</v>
      </c>
    </row>
    <row r="977" spans="1:19" ht="15.95" customHeight="1" x14ac:dyDescent="0.2">
      <c r="A977" s="14" t="s">
        <v>4</v>
      </c>
      <c r="B977" s="15" t="s">
        <v>35</v>
      </c>
      <c r="C977" s="15" t="s">
        <v>53</v>
      </c>
      <c r="D977" s="15" t="s">
        <v>201</v>
      </c>
      <c r="E977" s="15" t="s">
        <v>330</v>
      </c>
      <c r="F977" s="15" t="s">
        <v>378</v>
      </c>
      <c r="G977" s="17">
        <v>0</v>
      </c>
      <c r="H977" s="17">
        <v>0</v>
      </c>
      <c r="I977" s="17">
        <v>111.33</v>
      </c>
      <c r="J977" s="17">
        <v>0</v>
      </c>
      <c r="K977" s="17">
        <v>0</v>
      </c>
      <c r="L977" s="17">
        <v>0</v>
      </c>
      <c r="M977" s="17">
        <v>0</v>
      </c>
      <c r="N977" s="17">
        <v>78.03</v>
      </c>
      <c r="O977" s="17">
        <v>33.299999999999997</v>
      </c>
      <c r="P977" s="18">
        <v>0</v>
      </c>
      <c r="Q977" s="17">
        <f>VLOOKUP(tbBDD[[#This Row],[Lib. variété]],tbRdts[],2,FALSE)</f>
        <v>6.5</v>
      </c>
      <c r="R977" s="17">
        <f>tbBDD[[#This Row],[Ha Tot collecte]]*tbBDD[[#This Row],[Rdt]]</f>
        <v>723.64499999999998</v>
      </c>
      <c r="S977" s="10" t="str">
        <f>MID(tbBDD[[#This Row],[Lib. variété]],1,FIND(" ",tbBDD[[#This Row],[Lib. variété]])-1)</f>
        <v>BLE</v>
      </c>
    </row>
    <row r="978" spans="1:19" ht="15.95" customHeight="1" x14ac:dyDescent="0.2">
      <c r="A978" s="14" t="s">
        <v>4</v>
      </c>
      <c r="B978" s="15" t="s">
        <v>35</v>
      </c>
      <c r="C978" s="15" t="s">
        <v>53</v>
      </c>
      <c r="D978" s="15" t="s">
        <v>202</v>
      </c>
      <c r="E978" s="15" t="s">
        <v>331</v>
      </c>
      <c r="F978" s="15" t="s">
        <v>378</v>
      </c>
      <c r="G978" s="17">
        <v>0</v>
      </c>
      <c r="H978" s="17">
        <v>0</v>
      </c>
      <c r="I978" s="17">
        <v>97</v>
      </c>
      <c r="J978" s="17">
        <v>0</v>
      </c>
      <c r="K978" s="17">
        <v>0</v>
      </c>
      <c r="L978" s="17">
        <v>0</v>
      </c>
      <c r="M978" s="17">
        <v>0</v>
      </c>
      <c r="N978" s="17">
        <v>75</v>
      </c>
      <c r="O978" s="17">
        <v>22</v>
      </c>
      <c r="P978" s="18">
        <v>0</v>
      </c>
      <c r="Q978" s="17">
        <f>VLOOKUP(tbBDD[[#This Row],[Lib. variété]],tbRdts[],2,FALSE)</f>
        <v>6.5</v>
      </c>
      <c r="R978" s="17">
        <f>tbBDD[[#This Row],[Ha Tot collecte]]*tbBDD[[#This Row],[Rdt]]</f>
        <v>630.5</v>
      </c>
      <c r="S978" s="10" t="str">
        <f>MID(tbBDD[[#This Row],[Lib. variété]],1,FIND(" ",tbBDD[[#This Row],[Lib. variété]])-1)</f>
        <v>BLE</v>
      </c>
    </row>
    <row r="979" spans="1:19" ht="15.95" customHeight="1" x14ac:dyDescent="0.2">
      <c r="A979" s="14" t="s">
        <v>4</v>
      </c>
      <c r="B979" s="15" t="s">
        <v>35</v>
      </c>
      <c r="C979" s="15" t="s">
        <v>53</v>
      </c>
      <c r="D979" s="15" t="s">
        <v>203</v>
      </c>
      <c r="E979" s="15" t="s">
        <v>332</v>
      </c>
      <c r="F979" s="15" t="s">
        <v>378</v>
      </c>
      <c r="G979" s="17">
        <v>0</v>
      </c>
      <c r="H979" s="17">
        <v>0</v>
      </c>
      <c r="I979" s="17">
        <v>73</v>
      </c>
      <c r="J979" s="17">
        <v>0</v>
      </c>
      <c r="K979" s="17">
        <v>0</v>
      </c>
      <c r="L979" s="17">
        <v>0</v>
      </c>
      <c r="M979" s="17">
        <v>0</v>
      </c>
      <c r="N979" s="17">
        <v>65</v>
      </c>
      <c r="O979" s="17">
        <v>8</v>
      </c>
      <c r="P979" s="18">
        <v>0</v>
      </c>
      <c r="Q979" s="17">
        <f>VLOOKUP(tbBDD[[#This Row],[Lib. variété]],tbRdts[],2,FALSE)</f>
        <v>6.5</v>
      </c>
      <c r="R979" s="17">
        <f>tbBDD[[#This Row],[Ha Tot collecte]]*tbBDD[[#This Row],[Rdt]]</f>
        <v>474.5</v>
      </c>
      <c r="S979" s="10" t="str">
        <f>MID(tbBDD[[#This Row],[Lib. variété]],1,FIND(" ",tbBDD[[#This Row],[Lib. variété]])-1)</f>
        <v>BLE</v>
      </c>
    </row>
    <row r="980" spans="1:19" ht="15.95" customHeight="1" x14ac:dyDescent="0.2">
      <c r="A980" s="14" t="s">
        <v>4</v>
      </c>
      <c r="B980" s="15" t="s">
        <v>35</v>
      </c>
      <c r="C980" s="15" t="s">
        <v>53</v>
      </c>
      <c r="D980" s="15" t="s">
        <v>204</v>
      </c>
      <c r="E980" s="15" t="s">
        <v>333</v>
      </c>
      <c r="F980" s="15" t="s">
        <v>378</v>
      </c>
      <c r="G980" s="17">
        <v>0</v>
      </c>
      <c r="H980" s="17">
        <v>0</v>
      </c>
      <c r="I980" s="17">
        <v>89.45</v>
      </c>
      <c r="J980" s="17">
        <v>0</v>
      </c>
      <c r="K980" s="17">
        <v>0</v>
      </c>
      <c r="L980" s="17">
        <v>0</v>
      </c>
      <c r="M980" s="17">
        <v>0</v>
      </c>
      <c r="N980" s="17">
        <v>89.45</v>
      </c>
      <c r="O980" s="17">
        <v>0</v>
      </c>
      <c r="P980" s="18">
        <v>0</v>
      </c>
      <c r="Q980" s="17">
        <f>VLOOKUP(tbBDD[[#This Row],[Lib. variété]],tbRdts[],2,FALSE)</f>
        <v>6.5</v>
      </c>
      <c r="R980" s="17">
        <f>tbBDD[[#This Row],[Ha Tot collecte]]*tbBDD[[#This Row],[Rdt]]</f>
        <v>581.42500000000007</v>
      </c>
      <c r="S980" s="10" t="str">
        <f>MID(tbBDD[[#This Row],[Lib. variété]],1,FIND(" ",tbBDD[[#This Row],[Lib. variété]])-1)</f>
        <v>BLE</v>
      </c>
    </row>
    <row r="981" spans="1:19" ht="15.95" customHeight="1" x14ac:dyDescent="0.2">
      <c r="A981" s="14" t="s">
        <v>4</v>
      </c>
      <c r="B981" s="15" t="s">
        <v>35</v>
      </c>
      <c r="C981" s="15" t="s">
        <v>53</v>
      </c>
      <c r="D981" s="15" t="s">
        <v>205</v>
      </c>
      <c r="E981" s="15" t="s">
        <v>334</v>
      </c>
      <c r="F981" s="15" t="s">
        <v>378</v>
      </c>
      <c r="G981" s="17">
        <v>0</v>
      </c>
      <c r="H981" s="17">
        <v>0</v>
      </c>
      <c r="I981" s="17">
        <v>11</v>
      </c>
      <c r="J981" s="17">
        <v>0</v>
      </c>
      <c r="K981" s="17">
        <v>0</v>
      </c>
      <c r="L981" s="17">
        <v>0</v>
      </c>
      <c r="M981" s="17">
        <v>0</v>
      </c>
      <c r="N981" s="17">
        <v>11</v>
      </c>
      <c r="O981" s="17">
        <v>0</v>
      </c>
      <c r="P981" s="18">
        <v>0</v>
      </c>
      <c r="Q981" s="17">
        <f>VLOOKUP(tbBDD[[#This Row],[Lib. variété]],tbRdts[],2,FALSE)</f>
        <v>6.5</v>
      </c>
      <c r="R981" s="17">
        <f>tbBDD[[#This Row],[Ha Tot collecte]]*tbBDD[[#This Row],[Rdt]]</f>
        <v>71.5</v>
      </c>
      <c r="S981" s="10" t="str">
        <f>MID(tbBDD[[#This Row],[Lib. variété]],1,FIND(" ",tbBDD[[#This Row],[Lib. variété]])-1)</f>
        <v>BLE</v>
      </c>
    </row>
    <row r="982" spans="1:19" ht="15.95" customHeight="1" x14ac:dyDescent="0.2">
      <c r="A982" s="14" t="s">
        <v>4</v>
      </c>
      <c r="B982" s="15" t="s">
        <v>35</v>
      </c>
      <c r="C982" s="15" t="s">
        <v>53</v>
      </c>
      <c r="D982" s="15" t="s">
        <v>206</v>
      </c>
      <c r="E982" s="15" t="s">
        <v>335</v>
      </c>
      <c r="F982" s="15" t="s">
        <v>378</v>
      </c>
      <c r="G982" s="17">
        <v>0</v>
      </c>
      <c r="H982" s="17">
        <v>0</v>
      </c>
      <c r="I982" s="17">
        <v>97.39</v>
      </c>
      <c r="J982" s="17">
        <v>0</v>
      </c>
      <c r="K982" s="17">
        <v>0</v>
      </c>
      <c r="L982" s="17">
        <v>0</v>
      </c>
      <c r="M982" s="17">
        <v>0</v>
      </c>
      <c r="N982" s="17">
        <v>97.39</v>
      </c>
      <c r="O982" s="17">
        <v>0</v>
      </c>
      <c r="P982" s="18">
        <v>0</v>
      </c>
      <c r="Q982" s="17">
        <f>VLOOKUP(tbBDD[[#This Row],[Lib. variété]],tbRdts[],2,FALSE)</f>
        <v>6.5</v>
      </c>
      <c r="R982" s="17">
        <f>tbBDD[[#This Row],[Ha Tot collecte]]*tbBDD[[#This Row],[Rdt]]</f>
        <v>633.03499999999997</v>
      </c>
      <c r="S982" s="10" t="str">
        <f>MID(tbBDD[[#This Row],[Lib. variété]],1,FIND(" ",tbBDD[[#This Row],[Lib. variété]])-1)</f>
        <v>BLE</v>
      </c>
    </row>
    <row r="983" spans="1:19" ht="15.95" customHeight="1" x14ac:dyDescent="0.2">
      <c r="A983" s="14" t="s">
        <v>4</v>
      </c>
      <c r="B983" s="15" t="s">
        <v>35</v>
      </c>
      <c r="C983" s="15" t="s">
        <v>53</v>
      </c>
      <c r="D983" s="15" t="s">
        <v>207</v>
      </c>
      <c r="E983" s="15" t="s">
        <v>336</v>
      </c>
      <c r="F983" s="15" t="s">
        <v>378</v>
      </c>
      <c r="G983" s="17">
        <v>0</v>
      </c>
      <c r="H983" s="17">
        <v>0</v>
      </c>
      <c r="I983" s="17">
        <v>612.44000000000005</v>
      </c>
      <c r="J983" s="17">
        <v>0</v>
      </c>
      <c r="K983" s="17">
        <v>0</v>
      </c>
      <c r="L983" s="17">
        <v>0</v>
      </c>
      <c r="M983" s="17">
        <v>85</v>
      </c>
      <c r="N983" s="17">
        <v>482.44</v>
      </c>
      <c r="O983" s="17">
        <v>45</v>
      </c>
      <c r="P983" s="18">
        <v>0</v>
      </c>
      <c r="Q983" s="17">
        <f>VLOOKUP(tbBDD[[#This Row],[Lib. variété]],tbRdts[],2,FALSE)</f>
        <v>6.5</v>
      </c>
      <c r="R983" s="17">
        <f>tbBDD[[#This Row],[Ha Tot collecte]]*tbBDD[[#This Row],[Rdt]]</f>
        <v>3980.8600000000006</v>
      </c>
      <c r="S983" s="10" t="str">
        <f>MID(tbBDD[[#This Row],[Lib. variété]],1,FIND(" ",tbBDD[[#This Row],[Lib. variété]])-1)</f>
        <v>BLE</v>
      </c>
    </row>
    <row r="984" spans="1:19" ht="15.95" customHeight="1" x14ac:dyDescent="0.2">
      <c r="A984" s="14" t="s">
        <v>4</v>
      </c>
      <c r="B984" s="15" t="s">
        <v>35</v>
      </c>
      <c r="C984" s="15" t="s">
        <v>53</v>
      </c>
      <c r="D984" s="15" t="s">
        <v>208</v>
      </c>
      <c r="E984" s="15" t="s">
        <v>337</v>
      </c>
      <c r="F984" s="15" t="s">
        <v>378</v>
      </c>
      <c r="G984" s="17">
        <v>0</v>
      </c>
      <c r="H984" s="17">
        <v>0</v>
      </c>
      <c r="I984" s="17">
        <v>174.56</v>
      </c>
      <c r="J984" s="17">
        <v>0</v>
      </c>
      <c r="K984" s="17">
        <v>0</v>
      </c>
      <c r="L984" s="17">
        <v>0</v>
      </c>
      <c r="M984" s="17">
        <v>20.64</v>
      </c>
      <c r="N984" s="17">
        <v>137.17000000000002</v>
      </c>
      <c r="O984" s="17">
        <v>16.75</v>
      </c>
      <c r="P984" s="18">
        <v>0</v>
      </c>
      <c r="Q984" s="17">
        <f>VLOOKUP(tbBDD[[#This Row],[Lib. variété]],tbRdts[],2,FALSE)</f>
        <v>6.5</v>
      </c>
      <c r="R984" s="17">
        <f>tbBDD[[#This Row],[Ha Tot collecte]]*tbBDD[[#This Row],[Rdt]]</f>
        <v>1134.6400000000001</v>
      </c>
      <c r="S984" s="10" t="str">
        <f>MID(tbBDD[[#This Row],[Lib. variété]],1,FIND(" ",tbBDD[[#This Row],[Lib. variété]])-1)</f>
        <v>BLE</v>
      </c>
    </row>
    <row r="985" spans="1:19" ht="15.95" customHeight="1" x14ac:dyDescent="0.2">
      <c r="A985" s="14" t="s">
        <v>4</v>
      </c>
      <c r="B985" s="15" t="s">
        <v>35</v>
      </c>
      <c r="C985" s="15" t="s">
        <v>53</v>
      </c>
      <c r="D985" s="15" t="s">
        <v>209</v>
      </c>
      <c r="E985" s="15" t="s">
        <v>338</v>
      </c>
      <c r="F985" s="15" t="s">
        <v>378</v>
      </c>
      <c r="G985" s="17">
        <v>0</v>
      </c>
      <c r="H985" s="17">
        <v>0</v>
      </c>
      <c r="I985" s="17">
        <v>384.09</v>
      </c>
      <c r="J985" s="17">
        <v>0</v>
      </c>
      <c r="K985" s="17">
        <v>0</v>
      </c>
      <c r="L985" s="17">
        <v>0</v>
      </c>
      <c r="M985" s="17">
        <v>37.85</v>
      </c>
      <c r="N985" s="17">
        <v>310.23999999999995</v>
      </c>
      <c r="O985" s="17">
        <v>36</v>
      </c>
      <c r="P985" s="18">
        <v>0</v>
      </c>
      <c r="Q985" s="17">
        <f>VLOOKUP(tbBDD[[#This Row],[Lib. variété]],tbRdts[],2,FALSE)</f>
        <v>6.5</v>
      </c>
      <c r="R985" s="17">
        <f>tbBDD[[#This Row],[Ha Tot collecte]]*tbBDD[[#This Row],[Rdt]]</f>
        <v>2496.585</v>
      </c>
      <c r="S985" s="10" t="str">
        <f>MID(tbBDD[[#This Row],[Lib. variété]],1,FIND(" ",tbBDD[[#This Row],[Lib. variété]])-1)</f>
        <v>BLE</v>
      </c>
    </row>
    <row r="986" spans="1:19" ht="15.95" customHeight="1" x14ac:dyDescent="0.2">
      <c r="A986" s="14" t="s">
        <v>4</v>
      </c>
      <c r="B986" s="15" t="s">
        <v>35</v>
      </c>
      <c r="C986" s="15" t="s">
        <v>53</v>
      </c>
      <c r="D986" s="15" t="s">
        <v>210</v>
      </c>
      <c r="E986" s="15" t="s">
        <v>339</v>
      </c>
      <c r="F986" s="15" t="s">
        <v>378</v>
      </c>
      <c r="G986" s="17">
        <v>0</v>
      </c>
      <c r="H986" s="17">
        <v>0</v>
      </c>
      <c r="I986" s="17">
        <v>130</v>
      </c>
      <c r="J986" s="17">
        <v>0</v>
      </c>
      <c r="K986" s="17">
        <v>0</v>
      </c>
      <c r="L986" s="17">
        <v>0</v>
      </c>
      <c r="M986" s="17">
        <v>70</v>
      </c>
      <c r="N986" s="17">
        <v>60</v>
      </c>
      <c r="O986" s="17">
        <v>0</v>
      </c>
      <c r="P986" s="18">
        <v>0</v>
      </c>
      <c r="Q986" s="17">
        <f>VLOOKUP(tbBDD[[#This Row],[Lib. variété]],tbRdts[],2,FALSE)</f>
        <v>6.5</v>
      </c>
      <c r="R986" s="17">
        <f>tbBDD[[#This Row],[Ha Tot collecte]]*tbBDD[[#This Row],[Rdt]]</f>
        <v>845</v>
      </c>
      <c r="S986" s="10" t="str">
        <f>MID(tbBDD[[#This Row],[Lib. variété]],1,FIND(" ",tbBDD[[#This Row],[Lib. variété]])-1)</f>
        <v>BLE</v>
      </c>
    </row>
    <row r="987" spans="1:19" ht="15.95" customHeight="1" x14ac:dyDescent="0.2">
      <c r="A987" s="14" t="s">
        <v>4</v>
      </c>
      <c r="B987" s="15" t="s">
        <v>35</v>
      </c>
      <c r="C987" s="15" t="s">
        <v>74</v>
      </c>
      <c r="D987" s="15" t="s">
        <v>201</v>
      </c>
      <c r="E987" s="15" t="s">
        <v>330</v>
      </c>
      <c r="F987" s="15" t="s">
        <v>399</v>
      </c>
      <c r="G987" s="17">
        <v>0</v>
      </c>
      <c r="H987" s="17">
        <v>0</v>
      </c>
      <c r="I987" s="17">
        <v>92.79</v>
      </c>
      <c r="J987" s="17">
        <v>0</v>
      </c>
      <c r="K987" s="17">
        <v>0</v>
      </c>
      <c r="L987" s="17">
        <v>0</v>
      </c>
      <c r="M987" s="17">
        <v>0</v>
      </c>
      <c r="N987" s="17">
        <v>72.790000000000006</v>
      </c>
      <c r="O987" s="17">
        <v>20</v>
      </c>
      <c r="P987" s="18">
        <v>0</v>
      </c>
      <c r="Q987" s="17">
        <f>VLOOKUP(tbBDD[[#This Row],[Lib. variété]],tbRdts[],2,FALSE)</f>
        <v>5.8</v>
      </c>
      <c r="R987" s="17">
        <f>tbBDD[[#This Row],[Ha Tot collecte]]*tbBDD[[#This Row],[Rdt]]</f>
        <v>538.18200000000002</v>
      </c>
      <c r="S987" s="10" t="str">
        <f>MID(tbBDD[[#This Row],[Lib. variété]],1,FIND(" ",tbBDD[[#This Row],[Lib. variété]])-1)</f>
        <v>BLE</v>
      </c>
    </row>
    <row r="988" spans="1:19" ht="15.95" customHeight="1" x14ac:dyDescent="0.2">
      <c r="A988" s="14" t="s">
        <v>4</v>
      </c>
      <c r="B988" s="15" t="s">
        <v>35</v>
      </c>
      <c r="C988" s="15" t="s">
        <v>74</v>
      </c>
      <c r="D988" s="15" t="s">
        <v>202</v>
      </c>
      <c r="E988" s="15" t="s">
        <v>331</v>
      </c>
      <c r="F988" s="15" t="s">
        <v>399</v>
      </c>
      <c r="G988" s="17">
        <v>0</v>
      </c>
      <c r="H988" s="17">
        <v>0</v>
      </c>
      <c r="I988" s="17">
        <v>62</v>
      </c>
      <c r="J988" s="17">
        <v>60</v>
      </c>
      <c r="K988" s="17">
        <v>0</v>
      </c>
      <c r="L988" s="17">
        <v>0</v>
      </c>
      <c r="M988" s="17">
        <v>0</v>
      </c>
      <c r="N988" s="17">
        <v>0</v>
      </c>
      <c r="O988" s="17">
        <v>2</v>
      </c>
      <c r="P988" s="18">
        <v>0</v>
      </c>
      <c r="Q988" s="17">
        <f>VLOOKUP(tbBDD[[#This Row],[Lib. variété]],tbRdts[],2,FALSE)</f>
        <v>5.8</v>
      </c>
      <c r="R988" s="17">
        <f>tbBDD[[#This Row],[Ha Tot collecte]]*tbBDD[[#This Row],[Rdt]]</f>
        <v>359.59999999999997</v>
      </c>
      <c r="S988" s="10" t="str">
        <f>MID(tbBDD[[#This Row],[Lib. variété]],1,FIND(" ",tbBDD[[#This Row],[Lib. variété]])-1)</f>
        <v>BLE</v>
      </c>
    </row>
    <row r="989" spans="1:19" ht="15.95" customHeight="1" x14ac:dyDescent="0.2">
      <c r="A989" s="14" t="s">
        <v>4</v>
      </c>
      <c r="B989" s="15" t="s">
        <v>35</v>
      </c>
      <c r="C989" s="15" t="s">
        <v>74</v>
      </c>
      <c r="D989" s="15" t="s">
        <v>203</v>
      </c>
      <c r="E989" s="15" t="s">
        <v>332</v>
      </c>
      <c r="F989" s="15" t="s">
        <v>399</v>
      </c>
      <c r="G989" s="17">
        <v>0</v>
      </c>
      <c r="H989" s="17">
        <v>0</v>
      </c>
      <c r="I989" s="17">
        <v>177</v>
      </c>
      <c r="J989" s="17">
        <v>0</v>
      </c>
      <c r="K989" s="17">
        <v>30</v>
      </c>
      <c r="L989" s="17">
        <v>10</v>
      </c>
      <c r="M989" s="17">
        <v>0</v>
      </c>
      <c r="N989" s="17">
        <v>137</v>
      </c>
      <c r="O989" s="17">
        <v>0</v>
      </c>
      <c r="P989" s="18">
        <v>0</v>
      </c>
      <c r="Q989" s="17">
        <f>VLOOKUP(tbBDD[[#This Row],[Lib. variété]],tbRdts[],2,FALSE)</f>
        <v>5.8</v>
      </c>
      <c r="R989" s="17">
        <f>tbBDD[[#This Row],[Ha Tot collecte]]*tbBDD[[#This Row],[Rdt]]</f>
        <v>1026.5999999999999</v>
      </c>
      <c r="S989" s="10" t="str">
        <f>MID(tbBDD[[#This Row],[Lib. variété]],1,FIND(" ",tbBDD[[#This Row],[Lib. variété]])-1)</f>
        <v>BLE</v>
      </c>
    </row>
    <row r="990" spans="1:19" ht="15.95" customHeight="1" x14ac:dyDescent="0.2">
      <c r="A990" s="14" t="s">
        <v>4</v>
      </c>
      <c r="B990" s="15" t="s">
        <v>35</v>
      </c>
      <c r="C990" s="15" t="s">
        <v>74</v>
      </c>
      <c r="D990" s="15" t="s">
        <v>204</v>
      </c>
      <c r="E990" s="15" t="s">
        <v>333</v>
      </c>
      <c r="F990" s="15" t="s">
        <v>399</v>
      </c>
      <c r="G990" s="17">
        <v>0</v>
      </c>
      <c r="H990" s="17">
        <v>0</v>
      </c>
      <c r="I990" s="17">
        <v>15</v>
      </c>
      <c r="J990" s="17">
        <v>0</v>
      </c>
      <c r="K990" s="17">
        <v>0</v>
      </c>
      <c r="L990" s="17">
        <v>0</v>
      </c>
      <c r="M990" s="17">
        <v>0</v>
      </c>
      <c r="N990" s="17">
        <v>15</v>
      </c>
      <c r="O990" s="17">
        <v>0</v>
      </c>
      <c r="P990" s="18">
        <v>0</v>
      </c>
      <c r="Q990" s="17">
        <f>VLOOKUP(tbBDD[[#This Row],[Lib. variété]],tbRdts[],2,FALSE)</f>
        <v>5.8</v>
      </c>
      <c r="R990" s="17">
        <f>tbBDD[[#This Row],[Ha Tot collecte]]*tbBDD[[#This Row],[Rdt]]</f>
        <v>87</v>
      </c>
      <c r="S990" s="10" t="str">
        <f>MID(tbBDD[[#This Row],[Lib. variété]],1,FIND(" ",tbBDD[[#This Row],[Lib. variété]])-1)</f>
        <v>BLE</v>
      </c>
    </row>
    <row r="991" spans="1:19" ht="15.95" customHeight="1" x14ac:dyDescent="0.2">
      <c r="A991" s="14" t="s">
        <v>4</v>
      </c>
      <c r="B991" s="15" t="s">
        <v>35</v>
      </c>
      <c r="C991" s="15" t="s">
        <v>74</v>
      </c>
      <c r="D991" s="15" t="s">
        <v>206</v>
      </c>
      <c r="E991" s="15" t="s">
        <v>335</v>
      </c>
      <c r="F991" s="15" t="s">
        <v>399</v>
      </c>
      <c r="G991" s="17">
        <v>0</v>
      </c>
      <c r="H991" s="17">
        <v>0</v>
      </c>
      <c r="I991" s="17">
        <v>5</v>
      </c>
      <c r="J991" s="17">
        <v>0</v>
      </c>
      <c r="K991" s="17">
        <v>0</v>
      </c>
      <c r="L991" s="17">
        <v>0</v>
      </c>
      <c r="M991" s="17">
        <v>0</v>
      </c>
      <c r="N991" s="17">
        <v>5</v>
      </c>
      <c r="O991" s="17">
        <v>0</v>
      </c>
      <c r="P991" s="18">
        <v>0</v>
      </c>
      <c r="Q991" s="17">
        <f>VLOOKUP(tbBDD[[#This Row],[Lib. variété]],tbRdts[],2,FALSE)</f>
        <v>5.8</v>
      </c>
      <c r="R991" s="17">
        <f>tbBDD[[#This Row],[Ha Tot collecte]]*tbBDD[[#This Row],[Rdt]]</f>
        <v>29</v>
      </c>
      <c r="S991" s="10" t="str">
        <f>MID(tbBDD[[#This Row],[Lib. variété]],1,FIND(" ",tbBDD[[#This Row],[Lib. variété]])-1)</f>
        <v>BLE</v>
      </c>
    </row>
    <row r="992" spans="1:19" ht="15.95" customHeight="1" x14ac:dyDescent="0.2">
      <c r="A992" s="14" t="s">
        <v>4</v>
      </c>
      <c r="B992" s="15" t="s">
        <v>35</v>
      </c>
      <c r="C992" s="15" t="s">
        <v>74</v>
      </c>
      <c r="D992" s="15" t="s">
        <v>207</v>
      </c>
      <c r="E992" s="15" t="s">
        <v>336</v>
      </c>
      <c r="F992" s="15" t="s">
        <v>399</v>
      </c>
      <c r="G992" s="17">
        <v>0</v>
      </c>
      <c r="H992" s="17">
        <v>0</v>
      </c>
      <c r="I992" s="17">
        <v>73.759999999999991</v>
      </c>
      <c r="J992" s="17">
        <v>0</v>
      </c>
      <c r="K992" s="17">
        <v>0</v>
      </c>
      <c r="L992" s="17">
        <v>0</v>
      </c>
      <c r="M992" s="17">
        <v>35.909999999999997</v>
      </c>
      <c r="N992" s="17">
        <v>37.85</v>
      </c>
      <c r="O992" s="17">
        <v>0</v>
      </c>
      <c r="P992" s="18">
        <v>0</v>
      </c>
      <c r="Q992" s="17">
        <f>VLOOKUP(tbBDD[[#This Row],[Lib. variété]],tbRdts[],2,FALSE)</f>
        <v>5.8</v>
      </c>
      <c r="R992" s="17">
        <f>tbBDD[[#This Row],[Ha Tot collecte]]*tbBDD[[#This Row],[Rdt]]</f>
        <v>427.80799999999994</v>
      </c>
      <c r="S992" s="10" t="str">
        <f>MID(tbBDD[[#This Row],[Lib. variété]],1,FIND(" ",tbBDD[[#This Row],[Lib. variété]])-1)</f>
        <v>BLE</v>
      </c>
    </row>
    <row r="993" spans="1:19" ht="15.95" customHeight="1" x14ac:dyDescent="0.2">
      <c r="A993" s="14" t="s">
        <v>4</v>
      </c>
      <c r="B993" s="15" t="s">
        <v>35</v>
      </c>
      <c r="C993" s="15" t="s">
        <v>74</v>
      </c>
      <c r="D993" s="15" t="s">
        <v>208</v>
      </c>
      <c r="E993" s="15" t="s">
        <v>337</v>
      </c>
      <c r="F993" s="15" t="s">
        <v>399</v>
      </c>
      <c r="G993" s="17">
        <v>0</v>
      </c>
      <c r="H993" s="17">
        <v>0</v>
      </c>
      <c r="I993" s="17">
        <v>16.32</v>
      </c>
      <c r="J993" s="17">
        <v>0</v>
      </c>
      <c r="K993" s="17">
        <v>0</v>
      </c>
      <c r="L993" s="17">
        <v>0</v>
      </c>
      <c r="M993" s="17">
        <v>0</v>
      </c>
      <c r="N993" s="17">
        <v>16.32</v>
      </c>
      <c r="O993" s="17">
        <v>0</v>
      </c>
      <c r="P993" s="18">
        <v>0</v>
      </c>
      <c r="Q993" s="17">
        <f>VLOOKUP(tbBDD[[#This Row],[Lib. variété]],tbRdts[],2,FALSE)</f>
        <v>5.8</v>
      </c>
      <c r="R993" s="17">
        <f>tbBDD[[#This Row],[Ha Tot collecte]]*tbBDD[[#This Row],[Rdt]]</f>
        <v>94.655999999999992</v>
      </c>
      <c r="S993" s="10" t="str">
        <f>MID(tbBDD[[#This Row],[Lib. variété]],1,FIND(" ",tbBDD[[#This Row],[Lib. variété]])-1)</f>
        <v>BLE</v>
      </c>
    </row>
    <row r="994" spans="1:19" ht="15.95" customHeight="1" x14ac:dyDescent="0.2">
      <c r="A994" s="14" t="s">
        <v>4</v>
      </c>
      <c r="B994" s="15" t="s">
        <v>35</v>
      </c>
      <c r="C994" s="15" t="s">
        <v>74</v>
      </c>
      <c r="D994" s="15" t="s">
        <v>209</v>
      </c>
      <c r="E994" s="15" t="s">
        <v>338</v>
      </c>
      <c r="F994" s="15" t="s">
        <v>399</v>
      </c>
      <c r="G994" s="17">
        <v>0</v>
      </c>
      <c r="H994" s="17">
        <v>0</v>
      </c>
      <c r="I994" s="17">
        <v>153.97</v>
      </c>
      <c r="J994" s="17">
        <v>0</v>
      </c>
      <c r="K994" s="17">
        <v>109.75999999999999</v>
      </c>
      <c r="L994" s="17">
        <v>0</v>
      </c>
      <c r="M994" s="17">
        <v>21.71</v>
      </c>
      <c r="N994" s="17">
        <v>22.5</v>
      </c>
      <c r="O994" s="17">
        <v>0</v>
      </c>
      <c r="P994" s="18">
        <v>0</v>
      </c>
      <c r="Q994" s="17">
        <f>VLOOKUP(tbBDD[[#This Row],[Lib. variété]],tbRdts[],2,FALSE)</f>
        <v>5.8</v>
      </c>
      <c r="R994" s="17">
        <f>tbBDD[[#This Row],[Ha Tot collecte]]*tbBDD[[#This Row],[Rdt]]</f>
        <v>893.02599999999995</v>
      </c>
      <c r="S994" s="10" t="str">
        <f>MID(tbBDD[[#This Row],[Lib. variété]],1,FIND(" ",tbBDD[[#This Row],[Lib. variété]])-1)</f>
        <v>BLE</v>
      </c>
    </row>
    <row r="995" spans="1:19" ht="15.95" customHeight="1" x14ac:dyDescent="0.2">
      <c r="A995" s="14" t="s">
        <v>4</v>
      </c>
      <c r="B995" s="15" t="s">
        <v>35</v>
      </c>
      <c r="C995" s="15" t="s">
        <v>74</v>
      </c>
      <c r="D995" s="15" t="s">
        <v>210</v>
      </c>
      <c r="E995" s="15" t="s">
        <v>339</v>
      </c>
      <c r="F995" s="15" t="s">
        <v>399</v>
      </c>
      <c r="G995" s="17">
        <v>0</v>
      </c>
      <c r="H995" s="17">
        <v>0</v>
      </c>
      <c r="I995" s="17">
        <v>0</v>
      </c>
      <c r="J995" s="17">
        <v>0</v>
      </c>
      <c r="K995" s="17">
        <v>0</v>
      </c>
      <c r="L995" s="17">
        <v>0</v>
      </c>
      <c r="M995" s="17">
        <v>0</v>
      </c>
      <c r="N995" s="17">
        <v>0</v>
      </c>
      <c r="O995" s="17">
        <v>0</v>
      </c>
      <c r="P995" s="18">
        <v>0</v>
      </c>
      <c r="Q995" s="17">
        <f>VLOOKUP(tbBDD[[#This Row],[Lib. variété]],tbRdts[],2,FALSE)</f>
        <v>5.8</v>
      </c>
      <c r="R995" s="17">
        <f>tbBDD[[#This Row],[Ha Tot collecte]]*tbBDD[[#This Row],[Rdt]]</f>
        <v>0</v>
      </c>
      <c r="S995" s="10" t="str">
        <f>MID(tbBDD[[#This Row],[Lib. variété]],1,FIND(" ",tbBDD[[#This Row],[Lib. variété]])-1)</f>
        <v>BLE</v>
      </c>
    </row>
    <row r="996" spans="1:19" ht="15.95" customHeight="1" x14ac:dyDescent="0.2">
      <c r="A996" s="14" t="s">
        <v>4</v>
      </c>
      <c r="B996" s="15" t="s">
        <v>35</v>
      </c>
      <c r="C996" s="15" t="s">
        <v>54</v>
      </c>
      <c r="D996" s="15" t="s">
        <v>202</v>
      </c>
      <c r="E996" s="15" t="s">
        <v>331</v>
      </c>
      <c r="F996" s="15" t="s">
        <v>379</v>
      </c>
      <c r="G996" s="17">
        <v>0</v>
      </c>
      <c r="H996" s="17">
        <v>0</v>
      </c>
      <c r="I996" s="17">
        <v>4</v>
      </c>
      <c r="J996" s="17">
        <v>0</v>
      </c>
      <c r="K996" s="17">
        <v>0</v>
      </c>
      <c r="L996" s="17">
        <v>0</v>
      </c>
      <c r="M996" s="17">
        <v>0</v>
      </c>
      <c r="N996" s="17">
        <v>0</v>
      </c>
      <c r="O996" s="17">
        <v>4</v>
      </c>
      <c r="P996" s="18">
        <v>0</v>
      </c>
      <c r="Q996" s="17">
        <f>VLOOKUP(tbBDD[[#This Row],[Lib. variété]],tbRdts[],2,FALSE)</f>
        <v>6.3</v>
      </c>
      <c r="R996" s="17">
        <f>tbBDD[[#This Row],[Ha Tot collecte]]*tbBDD[[#This Row],[Rdt]]</f>
        <v>25.2</v>
      </c>
      <c r="S996" s="10" t="str">
        <f>MID(tbBDD[[#This Row],[Lib. variété]],1,FIND(" ",tbBDD[[#This Row],[Lib. variété]])-1)</f>
        <v>ORGE</v>
      </c>
    </row>
    <row r="997" spans="1:19" ht="15.95" customHeight="1" x14ac:dyDescent="0.2">
      <c r="A997" s="14" t="s">
        <v>4</v>
      </c>
      <c r="B997" s="15" t="s">
        <v>35</v>
      </c>
      <c r="C997" s="15" t="s">
        <v>54</v>
      </c>
      <c r="D997" s="15" t="s">
        <v>203</v>
      </c>
      <c r="E997" s="15" t="s">
        <v>332</v>
      </c>
      <c r="F997" s="15" t="s">
        <v>379</v>
      </c>
      <c r="G997" s="17">
        <v>0</v>
      </c>
      <c r="H997" s="17">
        <v>0</v>
      </c>
      <c r="I997" s="17">
        <v>40</v>
      </c>
      <c r="J997" s="17">
        <v>0</v>
      </c>
      <c r="K997" s="17">
        <v>0</v>
      </c>
      <c r="L997" s="17">
        <v>0</v>
      </c>
      <c r="M997" s="17">
        <v>0</v>
      </c>
      <c r="N997" s="17">
        <v>40</v>
      </c>
      <c r="O997" s="17">
        <v>0</v>
      </c>
      <c r="P997" s="18">
        <v>0</v>
      </c>
      <c r="Q997" s="17">
        <f>VLOOKUP(tbBDD[[#This Row],[Lib. variété]],tbRdts[],2,FALSE)</f>
        <v>6.3</v>
      </c>
      <c r="R997" s="17">
        <f>tbBDD[[#This Row],[Ha Tot collecte]]*tbBDD[[#This Row],[Rdt]]</f>
        <v>252</v>
      </c>
      <c r="S997" s="10" t="str">
        <f>MID(tbBDD[[#This Row],[Lib. variété]],1,FIND(" ",tbBDD[[#This Row],[Lib. variété]])-1)</f>
        <v>ORGE</v>
      </c>
    </row>
    <row r="998" spans="1:19" ht="15.95" customHeight="1" x14ac:dyDescent="0.2">
      <c r="A998" s="14" t="s">
        <v>4</v>
      </c>
      <c r="B998" s="15" t="s">
        <v>35</v>
      </c>
      <c r="C998" s="15" t="s">
        <v>54</v>
      </c>
      <c r="D998" s="15" t="s">
        <v>206</v>
      </c>
      <c r="E998" s="15" t="s">
        <v>335</v>
      </c>
      <c r="F998" s="15" t="s">
        <v>379</v>
      </c>
      <c r="G998" s="17">
        <v>0</v>
      </c>
      <c r="H998" s="17">
        <v>0</v>
      </c>
      <c r="I998" s="17">
        <v>11</v>
      </c>
      <c r="J998" s="17">
        <v>0</v>
      </c>
      <c r="K998" s="17">
        <v>0</v>
      </c>
      <c r="L998" s="17">
        <v>0</v>
      </c>
      <c r="M998" s="17">
        <v>0</v>
      </c>
      <c r="N998" s="17">
        <v>11</v>
      </c>
      <c r="O998" s="17">
        <v>0</v>
      </c>
      <c r="P998" s="18">
        <v>0</v>
      </c>
      <c r="Q998" s="17">
        <f>VLOOKUP(tbBDD[[#This Row],[Lib. variété]],tbRdts[],2,FALSE)</f>
        <v>6.3</v>
      </c>
      <c r="R998" s="17">
        <f>tbBDD[[#This Row],[Ha Tot collecte]]*tbBDD[[#This Row],[Rdt]]</f>
        <v>69.3</v>
      </c>
      <c r="S998" s="10" t="str">
        <f>MID(tbBDD[[#This Row],[Lib. variété]],1,FIND(" ",tbBDD[[#This Row],[Lib. variété]])-1)</f>
        <v>ORGE</v>
      </c>
    </row>
    <row r="999" spans="1:19" ht="15.95" customHeight="1" x14ac:dyDescent="0.2">
      <c r="A999" s="14" t="s">
        <v>4</v>
      </c>
      <c r="B999" s="15" t="s">
        <v>35</v>
      </c>
      <c r="C999" s="15" t="s">
        <v>54</v>
      </c>
      <c r="D999" s="15" t="s">
        <v>207</v>
      </c>
      <c r="E999" s="15" t="s">
        <v>336</v>
      </c>
      <c r="F999" s="15" t="s">
        <v>379</v>
      </c>
      <c r="G999" s="17">
        <v>0</v>
      </c>
      <c r="H999" s="17">
        <v>0</v>
      </c>
      <c r="I999" s="17">
        <v>49.269999999999996</v>
      </c>
      <c r="J999" s="17">
        <v>0</v>
      </c>
      <c r="K999" s="17">
        <v>0</v>
      </c>
      <c r="L999" s="17">
        <v>0</v>
      </c>
      <c r="M999" s="17">
        <v>14.77</v>
      </c>
      <c r="N999" s="17">
        <v>17.16</v>
      </c>
      <c r="O999" s="17">
        <v>17.34</v>
      </c>
      <c r="P999" s="18">
        <v>0</v>
      </c>
      <c r="Q999" s="17">
        <f>VLOOKUP(tbBDD[[#This Row],[Lib. variété]],tbRdts[],2,FALSE)</f>
        <v>6.3</v>
      </c>
      <c r="R999" s="17">
        <f>tbBDD[[#This Row],[Ha Tot collecte]]*tbBDD[[#This Row],[Rdt]]</f>
        <v>310.40099999999995</v>
      </c>
      <c r="S999" s="10" t="str">
        <f>MID(tbBDD[[#This Row],[Lib. variété]],1,FIND(" ",tbBDD[[#This Row],[Lib. variété]])-1)</f>
        <v>ORGE</v>
      </c>
    </row>
    <row r="1000" spans="1:19" ht="15.95" customHeight="1" x14ac:dyDescent="0.2">
      <c r="A1000" s="14" t="s">
        <v>4</v>
      </c>
      <c r="B1000" s="15" t="s">
        <v>35</v>
      </c>
      <c r="C1000" s="15" t="s">
        <v>54</v>
      </c>
      <c r="D1000" s="15" t="s">
        <v>208</v>
      </c>
      <c r="E1000" s="15" t="s">
        <v>337</v>
      </c>
      <c r="F1000" s="15" t="s">
        <v>379</v>
      </c>
      <c r="G1000" s="17">
        <v>0</v>
      </c>
      <c r="H1000" s="17">
        <v>0</v>
      </c>
      <c r="I1000" s="17">
        <v>9.43</v>
      </c>
      <c r="J1000" s="17">
        <v>0</v>
      </c>
      <c r="K1000" s="17">
        <v>0</v>
      </c>
      <c r="L1000" s="17">
        <v>0</v>
      </c>
      <c r="M1000" s="17">
        <v>0</v>
      </c>
      <c r="N1000" s="17">
        <v>1.81</v>
      </c>
      <c r="O1000" s="17">
        <v>7.62</v>
      </c>
      <c r="P1000" s="18">
        <v>0</v>
      </c>
      <c r="Q1000" s="17">
        <f>VLOOKUP(tbBDD[[#This Row],[Lib. variété]],tbRdts[],2,FALSE)</f>
        <v>6.3</v>
      </c>
      <c r="R1000" s="17">
        <f>tbBDD[[#This Row],[Ha Tot collecte]]*tbBDD[[#This Row],[Rdt]]</f>
        <v>59.408999999999999</v>
      </c>
      <c r="S1000" s="10" t="str">
        <f>MID(tbBDD[[#This Row],[Lib. variété]],1,FIND(" ",tbBDD[[#This Row],[Lib. variété]])-1)</f>
        <v>ORGE</v>
      </c>
    </row>
    <row r="1001" spans="1:19" ht="15.95" customHeight="1" x14ac:dyDescent="0.2">
      <c r="A1001" s="14" t="s">
        <v>4</v>
      </c>
      <c r="B1001" s="15" t="s">
        <v>35</v>
      </c>
      <c r="C1001" s="15" t="s">
        <v>54</v>
      </c>
      <c r="D1001" s="15" t="s">
        <v>209</v>
      </c>
      <c r="E1001" s="15" t="s">
        <v>338</v>
      </c>
      <c r="F1001" s="15" t="s">
        <v>379</v>
      </c>
      <c r="G1001" s="17">
        <v>0</v>
      </c>
      <c r="H1001" s="17">
        <v>0</v>
      </c>
      <c r="I1001" s="17">
        <v>41.18</v>
      </c>
      <c r="J1001" s="17">
        <v>0</v>
      </c>
      <c r="K1001" s="17">
        <v>0</v>
      </c>
      <c r="L1001" s="17">
        <v>0</v>
      </c>
      <c r="M1001" s="17">
        <v>0</v>
      </c>
      <c r="N1001" s="17">
        <v>41.18</v>
      </c>
      <c r="O1001" s="17">
        <v>0</v>
      </c>
      <c r="P1001" s="18">
        <v>0</v>
      </c>
      <c r="Q1001" s="17">
        <f>VLOOKUP(tbBDD[[#This Row],[Lib. variété]],tbRdts[],2,FALSE)</f>
        <v>6.3</v>
      </c>
      <c r="R1001" s="17">
        <f>tbBDD[[#This Row],[Ha Tot collecte]]*tbBDD[[#This Row],[Rdt]]</f>
        <v>259.43399999999997</v>
      </c>
      <c r="S1001" s="10" t="str">
        <f>MID(tbBDD[[#This Row],[Lib. variété]],1,FIND(" ",tbBDD[[#This Row],[Lib. variété]])-1)</f>
        <v>ORGE</v>
      </c>
    </row>
    <row r="1002" spans="1:19" ht="15.95" customHeight="1" x14ac:dyDescent="0.2">
      <c r="A1002" s="14" t="s">
        <v>4</v>
      </c>
      <c r="B1002" s="15" t="s">
        <v>35</v>
      </c>
      <c r="C1002" s="15" t="s">
        <v>54</v>
      </c>
      <c r="D1002" s="15" t="s">
        <v>210</v>
      </c>
      <c r="E1002" s="15" t="s">
        <v>339</v>
      </c>
      <c r="F1002" s="15" t="s">
        <v>379</v>
      </c>
      <c r="G1002" s="17">
        <v>0</v>
      </c>
      <c r="H1002" s="17">
        <v>0</v>
      </c>
      <c r="I1002" s="17">
        <v>52</v>
      </c>
      <c r="J1002" s="17">
        <v>0</v>
      </c>
      <c r="K1002" s="17">
        <v>0</v>
      </c>
      <c r="L1002" s="17">
        <v>0</v>
      </c>
      <c r="M1002" s="17">
        <v>42</v>
      </c>
      <c r="N1002" s="17">
        <v>10</v>
      </c>
      <c r="O1002" s="17">
        <v>0</v>
      </c>
      <c r="P1002" s="18">
        <v>0</v>
      </c>
      <c r="Q1002" s="17">
        <f>VLOOKUP(tbBDD[[#This Row],[Lib. variété]],tbRdts[],2,FALSE)</f>
        <v>6.3</v>
      </c>
      <c r="R1002" s="17">
        <f>tbBDD[[#This Row],[Ha Tot collecte]]*tbBDD[[#This Row],[Rdt]]</f>
        <v>327.59999999999997</v>
      </c>
      <c r="S1002" s="10" t="str">
        <f>MID(tbBDD[[#This Row],[Lib. variété]],1,FIND(" ",tbBDD[[#This Row],[Lib. variété]])-1)</f>
        <v>ORGE</v>
      </c>
    </row>
    <row r="1003" spans="1:19" ht="15.95" customHeight="1" x14ac:dyDescent="0.2">
      <c r="A1003" s="14" t="s">
        <v>4</v>
      </c>
      <c r="B1003" s="15" t="s">
        <v>35</v>
      </c>
      <c r="C1003" s="15" t="s">
        <v>99</v>
      </c>
      <c r="D1003" s="15" t="s">
        <v>207</v>
      </c>
      <c r="E1003" s="15" t="s">
        <v>336</v>
      </c>
      <c r="F1003" s="15" t="s">
        <v>424</v>
      </c>
      <c r="G1003" s="17">
        <v>0</v>
      </c>
      <c r="H1003" s="17">
        <v>0</v>
      </c>
      <c r="I1003" s="17">
        <v>12</v>
      </c>
      <c r="J1003" s="17">
        <v>0</v>
      </c>
      <c r="K1003" s="17">
        <v>0</v>
      </c>
      <c r="L1003" s="17">
        <v>0</v>
      </c>
      <c r="M1003" s="17">
        <v>0</v>
      </c>
      <c r="N1003" s="17">
        <v>12</v>
      </c>
      <c r="O1003" s="17">
        <v>0</v>
      </c>
      <c r="P1003" s="18">
        <v>0</v>
      </c>
      <c r="Q1003" s="17">
        <f>VLOOKUP(tbBDD[[#This Row],[Lib. variété]],tbRdts[],2,FALSE)</f>
        <v>0</v>
      </c>
      <c r="R1003" s="17">
        <f>tbBDD[[#This Row],[Ha Tot collecte]]*tbBDD[[#This Row],[Rdt]]</f>
        <v>0</v>
      </c>
      <c r="S1003" s="10" t="str">
        <f>MID(tbBDD[[#This Row],[Lib. variété]],1,FIND(" ",tbBDD[[#This Row],[Lib. variété]])-1)</f>
        <v>ORGE</v>
      </c>
    </row>
    <row r="1004" spans="1:19" ht="15.95" customHeight="1" x14ac:dyDescent="0.2">
      <c r="A1004" s="14" t="s">
        <v>4</v>
      </c>
      <c r="B1004" s="15" t="s">
        <v>35</v>
      </c>
      <c r="C1004" s="15" t="s">
        <v>78</v>
      </c>
      <c r="D1004" s="15" t="s">
        <v>201</v>
      </c>
      <c r="E1004" s="15" t="s">
        <v>330</v>
      </c>
      <c r="F1004" s="15" t="s">
        <v>403</v>
      </c>
      <c r="G1004" s="17">
        <v>0</v>
      </c>
      <c r="H1004" s="17">
        <v>0</v>
      </c>
      <c r="I1004" s="17">
        <v>13.83</v>
      </c>
      <c r="J1004" s="17">
        <v>0</v>
      </c>
      <c r="K1004" s="17">
        <v>0</v>
      </c>
      <c r="L1004" s="17">
        <v>0</v>
      </c>
      <c r="M1004" s="17">
        <v>0</v>
      </c>
      <c r="N1004" s="17">
        <v>0</v>
      </c>
      <c r="O1004" s="17">
        <v>13.83</v>
      </c>
      <c r="P1004" s="18">
        <v>0</v>
      </c>
      <c r="Q1004" s="17">
        <f>VLOOKUP(tbBDD[[#This Row],[Lib. variété]],tbRdts[],2,FALSE)</f>
        <v>0</v>
      </c>
      <c r="R1004" s="17">
        <f>tbBDD[[#This Row],[Ha Tot collecte]]*tbBDD[[#This Row],[Rdt]]</f>
        <v>0</v>
      </c>
      <c r="S1004" s="10" t="str">
        <f>MID(tbBDD[[#This Row],[Lib. variété]],1,FIND(" ",tbBDD[[#This Row],[Lib. variété]])-1)</f>
        <v>ORGE</v>
      </c>
    </row>
    <row r="1005" spans="1:19" ht="15.95" customHeight="1" x14ac:dyDescent="0.2">
      <c r="A1005" s="14" t="s">
        <v>4</v>
      </c>
      <c r="B1005" s="15" t="s">
        <v>35</v>
      </c>
      <c r="C1005" s="15" t="s">
        <v>78</v>
      </c>
      <c r="D1005" s="15" t="s">
        <v>202</v>
      </c>
      <c r="E1005" s="15" t="s">
        <v>331</v>
      </c>
      <c r="F1005" s="15" t="s">
        <v>403</v>
      </c>
      <c r="G1005" s="17">
        <v>0</v>
      </c>
      <c r="H1005" s="17">
        <v>0</v>
      </c>
      <c r="I1005" s="17">
        <v>15.6</v>
      </c>
      <c r="J1005" s="17">
        <v>0</v>
      </c>
      <c r="K1005" s="17">
        <v>0</v>
      </c>
      <c r="L1005" s="17">
        <v>0</v>
      </c>
      <c r="M1005" s="17">
        <v>0</v>
      </c>
      <c r="N1005" s="17">
        <v>13.6</v>
      </c>
      <c r="O1005" s="17">
        <v>2</v>
      </c>
      <c r="P1005" s="18">
        <v>0</v>
      </c>
      <c r="Q1005" s="17">
        <f>VLOOKUP(tbBDD[[#This Row],[Lib. variété]],tbRdts[],2,FALSE)</f>
        <v>0</v>
      </c>
      <c r="R1005" s="17">
        <f>tbBDD[[#This Row],[Ha Tot collecte]]*tbBDD[[#This Row],[Rdt]]</f>
        <v>0</v>
      </c>
      <c r="S1005" s="10" t="str">
        <f>MID(tbBDD[[#This Row],[Lib. variété]],1,FIND(" ",tbBDD[[#This Row],[Lib. variété]])-1)</f>
        <v>ORGE</v>
      </c>
    </row>
    <row r="1006" spans="1:19" ht="15.95" customHeight="1" x14ac:dyDescent="0.2">
      <c r="A1006" s="14" t="s">
        <v>4</v>
      </c>
      <c r="B1006" s="15" t="s">
        <v>35</v>
      </c>
      <c r="C1006" s="15" t="s">
        <v>78</v>
      </c>
      <c r="D1006" s="15" t="s">
        <v>204</v>
      </c>
      <c r="E1006" s="15" t="s">
        <v>333</v>
      </c>
      <c r="F1006" s="15" t="s">
        <v>403</v>
      </c>
      <c r="G1006" s="17">
        <v>0</v>
      </c>
      <c r="H1006" s="17">
        <v>0</v>
      </c>
      <c r="I1006" s="17">
        <v>14.1</v>
      </c>
      <c r="J1006" s="17">
        <v>0</v>
      </c>
      <c r="K1006" s="17">
        <v>0</v>
      </c>
      <c r="L1006" s="17">
        <v>0</v>
      </c>
      <c r="M1006" s="17">
        <v>0</v>
      </c>
      <c r="N1006" s="17">
        <v>14.1</v>
      </c>
      <c r="O1006" s="17">
        <v>0</v>
      </c>
      <c r="P1006" s="18">
        <v>0</v>
      </c>
      <c r="Q1006" s="17">
        <f>VLOOKUP(tbBDD[[#This Row],[Lib. variété]],tbRdts[],2,FALSE)</f>
        <v>0</v>
      </c>
      <c r="R1006" s="17">
        <f>tbBDD[[#This Row],[Ha Tot collecte]]*tbBDD[[#This Row],[Rdt]]</f>
        <v>0</v>
      </c>
      <c r="S1006" s="10" t="str">
        <f>MID(tbBDD[[#This Row],[Lib. variété]],1,FIND(" ",tbBDD[[#This Row],[Lib. variété]])-1)</f>
        <v>ORGE</v>
      </c>
    </row>
    <row r="1007" spans="1:19" ht="15.95" customHeight="1" x14ac:dyDescent="0.2">
      <c r="A1007" s="14" t="s">
        <v>4</v>
      </c>
      <c r="B1007" s="15" t="s">
        <v>35</v>
      </c>
      <c r="C1007" s="15" t="s">
        <v>78</v>
      </c>
      <c r="D1007" s="15" t="s">
        <v>211</v>
      </c>
      <c r="E1007" s="15" t="s">
        <v>340</v>
      </c>
      <c r="F1007" s="15" t="s">
        <v>403</v>
      </c>
      <c r="G1007" s="17">
        <v>0</v>
      </c>
      <c r="H1007" s="17">
        <v>0</v>
      </c>
      <c r="I1007" s="17">
        <v>20</v>
      </c>
      <c r="J1007" s="17">
        <v>0</v>
      </c>
      <c r="K1007" s="17">
        <v>0</v>
      </c>
      <c r="L1007" s="17">
        <v>0</v>
      </c>
      <c r="M1007" s="17">
        <v>0</v>
      </c>
      <c r="N1007" s="17">
        <v>20</v>
      </c>
      <c r="O1007" s="17">
        <v>0</v>
      </c>
      <c r="P1007" s="18">
        <v>0</v>
      </c>
      <c r="Q1007" s="17">
        <f>VLOOKUP(tbBDD[[#This Row],[Lib. variété]],tbRdts[],2,FALSE)</f>
        <v>0</v>
      </c>
      <c r="R1007" s="17">
        <f>tbBDD[[#This Row],[Ha Tot collecte]]*tbBDD[[#This Row],[Rdt]]</f>
        <v>0</v>
      </c>
      <c r="S1007" s="10" t="str">
        <f>MID(tbBDD[[#This Row],[Lib. variété]],1,FIND(" ",tbBDD[[#This Row],[Lib. variété]])-1)</f>
        <v>ORGE</v>
      </c>
    </row>
    <row r="1008" spans="1:19" ht="15.95" customHeight="1" x14ac:dyDescent="0.2">
      <c r="A1008" s="14" t="s">
        <v>4</v>
      </c>
      <c r="B1008" s="15" t="s">
        <v>35</v>
      </c>
      <c r="C1008" s="15" t="s">
        <v>78</v>
      </c>
      <c r="D1008" s="15" t="s">
        <v>205</v>
      </c>
      <c r="E1008" s="15" t="s">
        <v>334</v>
      </c>
      <c r="F1008" s="15" t="s">
        <v>403</v>
      </c>
      <c r="G1008" s="17">
        <v>0</v>
      </c>
      <c r="H1008" s="17">
        <v>0</v>
      </c>
      <c r="I1008" s="17">
        <v>7</v>
      </c>
      <c r="J1008" s="17">
        <v>0</v>
      </c>
      <c r="K1008" s="17">
        <v>0</v>
      </c>
      <c r="L1008" s="17">
        <v>0</v>
      </c>
      <c r="M1008" s="17">
        <v>0</v>
      </c>
      <c r="N1008" s="17">
        <v>7</v>
      </c>
      <c r="O1008" s="17">
        <v>0</v>
      </c>
      <c r="P1008" s="18">
        <v>0</v>
      </c>
      <c r="Q1008" s="17">
        <f>VLOOKUP(tbBDD[[#This Row],[Lib. variété]],tbRdts[],2,FALSE)</f>
        <v>0</v>
      </c>
      <c r="R1008" s="17">
        <f>tbBDD[[#This Row],[Ha Tot collecte]]*tbBDD[[#This Row],[Rdt]]</f>
        <v>0</v>
      </c>
      <c r="S1008" s="10" t="str">
        <f>MID(tbBDD[[#This Row],[Lib. variété]],1,FIND(" ",tbBDD[[#This Row],[Lib. variété]])-1)</f>
        <v>ORGE</v>
      </c>
    </row>
    <row r="1009" spans="1:19" ht="15.95" customHeight="1" x14ac:dyDescent="0.2">
      <c r="A1009" s="14" t="s">
        <v>4</v>
      </c>
      <c r="B1009" s="15" t="s">
        <v>35</v>
      </c>
      <c r="C1009" s="15" t="s">
        <v>78</v>
      </c>
      <c r="D1009" s="15" t="s">
        <v>207</v>
      </c>
      <c r="E1009" s="15" t="s">
        <v>336</v>
      </c>
      <c r="F1009" s="15" t="s">
        <v>403</v>
      </c>
      <c r="G1009" s="17">
        <v>0</v>
      </c>
      <c r="H1009" s="17">
        <v>0</v>
      </c>
      <c r="I1009" s="17">
        <v>101.75999999999999</v>
      </c>
      <c r="J1009" s="17">
        <v>0</v>
      </c>
      <c r="K1009" s="17">
        <v>0</v>
      </c>
      <c r="L1009" s="17">
        <v>0</v>
      </c>
      <c r="M1009" s="17">
        <v>25.27</v>
      </c>
      <c r="N1009" s="17">
        <v>76.489999999999995</v>
      </c>
      <c r="O1009" s="17">
        <v>0</v>
      </c>
      <c r="P1009" s="18">
        <v>0</v>
      </c>
      <c r="Q1009" s="17">
        <f>VLOOKUP(tbBDD[[#This Row],[Lib. variété]],tbRdts[],2,FALSE)</f>
        <v>0</v>
      </c>
      <c r="R1009" s="17">
        <f>tbBDD[[#This Row],[Ha Tot collecte]]*tbBDD[[#This Row],[Rdt]]</f>
        <v>0</v>
      </c>
      <c r="S1009" s="10" t="str">
        <f>MID(tbBDD[[#This Row],[Lib. variété]],1,FIND(" ",tbBDD[[#This Row],[Lib. variété]])-1)</f>
        <v>ORGE</v>
      </c>
    </row>
    <row r="1010" spans="1:19" ht="15.95" customHeight="1" x14ac:dyDescent="0.2">
      <c r="A1010" s="14" t="s">
        <v>4</v>
      </c>
      <c r="B1010" s="15" t="s">
        <v>35</v>
      </c>
      <c r="C1010" s="15" t="s">
        <v>78</v>
      </c>
      <c r="D1010" s="15" t="s">
        <v>208</v>
      </c>
      <c r="E1010" s="15" t="s">
        <v>337</v>
      </c>
      <c r="F1010" s="15" t="s">
        <v>403</v>
      </c>
      <c r="G1010" s="17">
        <v>0</v>
      </c>
      <c r="H1010" s="17">
        <v>0</v>
      </c>
      <c r="I1010" s="17">
        <v>12.5</v>
      </c>
      <c r="J1010" s="17">
        <v>12.5</v>
      </c>
      <c r="K1010" s="17">
        <v>0</v>
      </c>
      <c r="L1010" s="17">
        <v>0</v>
      </c>
      <c r="M1010" s="17">
        <v>0</v>
      </c>
      <c r="N1010" s="17">
        <v>0</v>
      </c>
      <c r="O1010" s="17">
        <v>0</v>
      </c>
      <c r="P1010" s="18">
        <v>0</v>
      </c>
      <c r="Q1010" s="17">
        <f>VLOOKUP(tbBDD[[#This Row],[Lib. variété]],tbRdts[],2,FALSE)</f>
        <v>0</v>
      </c>
      <c r="R1010" s="17">
        <f>tbBDD[[#This Row],[Ha Tot collecte]]*tbBDD[[#This Row],[Rdt]]</f>
        <v>0</v>
      </c>
      <c r="S1010" s="10" t="str">
        <f>MID(tbBDD[[#This Row],[Lib. variété]],1,FIND(" ",tbBDD[[#This Row],[Lib. variété]])-1)</f>
        <v>ORGE</v>
      </c>
    </row>
    <row r="1011" spans="1:19" ht="15.95" customHeight="1" x14ac:dyDescent="0.2">
      <c r="A1011" s="14" t="s">
        <v>4</v>
      </c>
      <c r="B1011" s="15" t="s">
        <v>35</v>
      </c>
      <c r="C1011" s="15" t="s">
        <v>78</v>
      </c>
      <c r="D1011" s="15" t="s">
        <v>209</v>
      </c>
      <c r="E1011" s="15" t="s">
        <v>338</v>
      </c>
      <c r="F1011" s="15" t="s">
        <v>403</v>
      </c>
      <c r="G1011" s="17">
        <v>0</v>
      </c>
      <c r="H1011" s="17">
        <v>0</v>
      </c>
      <c r="I1011" s="17">
        <v>93.01</v>
      </c>
      <c r="J1011" s="17">
        <v>0</v>
      </c>
      <c r="K1011" s="17">
        <v>0</v>
      </c>
      <c r="L1011" s="17">
        <v>0</v>
      </c>
      <c r="M1011" s="17">
        <v>0</v>
      </c>
      <c r="N1011" s="17">
        <v>72.010000000000005</v>
      </c>
      <c r="O1011" s="17">
        <v>21</v>
      </c>
      <c r="P1011" s="18">
        <v>0</v>
      </c>
      <c r="Q1011" s="17">
        <f>VLOOKUP(tbBDD[[#This Row],[Lib. variété]],tbRdts[],2,FALSE)</f>
        <v>0</v>
      </c>
      <c r="R1011" s="17">
        <f>tbBDD[[#This Row],[Ha Tot collecte]]*tbBDD[[#This Row],[Rdt]]</f>
        <v>0</v>
      </c>
      <c r="S1011" s="10" t="str">
        <f>MID(tbBDD[[#This Row],[Lib. variété]],1,FIND(" ",tbBDD[[#This Row],[Lib. variété]])-1)</f>
        <v>ORGE</v>
      </c>
    </row>
    <row r="1012" spans="1:19" ht="15.95" customHeight="1" x14ac:dyDescent="0.2">
      <c r="A1012" s="14" t="s">
        <v>4</v>
      </c>
      <c r="B1012" s="15" t="s">
        <v>35</v>
      </c>
      <c r="C1012" s="15" t="s">
        <v>55</v>
      </c>
      <c r="D1012" s="15" t="s">
        <v>202</v>
      </c>
      <c r="E1012" s="15" t="s">
        <v>331</v>
      </c>
      <c r="F1012" s="15" t="s">
        <v>380</v>
      </c>
      <c r="G1012" s="17">
        <v>0</v>
      </c>
      <c r="H1012" s="17">
        <v>0</v>
      </c>
      <c r="I1012" s="17">
        <v>2.2999999999999998</v>
      </c>
      <c r="J1012" s="17">
        <v>0</v>
      </c>
      <c r="K1012" s="17">
        <v>0</v>
      </c>
      <c r="L1012" s="17">
        <v>0</v>
      </c>
      <c r="M1012" s="17">
        <v>0</v>
      </c>
      <c r="N1012" s="17">
        <v>0</v>
      </c>
      <c r="O1012" s="17">
        <v>2.2999999999999998</v>
      </c>
      <c r="P1012" s="18">
        <v>0</v>
      </c>
      <c r="Q1012" s="17">
        <f>VLOOKUP(tbBDD[[#This Row],[Lib. variété]],tbRdts[],2,FALSE)</f>
        <v>6.3</v>
      </c>
      <c r="R1012" s="17">
        <f>tbBDD[[#This Row],[Ha Tot collecte]]*tbBDD[[#This Row],[Rdt]]</f>
        <v>14.489999999999998</v>
      </c>
      <c r="S1012" s="10" t="str">
        <f>MID(tbBDD[[#This Row],[Lib. variété]],1,FIND(" ",tbBDD[[#This Row],[Lib. variété]])-1)</f>
        <v>ORGE</v>
      </c>
    </row>
    <row r="1013" spans="1:19" ht="15.95" customHeight="1" x14ac:dyDescent="0.2">
      <c r="A1013" s="14" t="s">
        <v>4</v>
      </c>
      <c r="B1013" s="15" t="s">
        <v>35</v>
      </c>
      <c r="C1013" s="15" t="s">
        <v>55</v>
      </c>
      <c r="D1013" s="15" t="s">
        <v>203</v>
      </c>
      <c r="E1013" s="15" t="s">
        <v>332</v>
      </c>
      <c r="F1013" s="15" t="s">
        <v>380</v>
      </c>
      <c r="G1013" s="17">
        <v>0</v>
      </c>
      <c r="H1013" s="17">
        <v>0</v>
      </c>
      <c r="I1013" s="17">
        <v>22.87</v>
      </c>
      <c r="J1013" s="17">
        <v>0</v>
      </c>
      <c r="K1013" s="17">
        <v>0</v>
      </c>
      <c r="L1013" s="17">
        <v>0</v>
      </c>
      <c r="M1013" s="17">
        <v>0</v>
      </c>
      <c r="N1013" s="17">
        <v>22.87</v>
      </c>
      <c r="O1013" s="17">
        <v>0</v>
      </c>
      <c r="P1013" s="18">
        <v>0</v>
      </c>
      <c r="Q1013" s="17">
        <f>VLOOKUP(tbBDD[[#This Row],[Lib. variété]],tbRdts[],2,FALSE)</f>
        <v>6.3</v>
      </c>
      <c r="R1013" s="17">
        <f>tbBDD[[#This Row],[Ha Tot collecte]]*tbBDD[[#This Row],[Rdt]]</f>
        <v>144.08099999999999</v>
      </c>
      <c r="S1013" s="10" t="str">
        <f>MID(tbBDD[[#This Row],[Lib. variété]],1,FIND(" ",tbBDD[[#This Row],[Lib. variété]])-1)</f>
        <v>ORGE</v>
      </c>
    </row>
    <row r="1014" spans="1:19" ht="15.95" customHeight="1" x14ac:dyDescent="0.2">
      <c r="A1014" s="14" t="s">
        <v>4</v>
      </c>
      <c r="B1014" s="15" t="s">
        <v>35</v>
      </c>
      <c r="C1014" s="15" t="s">
        <v>55</v>
      </c>
      <c r="D1014" s="15" t="s">
        <v>204</v>
      </c>
      <c r="E1014" s="15" t="s">
        <v>333</v>
      </c>
      <c r="F1014" s="15" t="s">
        <v>380</v>
      </c>
      <c r="G1014" s="17">
        <v>0</v>
      </c>
      <c r="H1014" s="17">
        <v>0</v>
      </c>
      <c r="I1014" s="17">
        <v>26</v>
      </c>
      <c r="J1014" s="17">
        <v>0</v>
      </c>
      <c r="K1014" s="17">
        <v>0</v>
      </c>
      <c r="L1014" s="17">
        <v>0</v>
      </c>
      <c r="M1014" s="17">
        <v>0</v>
      </c>
      <c r="N1014" s="17">
        <v>26</v>
      </c>
      <c r="O1014" s="17">
        <v>0</v>
      </c>
      <c r="P1014" s="18">
        <v>0</v>
      </c>
      <c r="Q1014" s="17">
        <f>VLOOKUP(tbBDD[[#This Row],[Lib. variété]],tbRdts[],2,FALSE)</f>
        <v>6.3</v>
      </c>
      <c r="R1014" s="17">
        <f>tbBDD[[#This Row],[Ha Tot collecte]]*tbBDD[[#This Row],[Rdt]]</f>
        <v>163.79999999999998</v>
      </c>
      <c r="S1014" s="10" t="str">
        <f>MID(tbBDD[[#This Row],[Lib. variété]],1,FIND(" ",tbBDD[[#This Row],[Lib. variété]])-1)</f>
        <v>ORGE</v>
      </c>
    </row>
    <row r="1015" spans="1:19" ht="15.95" customHeight="1" x14ac:dyDescent="0.2">
      <c r="A1015" s="14" t="s">
        <v>4</v>
      </c>
      <c r="B1015" s="15" t="s">
        <v>35</v>
      </c>
      <c r="C1015" s="15" t="s">
        <v>55</v>
      </c>
      <c r="D1015" s="15" t="s">
        <v>207</v>
      </c>
      <c r="E1015" s="15" t="s">
        <v>336</v>
      </c>
      <c r="F1015" s="15" t="s">
        <v>380</v>
      </c>
      <c r="G1015" s="17">
        <v>0</v>
      </c>
      <c r="H1015" s="17">
        <v>0</v>
      </c>
      <c r="I1015" s="17">
        <v>114.84</v>
      </c>
      <c r="J1015" s="17">
        <v>0</v>
      </c>
      <c r="K1015" s="17">
        <v>0</v>
      </c>
      <c r="L1015" s="17">
        <v>0</v>
      </c>
      <c r="M1015" s="17">
        <v>0</v>
      </c>
      <c r="N1015" s="17">
        <v>109.84</v>
      </c>
      <c r="O1015" s="17">
        <v>5</v>
      </c>
      <c r="P1015" s="18">
        <v>0</v>
      </c>
      <c r="Q1015" s="17">
        <f>VLOOKUP(tbBDD[[#This Row],[Lib. variété]],tbRdts[],2,FALSE)</f>
        <v>6.3</v>
      </c>
      <c r="R1015" s="17">
        <f>tbBDD[[#This Row],[Ha Tot collecte]]*tbBDD[[#This Row],[Rdt]]</f>
        <v>723.49199999999996</v>
      </c>
      <c r="S1015" s="10" t="str">
        <f>MID(tbBDD[[#This Row],[Lib. variété]],1,FIND(" ",tbBDD[[#This Row],[Lib. variété]])-1)</f>
        <v>ORGE</v>
      </c>
    </row>
    <row r="1016" spans="1:19" ht="15.95" customHeight="1" x14ac:dyDescent="0.2">
      <c r="A1016" s="14" t="s">
        <v>4</v>
      </c>
      <c r="B1016" s="15" t="s">
        <v>35</v>
      </c>
      <c r="C1016" s="15" t="s">
        <v>55</v>
      </c>
      <c r="D1016" s="15" t="s">
        <v>208</v>
      </c>
      <c r="E1016" s="15" t="s">
        <v>337</v>
      </c>
      <c r="F1016" s="15" t="s">
        <v>380</v>
      </c>
      <c r="G1016" s="17">
        <v>0</v>
      </c>
      <c r="H1016" s="17">
        <v>0</v>
      </c>
      <c r="I1016" s="17">
        <v>26.28</v>
      </c>
      <c r="J1016" s="17">
        <v>0</v>
      </c>
      <c r="K1016" s="17">
        <v>0</v>
      </c>
      <c r="L1016" s="17">
        <v>0</v>
      </c>
      <c r="M1016" s="17">
        <v>0</v>
      </c>
      <c r="N1016" s="17">
        <v>26.28</v>
      </c>
      <c r="O1016" s="17">
        <v>0</v>
      </c>
      <c r="P1016" s="18">
        <v>0</v>
      </c>
      <c r="Q1016" s="17">
        <f>VLOOKUP(tbBDD[[#This Row],[Lib. variété]],tbRdts[],2,FALSE)</f>
        <v>6.3</v>
      </c>
      <c r="R1016" s="17">
        <f>tbBDD[[#This Row],[Ha Tot collecte]]*tbBDD[[#This Row],[Rdt]]</f>
        <v>165.56399999999999</v>
      </c>
      <c r="S1016" s="10" t="str">
        <f>MID(tbBDD[[#This Row],[Lib. variété]],1,FIND(" ",tbBDD[[#This Row],[Lib. variété]])-1)</f>
        <v>ORGE</v>
      </c>
    </row>
    <row r="1017" spans="1:19" ht="15.95" customHeight="1" x14ac:dyDescent="0.2">
      <c r="A1017" s="14" t="s">
        <v>4</v>
      </c>
      <c r="B1017" s="15" t="s">
        <v>35</v>
      </c>
      <c r="C1017" s="15" t="s">
        <v>55</v>
      </c>
      <c r="D1017" s="15" t="s">
        <v>209</v>
      </c>
      <c r="E1017" s="15" t="s">
        <v>338</v>
      </c>
      <c r="F1017" s="15" t="s">
        <v>380</v>
      </c>
      <c r="G1017" s="17">
        <v>0</v>
      </c>
      <c r="H1017" s="17">
        <v>0</v>
      </c>
      <c r="I1017" s="17">
        <v>52.68</v>
      </c>
      <c r="J1017" s="17">
        <v>0</v>
      </c>
      <c r="K1017" s="17">
        <v>10</v>
      </c>
      <c r="L1017" s="17">
        <v>0</v>
      </c>
      <c r="M1017" s="17">
        <v>0</v>
      </c>
      <c r="N1017" s="17">
        <v>42.68</v>
      </c>
      <c r="O1017" s="17">
        <v>0</v>
      </c>
      <c r="P1017" s="18">
        <v>0</v>
      </c>
      <c r="Q1017" s="17">
        <f>VLOOKUP(tbBDD[[#This Row],[Lib. variété]],tbRdts[],2,FALSE)</f>
        <v>6.3</v>
      </c>
      <c r="R1017" s="17">
        <f>tbBDD[[#This Row],[Ha Tot collecte]]*tbBDD[[#This Row],[Rdt]]</f>
        <v>331.88400000000001</v>
      </c>
      <c r="S1017" s="10" t="str">
        <f>MID(tbBDD[[#This Row],[Lib. variété]],1,FIND(" ",tbBDD[[#This Row],[Lib. variété]])-1)</f>
        <v>ORGE</v>
      </c>
    </row>
    <row r="1018" spans="1:19" ht="15.95" customHeight="1" x14ac:dyDescent="0.2">
      <c r="A1018" s="14" t="s">
        <v>4</v>
      </c>
      <c r="B1018" s="15" t="s">
        <v>35</v>
      </c>
      <c r="C1018" s="15" t="s">
        <v>55</v>
      </c>
      <c r="D1018" s="15" t="s">
        <v>210</v>
      </c>
      <c r="E1018" s="15" t="s">
        <v>339</v>
      </c>
      <c r="F1018" s="15" t="s">
        <v>380</v>
      </c>
      <c r="G1018" s="17">
        <v>0</v>
      </c>
      <c r="H1018" s="17">
        <v>0</v>
      </c>
      <c r="I1018" s="17">
        <v>32.4</v>
      </c>
      <c r="J1018" s="17">
        <v>0</v>
      </c>
      <c r="K1018" s="17">
        <v>0</v>
      </c>
      <c r="L1018" s="17">
        <v>0</v>
      </c>
      <c r="M1018" s="17">
        <v>0</v>
      </c>
      <c r="N1018" s="17">
        <v>32.4</v>
      </c>
      <c r="O1018" s="17">
        <v>0</v>
      </c>
      <c r="P1018" s="18">
        <v>0</v>
      </c>
      <c r="Q1018" s="17">
        <f>VLOOKUP(tbBDD[[#This Row],[Lib. variété]],tbRdts[],2,FALSE)</f>
        <v>6.3</v>
      </c>
      <c r="R1018" s="17">
        <f>tbBDD[[#This Row],[Ha Tot collecte]]*tbBDD[[#This Row],[Rdt]]</f>
        <v>204.11999999999998</v>
      </c>
      <c r="S1018" s="10" t="str">
        <f>MID(tbBDD[[#This Row],[Lib. variété]],1,FIND(" ",tbBDD[[#This Row],[Lib. variété]])-1)</f>
        <v>ORGE</v>
      </c>
    </row>
    <row r="1019" spans="1:19" ht="15.95" customHeight="1" x14ac:dyDescent="0.2">
      <c r="A1019" s="14" t="s">
        <v>4</v>
      </c>
      <c r="B1019" s="15" t="s">
        <v>35</v>
      </c>
      <c r="C1019" s="15" t="s">
        <v>57</v>
      </c>
      <c r="D1019" s="15" t="s">
        <v>201</v>
      </c>
      <c r="E1019" s="15" t="s">
        <v>330</v>
      </c>
      <c r="F1019" s="15" t="s">
        <v>382</v>
      </c>
      <c r="G1019" s="17">
        <v>0</v>
      </c>
      <c r="H1019" s="17">
        <v>0</v>
      </c>
      <c r="I1019" s="17">
        <v>119.91</v>
      </c>
      <c r="J1019" s="17">
        <v>0</v>
      </c>
      <c r="K1019" s="17">
        <v>89.91</v>
      </c>
      <c r="L1019" s="17">
        <v>30</v>
      </c>
      <c r="M1019" s="17">
        <v>0</v>
      </c>
      <c r="N1019" s="17">
        <v>0</v>
      </c>
      <c r="O1019" s="17">
        <v>0</v>
      </c>
      <c r="P1019" s="18">
        <v>0</v>
      </c>
      <c r="Q1019" s="17">
        <f>VLOOKUP(tbBDD[[#This Row],[Lib. variété]],tbRdts[],2,FALSE)</f>
        <v>8.5</v>
      </c>
      <c r="R1019" s="17">
        <f>tbBDD[[#This Row],[Ha Tot collecte]]*tbBDD[[#This Row],[Rdt]]</f>
        <v>1019.235</v>
      </c>
      <c r="S1019" s="10" t="str">
        <f>MID(tbBDD[[#This Row],[Lib. variété]],1,FIND(" ",tbBDD[[#This Row],[Lib. variété]])-1)</f>
        <v>MAIS</v>
      </c>
    </row>
    <row r="1020" spans="1:19" ht="15.95" customHeight="1" x14ac:dyDescent="0.2">
      <c r="A1020" s="14" t="s">
        <v>4</v>
      </c>
      <c r="B1020" s="15" t="s">
        <v>35</v>
      </c>
      <c r="C1020" s="15" t="s">
        <v>57</v>
      </c>
      <c r="D1020" s="15" t="s">
        <v>202</v>
      </c>
      <c r="E1020" s="15" t="s">
        <v>331</v>
      </c>
      <c r="F1020" s="15" t="s">
        <v>382</v>
      </c>
      <c r="G1020" s="17">
        <v>0</v>
      </c>
      <c r="H1020" s="17">
        <v>0</v>
      </c>
      <c r="I1020" s="17">
        <v>108</v>
      </c>
      <c r="J1020" s="17">
        <v>80</v>
      </c>
      <c r="K1020" s="17">
        <v>0</v>
      </c>
      <c r="L1020" s="17">
        <v>0</v>
      </c>
      <c r="M1020" s="17">
        <v>25</v>
      </c>
      <c r="N1020" s="17">
        <v>3</v>
      </c>
      <c r="O1020" s="17">
        <v>0</v>
      </c>
      <c r="P1020" s="18">
        <v>0</v>
      </c>
      <c r="Q1020" s="17">
        <f>VLOOKUP(tbBDD[[#This Row],[Lib. variété]],tbRdts[],2,FALSE)</f>
        <v>8.5</v>
      </c>
      <c r="R1020" s="17">
        <f>tbBDD[[#This Row],[Ha Tot collecte]]*tbBDD[[#This Row],[Rdt]]</f>
        <v>918</v>
      </c>
      <c r="S1020" s="10" t="str">
        <f>MID(tbBDD[[#This Row],[Lib. variété]],1,FIND(" ",tbBDD[[#This Row],[Lib. variété]])-1)</f>
        <v>MAIS</v>
      </c>
    </row>
    <row r="1021" spans="1:19" ht="15.95" customHeight="1" x14ac:dyDescent="0.2">
      <c r="A1021" s="14" t="s">
        <v>4</v>
      </c>
      <c r="B1021" s="15" t="s">
        <v>35</v>
      </c>
      <c r="C1021" s="15" t="s">
        <v>57</v>
      </c>
      <c r="D1021" s="15" t="s">
        <v>203</v>
      </c>
      <c r="E1021" s="15" t="s">
        <v>332</v>
      </c>
      <c r="F1021" s="15" t="s">
        <v>382</v>
      </c>
      <c r="G1021" s="17">
        <v>0</v>
      </c>
      <c r="H1021" s="17">
        <v>0</v>
      </c>
      <c r="I1021" s="17">
        <v>130</v>
      </c>
      <c r="J1021" s="17">
        <v>0</v>
      </c>
      <c r="K1021" s="17">
        <v>110</v>
      </c>
      <c r="L1021" s="17">
        <v>20</v>
      </c>
      <c r="M1021" s="17">
        <v>0</v>
      </c>
      <c r="N1021" s="17">
        <v>0</v>
      </c>
      <c r="O1021" s="17">
        <v>0</v>
      </c>
      <c r="P1021" s="18">
        <v>0</v>
      </c>
      <c r="Q1021" s="17">
        <f>VLOOKUP(tbBDD[[#This Row],[Lib. variété]],tbRdts[],2,FALSE)</f>
        <v>8.5</v>
      </c>
      <c r="R1021" s="17">
        <f>tbBDD[[#This Row],[Ha Tot collecte]]*tbBDD[[#This Row],[Rdt]]</f>
        <v>1105</v>
      </c>
      <c r="S1021" s="10" t="str">
        <f>MID(tbBDD[[#This Row],[Lib. variété]],1,FIND(" ",tbBDD[[#This Row],[Lib. variété]])-1)</f>
        <v>MAIS</v>
      </c>
    </row>
    <row r="1022" spans="1:19" ht="15.95" customHeight="1" x14ac:dyDescent="0.2">
      <c r="A1022" s="14" t="s">
        <v>4</v>
      </c>
      <c r="B1022" s="15" t="s">
        <v>35</v>
      </c>
      <c r="C1022" s="15" t="s">
        <v>57</v>
      </c>
      <c r="D1022" s="15" t="s">
        <v>204</v>
      </c>
      <c r="E1022" s="15" t="s">
        <v>333</v>
      </c>
      <c r="F1022" s="15" t="s">
        <v>382</v>
      </c>
      <c r="G1022" s="17">
        <v>0</v>
      </c>
      <c r="H1022" s="17">
        <v>0</v>
      </c>
      <c r="I1022" s="17">
        <v>102</v>
      </c>
      <c r="J1022" s="17">
        <v>0</v>
      </c>
      <c r="K1022" s="17">
        <v>65</v>
      </c>
      <c r="L1022" s="17">
        <v>0</v>
      </c>
      <c r="M1022" s="17">
        <v>0</v>
      </c>
      <c r="N1022" s="17">
        <v>37</v>
      </c>
      <c r="O1022" s="17">
        <v>0</v>
      </c>
      <c r="P1022" s="18">
        <v>0</v>
      </c>
      <c r="Q1022" s="17">
        <f>VLOOKUP(tbBDD[[#This Row],[Lib. variété]],tbRdts[],2,FALSE)</f>
        <v>8.5</v>
      </c>
      <c r="R1022" s="17">
        <f>tbBDD[[#This Row],[Ha Tot collecte]]*tbBDD[[#This Row],[Rdt]]</f>
        <v>867</v>
      </c>
      <c r="S1022" s="10" t="str">
        <f>MID(tbBDD[[#This Row],[Lib. variété]],1,FIND(" ",tbBDD[[#This Row],[Lib. variété]])-1)</f>
        <v>MAIS</v>
      </c>
    </row>
    <row r="1023" spans="1:19" ht="15.95" customHeight="1" x14ac:dyDescent="0.2">
      <c r="A1023" s="14" t="s">
        <v>4</v>
      </c>
      <c r="B1023" s="15" t="s">
        <v>35</v>
      </c>
      <c r="C1023" s="15" t="s">
        <v>57</v>
      </c>
      <c r="D1023" s="15" t="s">
        <v>211</v>
      </c>
      <c r="E1023" s="15" t="s">
        <v>340</v>
      </c>
      <c r="F1023" s="15" t="s">
        <v>382</v>
      </c>
      <c r="G1023" s="17">
        <v>0</v>
      </c>
      <c r="H1023" s="17">
        <v>0</v>
      </c>
      <c r="I1023" s="17">
        <v>20</v>
      </c>
      <c r="J1023" s="17">
        <v>0</v>
      </c>
      <c r="K1023" s="17">
        <v>0</v>
      </c>
      <c r="L1023" s="17">
        <v>0</v>
      </c>
      <c r="M1023" s="17">
        <v>0</v>
      </c>
      <c r="N1023" s="17">
        <v>20</v>
      </c>
      <c r="O1023" s="17">
        <v>0</v>
      </c>
      <c r="P1023" s="18">
        <v>0</v>
      </c>
      <c r="Q1023" s="17">
        <f>VLOOKUP(tbBDD[[#This Row],[Lib. variété]],tbRdts[],2,FALSE)</f>
        <v>8.5</v>
      </c>
      <c r="R1023" s="17">
        <f>tbBDD[[#This Row],[Ha Tot collecte]]*tbBDD[[#This Row],[Rdt]]</f>
        <v>170</v>
      </c>
      <c r="S1023" s="10" t="str">
        <f>MID(tbBDD[[#This Row],[Lib. variété]],1,FIND(" ",tbBDD[[#This Row],[Lib. variété]])-1)</f>
        <v>MAIS</v>
      </c>
    </row>
    <row r="1024" spans="1:19" ht="15.95" customHeight="1" x14ac:dyDescent="0.2">
      <c r="A1024" s="14" t="s">
        <v>4</v>
      </c>
      <c r="B1024" s="15" t="s">
        <v>35</v>
      </c>
      <c r="C1024" s="15" t="s">
        <v>57</v>
      </c>
      <c r="D1024" s="15" t="s">
        <v>206</v>
      </c>
      <c r="E1024" s="15" t="s">
        <v>335</v>
      </c>
      <c r="F1024" s="15" t="s">
        <v>382</v>
      </c>
      <c r="G1024" s="17">
        <v>0</v>
      </c>
      <c r="H1024" s="17">
        <v>0</v>
      </c>
      <c r="I1024" s="17">
        <v>14.870000000000001</v>
      </c>
      <c r="J1024" s="17">
        <v>0</v>
      </c>
      <c r="K1024" s="17">
        <v>10</v>
      </c>
      <c r="L1024" s="17">
        <v>0</v>
      </c>
      <c r="M1024" s="17">
        <v>0</v>
      </c>
      <c r="N1024" s="17">
        <v>4.87</v>
      </c>
      <c r="O1024" s="17">
        <v>0</v>
      </c>
      <c r="P1024" s="18">
        <v>0</v>
      </c>
      <c r="Q1024" s="17">
        <f>VLOOKUP(tbBDD[[#This Row],[Lib. variété]],tbRdts[],2,FALSE)</f>
        <v>8.5</v>
      </c>
      <c r="R1024" s="17">
        <f>tbBDD[[#This Row],[Ha Tot collecte]]*tbBDD[[#This Row],[Rdt]]</f>
        <v>126.39500000000001</v>
      </c>
      <c r="S1024" s="10" t="str">
        <f>MID(tbBDD[[#This Row],[Lib. variété]],1,FIND(" ",tbBDD[[#This Row],[Lib. variété]])-1)</f>
        <v>MAIS</v>
      </c>
    </row>
    <row r="1025" spans="1:19" ht="15.95" customHeight="1" x14ac:dyDescent="0.2">
      <c r="A1025" s="14" t="s">
        <v>4</v>
      </c>
      <c r="B1025" s="15" t="s">
        <v>35</v>
      </c>
      <c r="C1025" s="15" t="s">
        <v>57</v>
      </c>
      <c r="D1025" s="15" t="s">
        <v>207</v>
      </c>
      <c r="E1025" s="15" t="s">
        <v>336</v>
      </c>
      <c r="F1025" s="15" t="s">
        <v>382</v>
      </c>
      <c r="G1025" s="17">
        <v>0</v>
      </c>
      <c r="H1025" s="17">
        <v>0</v>
      </c>
      <c r="I1025" s="17">
        <v>198.05</v>
      </c>
      <c r="J1025" s="17">
        <v>38</v>
      </c>
      <c r="K1025" s="17">
        <v>77</v>
      </c>
      <c r="L1025" s="17">
        <v>10</v>
      </c>
      <c r="M1025" s="17">
        <v>0</v>
      </c>
      <c r="N1025" s="17">
        <v>51.87</v>
      </c>
      <c r="O1025" s="17">
        <v>21.18</v>
      </c>
      <c r="P1025" s="18">
        <v>0</v>
      </c>
      <c r="Q1025" s="17">
        <f>VLOOKUP(tbBDD[[#This Row],[Lib. variété]],tbRdts[],2,FALSE)</f>
        <v>8.5</v>
      </c>
      <c r="R1025" s="17">
        <f>tbBDD[[#This Row],[Ha Tot collecte]]*tbBDD[[#This Row],[Rdt]]</f>
        <v>1683.4250000000002</v>
      </c>
      <c r="S1025" s="10" t="str">
        <f>MID(tbBDD[[#This Row],[Lib. variété]],1,FIND(" ",tbBDD[[#This Row],[Lib. variété]])-1)</f>
        <v>MAIS</v>
      </c>
    </row>
    <row r="1026" spans="1:19" ht="15.95" customHeight="1" x14ac:dyDescent="0.2">
      <c r="A1026" s="14" t="s">
        <v>4</v>
      </c>
      <c r="B1026" s="15" t="s">
        <v>35</v>
      </c>
      <c r="C1026" s="15" t="s">
        <v>57</v>
      </c>
      <c r="D1026" s="15" t="s">
        <v>208</v>
      </c>
      <c r="E1026" s="15" t="s">
        <v>337</v>
      </c>
      <c r="F1026" s="15" t="s">
        <v>382</v>
      </c>
      <c r="G1026" s="17">
        <v>0</v>
      </c>
      <c r="H1026" s="17">
        <v>0</v>
      </c>
      <c r="I1026" s="17">
        <v>450.06000000000006</v>
      </c>
      <c r="J1026" s="17">
        <v>42.5</v>
      </c>
      <c r="K1026" s="17">
        <v>270.97000000000003</v>
      </c>
      <c r="L1026" s="17">
        <v>33.33</v>
      </c>
      <c r="M1026" s="17">
        <v>0</v>
      </c>
      <c r="N1026" s="17">
        <v>94.56</v>
      </c>
      <c r="O1026" s="17">
        <v>8.6999999999999993</v>
      </c>
      <c r="P1026" s="18">
        <v>0</v>
      </c>
      <c r="Q1026" s="17">
        <f>VLOOKUP(tbBDD[[#This Row],[Lib. variété]],tbRdts[],2,FALSE)</f>
        <v>8.5</v>
      </c>
      <c r="R1026" s="17">
        <f>tbBDD[[#This Row],[Ha Tot collecte]]*tbBDD[[#This Row],[Rdt]]</f>
        <v>3825.5100000000007</v>
      </c>
      <c r="S1026" s="10" t="str">
        <f>MID(tbBDD[[#This Row],[Lib. variété]],1,FIND(" ",tbBDD[[#This Row],[Lib. variété]])-1)</f>
        <v>MAIS</v>
      </c>
    </row>
    <row r="1027" spans="1:19" ht="15.95" customHeight="1" x14ac:dyDescent="0.2">
      <c r="A1027" s="14" t="s">
        <v>4</v>
      </c>
      <c r="B1027" s="15" t="s">
        <v>35</v>
      </c>
      <c r="C1027" s="15" t="s">
        <v>57</v>
      </c>
      <c r="D1027" s="15" t="s">
        <v>209</v>
      </c>
      <c r="E1027" s="15" t="s">
        <v>338</v>
      </c>
      <c r="F1027" s="15" t="s">
        <v>382</v>
      </c>
      <c r="G1027" s="17">
        <v>0</v>
      </c>
      <c r="H1027" s="17">
        <v>0</v>
      </c>
      <c r="I1027" s="17">
        <v>629.09</v>
      </c>
      <c r="J1027" s="17">
        <v>34.71</v>
      </c>
      <c r="K1027" s="17">
        <v>319.15999999999997</v>
      </c>
      <c r="L1027" s="17">
        <v>5</v>
      </c>
      <c r="M1027" s="17">
        <v>0</v>
      </c>
      <c r="N1027" s="17">
        <v>234.22</v>
      </c>
      <c r="O1027" s="17">
        <v>36</v>
      </c>
      <c r="P1027" s="18">
        <v>0</v>
      </c>
      <c r="Q1027" s="17">
        <f>VLOOKUP(tbBDD[[#This Row],[Lib. variété]],tbRdts[],2,FALSE)</f>
        <v>8.5</v>
      </c>
      <c r="R1027" s="17">
        <f>tbBDD[[#This Row],[Ha Tot collecte]]*tbBDD[[#This Row],[Rdt]]</f>
        <v>5347.2650000000003</v>
      </c>
      <c r="S1027" s="10" t="str">
        <f>MID(tbBDD[[#This Row],[Lib. variété]],1,FIND(" ",tbBDD[[#This Row],[Lib. variété]])-1)</f>
        <v>MAIS</v>
      </c>
    </row>
    <row r="1028" spans="1:19" ht="15.95" customHeight="1" x14ac:dyDescent="0.2">
      <c r="A1028" s="14" t="s">
        <v>4</v>
      </c>
      <c r="B1028" s="15" t="s">
        <v>35</v>
      </c>
      <c r="C1028" s="15" t="s">
        <v>57</v>
      </c>
      <c r="D1028" s="15" t="s">
        <v>210</v>
      </c>
      <c r="E1028" s="15" t="s">
        <v>339</v>
      </c>
      <c r="F1028" s="15" t="s">
        <v>382</v>
      </c>
      <c r="G1028" s="17">
        <v>0</v>
      </c>
      <c r="H1028" s="17">
        <v>0</v>
      </c>
      <c r="I1028" s="17">
        <v>9</v>
      </c>
      <c r="J1028" s="17">
        <v>0</v>
      </c>
      <c r="K1028" s="17">
        <v>0</v>
      </c>
      <c r="L1028" s="17">
        <v>0</v>
      </c>
      <c r="M1028" s="17">
        <v>9</v>
      </c>
      <c r="N1028" s="17">
        <v>0</v>
      </c>
      <c r="O1028" s="17">
        <v>0</v>
      </c>
      <c r="P1028" s="18">
        <v>0</v>
      </c>
      <c r="Q1028" s="17">
        <f>VLOOKUP(tbBDD[[#This Row],[Lib. variété]],tbRdts[],2,FALSE)</f>
        <v>8.5</v>
      </c>
      <c r="R1028" s="17">
        <f>tbBDD[[#This Row],[Ha Tot collecte]]*tbBDD[[#This Row],[Rdt]]</f>
        <v>76.5</v>
      </c>
      <c r="S1028" s="10" t="str">
        <f>MID(tbBDD[[#This Row],[Lib. variété]],1,FIND(" ",tbBDD[[#This Row],[Lib. variété]])-1)</f>
        <v>MAIS</v>
      </c>
    </row>
    <row r="1029" spans="1:19" ht="15.95" customHeight="1" x14ac:dyDescent="0.2">
      <c r="A1029" s="14" t="s">
        <v>4</v>
      </c>
      <c r="B1029" s="15" t="s">
        <v>35</v>
      </c>
      <c r="C1029" s="15" t="s">
        <v>83</v>
      </c>
      <c r="D1029" s="15" t="s">
        <v>207</v>
      </c>
      <c r="E1029" s="15" t="s">
        <v>336</v>
      </c>
      <c r="F1029" s="15" t="s">
        <v>408</v>
      </c>
      <c r="G1029" s="17">
        <v>0</v>
      </c>
      <c r="H1029" s="17">
        <v>0</v>
      </c>
      <c r="I1029" s="17">
        <v>10</v>
      </c>
      <c r="J1029" s="17">
        <v>0</v>
      </c>
      <c r="K1029" s="17">
        <v>10</v>
      </c>
      <c r="L1029" s="17">
        <v>0</v>
      </c>
      <c r="M1029" s="17">
        <v>0</v>
      </c>
      <c r="N1029" s="17">
        <v>0</v>
      </c>
      <c r="O1029" s="17">
        <v>0</v>
      </c>
      <c r="P1029" s="18">
        <v>0</v>
      </c>
      <c r="Q1029" s="17">
        <f>VLOOKUP(tbBDD[[#This Row],[Lib. variété]],tbRdts[],2,FALSE)</f>
        <v>0</v>
      </c>
      <c r="R1029" s="17">
        <f>tbBDD[[#This Row],[Ha Tot collecte]]*tbBDD[[#This Row],[Rdt]]</f>
        <v>0</v>
      </c>
      <c r="S1029" s="10" t="str">
        <f>MID(tbBDD[[#This Row],[Lib. variété]],1,FIND(" ",tbBDD[[#This Row],[Lib. variété]])-1)</f>
        <v>MAIS</v>
      </c>
    </row>
    <row r="1030" spans="1:19" ht="15.95" customHeight="1" x14ac:dyDescent="0.2">
      <c r="A1030" s="14" t="s">
        <v>4</v>
      </c>
      <c r="B1030" s="15" t="s">
        <v>35</v>
      </c>
      <c r="C1030" s="15" t="s">
        <v>105</v>
      </c>
      <c r="D1030" s="15" t="s">
        <v>212</v>
      </c>
      <c r="E1030" s="15" t="s">
        <v>341</v>
      </c>
      <c r="F1030" s="15" t="s">
        <v>430</v>
      </c>
      <c r="G1030" s="17">
        <v>0</v>
      </c>
      <c r="H1030" s="17">
        <v>0</v>
      </c>
      <c r="I1030" s="17">
        <v>5.7</v>
      </c>
      <c r="J1030" s="17">
        <v>0</v>
      </c>
      <c r="K1030" s="17">
        <v>5.7</v>
      </c>
      <c r="L1030" s="17">
        <v>0</v>
      </c>
      <c r="M1030" s="17">
        <v>0</v>
      </c>
      <c r="N1030" s="17">
        <v>0</v>
      </c>
      <c r="O1030" s="17">
        <v>0</v>
      </c>
      <c r="P1030" s="18">
        <v>0</v>
      </c>
      <c r="Q1030" s="17">
        <f>VLOOKUP(tbBDD[[#This Row],[Lib. variété]],tbRdts[],2,FALSE)</f>
        <v>0</v>
      </c>
      <c r="R1030" s="17">
        <f>tbBDD[[#This Row],[Ha Tot collecte]]*tbBDD[[#This Row],[Rdt]]</f>
        <v>0</v>
      </c>
      <c r="S1030" s="10" t="str">
        <f>MID(tbBDD[[#This Row],[Lib. variété]],1,FIND(" ",tbBDD[[#This Row],[Lib. variété]])-1)</f>
        <v>MAIS</v>
      </c>
    </row>
    <row r="1031" spans="1:19" ht="15.95" customHeight="1" x14ac:dyDescent="0.2">
      <c r="A1031" s="14" t="s">
        <v>4</v>
      </c>
      <c r="B1031" s="15" t="s">
        <v>35</v>
      </c>
      <c r="C1031" s="15" t="s">
        <v>105</v>
      </c>
      <c r="D1031" s="15" t="s">
        <v>203</v>
      </c>
      <c r="E1031" s="15" t="s">
        <v>332</v>
      </c>
      <c r="F1031" s="15" t="s">
        <v>430</v>
      </c>
      <c r="G1031" s="17">
        <v>0</v>
      </c>
      <c r="H1031" s="17">
        <v>0</v>
      </c>
      <c r="I1031" s="17">
        <v>5</v>
      </c>
      <c r="J1031" s="17">
        <v>0</v>
      </c>
      <c r="K1031" s="17">
        <v>5</v>
      </c>
      <c r="L1031" s="17">
        <v>0</v>
      </c>
      <c r="M1031" s="17">
        <v>0</v>
      </c>
      <c r="N1031" s="17">
        <v>0</v>
      </c>
      <c r="O1031" s="17">
        <v>0</v>
      </c>
      <c r="P1031" s="18">
        <v>0</v>
      </c>
      <c r="Q1031" s="17">
        <f>VLOOKUP(tbBDD[[#This Row],[Lib. variété]],tbRdts[],2,FALSE)</f>
        <v>0</v>
      </c>
      <c r="R1031" s="17">
        <f>tbBDD[[#This Row],[Ha Tot collecte]]*tbBDD[[#This Row],[Rdt]]</f>
        <v>0</v>
      </c>
      <c r="S1031" s="10" t="str">
        <f>MID(tbBDD[[#This Row],[Lib. variété]],1,FIND(" ",tbBDD[[#This Row],[Lib. variété]])-1)</f>
        <v>MAIS</v>
      </c>
    </row>
    <row r="1032" spans="1:19" ht="15.95" customHeight="1" x14ac:dyDescent="0.2">
      <c r="A1032" s="14" t="s">
        <v>4</v>
      </c>
      <c r="B1032" s="15" t="s">
        <v>35</v>
      </c>
      <c r="C1032" s="15" t="s">
        <v>105</v>
      </c>
      <c r="D1032" s="15" t="s">
        <v>206</v>
      </c>
      <c r="E1032" s="15" t="s">
        <v>335</v>
      </c>
      <c r="F1032" s="15" t="s">
        <v>430</v>
      </c>
      <c r="G1032" s="17">
        <v>0</v>
      </c>
      <c r="H1032" s="17">
        <v>0</v>
      </c>
      <c r="I1032" s="17">
        <v>5</v>
      </c>
      <c r="J1032" s="17">
        <v>0</v>
      </c>
      <c r="K1032" s="17">
        <v>5</v>
      </c>
      <c r="L1032" s="17">
        <v>0</v>
      </c>
      <c r="M1032" s="17">
        <v>0</v>
      </c>
      <c r="N1032" s="17">
        <v>0</v>
      </c>
      <c r="O1032" s="17">
        <v>0</v>
      </c>
      <c r="P1032" s="18">
        <v>0</v>
      </c>
      <c r="Q1032" s="17">
        <f>VLOOKUP(tbBDD[[#This Row],[Lib. variété]],tbRdts[],2,FALSE)</f>
        <v>0</v>
      </c>
      <c r="R1032" s="17">
        <f>tbBDD[[#This Row],[Ha Tot collecte]]*tbBDD[[#This Row],[Rdt]]</f>
        <v>0</v>
      </c>
      <c r="S1032" s="10" t="str">
        <f>MID(tbBDD[[#This Row],[Lib. variété]],1,FIND(" ",tbBDD[[#This Row],[Lib. variété]])-1)</f>
        <v>MAIS</v>
      </c>
    </row>
    <row r="1033" spans="1:19" ht="15.95" customHeight="1" x14ac:dyDescent="0.2">
      <c r="A1033" s="14" t="s">
        <v>4</v>
      </c>
      <c r="B1033" s="15" t="s">
        <v>35</v>
      </c>
      <c r="C1033" s="15" t="s">
        <v>105</v>
      </c>
      <c r="D1033" s="15" t="s">
        <v>207</v>
      </c>
      <c r="E1033" s="15" t="s">
        <v>336</v>
      </c>
      <c r="F1033" s="15" t="s">
        <v>430</v>
      </c>
      <c r="G1033" s="17">
        <v>0</v>
      </c>
      <c r="H1033" s="17">
        <v>0</v>
      </c>
      <c r="I1033" s="17">
        <v>30.8</v>
      </c>
      <c r="J1033" s="17">
        <v>10</v>
      </c>
      <c r="K1033" s="17">
        <v>20.8</v>
      </c>
      <c r="L1033" s="17">
        <v>0</v>
      </c>
      <c r="M1033" s="17">
        <v>0</v>
      </c>
      <c r="N1033" s="17">
        <v>0</v>
      </c>
      <c r="O1033" s="17">
        <v>0</v>
      </c>
      <c r="P1033" s="18">
        <v>0</v>
      </c>
      <c r="Q1033" s="17">
        <f>VLOOKUP(tbBDD[[#This Row],[Lib. variété]],tbRdts[],2,FALSE)</f>
        <v>0</v>
      </c>
      <c r="R1033" s="17">
        <f>tbBDD[[#This Row],[Ha Tot collecte]]*tbBDD[[#This Row],[Rdt]]</f>
        <v>0</v>
      </c>
      <c r="S1033" s="10" t="str">
        <f>MID(tbBDD[[#This Row],[Lib. variété]],1,FIND(" ",tbBDD[[#This Row],[Lib. variété]])-1)</f>
        <v>MAIS</v>
      </c>
    </row>
    <row r="1034" spans="1:19" ht="15.95" customHeight="1" x14ac:dyDescent="0.2">
      <c r="A1034" s="14" t="s">
        <v>4</v>
      </c>
      <c r="B1034" s="15" t="s">
        <v>35</v>
      </c>
      <c r="C1034" s="15" t="s">
        <v>108</v>
      </c>
      <c r="D1034" s="15" t="s">
        <v>207</v>
      </c>
      <c r="E1034" s="15" t="s">
        <v>336</v>
      </c>
      <c r="F1034" s="15" t="s">
        <v>433</v>
      </c>
      <c r="G1034" s="17">
        <v>0</v>
      </c>
      <c r="H1034" s="17">
        <v>0</v>
      </c>
      <c r="I1034" s="17">
        <v>4</v>
      </c>
      <c r="J1034" s="17">
        <v>0</v>
      </c>
      <c r="K1034" s="17">
        <v>0</v>
      </c>
      <c r="L1034" s="17">
        <v>4</v>
      </c>
      <c r="M1034" s="17">
        <v>0</v>
      </c>
      <c r="N1034" s="17">
        <v>0</v>
      </c>
      <c r="O1034" s="17">
        <v>0</v>
      </c>
      <c r="P1034" s="18">
        <v>0</v>
      </c>
      <c r="Q1034" s="17">
        <f>VLOOKUP(tbBDD[[#This Row],[Lib. variété]],tbRdts[],2,FALSE)</f>
        <v>0</v>
      </c>
      <c r="R1034" s="17">
        <f>tbBDD[[#This Row],[Ha Tot collecte]]*tbBDD[[#This Row],[Rdt]]</f>
        <v>0</v>
      </c>
      <c r="S1034" s="10" t="str">
        <f>MID(tbBDD[[#This Row],[Lib. variété]],1,FIND(" ",tbBDD[[#This Row],[Lib. variété]])-1)</f>
        <v>MAIS</v>
      </c>
    </row>
    <row r="1035" spans="1:19" ht="15.95" customHeight="1" x14ac:dyDescent="0.2">
      <c r="A1035" s="14" t="s">
        <v>4</v>
      </c>
      <c r="B1035" s="15" t="s">
        <v>35</v>
      </c>
      <c r="C1035" s="15" t="s">
        <v>58</v>
      </c>
      <c r="D1035" s="15" t="s">
        <v>201</v>
      </c>
      <c r="E1035" s="15" t="s">
        <v>330</v>
      </c>
      <c r="F1035" s="15" t="s">
        <v>383</v>
      </c>
      <c r="G1035" s="17">
        <v>0</v>
      </c>
      <c r="H1035" s="17">
        <v>0</v>
      </c>
      <c r="I1035" s="17">
        <v>42.5</v>
      </c>
      <c r="J1035" s="17">
        <v>0</v>
      </c>
      <c r="K1035" s="17">
        <v>0</v>
      </c>
      <c r="L1035" s="17">
        <v>0</v>
      </c>
      <c r="M1035" s="17">
        <v>0</v>
      </c>
      <c r="N1035" s="17">
        <v>29.4</v>
      </c>
      <c r="O1035" s="17">
        <v>13.1</v>
      </c>
      <c r="P1035" s="18">
        <v>0</v>
      </c>
      <c r="Q1035" s="17">
        <f>VLOOKUP(tbBDD[[#This Row],[Lib. variété]],tbRdts[],2,FALSE)</f>
        <v>3.3</v>
      </c>
      <c r="R1035" s="17">
        <f>tbBDD[[#This Row],[Ha Tot collecte]]*tbBDD[[#This Row],[Rdt]]</f>
        <v>140.25</v>
      </c>
      <c r="S1035" s="10" t="e">
        <f>MID(tbBDD[[#This Row],[Lib. variété]],1,FIND(" ",tbBDD[[#This Row],[Lib. variété]])-1)</f>
        <v>#VALUE!</v>
      </c>
    </row>
    <row r="1036" spans="1:19" ht="15.95" customHeight="1" x14ac:dyDescent="0.2">
      <c r="A1036" s="14" t="s">
        <v>4</v>
      </c>
      <c r="B1036" s="15" t="s">
        <v>35</v>
      </c>
      <c r="C1036" s="15" t="s">
        <v>58</v>
      </c>
      <c r="D1036" s="15" t="s">
        <v>202</v>
      </c>
      <c r="E1036" s="15" t="s">
        <v>331</v>
      </c>
      <c r="F1036" s="15" t="s">
        <v>383</v>
      </c>
      <c r="G1036" s="17">
        <v>0</v>
      </c>
      <c r="H1036" s="17">
        <v>0</v>
      </c>
      <c r="I1036" s="17">
        <v>5</v>
      </c>
      <c r="J1036" s="17">
        <v>0</v>
      </c>
      <c r="K1036" s="17">
        <v>0</v>
      </c>
      <c r="L1036" s="17">
        <v>0</v>
      </c>
      <c r="M1036" s="17">
        <v>0</v>
      </c>
      <c r="N1036" s="17">
        <v>0</v>
      </c>
      <c r="O1036" s="17">
        <v>5</v>
      </c>
      <c r="P1036" s="18">
        <v>0</v>
      </c>
      <c r="Q1036" s="17">
        <f>VLOOKUP(tbBDD[[#This Row],[Lib. variété]],tbRdts[],2,FALSE)</f>
        <v>3.3</v>
      </c>
      <c r="R1036" s="17">
        <f>tbBDD[[#This Row],[Ha Tot collecte]]*tbBDD[[#This Row],[Rdt]]</f>
        <v>16.5</v>
      </c>
      <c r="S1036" s="10" t="e">
        <f>MID(tbBDD[[#This Row],[Lib. variété]],1,FIND(" ",tbBDD[[#This Row],[Lib. variété]])-1)</f>
        <v>#VALUE!</v>
      </c>
    </row>
    <row r="1037" spans="1:19" ht="15.95" customHeight="1" x14ac:dyDescent="0.2">
      <c r="A1037" s="14" t="s">
        <v>4</v>
      </c>
      <c r="B1037" s="15" t="s">
        <v>35</v>
      </c>
      <c r="C1037" s="15" t="s">
        <v>58</v>
      </c>
      <c r="D1037" s="15" t="s">
        <v>206</v>
      </c>
      <c r="E1037" s="15" t="s">
        <v>335</v>
      </c>
      <c r="F1037" s="15" t="s">
        <v>383</v>
      </c>
      <c r="G1037" s="17">
        <v>0</v>
      </c>
      <c r="H1037" s="17">
        <v>0</v>
      </c>
      <c r="I1037" s="17">
        <v>36.72</v>
      </c>
      <c r="J1037" s="17">
        <v>0</v>
      </c>
      <c r="K1037" s="17">
        <v>0</v>
      </c>
      <c r="L1037" s="17">
        <v>0</v>
      </c>
      <c r="M1037" s="17">
        <v>0</v>
      </c>
      <c r="N1037" s="17">
        <v>36.72</v>
      </c>
      <c r="O1037" s="17">
        <v>0</v>
      </c>
      <c r="P1037" s="18">
        <v>0</v>
      </c>
      <c r="Q1037" s="17">
        <f>VLOOKUP(tbBDD[[#This Row],[Lib. variété]],tbRdts[],2,FALSE)</f>
        <v>3.3</v>
      </c>
      <c r="R1037" s="17">
        <f>tbBDD[[#This Row],[Ha Tot collecte]]*tbBDD[[#This Row],[Rdt]]</f>
        <v>121.17599999999999</v>
      </c>
      <c r="S1037" s="10" t="e">
        <f>MID(tbBDD[[#This Row],[Lib. variété]],1,FIND(" ",tbBDD[[#This Row],[Lib. variété]])-1)</f>
        <v>#VALUE!</v>
      </c>
    </row>
    <row r="1038" spans="1:19" ht="15.95" customHeight="1" x14ac:dyDescent="0.2">
      <c r="A1038" s="14" t="s">
        <v>4</v>
      </c>
      <c r="B1038" s="15" t="s">
        <v>35</v>
      </c>
      <c r="C1038" s="15" t="s">
        <v>58</v>
      </c>
      <c r="D1038" s="15" t="s">
        <v>207</v>
      </c>
      <c r="E1038" s="15" t="s">
        <v>336</v>
      </c>
      <c r="F1038" s="15" t="s">
        <v>383</v>
      </c>
      <c r="G1038" s="17">
        <v>0</v>
      </c>
      <c r="H1038" s="17">
        <v>0</v>
      </c>
      <c r="I1038" s="17">
        <v>189.54999999999998</v>
      </c>
      <c r="J1038" s="17">
        <v>0</v>
      </c>
      <c r="K1038" s="17">
        <v>0</v>
      </c>
      <c r="L1038" s="17">
        <v>0</v>
      </c>
      <c r="M1038" s="17">
        <v>10</v>
      </c>
      <c r="N1038" s="17">
        <v>161.54</v>
      </c>
      <c r="O1038" s="17">
        <v>18.009999999999998</v>
      </c>
      <c r="P1038" s="18">
        <v>0</v>
      </c>
      <c r="Q1038" s="17">
        <f>VLOOKUP(tbBDD[[#This Row],[Lib. variété]],tbRdts[],2,FALSE)</f>
        <v>3.3</v>
      </c>
      <c r="R1038" s="17">
        <f>tbBDD[[#This Row],[Ha Tot collecte]]*tbBDD[[#This Row],[Rdt]]</f>
        <v>625.51499999999987</v>
      </c>
      <c r="S1038" s="10" t="e">
        <f>MID(tbBDD[[#This Row],[Lib. variété]],1,FIND(" ",tbBDD[[#This Row],[Lib. variété]])-1)</f>
        <v>#VALUE!</v>
      </c>
    </row>
    <row r="1039" spans="1:19" ht="15.95" customHeight="1" x14ac:dyDescent="0.2">
      <c r="A1039" s="14" t="s">
        <v>4</v>
      </c>
      <c r="B1039" s="15" t="s">
        <v>35</v>
      </c>
      <c r="C1039" s="15" t="s">
        <v>58</v>
      </c>
      <c r="D1039" s="15" t="s">
        <v>208</v>
      </c>
      <c r="E1039" s="15" t="s">
        <v>337</v>
      </c>
      <c r="F1039" s="15" t="s">
        <v>383</v>
      </c>
      <c r="G1039" s="17">
        <v>0</v>
      </c>
      <c r="H1039" s="17">
        <v>0</v>
      </c>
      <c r="I1039" s="17">
        <v>44.769999999999996</v>
      </c>
      <c r="J1039" s="17">
        <v>0</v>
      </c>
      <c r="K1039" s="17">
        <v>0</v>
      </c>
      <c r="L1039" s="17">
        <v>0</v>
      </c>
      <c r="M1039" s="17">
        <v>0</v>
      </c>
      <c r="N1039" s="17">
        <v>35.54</v>
      </c>
      <c r="O1039" s="17">
        <v>9.23</v>
      </c>
      <c r="P1039" s="18">
        <v>0</v>
      </c>
      <c r="Q1039" s="17">
        <f>VLOOKUP(tbBDD[[#This Row],[Lib. variété]],tbRdts[],2,FALSE)</f>
        <v>3.3</v>
      </c>
      <c r="R1039" s="17">
        <f>tbBDD[[#This Row],[Ha Tot collecte]]*tbBDD[[#This Row],[Rdt]]</f>
        <v>147.74099999999999</v>
      </c>
      <c r="S1039" s="10" t="e">
        <f>MID(tbBDD[[#This Row],[Lib. variété]],1,FIND(" ",tbBDD[[#This Row],[Lib. variété]])-1)</f>
        <v>#VALUE!</v>
      </c>
    </row>
    <row r="1040" spans="1:19" ht="15.95" customHeight="1" x14ac:dyDescent="0.2">
      <c r="A1040" s="14" t="s">
        <v>4</v>
      </c>
      <c r="B1040" s="15" t="s">
        <v>35</v>
      </c>
      <c r="C1040" s="15" t="s">
        <v>58</v>
      </c>
      <c r="D1040" s="15" t="s">
        <v>209</v>
      </c>
      <c r="E1040" s="15" t="s">
        <v>338</v>
      </c>
      <c r="F1040" s="15" t="s">
        <v>383</v>
      </c>
      <c r="G1040" s="17">
        <v>0</v>
      </c>
      <c r="H1040" s="17">
        <v>0</v>
      </c>
      <c r="I1040" s="17">
        <v>43.26</v>
      </c>
      <c r="J1040" s="17">
        <v>0</v>
      </c>
      <c r="K1040" s="17">
        <v>0</v>
      </c>
      <c r="L1040" s="17">
        <v>0</v>
      </c>
      <c r="M1040" s="17">
        <v>0</v>
      </c>
      <c r="N1040" s="17">
        <v>35.26</v>
      </c>
      <c r="O1040" s="17">
        <v>8</v>
      </c>
      <c r="P1040" s="18">
        <v>0</v>
      </c>
      <c r="Q1040" s="17">
        <f>VLOOKUP(tbBDD[[#This Row],[Lib. variété]],tbRdts[],2,FALSE)</f>
        <v>3.3</v>
      </c>
      <c r="R1040" s="17">
        <f>tbBDD[[#This Row],[Ha Tot collecte]]*tbBDD[[#This Row],[Rdt]]</f>
        <v>142.75799999999998</v>
      </c>
      <c r="S1040" s="10" t="e">
        <f>MID(tbBDD[[#This Row],[Lib. variété]],1,FIND(" ",tbBDD[[#This Row],[Lib. variété]])-1)</f>
        <v>#VALUE!</v>
      </c>
    </row>
    <row r="1041" spans="1:19" ht="15.95" customHeight="1" x14ac:dyDescent="0.2">
      <c r="A1041" s="14" t="s">
        <v>4</v>
      </c>
      <c r="B1041" s="15" t="s">
        <v>35</v>
      </c>
      <c r="C1041" s="15" t="s">
        <v>58</v>
      </c>
      <c r="D1041" s="15" t="s">
        <v>210</v>
      </c>
      <c r="E1041" s="15" t="s">
        <v>339</v>
      </c>
      <c r="F1041" s="15" t="s">
        <v>383</v>
      </c>
      <c r="G1041" s="17">
        <v>0</v>
      </c>
      <c r="H1041" s="17">
        <v>0</v>
      </c>
      <c r="I1041" s="17">
        <v>94</v>
      </c>
      <c r="J1041" s="17">
        <v>0</v>
      </c>
      <c r="K1041" s="17">
        <v>0</v>
      </c>
      <c r="L1041" s="17">
        <v>0</v>
      </c>
      <c r="M1041" s="17">
        <v>64</v>
      </c>
      <c r="N1041" s="17">
        <v>30</v>
      </c>
      <c r="O1041" s="17">
        <v>0</v>
      </c>
      <c r="P1041" s="18">
        <v>0</v>
      </c>
      <c r="Q1041" s="17">
        <f>VLOOKUP(tbBDD[[#This Row],[Lib. variété]],tbRdts[],2,FALSE)</f>
        <v>3.3</v>
      </c>
      <c r="R1041" s="17">
        <f>tbBDD[[#This Row],[Ha Tot collecte]]*tbBDD[[#This Row],[Rdt]]</f>
        <v>310.2</v>
      </c>
      <c r="S1041" s="10" t="e">
        <f>MID(tbBDD[[#This Row],[Lib. variété]],1,FIND(" ",tbBDD[[#This Row],[Lib. variété]])-1)</f>
        <v>#VALUE!</v>
      </c>
    </row>
    <row r="1042" spans="1:19" ht="15.95" customHeight="1" x14ac:dyDescent="0.2">
      <c r="A1042" s="14" t="s">
        <v>4</v>
      </c>
      <c r="B1042" s="15" t="s">
        <v>35</v>
      </c>
      <c r="C1042" s="15" t="s">
        <v>59</v>
      </c>
      <c r="D1042" s="15" t="s">
        <v>207</v>
      </c>
      <c r="E1042" s="15" t="s">
        <v>336</v>
      </c>
      <c r="F1042" s="15" t="s">
        <v>384</v>
      </c>
      <c r="G1042" s="17">
        <v>0</v>
      </c>
      <c r="H1042" s="17">
        <v>0</v>
      </c>
      <c r="I1042" s="17">
        <v>6</v>
      </c>
      <c r="J1042" s="17">
        <v>0</v>
      </c>
      <c r="K1042" s="17">
        <v>0</v>
      </c>
      <c r="L1042" s="17">
        <v>0</v>
      </c>
      <c r="M1042" s="17">
        <v>0</v>
      </c>
      <c r="N1042" s="17">
        <v>0</v>
      </c>
      <c r="O1042" s="17">
        <v>6</v>
      </c>
      <c r="P1042" s="18">
        <v>0</v>
      </c>
      <c r="Q1042" s="17">
        <f>VLOOKUP(tbBDD[[#This Row],[Lib. variété]],tbRdts[],2,FALSE)</f>
        <v>2.5</v>
      </c>
      <c r="R1042" s="17">
        <f>tbBDD[[#This Row],[Ha Tot collecte]]*tbBDD[[#This Row],[Rdt]]</f>
        <v>15</v>
      </c>
      <c r="S1042" s="10" t="str">
        <f>MID(tbBDD[[#This Row],[Lib. variété]],1,FIND(" ",tbBDD[[#This Row],[Lib. variété]])-1)</f>
        <v>TOURNESOL</v>
      </c>
    </row>
    <row r="1043" spans="1:19" ht="15.95" customHeight="1" x14ac:dyDescent="0.2">
      <c r="A1043" s="14" t="s">
        <v>4</v>
      </c>
      <c r="B1043" s="15" t="s">
        <v>35</v>
      </c>
      <c r="C1043" s="15" t="s">
        <v>59</v>
      </c>
      <c r="D1043" s="15" t="s">
        <v>209</v>
      </c>
      <c r="E1043" s="15" t="s">
        <v>338</v>
      </c>
      <c r="F1043" s="15" t="s">
        <v>384</v>
      </c>
      <c r="G1043" s="17">
        <v>0</v>
      </c>
      <c r="H1043" s="17">
        <v>0</v>
      </c>
      <c r="I1043" s="17">
        <v>7.5</v>
      </c>
      <c r="J1043" s="17">
        <v>0</v>
      </c>
      <c r="K1043" s="17">
        <v>0</v>
      </c>
      <c r="L1043" s="17">
        <v>0</v>
      </c>
      <c r="M1043" s="17">
        <v>0</v>
      </c>
      <c r="N1043" s="17">
        <v>7.5</v>
      </c>
      <c r="O1043" s="17">
        <v>0</v>
      </c>
      <c r="P1043" s="18">
        <v>0</v>
      </c>
      <c r="Q1043" s="17">
        <f>VLOOKUP(tbBDD[[#This Row],[Lib. variété]],tbRdts[],2,FALSE)</f>
        <v>2.5</v>
      </c>
      <c r="R1043" s="17">
        <f>tbBDD[[#This Row],[Ha Tot collecte]]*tbBDD[[#This Row],[Rdt]]</f>
        <v>18.75</v>
      </c>
      <c r="S1043" s="10" t="str">
        <f>MID(tbBDD[[#This Row],[Lib. variété]],1,FIND(" ",tbBDD[[#This Row],[Lib. variété]])-1)</f>
        <v>TOURNESOL</v>
      </c>
    </row>
    <row r="1044" spans="1:19" ht="15.95" customHeight="1" x14ac:dyDescent="0.2">
      <c r="A1044" s="14" t="s">
        <v>4</v>
      </c>
      <c r="B1044" s="15" t="s">
        <v>35</v>
      </c>
      <c r="C1044" s="15" t="s">
        <v>59</v>
      </c>
      <c r="D1044" s="15" t="s">
        <v>210</v>
      </c>
      <c r="E1044" s="15" t="s">
        <v>339</v>
      </c>
      <c r="F1044" s="15" t="s">
        <v>384</v>
      </c>
      <c r="G1044" s="17">
        <v>0</v>
      </c>
      <c r="H1044" s="17">
        <v>0</v>
      </c>
      <c r="I1044" s="17">
        <v>0</v>
      </c>
      <c r="J1044" s="17">
        <v>0</v>
      </c>
      <c r="K1044" s="17">
        <v>0</v>
      </c>
      <c r="L1044" s="17">
        <v>0</v>
      </c>
      <c r="M1044" s="17">
        <v>0</v>
      </c>
      <c r="N1044" s="17">
        <v>0</v>
      </c>
      <c r="O1044" s="17">
        <v>0</v>
      </c>
      <c r="P1044" s="18">
        <v>0</v>
      </c>
      <c r="Q1044" s="17">
        <f>VLOOKUP(tbBDD[[#This Row],[Lib. variété]],tbRdts[],2,FALSE)</f>
        <v>2.5</v>
      </c>
      <c r="R1044" s="17">
        <f>tbBDD[[#This Row],[Ha Tot collecte]]*tbBDD[[#This Row],[Rdt]]</f>
        <v>0</v>
      </c>
      <c r="S1044" s="10" t="str">
        <f>MID(tbBDD[[#This Row],[Lib. variété]],1,FIND(" ",tbBDD[[#This Row],[Lib. variété]])-1)</f>
        <v>TOURNESOL</v>
      </c>
    </row>
    <row r="1045" spans="1:19" ht="15.95" customHeight="1" x14ac:dyDescent="0.2">
      <c r="A1045" s="14" t="s">
        <v>4</v>
      </c>
      <c r="B1045" s="15" t="s">
        <v>35</v>
      </c>
      <c r="C1045" s="15" t="s">
        <v>60</v>
      </c>
      <c r="D1045" s="15" t="s">
        <v>201</v>
      </c>
      <c r="E1045" s="15" t="s">
        <v>330</v>
      </c>
      <c r="F1045" s="15" t="s">
        <v>385</v>
      </c>
      <c r="G1045" s="17">
        <v>0</v>
      </c>
      <c r="H1045" s="17">
        <v>0</v>
      </c>
      <c r="I1045" s="17">
        <v>10.77</v>
      </c>
      <c r="J1045" s="17">
        <v>0</v>
      </c>
      <c r="K1045" s="17">
        <v>0</v>
      </c>
      <c r="L1045" s="17">
        <v>0</v>
      </c>
      <c r="M1045" s="17">
        <v>0</v>
      </c>
      <c r="N1045" s="17">
        <v>0</v>
      </c>
      <c r="O1045" s="17">
        <v>10.77</v>
      </c>
      <c r="P1045" s="18">
        <v>0</v>
      </c>
      <c r="Q1045" s="17">
        <f>VLOOKUP(tbBDD[[#This Row],[Lib. variété]],tbRdts[],2,FALSE)</f>
        <v>2.5</v>
      </c>
      <c r="R1045" s="17">
        <f>tbBDD[[#This Row],[Ha Tot collecte]]*tbBDD[[#This Row],[Rdt]]</f>
        <v>26.924999999999997</v>
      </c>
      <c r="S1045" s="10" t="str">
        <f>MID(tbBDD[[#This Row],[Lib. variété]],1,FIND(" ",tbBDD[[#This Row],[Lib. variété]])-1)</f>
        <v>TOURNESOL</v>
      </c>
    </row>
    <row r="1046" spans="1:19" ht="15.95" customHeight="1" x14ac:dyDescent="0.2">
      <c r="A1046" s="14" t="s">
        <v>4</v>
      </c>
      <c r="B1046" s="15" t="s">
        <v>35</v>
      </c>
      <c r="C1046" s="15" t="s">
        <v>60</v>
      </c>
      <c r="D1046" s="15" t="s">
        <v>202</v>
      </c>
      <c r="E1046" s="15" t="s">
        <v>331</v>
      </c>
      <c r="F1046" s="15" t="s">
        <v>385</v>
      </c>
      <c r="G1046" s="17">
        <v>0</v>
      </c>
      <c r="H1046" s="17">
        <v>0</v>
      </c>
      <c r="I1046" s="17">
        <v>15</v>
      </c>
      <c r="J1046" s="17">
        <v>0</v>
      </c>
      <c r="K1046" s="17">
        <v>0</v>
      </c>
      <c r="L1046" s="17">
        <v>0</v>
      </c>
      <c r="M1046" s="17">
        <v>0</v>
      </c>
      <c r="N1046" s="17">
        <v>15</v>
      </c>
      <c r="O1046" s="17">
        <v>0</v>
      </c>
      <c r="P1046" s="18">
        <v>0</v>
      </c>
      <c r="Q1046" s="17">
        <f>VLOOKUP(tbBDD[[#This Row],[Lib. variété]],tbRdts[],2,FALSE)</f>
        <v>2.5</v>
      </c>
      <c r="R1046" s="17">
        <f>tbBDD[[#This Row],[Ha Tot collecte]]*tbBDD[[#This Row],[Rdt]]</f>
        <v>37.5</v>
      </c>
      <c r="S1046" s="10" t="str">
        <f>MID(tbBDD[[#This Row],[Lib. variété]],1,FIND(" ",tbBDD[[#This Row],[Lib. variété]])-1)</f>
        <v>TOURNESOL</v>
      </c>
    </row>
    <row r="1047" spans="1:19" ht="15.95" customHeight="1" x14ac:dyDescent="0.2">
      <c r="A1047" s="14" t="s">
        <v>4</v>
      </c>
      <c r="B1047" s="15" t="s">
        <v>35</v>
      </c>
      <c r="C1047" s="15" t="s">
        <v>60</v>
      </c>
      <c r="D1047" s="15" t="s">
        <v>203</v>
      </c>
      <c r="E1047" s="15" t="s">
        <v>332</v>
      </c>
      <c r="F1047" s="15" t="s">
        <v>385</v>
      </c>
      <c r="G1047" s="17">
        <v>0</v>
      </c>
      <c r="H1047" s="17">
        <v>0</v>
      </c>
      <c r="I1047" s="17">
        <v>10</v>
      </c>
      <c r="J1047" s="17">
        <v>0</v>
      </c>
      <c r="K1047" s="17">
        <v>0</v>
      </c>
      <c r="L1047" s="17">
        <v>0</v>
      </c>
      <c r="M1047" s="17">
        <v>0</v>
      </c>
      <c r="N1047" s="17">
        <v>10</v>
      </c>
      <c r="O1047" s="17">
        <v>0</v>
      </c>
      <c r="P1047" s="18">
        <v>0</v>
      </c>
      <c r="Q1047" s="17">
        <f>VLOOKUP(tbBDD[[#This Row],[Lib. variété]],tbRdts[],2,FALSE)</f>
        <v>2.5</v>
      </c>
      <c r="R1047" s="17">
        <f>tbBDD[[#This Row],[Ha Tot collecte]]*tbBDD[[#This Row],[Rdt]]</f>
        <v>25</v>
      </c>
      <c r="S1047" s="10" t="str">
        <f>MID(tbBDD[[#This Row],[Lib. variété]],1,FIND(" ",tbBDD[[#This Row],[Lib. variété]])-1)</f>
        <v>TOURNESOL</v>
      </c>
    </row>
    <row r="1048" spans="1:19" ht="15.95" customHeight="1" x14ac:dyDescent="0.2">
      <c r="A1048" s="14" t="s">
        <v>4</v>
      </c>
      <c r="B1048" s="15" t="s">
        <v>35</v>
      </c>
      <c r="C1048" s="15" t="s">
        <v>60</v>
      </c>
      <c r="D1048" s="15" t="s">
        <v>204</v>
      </c>
      <c r="E1048" s="15" t="s">
        <v>333</v>
      </c>
      <c r="F1048" s="15" t="s">
        <v>385</v>
      </c>
      <c r="G1048" s="17">
        <v>0</v>
      </c>
      <c r="H1048" s="17">
        <v>0</v>
      </c>
      <c r="I1048" s="17">
        <v>11.440000000000001</v>
      </c>
      <c r="J1048" s="17">
        <v>0</v>
      </c>
      <c r="K1048" s="17">
        <v>0</v>
      </c>
      <c r="L1048" s="17">
        <v>0</v>
      </c>
      <c r="M1048" s="17">
        <v>0</v>
      </c>
      <c r="N1048" s="17">
        <v>11.440000000000001</v>
      </c>
      <c r="O1048" s="17">
        <v>0</v>
      </c>
      <c r="P1048" s="18">
        <v>0</v>
      </c>
      <c r="Q1048" s="17">
        <f>VLOOKUP(tbBDD[[#This Row],[Lib. variété]],tbRdts[],2,FALSE)</f>
        <v>2.5</v>
      </c>
      <c r="R1048" s="17">
        <f>tbBDD[[#This Row],[Ha Tot collecte]]*tbBDD[[#This Row],[Rdt]]</f>
        <v>28.6</v>
      </c>
      <c r="S1048" s="10" t="str">
        <f>MID(tbBDD[[#This Row],[Lib. variété]],1,FIND(" ",tbBDD[[#This Row],[Lib. variété]])-1)</f>
        <v>TOURNESOL</v>
      </c>
    </row>
    <row r="1049" spans="1:19" ht="15.95" customHeight="1" x14ac:dyDescent="0.2">
      <c r="A1049" s="14" t="s">
        <v>4</v>
      </c>
      <c r="B1049" s="15" t="s">
        <v>35</v>
      </c>
      <c r="C1049" s="15" t="s">
        <v>60</v>
      </c>
      <c r="D1049" s="15" t="s">
        <v>205</v>
      </c>
      <c r="E1049" s="15" t="s">
        <v>334</v>
      </c>
      <c r="F1049" s="15" t="s">
        <v>385</v>
      </c>
      <c r="G1049" s="17">
        <v>0</v>
      </c>
      <c r="H1049" s="17">
        <v>0</v>
      </c>
      <c r="I1049" s="17">
        <v>11</v>
      </c>
      <c r="J1049" s="17">
        <v>0</v>
      </c>
      <c r="K1049" s="17">
        <v>0</v>
      </c>
      <c r="L1049" s="17">
        <v>0</v>
      </c>
      <c r="M1049" s="17">
        <v>0</v>
      </c>
      <c r="N1049" s="17">
        <v>11</v>
      </c>
      <c r="O1049" s="17">
        <v>0</v>
      </c>
      <c r="P1049" s="18">
        <v>0</v>
      </c>
      <c r="Q1049" s="17">
        <f>VLOOKUP(tbBDD[[#This Row],[Lib. variété]],tbRdts[],2,FALSE)</f>
        <v>2.5</v>
      </c>
      <c r="R1049" s="17">
        <f>tbBDD[[#This Row],[Ha Tot collecte]]*tbBDD[[#This Row],[Rdt]]</f>
        <v>27.5</v>
      </c>
      <c r="S1049" s="10" t="str">
        <f>MID(tbBDD[[#This Row],[Lib. variété]],1,FIND(" ",tbBDD[[#This Row],[Lib. variété]])-1)</f>
        <v>TOURNESOL</v>
      </c>
    </row>
    <row r="1050" spans="1:19" ht="15.95" customHeight="1" x14ac:dyDescent="0.2">
      <c r="A1050" s="14" t="s">
        <v>4</v>
      </c>
      <c r="B1050" s="15" t="s">
        <v>35</v>
      </c>
      <c r="C1050" s="15" t="s">
        <v>60</v>
      </c>
      <c r="D1050" s="15" t="s">
        <v>206</v>
      </c>
      <c r="E1050" s="15" t="s">
        <v>335</v>
      </c>
      <c r="F1050" s="15" t="s">
        <v>385</v>
      </c>
      <c r="G1050" s="17">
        <v>0</v>
      </c>
      <c r="H1050" s="17">
        <v>0</v>
      </c>
      <c r="I1050" s="17">
        <v>4</v>
      </c>
      <c r="J1050" s="17">
        <v>0</v>
      </c>
      <c r="K1050" s="17">
        <v>0</v>
      </c>
      <c r="L1050" s="17">
        <v>0</v>
      </c>
      <c r="M1050" s="17">
        <v>0</v>
      </c>
      <c r="N1050" s="17">
        <v>4</v>
      </c>
      <c r="O1050" s="17">
        <v>0</v>
      </c>
      <c r="P1050" s="18">
        <v>0</v>
      </c>
      <c r="Q1050" s="17">
        <f>VLOOKUP(tbBDD[[#This Row],[Lib. variété]],tbRdts[],2,FALSE)</f>
        <v>2.5</v>
      </c>
      <c r="R1050" s="17">
        <f>tbBDD[[#This Row],[Ha Tot collecte]]*tbBDD[[#This Row],[Rdt]]</f>
        <v>10</v>
      </c>
      <c r="S1050" s="10" t="str">
        <f>MID(tbBDD[[#This Row],[Lib. variété]],1,FIND(" ",tbBDD[[#This Row],[Lib. variété]])-1)</f>
        <v>TOURNESOL</v>
      </c>
    </row>
    <row r="1051" spans="1:19" ht="15.95" customHeight="1" x14ac:dyDescent="0.2">
      <c r="A1051" s="14" t="s">
        <v>4</v>
      </c>
      <c r="B1051" s="15" t="s">
        <v>35</v>
      </c>
      <c r="C1051" s="15" t="s">
        <v>60</v>
      </c>
      <c r="D1051" s="15" t="s">
        <v>207</v>
      </c>
      <c r="E1051" s="15" t="s">
        <v>336</v>
      </c>
      <c r="F1051" s="15" t="s">
        <v>385</v>
      </c>
      <c r="G1051" s="17">
        <v>0</v>
      </c>
      <c r="H1051" s="17">
        <v>0</v>
      </c>
      <c r="I1051" s="17">
        <v>127</v>
      </c>
      <c r="J1051" s="17">
        <v>0</v>
      </c>
      <c r="K1051" s="17">
        <v>0</v>
      </c>
      <c r="L1051" s="17">
        <v>0</v>
      </c>
      <c r="M1051" s="17">
        <v>10</v>
      </c>
      <c r="N1051" s="17">
        <v>97</v>
      </c>
      <c r="O1051" s="17">
        <v>20</v>
      </c>
      <c r="P1051" s="18">
        <v>0</v>
      </c>
      <c r="Q1051" s="17">
        <f>VLOOKUP(tbBDD[[#This Row],[Lib. variété]],tbRdts[],2,FALSE)</f>
        <v>2.5</v>
      </c>
      <c r="R1051" s="17">
        <f>tbBDD[[#This Row],[Ha Tot collecte]]*tbBDD[[#This Row],[Rdt]]</f>
        <v>317.5</v>
      </c>
      <c r="S1051" s="10" t="str">
        <f>MID(tbBDD[[#This Row],[Lib. variété]],1,FIND(" ",tbBDD[[#This Row],[Lib. variété]])-1)</f>
        <v>TOURNESOL</v>
      </c>
    </row>
    <row r="1052" spans="1:19" ht="15.95" customHeight="1" x14ac:dyDescent="0.2">
      <c r="A1052" s="14" t="s">
        <v>4</v>
      </c>
      <c r="B1052" s="15" t="s">
        <v>35</v>
      </c>
      <c r="C1052" s="15" t="s">
        <v>60</v>
      </c>
      <c r="D1052" s="15" t="s">
        <v>208</v>
      </c>
      <c r="E1052" s="15" t="s">
        <v>337</v>
      </c>
      <c r="F1052" s="15" t="s">
        <v>385</v>
      </c>
      <c r="G1052" s="17">
        <v>0</v>
      </c>
      <c r="H1052" s="17">
        <v>0</v>
      </c>
      <c r="I1052" s="17">
        <v>18.759999999999998</v>
      </c>
      <c r="J1052" s="17">
        <v>0</v>
      </c>
      <c r="K1052" s="17">
        <v>0</v>
      </c>
      <c r="L1052" s="17">
        <v>0</v>
      </c>
      <c r="M1052" s="17">
        <v>7.84</v>
      </c>
      <c r="N1052" s="17">
        <v>10.92</v>
      </c>
      <c r="O1052" s="17">
        <v>0</v>
      </c>
      <c r="P1052" s="18">
        <v>0</v>
      </c>
      <c r="Q1052" s="17">
        <f>VLOOKUP(tbBDD[[#This Row],[Lib. variété]],tbRdts[],2,FALSE)</f>
        <v>2.5</v>
      </c>
      <c r="R1052" s="17">
        <f>tbBDD[[#This Row],[Ha Tot collecte]]*tbBDD[[#This Row],[Rdt]]</f>
        <v>46.899999999999991</v>
      </c>
      <c r="S1052" s="10" t="str">
        <f>MID(tbBDD[[#This Row],[Lib. variété]],1,FIND(" ",tbBDD[[#This Row],[Lib. variété]])-1)</f>
        <v>TOURNESOL</v>
      </c>
    </row>
    <row r="1053" spans="1:19" ht="15.95" customHeight="1" x14ac:dyDescent="0.2">
      <c r="A1053" s="14" t="s">
        <v>4</v>
      </c>
      <c r="B1053" s="15" t="s">
        <v>35</v>
      </c>
      <c r="C1053" s="15" t="s">
        <v>60</v>
      </c>
      <c r="D1053" s="15" t="s">
        <v>209</v>
      </c>
      <c r="E1053" s="15" t="s">
        <v>338</v>
      </c>
      <c r="F1053" s="15" t="s">
        <v>385</v>
      </c>
      <c r="G1053" s="17">
        <v>0</v>
      </c>
      <c r="H1053" s="17">
        <v>0</v>
      </c>
      <c r="I1053" s="17">
        <v>70.289999999999992</v>
      </c>
      <c r="J1053" s="17">
        <v>0</v>
      </c>
      <c r="K1053" s="17">
        <v>0</v>
      </c>
      <c r="L1053" s="17">
        <v>0</v>
      </c>
      <c r="M1053" s="17">
        <v>10.28</v>
      </c>
      <c r="N1053" s="17">
        <v>60.01</v>
      </c>
      <c r="O1053" s="17">
        <v>0</v>
      </c>
      <c r="P1053" s="18">
        <v>0</v>
      </c>
      <c r="Q1053" s="17">
        <f>VLOOKUP(tbBDD[[#This Row],[Lib. variété]],tbRdts[],2,FALSE)</f>
        <v>2.5</v>
      </c>
      <c r="R1053" s="17">
        <f>tbBDD[[#This Row],[Ha Tot collecte]]*tbBDD[[#This Row],[Rdt]]</f>
        <v>175.72499999999997</v>
      </c>
      <c r="S1053" s="10" t="str">
        <f>MID(tbBDD[[#This Row],[Lib. variété]],1,FIND(" ",tbBDD[[#This Row],[Lib. variété]])-1)</f>
        <v>TOURNESOL</v>
      </c>
    </row>
    <row r="1054" spans="1:19" ht="15.95" customHeight="1" x14ac:dyDescent="0.2">
      <c r="A1054" s="14" t="s">
        <v>4</v>
      </c>
      <c r="B1054" s="15" t="s">
        <v>35</v>
      </c>
      <c r="C1054" s="15" t="s">
        <v>60</v>
      </c>
      <c r="D1054" s="15" t="s">
        <v>210</v>
      </c>
      <c r="E1054" s="15" t="s">
        <v>339</v>
      </c>
      <c r="F1054" s="15" t="s">
        <v>385</v>
      </c>
      <c r="G1054" s="17">
        <v>0</v>
      </c>
      <c r="H1054" s="17">
        <v>0</v>
      </c>
      <c r="I1054" s="17">
        <v>18</v>
      </c>
      <c r="J1054" s="17">
        <v>0</v>
      </c>
      <c r="K1054" s="17">
        <v>0</v>
      </c>
      <c r="L1054" s="17">
        <v>0</v>
      </c>
      <c r="M1054" s="17">
        <v>0</v>
      </c>
      <c r="N1054" s="17">
        <v>18</v>
      </c>
      <c r="O1054" s="17">
        <v>0</v>
      </c>
      <c r="P1054" s="18">
        <v>0</v>
      </c>
      <c r="Q1054" s="17">
        <f>VLOOKUP(tbBDD[[#This Row],[Lib. variété]],tbRdts[],2,FALSE)</f>
        <v>2.5</v>
      </c>
      <c r="R1054" s="17">
        <f>tbBDD[[#This Row],[Ha Tot collecte]]*tbBDD[[#This Row],[Rdt]]</f>
        <v>45</v>
      </c>
      <c r="S1054" s="10" t="str">
        <f>MID(tbBDD[[#This Row],[Lib. variété]],1,FIND(" ",tbBDD[[#This Row],[Lib. variété]])-1)</f>
        <v>TOURNESOL</v>
      </c>
    </row>
    <row r="1055" spans="1:19" ht="15.95" customHeight="1" x14ac:dyDescent="0.2">
      <c r="A1055" s="14" t="s">
        <v>4</v>
      </c>
      <c r="B1055" s="15" t="s">
        <v>35</v>
      </c>
      <c r="C1055" s="15" t="s">
        <v>62</v>
      </c>
      <c r="D1055" s="15" t="s">
        <v>201</v>
      </c>
      <c r="E1055" s="15" t="s">
        <v>330</v>
      </c>
      <c r="F1055" s="15" t="s">
        <v>387</v>
      </c>
      <c r="G1055" s="17">
        <v>0</v>
      </c>
      <c r="H1055" s="17">
        <v>0</v>
      </c>
      <c r="I1055" s="17">
        <v>12.35</v>
      </c>
      <c r="J1055" s="17">
        <v>0</v>
      </c>
      <c r="K1055" s="17">
        <v>0</v>
      </c>
      <c r="L1055" s="17">
        <v>0</v>
      </c>
      <c r="M1055" s="17">
        <v>0</v>
      </c>
      <c r="N1055" s="17">
        <v>0</v>
      </c>
      <c r="O1055" s="17">
        <v>12.35</v>
      </c>
      <c r="P1055" s="18">
        <v>0</v>
      </c>
      <c r="Q1055" s="17">
        <f>VLOOKUP(tbBDD[[#This Row],[Lib. variété]],tbRdts[],2,FALSE)</f>
        <v>4.5</v>
      </c>
      <c r="R1055" s="17">
        <f>tbBDD[[#This Row],[Ha Tot collecte]]*tbBDD[[#This Row],[Rdt]]</f>
        <v>55.574999999999996</v>
      </c>
      <c r="S1055" s="10" t="str">
        <f>MID(tbBDD[[#This Row],[Lib. variété]],1,FIND(" ",tbBDD[[#This Row],[Lib. variété]])-1)</f>
        <v>POIS</v>
      </c>
    </row>
    <row r="1056" spans="1:19" ht="15.95" customHeight="1" x14ac:dyDescent="0.2">
      <c r="A1056" s="14" t="s">
        <v>4</v>
      </c>
      <c r="B1056" s="15" t="s">
        <v>35</v>
      </c>
      <c r="C1056" s="15" t="s">
        <v>62</v>
      </c>
      <c r="D1056" s="15" t="s">
        <v>202</v>
      </c>
      <c r="E1056" s="15" t="s">
        <v>331</v>
      </c>
      <c r="F1056" s="15" t="s">
        <v>387</v>
      </c>
      <c r="G1056" s="17">
        <v>0</v>
      </c>
      <c r="H1056" s="17">
        <v>0</v>
      </c>
      <c r="I1056" s="17">
        <v>41.5</v>
      </c>
      <c r="J1056" s="17">
        <v>0</v>
      </c>
      <c r="K1056" s="17">
        <v>0</v>
      </c>
      <c r="L1056" s="17">
        <v>0</v>
      </c>
      <c r="M1056" s="17">
        <v>0</v>
      </c>
      <c r="N1056" s="17">
        <v>31.5</v>
      </c>
      <c r="O1056" s="17">
        <v>10</v>
      </c>
      <c r="P1056" s="18">
        <v>0</v>
      </c>
      <c r="Q1056" s="17">
        <f>VLOOKUP(tbBDD[[#This Row],[Lib. variété]],tbRdts[],2,FALSE)</f>
        <v>4.5</v>
      </c>
      <c r="R1056" s="17">
        <f>tbBDD[[#This Row],[Ha Tot collecte]]*tbBDD[[#This Row],[Rdt]]</f>
        <v>186.75</v>
      </c>
      <c r="S1056" s="10" t="str">
        <f>MID(tbBDD[[#This Row],[Lib. variété]],1,FIND(" ",tbBDD[[#This Row],[Lib. variété]])-1)</f>
        <v>POIS</v>
      </c>
    </row>
    <row r="1057" spans="1:19" ht="15.95" customHeight="1" x14ac:dyDescent="0.2">
      <c r="A1057" s="14" t="s">
        <v>4</v>
      </c>
      <c r="B1057" s="15" t="s">
        <v>35</v>
      </c>
      <c r="C1057" s="15" t="s">
        <v>62</v>
      </c>
      <c r="D1057" s="15" t="s">
        <v>203</v>
      </c>
      <c r="E1057" s="15" t="s">
        <v>332</v>
      </c>
      <c r="F1057" s="15" t="s">
        <v>387</v>
      </c>
      <c r="G1057" s="17">
        <v>0</v>
      </c>
      <c r="H1057" s="17">
        <v>0</v>
      </c>
      <c r="I1057" s="17">
        <v>40</v>
      </c>
      <c r="J1057" s="17">
        <v>0</v>
      </c>
      <c r="K1057" s="17">
        <v>0</v>
      </c>
      <c r="L1057" s="17">
        <v>0</v>
      </c>
      <c r="M1057" s="17">
        <v>0</v>
      </c>
      <c r="N1057" s="17">
        <v>40</v>
      </c>
      <c r="O1057" s="17">
        <v>0</v>
      </c>
      <c r="P1057" s="18">
        <v>0</v>
      </c>
      <c r="Q1057" s="17">
        <f>VLOOKUP(tbBDD[[#This Row],[Lib. variété]],tbRdts[],2,FALSE)</f>
        <v>4.5</v>
      </c>
      <c r="R1057" s="17">
        <f>tbBDD[[#This Row],[Ha Tot collecte]]*tbBDD[[#This Row],[Rdt]]</f>
        <v>180</v>
      </c>
      <c r="S1057" s="10" t="str">
        <f>MID(tbBDD[[#This Row],[Lib. variété]],1,FIND(" ",tbBDD[[#This Row],[Lib. variété]])-1)</f>
        <v>POIS</v>
      </c>
    </row>
    <row r="1058" spans="1:19" ht="15.95" customHeight="1" x14ac:dyDescent="0.2">
      <c r="A1058" s="14" t="s">
        <v>4</v>
      </c>
      <c r="B1058" s="15" t="s">
        <v>35</v>
      </c>
      <c r="C1058" s="15" t="s">
        <v>62</v>
      </c>
      <c r="D1058" s="15" t="s">
        <v>206</v>
      </c>
      <c r="E1058" s="15" t="s">
        <v>335</v>
      </c>
      <c r="F1058" s="15" t="s">
        <v>387</v>
      </c>
      <c r="G1058" s="17">
        <v>0</v>
      </c>
      <c r="H1058" s="17">
        <v>0</v>
      </c>
      <c r="I1058" s="17">
        <v>18.13</v>
      </c>
      <c r="J1058" s="17">
        <v>0</v>
      </c>
      <c r="K1058" s="17">
        <v>18.13</v>
      </c>
      <c r="L1058" s="17">
        <v>0</v>
      </c>
      <c r="M1058" s="17">
        <v>0</v>
      </c>
      <c r="N1058" s="17">
        <v>0</v>
      </c>
      <c r="O1058" s="17">
        <v>0</v>
      </c>
      <c r="P1058" s="18">
        <v>0</v>
      </c>
      <c r="Q1058" s="17">
        <f>VLOOKUP(tbBDD[[#This Row],[Lib. variété]],tbRdts[],2,FALSE)</f>
        <v>4.5</v>
      </c>
      <c r="R1058" s="17">
        <f>tbBDD[[#This Row],[Ha Tot collecte]]*tbBDD[[#This Row],[Rdt]]</f>
        <v>81.584999999999994</v>
      </c>
      <c r="S1058" s="10" t="str">
        <f>MID(tbBDD[[#This Row],[Lib. variété]],1,FIND(" ",tbBDD[[#This Row],[Lib. variété]])-1)</f>
        <v>POIS</v>
      </c>
    </row>
    <row r="1059" spans="1:19" ht="15.95" customHeight="1" x14ac:dyDescent="0.2">
      <c r="A1059" s="14" t="s">
        <v>4</v>
      </c>
      <c r="B1059" s="15" t="s">
        <v>35</v>
      </c>
      <c r="C1059" s="15" t="s">
        <v>62</v>
      </c>
      <c r="D1059" s="15" t="s">
        <v>207</v>
      </c>
      <c r="E1059" s="15" t="s">
        <v>336</v>
      </c>
      <c r="F1059" s="15" t="s">
        <v>387</v>
      </c>
      <c r="G1059" s="17">
        <v>0</v>
      </c>
      <c r="H1059" s="17">
        <v>0</v>
      </c>
      <c r="I1059" s="17">
        <v>105.28999999999999</v>
      </c>
      <c r="J1059" s="17">
        <v>29.78</v>
      </c>
      <c r="K1059" s="17">
        <v>0</v>
      </c>
      <c r="L1059" s="17">
        <v>0</v>
      </c>
      <c r="M1059" s="17">
        <v>0</v>
      </c>
      <c r="N1059" s="17">
        <v>63.91</v>
      </c>
      <c r="O1059" s="17">
        <v>11.6</v>
      </c>
      <c r="P1059" s="18">
        <v>0</v>
      </c>
      <c r="Q1059" s="17">
        <f>VLOOKUP(tbBDD[[#This Row],[Lib. variété]],tbRdts[],2,FALSE)</f>
        <v>4.5</v>
      </c>
      <c r="R1059" s="17">
        <f>tbBDD[[#This Row],[Ha Tot collecte]]*tbBDD[[#This Row],[Rdt]]</f>
        <v>473.80499999999995</v>
      </c>
      <c r="S1059" s="10" t="str">
        <f>MID(tbBDD[[#This Row],[Lib. variété]],1,FIND(" ",tbBDD[[#This Row],[Lib. variété]])-1)</f>
        <v>POIS</v>
      </c>
    </row>
    <row r="1060" spans="1:19" ht="15.95" customHeight="1" x14ac:dyDescent="0.2">
      <c r="A1060" s="14" t="s">
        <v>4</v>
      </c>
      <c r="B1060" s="15" t="s">
        <v>35</v>
      </c>
      <c r="C1060" s="15" t="s">
        <v>62</v>
      </c>
      <c r="D1060" s="15" t="s">
        <v>208</v>
      </c>
      <c r="E1060" s="15" t="s">
        <v>337</v>
      </c>
      <c r="F1060" s="15" t="s">
        <v>387</v>
      </c>
      <c r="G1060" s="17">
        <v>0</v>
      </c>
      <c r="H1060" s="17">
        <v>0</v>
      </c>
      <c r="I1060" s="17">
        <v>10.14</v>
      </c>
      <c r="J1060" s="17">
        <v>0</v>
      </c>
      <c r="K1060" s="17">
        <v>10.14</v>
      </c>
      <c r="L1060" s="17">
        <v>0</v>
      </c>
      <c r="M1060" s="17">
        <v>0</v>
      </c>
      <c r="N1060" s="17">
        <v>0</v>
      </c>
      <c r="O1060" s="17">
        <v>0</v>
      </c>
      <c r="P1060" s="18">
        <v>0</v>
      </c>
      <c r="Q1060" s="17">
        <f>VLOOKUP(tbBDD[[#This Row],[Lib. variété]],tbRdts[],2,FALSE)</f>
        <v>4.5</v>
      </c>
      <c r="R1060" s="17">
        <f>tbBDD[[#This Row],[Ha Tot collecte]]*tbBDD[[#This Row],[Rdt]]</f>
        <v>45.63</v>
      </c>
      <c r="S1060" s="10" t="str">
        <f>MID(tbBDD[[#This Row],[Lib. variété]],1,FIND(" ",tbBDD[[#This Row],[Lib. variété]])-1)</f>
        <v>POIS</v>
      </c>
    </row>
    <row r="1061" spans="1:19" ht="15.95" customHeight="1" x14ac:dyDescent="0.2">
      <c r="A1061" s="14" t="s">
        <v>4</v>
      </c>
      <c r="B1061" s="15" t="s">
        <v>35</v>
      </c>
      <c r="C1061" s="15" t="s">
        <v>62</v>
      </c>
      <c r="D1061" s="15" t="s">
        <v>209</v>
      </c>
      <c r="E1061" s="15" t="s">
        <v>338</v>
      </c>
      <c r="F1061" s="15" t="s">
        <v>387</v>
      </c>
      <c r="G1061" s="17">
        <v>0</v>
      </c>
      <c r="H1061" s="17">
        <v>0</v>
      </c>
      <c r="I1061" s="17">
        <v>10</v>
      </c>
      <c r="J1061" s="17">
        <v>0</v>
      </c>
      <c r="K1061" s="17">
        <v>10</v>
      </c>
      <c r="L1061" s="17">
        <v>0</v>
      </c>
      <c r="M1061" s="17">
        <v>0</v>
      </c>
      <c r="N1061" s="17">
        <v>0</v>
      </c>
      <c r="O1061" s="17">
        <v>0</v>
      </c>
      <c r="P1061" s="18">
        <v>0</v>
      </c>
      <c r="Q1061" s="17">
        <f>VLOOKUP(tbBDD[[#This Row],[Lib. variété]],tbRdts[],2,FALSE)</f>
        <v>4.5</v>
      </c>
      <c r="R1061" s="17">
        <f>tbBDD[[#This Row],[Ha Tot collecte]]*tbBDD[[#This Row],[Rdt]]</f>
        <v>45</v>
      </c>
      <c r="S1061" s="10" t="str">
        <f>MID(tbBDD[[#This Row],[Lib. variété]],1,FIND(" ",tbBDD[[#This Row],[Lib. variété]])-1)</f>
        <v>POIS</v>
      </c>
    </row>
    <row r="1062" spans="1:19" ht="15.95" customHeight="1" x14ac:dyDescent="0.2">
      <c r="A1062" s="14" t="s">
        <v>4</v>
      </c>
      <c r="B1062" s="15" t="s">
        <v>35</v>
      </c>
      <c r="C1062" s="15" t="s">
        <v>62</v>
      </c>
      <c r="D1062" s="15" t="s">
        <v>210</v>
      </c>
      <c r="E1062" s="15" t="s">
        <v>339</v>
      </c>
      <c r="F1062" s="15" t="s">
        <v>387</v>
      </c>
      <c r="G1062" s="17">
        <v>0</v>
      </c>
      <c r="H1062" s="17">
        <v>0</v>
      </c>
      <c r="I1062" s="17">
        <v>33.06</v>
      </c>
      <c r="J1062" s="17">
        <v>0</v>
      </c>
      <c r="K1062" s="17">
        <v>0</v>
      </c>
      <c r="L1062" s="17">
        <v>0</v>
      </c>
      <c r="M1062" s="17">
        <v>10</v>
      </c>
      <c r="N1062" s="17">
        <v>23.06</v>
      </c>
      <c r="O1062" s="17">
        <v>0</v>
      </c>
      <c r="P1062" s="18">
        <v>0</v>
      </c>
      <c r="Q1062" s="17">
        <f>VLOOKUP(tbBDD[[#This Row],[Lib. variété]],tbRdts[],2,FALSE)</f>
        <v>4.5</v>
      </c>
      <c r="R1062" s="17">
        <f>tbBDD[[#This Row],[Ha Tot collecte]]*tbBDD[[#This Row],[Rdt]]</f>
        <v>148.77000000000001</v>
      </c>
      <c r="S1062" s="10" t="str">
        <f>MID(tbBDD[[#This Row],[Lib. variété]],1,FIND(" ",tbBDD[[#This Row],[Lib. variété]])-1)</f>
        <v>POIS</v>
      </c>
    </row>
    <row r="1063" spans="1:19" ht="15.95" customHeight="1" x14ac:dyDescent="0.2">
      <c r="A1063" s="14" t="s">
        <v>4</v>
      </c>
      <c r="B1063" s="15" t="s">
        <v>35</v>
      </c>
      <c r="C1063" s="15" t="s">
        <v>63</v>
      </c>
      <c r="D1063" s="15" t="s">
        <v>209</v>
      </c>
      <c r="E1063" s="15" t="s">
        <v>338</v>
      </c>
      <c r="F1063" s="15" t="s">
        <v>388</v>
      </c>
      <c r="G1063" s="17">
        <v>0</v>
      </c>
      <c r="H1063" s="17">
        <v>0</v>
      </c>
      <c r="I1063" s="17">
        <v>0</v>
      </c>
      <c r="J1063" s="17">
        <v>0</v>
      </c>
      <c r="K1063" s="17">
        <v>0</v>
      </c>
      <c r="L1063" s="17">
        <v>0</v>
      </c>
      <c r="M1063" s="17">
        <v>0</v>
      </c>
      <c r="N1063" s="17">
        <v>0</v>
      </c>
      <c r="O1063" s="17">
        <v>0</v>
      </c>
      <c r="P1063" s="18">
        <v>0</v>
      </c>
      <c r="Q1063" s="17">
        <f>VLOOKUP(tbBDD[[#This Row],[Lib. variété]],tbRdts[],2,FALSE)</f>
        <v>6</v>
      </c>
      <c r="R1063" s="17">
        <f>tbBDD[[#This Row],[Ha Tot collecte]]*tbBDD[[#This Row],[Rdt]]</f>
        <v>0</v>
      </c>
      <c r="S1063" s="10" t="e">
        <f>MID(tbBDD[[#This Row],[Lib. variété]],1,FIND(" ",tbBDD[[#This Row],[Lib. variété]])-1)</f>
        <v>#VALUE!</v>
      </c>
    </row>
    <row r="1064" spans="1:19" ht="15.95" customHeight="1" x14ac:dyDescent="0.2">
      <c r="A1064" s="14" t="s">
        <v>4</v>
      </c>
      <c r="B1064" s="15" t="s">
        <v>35</v>
      </c>
      <c r="C1064" s="15" t="s">
        <v>65</v>
      </c>
      <c r="D1064" s="15" t="s">
        <v>202</v>
      </c>
      <c r="E1064" s="15" t="s">
        <v>331</v>
      </c>
      <c r="F1064" s="15" t="s">
        <v>390</v>
      </c>
      <c r="G1064" s="17">
        <v>0</v>
      </c>
      <c r="H1064" s="17">
        <v>0</v>
      </c>
      <c r="I1064" s="17">
        <v>0</v>
      </c>
      <c r="J1064" s="17">
        <v>0</v>
      </c>
      <c r="K1064" s="17">
        <v>0</v>
      </c>
      <c r="L1064" s="17">
        <v>0</v>
      </c>
      <c r="M1064" s="17">
        <v>0</v>
      </c>
      <c r="N1064" s="17">
        <v>0</v>
      </c>
      <c r="O1064" s="17">
        <v>0</v>
      </c>
      <c r="P1064" s="18">
        <v>0</v>
      </c>
      <c r="Q1064" s="17">
        <f>VLOOKUP(tbBDD[[#This Row],[Lib. variété]],tbRdts[],2,FALSE)</f>
        <v>4.5</v>
      </c>
      <c r="R1064" s="17">
        <f>tbBDD[[#This Row],[Ha Tot collecte]]*tbBDD[[#This Row],[Rdt]]</f>
        <v>0</v>
      </c>
      <c r="S1064" s="10" t="e">
        <f>MID(tbBDD[[#This Row],[Lib. variété]],1,FIND(" ",tbBDD[[#This Row],[Lib. variété]])-1)</f>
        <v>#VALUE!</v>
      </c>
    </row>
    <row r="1065" spans="1:19" ht="15.95" customHeight="1" x14ac:dyDescent="0.2">
      <c r="A1065" s="14" t="s">
        <v>4</v>
      </c>
      <c r="B1065" s="15" t="s">
        <v>35</v>
      </c>
      <c r="C1065" s="15" t="s">
        <v>65</v>
      </c>
      <c r="D1065" s="15" t="s">
        <v>207</v>
      </c>
      <c r="E1065" s="15" t="s">
        <v>336</v>
      </c>
      <c r="F1065" s="15" t="s">
        <v>390</v>
      </c>
      <c r="G1065" s="17">
        <v>0</v>
      </c>
      <c r="H1065" s="17">
        <v>0</v>
      </c>
      <c r="I1065" s="17">
        <v>20.2</v>
      </c>
      <c r="J1065" s="17">
        <v>0</v>
      </c>
      <c r="K1065" s="17">
        <v>0</v>
      </c>
      <c r="L1065" s="17">
        <v>0</v>
      </c>
      <c r="M1065" s="17">
        <v>0</v>
      </c>
      <c r="N1065" s="17">
        <v>20.2</v>
      </c>
      <c r="O1065" s="17">
        <v>0</v>
      </c>
      <c r="P1065" s="18">
        <v>0</v>
      </c>
      <c r="Q1065" s="17">
        <f>VLOOKUP(tbBDD[[#This Row],[Lib. variété]],tbRdts[],2,FALSE)</f>
        <v>4.5</v>
      </c>
      <c r="R1065" s="17">
        <f>tbBDD[[#This Row],[Ha Tot collecte]]*tbBDD[[#This Row],[Rdt]]</f>
        <v>90.899999999999991</v>
      </c>
      <c r="S1065" s="10" t="e">
        <f>MID(tbBDD[[#This Row],[Lib. variété]],1,FIND(" ",tbBDD[[#This Row],[Lib. variété]])-1)</f>
        <v>#VALUE!</v>
      </c>
    </row>
    <row r="1066" spans="1:19" ht="15.95" customHeight="1" x14ac:dyDescent="0.2">
      <c r="A1066" s="14" t="s">
        <v>4</v>
      </c>
      <c r="B1066" s="15" t="s">
        <v>35</v>
      </c>
      <c r="C1066" s="15" t="s">
        <v>109</v>
      </c>
      <c r="D1066" s="15" t="s">
        <v>167</v>
      </c>
      <c r="E1066" s="15" t="s">
        <v>296</v>
      </c>
      <c r="F1066" s="15" t="s">
        <v>434</v>
      </c>
      <c r="G1066" s="17">
        <v>0</v>
      </c>
      <c r="H1066" s="17">
        <v>0</v>
      </c>
      <c r="I1066" s="17">
        <v>30.66</v>
      </c>
      <c r="J1066" s="17">
        <v>0</v>
      </c>
      <c r="K1066" s="17">
        <v>0</v>
      </c>
      <c r="L1066" s="17">
        <v>0</v>
      </c>
      <c r="M1066" s="17">
        <v>0</v>
      </c>
      <c r="N1066" s="17">
        <v>15.6</v>
      </c>
      <c r="O1066" s="17">
        <v>15.06</v>
      </c>
      <c r="P1066" s="18">
        <v>0</v>
      </c>
      <c r="Q1066" s="17">
        <f>VLOOKUP(tbBDD[[#This Row],[Lib. variété]],tbRdts[],2,FALSE)</f>
        <v>0</v>
      </c>
      <c r="R1066" s="17">
        <f>tbBDD[[#This Row],[Ha Tot collecte]]*tbBDD[[#This Row],[Rdt]]</f>
        <v>0</v>
      </c>
      <c r="S1066" s="10" t="str">
        <f>MID(tbBDD[[#This Row],[Lib. variété]],1,FIND(" ",tbBDD[[#This Row],[Lib. variété]])-1)</f>
        <v>BTH</v>
      </c>
    </row>
    <row r="1067" spans="1:19" ht="15.95" customHeight="1" x14ac:dyDescent="0.2">
      <c r="A1067" s="14" t="s">
        <v>4</v>
      </c>
      <c r="B1067" s="15" t="s">
        <v>35</v>
      </c>
      <c r="C1067" s="15" t="s">
        <v>109</v>
      </c>
      <c r="D1067" s="15" t="s">
        <v>209</v>
      </c>
      <c r="E1067" s="15" t="s">
        <v>338</v>
      </c>
      <c r="F1067" s="15" t="s">
        <v>434</v>
      </c>
      <c r="G1067" s="17">
        <v>0</v>
      </c>
      <c r="H1067" s="17">
        <v>0</v>
      </c>
      <c r="I1067" s="17">
        <v>8</v>
      </c>
      <c r="J1067" s="17">
        <v>0</v>
      </c>
      <c r="K1067" s="17">
        <v>0</v>
      </c>
      <c r="L1067" s="17">
        <v>0</v>
      </c>
      <c r="M1067" s="17">
        <v>0</v>
      </c>
      <c r="N1067" s="17">
        <v>8</v>
      </c>
      <c r="O1067" s="17">
        <v>0</v>
      </c>
      <c r="P1067" s="18">
        <v>0</v>
      </c>
      <c r="Q1067" s="17">
        <f>VLOOKUP(tbBDD[[#This Row],[Lib. variété]],tbRdts[],2,FALSE)</f>
        <v>0</v>
      </c>
      <c r="R1067" s="17">
        <f>tbBDD[[#This Row],[Ha Tot collecte]]*tbBDD[[#This Row],[Rdt]]</f>
        <v>0</v>
      </c>
      <c r="S1067" s="10" t="str">
        <f>MID(tbBDD[[#This Row],[Lib. variété]],1,FIND(" ",tbBDD[[#This Row],[Lib. variété]])-1)</f>
        <v>BTH</v>
      </c>
    </row>
    <row r="1068" spans="1:19" ht="15.95" customHeight="1" x14ac:dyDescent="0.2">
      <c r="A1068" s="14" t="s">
        <v>4</v>
      </c>
      <c r="B1068" s="15" t="s">
        <v>35</v>
      </c>
      <c r="C1068" s="15" t="s">
        <v>92</v>
      </c>
      <c r="D1068" s="15" t="s">
        <v>167</v>
      </c>
      <c r="E1068" s="15" t="s">
        <v>296</v>
      </c>
      <c r="F1068" s="15" t="s">
        <v>417</v>
      </c>
      <c r="G1068" s="17">
        <v>0</v>
      </c>
      <c r="H1068" s="17">
        <v>0</v>
      </c>
      <c r="I1068" s="17">
        <v>11.82</v>
      </c>
      <c r="J1068" s="17">
        <v>0</v>
      </c>
      <c r="K1068" s="17">
        <v>0</v>
      </c>
      <c r="L1068" s="17">
        <v>0</v>
      </c>
      <c r="M1068" s="17">
        <v>0</v>
      </c>
      <c r="N1068" s="17">
        <v>11.82</v>
      </c>
      <c r="O1068" s="17">
        <v>0</v>
      </c>
      <c r="P1068" s="18">
        <v>0</v>
      </c>
      <c r="Q1068" s="17">
        <f>VLOOKUP(tbBDD[[#This Row],[Lib. variété]],tbRdts[],2,FALSE)</f>
        <v>0</v>
      </c>
      <c r="R1068" s="17">
        <f>tbBDD[[#This Row],[Ha Tot collecte]]*tbBDD[[#This Row],[Rdt]]</f>
        <v>0</v>
      </c>
      <c r="S1068" s="10" t="str">
        <f>MID(tbBDD[[#This Row],[Lib. variété]],1,FIND(" ",tbBDD[[#This Row],[Lib. variété]])-1)</f>
        <v>BD</v>
      </c>
    </row>
    <row r="1069" spans="1:19" ht="15.95" customHeight="1" x14ac:dyDescent="0.2">
      <c r="A1069" s="14" t="s">
        <v>4</v>
      </c>
      <c r="B1069" s="15" t="s">
        <v>35</v>
      </c>
      <c r="C1069" s="15" t="s">
        <v>86</v>
      </c>
      <c r="D1069" s="15" t="s">
        <v>167</v>
      </c>
      <c r="E1069" s="15" t="s">
        <v>296</v>
      </c>
      <c r="F1069" s="15" t="s">
        <v>411</v>
      </c>
      <c r="G1069" s="17">
        <v>0</v>
      </c>
      <c r="H1069" s="17">
        <v>0</v>
      </c>
      <c r="I1069" s="17">
        <v>29.5</v>
      </c>
      <c r="J1069" s="17">
        <v>0</v>
      </c>
      <c r="K1069" s="17">
        <v>0</v>
      </c>
      <c r="L1069" s="17">
        <v>0</v>
      </c>
      <c r="M1069" s="17">
        <v>0</v>
      </c>
      <c r="N1069" s="17">
        <v>29.5</v>
      </c>
      <c r="O1069" s="17">
        <v>0</v>
      </c>
      <c r="P1069" s="18">
        <v>0</v>
      </c>
      <c r="Q1069" s="17">
        <f>VLOOKUP(tbBDD[[#This Row],[Lib. variété]],tbRdts[],2,FALSE)</f>
        <v>0</v>
      </c>
      <c r="R1069" s="17">
        <f>tbBDD[[#This Row],[Ha Tot collecte]]*tbBDD[[#This Row],[Rdt]]</f>
        <v>0</v>
      </c>
      <c r="S1069" s="10" t="str">
        <f>MID(tbBDD[[#This Row],[Lib. variété]],1,FIND(" ",tbBDD[[#This Row],[Lib. variété]])-1)</f>
        <v>BTH</v>
      </c>
    </row>
    <row r="1070" spans="1:19" ht="15.95" customHeight="1" x14ac:dyDescent="0.2">
      <c r="A1070" s="14" t="s">
        <v>4</v>
      </c>
      <c r="B1070" s="15" t="s">
        <v>35</v>
      </c>
      <c r="C1070" s="15" t="s">
        <v>110</v>
      </c>
      <c r="D1070" s="15" t="s">
        <v>167</v>
      </c>
      <c r="E1070" s="15" t="s">
        <v>296</v>
      </c>
      <c r="F1070" s="15" t="s">
        <v>435</v>
      </c>
      <c r="G1070" s="17">
        <v>0</v>
      </c>
      <c r="H1070" s="17">
        <v>0</v>
      </c>
      <c r="I1070" s="17">
        <v>27.04</v>
      </c>
      <c r="J1070" s="17">
        <v>0</v>
      </c>
      <c r="K1070" s="17">
        <v>0</v>
      </c>
      <c r="L1070" s="17">
        <v>0</v>
      </c>
      <c r="M1070" s="17">
        <v>0</v>
      </c>
      <c r="N1070" s="17">
        <v>27.04</v>
      </c>
      <c r="O1070" s="17">
        <v>0</v>
      </c>
      <c r="P1070" s="18">
        <v>0</v>
      </c>
      <c r="Q1070" s="17">
        <f>VLOOKUP(tbBDD[[#This Row],[Lib. variété]],tbRdts[],2,FALSE)</f>
        <v>0</v>
      </c>
      <c r="R1070" s="17">
        <f>tbBDD[[#This Row],[Ha Tot collecte]]*tbBDD[[#This Row],[Rdt]]</f>
        <v>0</v>
      </c>
      <c r="S1070" s="10" t="str">
        <f>MID(tbBDD[[#This Row],[Lib. variété]],1,FIND(" ",tbBDD[[#This Row],[Lib. variété]])-1)</f>
        <v>BTH</v>
      </c>
    </row>
    <row r="1071" spans="1:19" ht="15.95" customHeight="1" x14ac:dyDescent="0.2">
      <c r="A1071" s="14" t="s">
        <v>4</v>
      </c>
      <c r="B1071" s="15" t="s">
        <v>35</v>
      </c>
      <c r="C1071" s="15" t="s">
        <v>110</v>
      </c>
      <c r="D1071" s="15" t="s">
        <v>209</v>
      </c>
      <c r="E1071" s="15" t="s">
        <v>338</v>
      </c>
      <c r="F1071" s="15" t="s">
        <v>435</v>
      </c>
      <c r="G1071" s="17">
        <v>0</v>
      </c>
      <c r="H1071" s="17">
        <v>0</v>
      </c>
      <c r="I1071" s="17">
        <v>0</v>
      </c>
      <c r="J1071" s="17">
        <v>0</v>
      </c>
      <c r="K1071" s="17">
        <v>0</v>
      </c>
      <c r="L1071" s="17">
        <v>0</v>
      </c>
      <c r="M1071" s="17">
        <v>0</v>
      </c>
      <c r="N1071" s="17">
        <v>0</v>
      </c>
      <c r="O1071" s="17">
        <v>0</v>
      </c>
      <c r="P1071" s="18">
        <v>0</v>
      </c>
      <c r="Q1071" s="17">
        <f>VLOOKUP(tbBDD[[#This Row],[Lib. variété]],tbRdts[],2,FALSE)</f>
        <v>0</v>
      </c>
      <c r="R1071" s="17">
        <f>tbBDD[[#This Row],[Ha Tot collecte]]*tbBDD[[#This Row],[Rdt]]</f>
        <v>0</v>
      </c>
      <c r="S1071" s="10" t="str">
        <f>MID(tbBDD[[#This Row],[Lib. variété]],1,FIND(" ",tbBDD[[#This Row],[Lib. variété]])-1)</f>
        <v>BTH</v>
      </c>
    </row>
    <row r="1072" spans="1:19" ht="15.95" customHeight="1" x14ac:dyDescent="0.2">
      <c r="A1072" s="14" t="s">
        <v>4</v>
      </c>
      <c r="B1072" s="15" t="s">
        <v>35</v>
      </c>
      <c r="C1072" s="15" t="s">
        <v>89</v>
      </c>
      <c r="D1072" s="15" t="s">
        <v>167</v>
      </c>
      <c r="E1072" s="15" t="s">
        <v>296</v>
      </c>
      <c r="F1072" s="15" t="s">
        <v>414</v>
      </c>
      <c r="G1072" s="17">
        <v>0</v>
      </c>
      <c r="H1072" s="17">
        <v>0</v>
      </c>
      <c r="I1072" s="17">
        <v>29.05</v>
      </c>
      <c r="J1072" s="17">
        <v>0</v>
      </c>
      <c r="K1072" s="17">
        <v>17</v>
      </c>
      <c r="L1072" s="17">
        <v>0</v>
      </c>
      <c r="M1072" s="17">
        <v>0</v>
      </c>
      <c r="N1072" s="17">
        <v>12.05</v>
      </c>
      <c r="O1072" s="17">
        <v>0</v>
      </c>
      <c r="P1072" s="18">
        <v>0</v>
      </c>
      <c r="Q1072" s="17">
        <f>VLOOKUP(tbBDD[[#This Row],[Lib. variété]],tbRdts[],2,FALSE)</f>
        <v>0</v>
      </c>
      <c r="R1072" s="17">
        <f>tbBDD[[#This Row],[Ha Tot collecte]]*tbBDD[[#This Row],[Rdt]]</f>
        <v>0</v>
      </c>
      <c r="S1072" s="10" t="str">
        <f>MID(tbBDD[[#This Row],[Lib. variété]],1,FIND(" ",tbBDD[[#This Row],[Lib. variété]])-1)</f>
        <v>BTH</v>
      </c>
    </row>
    <row r="1073" spans="1:19" ht="15.95" customHeight="1" x14ac:dyDescent="0.2">
      <c r="A1073" s="14" t="s">
        <v>4</v>
      </c>
      <c r="B1073" s="15" t="s">
        <v>35</v>
      </c>
      <c r="C1073" s="15" t="s">
        <v>89</v>
      </c>
      <c r="D1073" s="15" t="s">
        <v>207</v>
      </c>
      <c r="E1073" s="15" t="s">
        <v>336</v>
      </c>
      <c r="F1073" s="15" t="s">
        <v>414</v>
      </c>
      <c r="G1073" s="17">
        <v>0</v>
      </c>
      <c r="H1073" s="17">
        <v>0</v>
      </c>
      <c r="I1073" s="17">
        <v>0</v>
      </c>
      <c r="J1073" s="17">
        <v>0</v>
      </c>
      <c r="K1073" s="17">
        <v>0</v>
      </c>
      <c r="L1073" s="17">
        <v>0</v>
      </c>
      <c r="M1073" s="17">
        <v>0</v>
      </c>
      <c r="N1073" s="17">
        <v>0</v>
      </c>
      <c r="O1073" s="17">
        <v>0</v>
      </c>
      <c r="P1073" s="18">
        <v>0</v>
      </c>
      <c r="Q1073" s="17">
        <f>VLOOKUP(tbBDD[[#This Row],[Lib. variété]],tbRdts[],2,FALSE)</f>
        <v>0</v>
      </c>
      <c r="R1073" s="17">
        <f>tbBDD[[#This Row],[Ha Tot collecte]]*tbBDD[[#This Row],[Rdt]]</f>
        <v>0</v>
      </c>
      <c r="S1073" s="10" t="str">
        <f>MID(tbBDD[[#This Row],[Lib. variété]],1,FIND(" ",tbBDD[[#This Row],[Lib. variété]])-1)</f>
        <v>BTH</v>
      </c>
    </row>
    <row r="1074" spans="1:19" ht="15.95" customHeight="1" x14ac:dyDescent="0.2">
      <c r="A1074" s="14" t="s">
        <v>4</v>
      </c>
      <c r="B1074" s="15" t="s">
        <v>35</v>
      </c>
      <c r="C1074" s="15" t="s">
        <v>89</v>
      </c>
      <c r="D1074" s="15" t="s">
        <v>209</v>
      </c>
      <c r="E1074" s="15" t="s">
        <v>338</v>
      </c>
      <c r="F1074" s="15" t="s">
        <v>414</v>
      </c>
      <c r="G1074" s="17">
        <v>0</v>
      </c>
      <c r="H1074" s="17">
        <v>0</v>
      </c>
      <c r="I1074" s="17">
        <v>9.17</v>
      </c>
      <c r="J1074" s="17">
        <v>0</v>
      </c>
      <c r="K1074" s="17">
        <v>9.17</v>
      </c>
      <c r="L1074" s="17">
        <v>0</v>
      </c>
      <c r="M1074" s="17">
        <v>0</v>
      </c>
      <c r="N1074" s="17">
        <v>0</v>
      </c>
      <c r="O1074" s="17">
        <v>0</v>
      </c>
      <c r="P1074" s="18">
        <v>0</v>
      </c>
      <c r="Q1074" s="17">
        <f>VLOOKUP(tbBDD[[#This Row],[Lib. variété]],tbRdts[],2,FALSE)</f>
        <v>0</v>
      </c>
      <c r="R1074" s="17">
        <f>tbBDD[[#This Row],[Ha Tot collecte]]*tbBDD[[#This Row],[Rdt]]</f>
        <v>0</v>
      </c>
      <c r="S1074" s="10" t="str">
        <f>MID(tbBDD[[#This Row],[Lib. variété]],1,FIND(" ",tbBDD[[#This Row],[Lib. variété]])-1)</f>
        <v>BTH</v>
      </c>
    </row>
    <row r="1075" spans="1:19" ht="15.95" customHeight="1" x14ac:dyDescent="0.2">
      <c r="A1075" s="14" t="s">
        <v>4</v>
      </c>
      <c r="B1075" s="15" t="s">
        <v>35</v>
      </c>
      <c r="C1075" s="15" t="s">
        <v>73</v>
      </c>
      <c r="D1075" s="15" t="s">
        <v>207</v>
      </c>
      <c r="E1075" s="15" t="s">
        <v>336</v>
      </c>
      <c r="F1075" s="15" t="s">
        <v>398</v>
      </c>
      <c r="G1075" s="17">
        <v>0</v>
      </c>
      <c r="H1075" s="17">
        <v>0</v>
      </c>
      <c r="I1075" s="17">
        <v>11</v>
      </c>
      <c r="J1075" s="17">
        <v>0</v>
      </c>
      <c r="K1075" s="17">
        <v>11</v>
      </c>
      <c r="L1075" s="17">
        <v>0</v>
      </c>
      <c r="M1075" s="17">
        <v>0</v>
      </c>
      <c r="N1075" s="17">
        <v>0</v>
      </c>
      <c r="O1075" s="17">
        <v>0</v>
      </c>
      <c r="P1075" s="18">
        <v>0</v>
      </c>
      <c r="Q1075" s="17">
        <f>VLOOKUP(tbBDD[[#This Row],[Lib. variété]],tbRdts[],2,FALSE)</f>
        <v>0</v>
      </c>
      <c r="R1075" s="17">
        <f>tbBDD[[#This Row],[Ha Tot collecte]]*tbBDD[[#This Row],[Rdt]]</f>
        <v>0</v>
      </c>
      <c r="S1075" s="10" t="str">
        <f>MID(tbBDD[[#This Row],[Lib. variété]],1,FIND(" ",tbBDD[[#This Row],[Lib. variété]])-1)</f>
        <v>ORG</v>
      </c>
    </row>
    <row r="1076" spans="1:19" ht="15.95" customHeight="1" x14ac:dyDescent="0.2">
      <c r="A1076" s="14" t="s">
        <v>4</v>
      </c>
      <c r="B1076" s="15" t="s">
        <v>35</v>
      </c>
      <c r="C1076" s="15" t="s">
        <v>102</v>
      </c>
      <c r="D1076" s="15" t="s">
        <v>203</v>
      </c>
      <c r="E1076" s="15" t="s">
        <v>332</v>
      </c>
      <c r="F1076" s="15" t="s">
        <v>427</v>
      </c>
      <c r="G1076" s="17">
        <v>0</v>
      </c>
      <c r="H1076" s="17">
        <v>0</v>
      </c>
      <c r="I1076" s="17">
        <v>20</v>
      </c>
      <c r="J1076" s="17">
        <v>0</v>
      </c>
      <c r="K1076" s="17">
        <v>20</v>
      </c>
      <c r="L1076" s="17">
        <v>0</v>
      </c>
      <c r="M1076" s="17">
        <v>0</v>
      </c>
      <c r="N1076" s="17">
        <v>0</v>
      </c>
      <c r="O1076" s="17">
        <v>0</v>
      </c>
      <c r="P1076" s="18">
        <v>0</v>
      </c>
      <c r="Q1076" s="17">
        <f>VLOOKUP(tbBDD[[#This Row],[Lib. variété]],tbRdts[],2,FALSE)</f>
        <v>0</v>
      </c>
      <c r="R1076" s="17">
        <f>tbBDD[[#This Row],[Ha Tot collecte]]*tbBDD[[#This Row],[Rdt]]</f>
        <v>0</v>
      </c>
      <c r="S1076" s="10" t="str">
        <f>MID(tbBDD[[#This Row],[Lib. variété]],1,FIND(" ",tbBDD[[#This Row],[Lib. variété]])-1)</f>
        <v>OP</v>
      </c>
    </row>
    <row r="1077" spans="1:19" ht="15.95" customHeight="1" x14ac:dyDescent="0.2">
      <c r="A1077" s="14" t="s">
        <v>4</v>
      </c>
      <c r="B1077" s="15" t="s">
        <v>35</v>
      </c>
      <c r="C1077" s="15" t="s">
        <v>102</v>
      </c>
      <c r="D1077" s="15" t="s">
        <v>167</v>
      </c>
      <c r="E1077" s="15" t="s">
        <v>296</v>
      </c>
      <c r="F1077" s="15" t="s">
        <v>427</v>
      </c>
      <c r="G1077" s="17">
        <v>0</v>
      </c>
      <c r="H1077" s="17">
        <v>0</v>
      </c>
      <c r="I1077" s="17">
        <v>14.5</v>
      </c>
      <c r="J1077" s="17">
        <v>0</v>
      </c>
      <c r="K1077" s="17">
        <v>0</v>
      </c>
      <c r="L1077" s="17">
        <v>0</v>
      </c>
      <c r="M1077" s="17">
        <v>0</v>
      </c>
      <c r="N1077" s="17">
        <v>14.5</v>
      </c>
      <c r="O1077" s="17">
        <v>0</v>
      </c>
      <c r="P1077" s="18">
        <v>0</v>
      </c>
      <c r="Q1077" s="17">
        <f>VLOOKUP(tbBDD[[#This Row],[Lib. variété]],tbRdts[],2,FALSE)</f>
        <v>0</v>
      </c>
      <c r="R1077" s="17">
        <f>tbBDD[[#This Row],[Ha Tot collecte]]*tbBDD[[#This Row],[Rdt]]</f>
        <v>0</v>
      </c>
      <c r="S1077" s="10" t="str">
        <f>MID(tbBDD[[#This Row],[Lib. variété]],1,FIND(" ",tbBDD[[#This Row],[Lib. variété]])-1)</f>
        <v>OP</v>
      </c>
    </row>
    <row r="1078" spans="1:19" ht="15.95" customHeight="1" x14ac:dyDescent="0.2">
      <c r="A1078" s="14" t="s">
        <v>4</v>
      </c>
      <c r="B1078" s="15" t="s">
        <v>35</v>
      </c>
      <c r="C1078" s="15" t="s">
        <v>79</v>
      </c>
      <c r="D1078" s="15" t="s">
        <v>209</v>
      </c>
      <c r="E1078" s="15" t="s">
        <v>338</v>
      </c>
      <c r="F1078" s="15" t="s">
        <v>404</v>
      </c>
      <c r="G1078" s="17">
        <v>0</v>
      </c>
      <c r="H1078" s="17">
        <v>0</v>
      </c>
      <c r="I1078" s="17">
        <v>0</v>
      </c>
      <c r="J1078" s="17">
        <v>0</v>
      </c>
      <c r="K1078" s="17">
        <v>0</v>
      </c>
      <c r="L1078" s="17">
        <v>0</v>
      </c>
      <c r="M1078" s="17">
        <v>0</v>
      </c>
      <c r="N1078" s="17">
        <v>0</v>
      </c>
      <c r="O1078" s="17">
        <v>0</v>
      </c>
      <c r="P1078" s="18">
        <v>0</v>
      </c>
      <c r="Q1078" s="17">
        <f>VLOOKUP(tbBDD[[#This Row],[Lib. variété]],tbRdts[],2,FALSE)</f>
        <v>0</v>
      </c>
      <c r="R1078" s="17">
        <f>tbBDD[[#This Row],[Ha Tot collecte]]*tbBDD[[#This Row],[Rdt]]</f>
        <v>0</v>
      </c>
      <c r="S1078" s="10" t="str">
        <f>MID(tbBDD[[#This Row],[Lib. variété]],1,FIND(" ",tbBDD[[#This Row],[Lib. variété]])-1)</f>
        <v>OP</v>
      </c>
    </row>
    <row r="1079" spans="1:19" ht="15.95" customHeight="1" x14ac:dyDescent="0.2">
      <c r="A1079" s="14" t="s">
        <v>4</v>
      </c>
      <c r="B1079" s="15" t="s">
        <v>35</v>
      </c>
      <c r="C1079" s="15" t="s">
        <v>111</v>
      </c>
      <c r="D1079" s="15" t="s">
        <v>167</v>
      </c>
      <c r="E1079" s="15" t="s">
        <v>296</v>
      </c>
      <c r="F1079" s="15" t="s">
        <v>436</v>
      </c>
      <c r="G1079" s="17">
        <v>0</v>
      </c>
      <c r="H1079" s="17">
        <v>0</v>
      </c>
      <c r="I1079" s="17">
        <v>10.41</v>
      </c>
      <c r="J1079" s="17">
        <v>0</v>
      </c>
      <c r="K1079" s="17">
        <v>10.41</v>
      </c>
      <c r="L1079" s="17">
        <v>0</v>
      </c>
      <c r="M1079" s="17">
        <v>0</v>
      </c>
      <c r="N1079" s="17">
        <v>0</v>
      </c>
      <c r="O1079" s="17">
        <v>0</v>
      </c>
      <c r="P1079" s="18">
        <v>0</v>
      </c>
      <c r="Q1079" s="17">
        <f>VLOOKUP(tbBDD[[#This Row],[Lib. variété]],tbRdts[],2,FALSE)</f>
        <v>0</v>
      </c>
      <c r="R1079" s="17">
        <f>tbBDD[[#This Row],[Ha Tot collecte]]*tbBDD[[#This Row],[Rdt]]</f>
        <v>0</v>
      </c>
      <c r="S1079" s="10" t="str">
        <f>MID(tbBDD[[#This Row],[Lib. variété]],1,FIND(" ",tbBDD[[#This Row],[Lib. variété]])-1)</f>
        <v>P</v>
      </c>
    </row>
    <row r="1080" spans="1:19" ht="15.95" customHeight="1" x14ac:dyDescent="0.2">
      <c r="A1080" s="14" t="s">
        <v>4</v>
      </c>
      <c r="B1080" s="15" t="s">
        <v>35</v>
      </c>
      <c r="C1080" s="15" t="s">
        <v>80</v>
      </c>
      <c r="D1080" s="15" t="s">
        <v>209</v>
      </c>
      <c r="E1080" s="15" t="s">
        <v>338</v>
      </c>
      <c r="F1080" s="15" t="s">
        <v>405</v>
      </c>
      <c r="G1080" s="17">
        <v>0</v>
      </c>
      <c r="H1080" s="17">
        <v>0</v>
      </c>
      <c r="I1080" s="17">
        <v>0</v>
      </c>
      <c r="J1080" s="17">
        <v>0</v>
      </c>
      <c r="K1080" s="17">
        <v>0</v>
      </c>
      <c r="L1080" s="17">
        <v>0</v>
      </c>
      <c r="M1080" s="17">
        <v>0</v>
      </c>
      <c r="N1080" s="17">
        <v>0</v>
      </c>
      <c r="O1080" s="17">
        <v>0</v>
      </c>
      <c r="P1080" s="18">
        <v>0</v>
      </c>
      <c r="Q1080" s="17">
        <f>VLOOKUP(tbBDD[[#This Row],[Lib. variété]],tbRdts[],2,FALSE)</f>
        <v>0</v>
      </c>
      <c r="R1080" s="17">
        <f>tbBDD[[#This Row],[Ha Tot collecte]]*tbBDD[[#This Row],[Rdt]]</f>
        <v>0</v>
      </c>
      <c r="S1080" s="10" t="str">
        <f>MID(tbBDD[[#This Row],[Lib. variété]],1,FIND(" ",tbBDD[[#This Row],[Lib. variété]])-1)</f>
        <v>BD</v>
      </c>
    </row>
    <row r="1081" spans="1:19" ht="15.95" customHeight="1" x14ac:dyDescent="0.2">
      <c r="A1081" s="14" t="s">
        <v>4</v>
      </c>
      <c r="B1081" s="15" t="s">
        <v>35</v>
      </c>
      <c r="C1081" s="15" t="s">
        <v>90</v>
      </c>
      <c r="D1081" s="15" t="s">
        <v>167</v>
      </c>
      <c r="E1081" s="15" t="s">
        <v>296</v>
      </c>
      <c r="F1081" s="15" t="s">
        <v>415</v>
      </c>
      <c r="G1081" s="17">
        <v>0</v>
      </c>
      <c r="H1081" s="17">
        <v>0</v>
      </c>
      <c r="I1081" s="17">
        <v>16.91</v>
      </c>
      <c r="J1081" s="17">
        <v>0</v>
      </c>
      <c r="K1081" s="17">
        <v>0</v>
      </c>
      <c r="L1081" s="17">
        <v>0</v>
      </c>
      <c r="M1081" s="17">
        <v>0</v>
      </c>
      <c r="N1081" s="17">
        <v>16.91</v>
      </c>
      <c r="O1081" s="17">
        <v>0</v>
      </c>
      <c r="P1081" s="18">
        <v>0</v>
      </c>
      <c r="Q1081" s="17">
        <f>VLOOKUP(tbBDD[[#This Row],[Lib. variété]],tbRdts[],2,FALSE)</f>
        <v>0</v>
      </c>
      <c r="R1081" s="17">
        <f>tbBDD[[#This Row],[Ha Tot collecte]]*tbBDD[[#This Row],[Rdt]]</f>
        <v>0</v>
      </c>
      <c r="S1081" s="10" t="str">
        <f>MID(tbBDD[[#This Row],[Lib. variété]],1,FIND(" ",tbBDD[[#This Row],[Lib. variété]])-1)</f>
        <v>ESC</v>
      </c>
    </row>
    <row r="1082" spans="1:19" ht="15.95" customHeight="1" x14ac:dyDescent="0.2">
      <c r="A1082" s="14" t="s">
        <v>4</v>
      </c>
      <c r="B1082" s="15" t="s">
        <v>35</v>
      </c>
      <c r="C1082" s="15" t="s">
        <v>112</v>
      </c>
      <c r="D1082" s="15" t="s">
        <v>209</v>
      </c>
      <c r="E1082" s="15" t="s">
        <v>338</v>
      </c>
      <c r="F1082" s="15" t="s">
        <v>437</v>
      </c>
      <c r="G1082" s="17">
        <v>0</v>
      </c>
      <c r="H1082" s="17">
        <v>0</v>
      </c>
      <c r="I1082" s="17">
        <v>13</v>
      </c>
      <c r="J1082" s="17">
        <v>0</v>
      </c>
      <c r="K1082" s="17">
        <v>0</v>
      </c>
      <c r="L1082" s="17">
        <v>0</v>
      </c>
      <c r="M1082" s="17">
        <v>0</v>
      </c>
      <c r="N1082" s="17">
        <v>13</v>
      </c>
      <c r="O1082" s="17">
        <v>0</v>
      </c>
      <c r="P1082" s="18">
        <v>0</v>
      </c>
      <c r="Q1082" s="17">
        <f>VLOOKUP(tbBDD[[#This Row],[Lib. variété]],tbRdts[],2,FALSE)</f>
        <v>0</v>
      </c>
      <c r="R1082" s="17">
        <f>tbBDD[[#This Row],[Ha Tot collecte]]*tbBDD[[#This Row],[Rdt]]</f>
        <v>0</v>
      </c>
      <c r="S1082" s="10" t="str">
        <f>MID(tbBDD[[#This Row],[Lib. variété]],1,FIND(" ",tbBDD[[#This Row],[Lib. variété]])-1)</f>
        <v>ESC</v>
      </c>
    </row>
    <row r="1083" spans="1:19" ht="15.95" customHeight="1" x14ac:dyDescent="0.2">
      <c r="A1083" s="14" t="s">
        <v>4</v>
      </c>
      <c r="B1083" s="15" t="s">
        <v>35</v>
      </c>
      <c r="C1083" s="15" t="s">
        <v>67</v>
      </c>
      <c r="D1083" s="16"/>
      <c r="E1083" s="16"/>
      <c r="F1083" s="15" t="s">
        <v>392</v>
      </c>
      <c r="G1083" s="17">
        <v>0</v>
      </c>
      <c r="H1083" s="17">
        <v>0</v>
      </c>
      <c r="I1083" s="17">
        <v>0</v>
      </c>
      <c r="J1083" s="17">
        <v>0</v>
      </c>
      <c r="K1083" s="17">
        <v>0</v>
      </c>
      <c r="L1083" s="17">
        <v>0</v>
      </c>
      <c r="M1083" s="17">
        <v>0</v>
      </c>
      <c r="N1083" s="17">
        <v>0</v>
      </c>
      <c r="O1083" s="17">
        <v>0</v>
      </c>
      <c r="P1083" s="18">
        <v>0</v>
      </c>
      <c r="Q1083" s="17">
        <f>VLOOKUP(tbBDD[[#This Row],[Lib. variété]],tbRdts[],2,FALSE)</f>
        <v>0</v>
      </c>
      <c r="R1083" s="17">
        <f>tbBDD[[#This Row],[Ha Tot collecte]]*tbBDD[[#This Row],[Rdt]]</f>
        <v>0</v>
      </c>
      <c r="S1083" s="10" t="str">
        <f>MID(tbBDD[[#This Row],[Lib. variété]],1,FIND(" ",tbBDD[[#This Row],[Lib. variété]])-1)</f>
        <v>PRAIRIE</v>
      </c>
    </row>
    <row r="1084" spans="1:19" ht="15.95" customHeight="1" x14ac:dyDescent="0.2">
      <c r="A1084" s="14" t="s">
        <v>4</v>
      </c>
      <c r="B1084" s="15" t="s">
        <v>35</v>
      </c>
      <c r="C1084" s="15" t="s">
        <v>67</v>
      </c>
      <c r="D1084" s="15" t="s">
        <v>207</v>
      </c>
      <c r="E1084" s="15" t="s">
        <v>336</v>
      </c>
      <c r="F1084" s="15" t="s">
        <v>392</v>
      </c>
      <c r="G1084" s="17">
        <v>0</v>
      </c>
      <c r="H1084" s="17">
        <v>0</v>
      </c>
      <c r="I1084" s="17">
        <v>0</v>
      </c>
      <c r="J1084" s="17">
        <v>0</v>
      </c>
      <c r="K1084" s="17">
        <v>0</v>
      </c>
      <c r="L1084" s="17">
        <v>0</v>
      </c>
      <c r="M1084" s="17">
        <v>0</v>
      </c>
      <c r="N1084" s="17">
        <v>0</v>
      </c>
      <c r="O1084" s="17">
        <v>0</v>
      </c>
      <c r="P1084" s="18">
        <v>0</v>
      </c>
      <c r="Q1084" s="17">
        <f>VLOOKUP(tbBDD[[#This Row],[Lib. variété]],tbRdts[],2,FALSE)</f>
        <v>0</v>
      </c>
      <c r="R1084" s="17">
        <f>tbBDD[[#This Row],[Ha Tot collecte]]*tbBDD[[#This Row],[Rdt]]</f>
        <v>0</v>
      </c>
      <c r="S1084" s="10" t="str">
        <f>MID(tbBDD[[#This Row],[Lib. variété]],1,FIND(" ",tbBDD[[#This Row],[Lib. variété]])-1)</f>
        <v>PRAIRIE</v>
      </c>
    </row>
    <row r="1085" spans="1:19" ht="15.95" customHeight="1" x14ac:dyDescent="0.2">
      <c r="A1085" s="14" t="s">
        <v>4</v>
      </c>
      <c r="B1085" s="15" t="s">
        <v>35</v>
      </c>
      <c r="C1085" s="15" t="s">
        <v>67</v>
      </c>
      <c r="D1085" s="15" t="s">
        <v>209</v>
      </c>
      <c r="E1085" s="15" t="s">
        <v>338</v>
      </c>
      <c r="F1085" s="15" t="s">
        <v>392</v>
      </c>
      <c r="G1085" s="17">
        <v>0</v>
      </c>
      <c r="H1085" s="17">
        <v>0</v>
      </c>
      <c r="I1085" s="17">
        <v>3.5</v>
      </c>
      <c r="J1085" s="17">
        <v>0</v>
      </c>
      <c r="K1085" s="17">
        <v>0</v>
      </c>
      <c r="L1085" s="17">
        <v>0</v>
      </c>
      <c r="M1085" s="17">
        <v>0</v>
      </c>
      <c r="N1085" s="17">
        <v>3.5</v>
      </c>
      <c r="O1085" s="17">
        <v>0</v>
      </c>
      <c r="P1085" s="18">
        <v>0</v>
      </c>
      <c r="Q1085" s="17">
        <f>VLOOKUP(tbBDD[[#This Row],[Lib. variété]],tbRdts[],2,FALSE)</f>
        <v>0</v>
      </c>
      <c r="R1085" s="17">
        <f>tbBDD[[#This Row],[Ha Tot collecte]]*tbBDD[[#This Row],[Rdt]]</f>
        <v>0</v>
      </c>
      <c r="S1085" s="10" t="str">
        <f>MID(tbBDD[[#This Row],[Lib. variété]],1,FIND(" ",tbBDD[[#This Row],[Lib. variété]])-1)</f>
        <v>PRAIRIE</v>
      </c>
    </row>
    <row r="1086" spans="1:19" ht="15.95" customHeight="1" x14ac:dyDescent="0.2">
      <c r="A1086" s="14" t="s">
        <v>4</v>
      </c>
      <c r="B1086" s="15" t="s">
        <v>35</v>
      </c>
      <c r="C1086" s="15" t="s">
        <v>68</v>
      </c>
      <c r="D1086" s="16"/>
      <c r="E1086" s="16"/>
      <c r="F1086" s="15" t="s">
        <v>393</v>
      </c>
      <c r="G1086" s="17">
        <v>0</v>
      </c>
      <c r="H1086" s="17">
        <v>0</v>
      </c>
      <c r="I1086" s="17">
        <v>0</v>
      </c>
      <c r="J1086" s="17">
        <v>0</v>
      </c>
      <c r="K1086" s="17">
        <v>0</v>
      </c>
      <c r="L1086" s="17">
        <v>0</v>
      </c>
      <c r="M1086" s="17">
        <v>0</v>
      </c>
      <c r="N1086" s="17">
        <v>0</v>
      </c>
      <c r="O1086" s="17">
        <v>0</v>
      </c>
      <c r="P1086" s="18">
        <v>0</v>
      </c>
      <c r="Q1086" s="17">
        <f>VLOOKUP(tbBDD[[#This Row],[Lib. variété]],tbRdts[],2,FALSE)</f>
        <v>0</v>
      </c>
      <c r="R1086" s="17">
        <f>tbBDD[[#This Row],[Ha Tot collecte]]*tbBDD[[#This Row],[Rdt]]</f>
        <v>0</v>
      </c>
      <c r="S1086" s="10" t="str">
        <f>MID(tbBDD[[#This Row],[Lib. variété]],1,FIND(" ",tbBDD[[#This Row],[Lib. variété]])-1)</f>
        <v>PRAIRIE</v>
      </c>
    </row>
    <row r="1087" spans="1:19" ht="15.95" customHeight="1" x14ac:dyDescent="0.2">
      <c r="A1087" s="14" t="s">
        <v>4</v>
      </c>
      <c r="B1087" s="15" t="s">
        <v>35</v>
      </c>
      <c r="C1087" s="15" t="s">
        <v>68</v>
      </c>
      <c r="D1087" s="15" t="s">
        <v>209</v>
      </c>
      <c r="E1087" s="15" t="s">
        <v>338</v>
      </c>
      <c r="F1087" s="15" t="s">
        <v>393</v>
      </c>
      <c r="G1087" s="17">
        <v>0</v>
      </c>
      <c r="H1087" s="17">
        <v>0</v>
      </c>
      <c r="I1087" s="17">
        <v>0</v>
      </c>
      <c r="J1087" s="17">
        <v>0</v>
      </c>
      <c r="K1087" s="17">
        <v>0</v>
      </c>
      <c r="L1087" s="17">
        <v>0</v>
      </c>
      <c r="M1087" s="17">
        <v>0</v>
      </c>
      <c r="N1087" s="17">
        <v>0</v>
      </c>
      <c r="O1087" s="17">
        <v>0</v>
      </c>
      <c r="P1087" s="18">
        <v>0</v>
      </c>
      <c r="Q1087" s="17">
        <f>VLOOKUP(tbBDD[[#This Row],[Lib. variété]],tbRdts[],2,FALSE)</f>
        <v>0</v>
      </c>
      <c r="R1087" s="17">
        <f>tbBDD[[#This Row],[Ha Tot collecte]]*tbBDD[[#This Row],[Rdt]]</f>
        <v>0</v>
      </c>
      <c r="S1087" s="10" t="str">
        <f>MID(tbBDD[[#This Row],[Lib. variété]],1,FIND(" ",tbBDD[[#This Row],[Lib. variété]])-1)</f>
        <v>PRAIRIE</v>
      </c>
    </row>
    <row r="1088" spans="1:19" ht="15.95" customHeight="1" x14ac:dyDescent="0.2">
      <c r="A1088" s="14" t="s">
        <v>4</v>
      </c>
      <c r="B1088" s="15" t="s">
        <v>35</v>
      </c>
      <c r="C1088" s="15" t="s">
        <v>77</v>
      </c>
      <c r="D1088" s="16"/>
      <c r="E1088" s="16"/>
      <c r="F1088" s="15" t="s">
        <v>402</v>
      </c>
      <c r="G1088" s="17">
        <v>0</v>
      </c>
      <c r="H1088" s="17">
        <v>0</v>
      </c>
      <c r="I1088" s="17">
        <v>0</v>
      </c>
      <c r="J1088" s="17">
        <v>0</v>
      </c>
      <c r="K1088" s="17">
        <v>0</v>
      </c>
      <c r="L1088" s="17">
        <v>0</v>
      </c>
      <c r="M1088" s="17">
        <v>0</v>
      </c>
      <c r="N1088" s="17">
        <v>0</v>
      </c>
      <c r="O1088" s="17">
        <v>0</v>
      </c>
      <c r="P1088" s="18">
        <v>0</v>
      </c>
      <c r="Q1088" s="17">
        <f>VLOOKUP(tbBDD[[#This Row],[Lib. variété]],tbRdts[],2,FALSE)</f>
        <v>0</v>
      </c>
      <c r="R1088" s="17">
        <f>tbBDD[[#This Row],[Ha Tot collecte]]*tbBDD[[#This Row],[Rdt]]</f>
        <v>0</v>
      </c>
      <c r="S1088" s="10" t="str">
        <f>MID(tbBDD[[#This Row],[Lib. variété]],1,FIND(" ",tbBDD[[#This Row],[Lib. variété]])-1)</f>
        <v>JACHERE</v>
      </c>
    </row>
    <row r="1089" spans="1:19" ht="15.95" customHeight="1" x14ac:dyDescent="0.2">
      <c r="A1089" s="14" t="s">
        <v>4</v>
      </c>
      <c r="B1089" s="15" t="s">
        <v>35</v>
      </c>
      <c r="C1089" s="15" t="s">
        <v>69</v>
      </c>
      <c r="D1089" s="16"/>
      <c r="E1089" s="16"/>
      <c r="F1089" s="15" t="s">
        <v>394</v>
      </c>
      <c r="G1089" s="17">
        <v>0</v>
      </c>
      <c r="H1089" s="17">
        <v>0</v>
      </c>
      <c r="I1089" s="17">
        <v>0</v>
      </c>
      <c r="J1089" s="17">
        <v>0</v>
      </c>
      <c r="K1089" s="17">
        <v>0</v>
      </c>
      <c r="L1089" s="17">
        <v>0</v>
      </c>
      <c r="M1089" s="17">
        <v>0</v>
      </c>
      <c r="N1089" s="17">
        <v>0</v>
      </c>
      <c r="O1089" s="17">
        <v>0</v>
      </c>
      <c r="P1089" s="18">
        <v>0</v>
      </c>
      <c r="Q1089" s="17">
        <f>VLOOKUP(tbBDD[[#This Row],[Lib. variété]],tbRdts[],2,FALSE)</f>
        <v>0</v>
      </c>
      <c r="R1089" s="17">
        <f>tbBDD[[#This Row],[Ha Tot collecte]]*tbBDD[[#This Row],[Rdt]]</f>
        <v>0</v>
      </c>
      <c r="S1089" s="10" t="e">
        <f>MID(tbBDD[[#This Row],[Lib. variété]],1,FIND(" ",tbBDD[[#This Row],[Lib. variété]])-1)</f>
        <v>#VALUE!</v>
      </c>
    </row>
    <row r="1090" spans="1:19" ht="15.95" customHeight="1" x14ac:dyDescent="0.2">
      <c r="A1090" s="14" t="s">
        <v>4</v>
      </c>
      <c r="B1090" s="15" t="s">
        <v>35</v>
      </c>
      <c r="C1090" s="15" t="s">
        <v>69</v>
      </c>
      <c r="D1090" s="15" t="s">
        <v>208</v>
      </c>
      <c r="E1090" s="15" t="s">
        <v>337</v>
      </c>
      <c r="F1090" s="15" t="s">
        <v>394</v>
      </c>
      <c r="G1090" s="17">
        <v>0</v>
      </c>
      <c r="H1090" s="17">
        <v>0</v>
      </c>
      <c r="I1090" s="17">
        <v>0</v>
      </c>
      <c r="J1090" s="17">
        <v>0</v>
      </c>
      <c r="K1090" s="17">
        <v>0</v>
      </c>
      <c r="L1090" s="17">
        <v>0</v>
      </c>
      <c r="M1090" s="17">
        <v>0</v>
      </c>
      <c r="N1090" s="17">
        <v>0</v>
      </c>
      <c r="O1090" s="17">
        <v>0</v>
      </c>
      <c r="P1090" s="18">
        <v>0</v>
      </c>
      <c r="Q1090" s="17">
        <f>VLOOKUP(tbBDD[[#This Row],[Lib. variété]],tbRdts[],2,FALSE)</f>
        <v>0</v>
      </c>
      <c r="R1090" s="17">
        <f>tbBDD[[#This Row],[Ha Tot collecte]]*tbBDD[[#This Row],[Rdt]]</f>
        <v>0</v>
      </c>
      <c r="S1090" s="10" t="e">
        <f>MID(tbBDD[[#This Row],[Lib. variété]],1,FIND(" ",tbBDD[[#This Row],[Lib. variété]])-1)</f>
        <v>#VALUE!</v>
      </c>
    </row>
    <row r="1091" spans="1:19" ht="15.95" customHeight="1" x14ac:dyDescent="0.2">
      <c r="A1091" s="14" t="s">
        <v>4</v>
      </c>
      <c r="B1091" s="15" t="s">
        <v>35</v>
      </c>
      <c r="C1091" s="15" t="s">
        <v>69</v>
      </c>
      <c r="D1091" s="15" t="s">
        <v>209</v>
      </c>
      <c r="E1091" s="15" t="s">
        <v>338</v>
      </c>
      <c r="F1091" s="15" t="s">
        <v>394</v>
      </c>
      <c r="G1091" s="17">
        <v>0</v>
      </c>
      <c r="H1091" s="17">
        <v>0</v>
      </c>
      <c r="I1091" s="17">
        <v>0</v>
      </c>
      <c r="J1091" s="17">
        <v>0</v>
      </c>
      <c r="K1091" s="17">
        <v>0</v>
      </c>
      <c r="L1091" s="17">
        <v>0</v>
      </c>
      <c r="M1091" s="17">
        <v>0</v>
      </c>
      <c r="N1091" s="17">
        <v>0</v>
      </c>
      <c r="O1091" s="17">
        <v>0</v>
      </c>
      <c r="P1091" s="18">
        <v>0</v>
      </c>
      <c r="Q1091" s="17">
        <f>VLOOKUP(tbBDD[[#This Row],[Lib. variété]],tbRdts[],2,FALSE)</f>
        <v>0</v>
      </c>
      <c r="R1091" s="17">
        <f>tbBDD[[#This Row],[Ha Tot collecte]]*tbBDD[[#This Row],[Rdt]]</f>
        <v>0</v>
      </c>
      <c r="S1091" s="10" t="e">
        <f>MID(tbBDD[[#This Row],[Lib. variété]],1,FIND(" ",tbBDD[[#This Row],[Lib. variété]])-1)</f>
        <v>#VALUE!</v>
      </c>
    </row>
    <row r="1092" spans="1:19" ht="15.95" customHeight="1" x14ac:dyDescent="0.2">
      <c r="A1092" s="14" t="s">
        <v>4</v>
      </c>
      <c r="B1092" s="15" t="s">
        <v>35</v>
      </c>
      <c r="C1092" s="15" t="s">
        <v>113</v>
      </c>
      <c r="D1092" s="15" t="s">
        <v>207</v>
      </c>
      <c r="E1092" s="15" t="s">
        <v>336</v>
      </c>
      <c r="F1092" s="15" t="s">
        <v>438</v>
      </c>
      <c r="G1092" s="17">
        <v>0</v>
      </c>
      <c r="H1092" s="17">
        <v>0</v>
      </c>
      <c r="I1092" s="17">
        <v>0</v>
      </c>
      <c r="J1092" s="17">
        <v>0</v>
      </c>
      <c r="K1092" s="17">
        <v>0</v>
      </c>
      <c r="L1092" s="17">
        <v>0</v>
      </c>
      <c r="M1092" s="17">
        <v>0</v>
      </c>
      <c r="N1092" s="17">
        <v>0</v>
      </c>
      <c r="O1092" s="17">
        <v>0</v>
      </c>
      <c r="P1092" s="18">
        <v>0</v>
      </c>
      <c r="Q1092" s="17">
        <f>VLOOKUP(tbBDD[[#This Row],[Lib. variété]],tbRdts[],2,FALSE)</f>
        <v>0</v>
      </c>
      <c r="R1092" s="17">
        <f>tbBDD[[#This Row],[Ha Tot collecte]]*tbBDD[[#This Row],[Rdt]]</f>
        <v>0</v>
      </c>
      <c r="S1092" s="10" t="e">
        <f>MID(tbBDD[[#This Row],[Lib. variété]],1,FIND(" ",tbBDD[[#This Row],[Lib. variété]])-1)</f>
        <v>#VALUE!</v>
      </c>
    </row>
    <row r="1093" spans="1:19" ht="15.95" customHeight="1" x14ac:dyDescent="0.2">
      <c r="A1093" s="14" t="s">
        <v>4</v>
      </c>
      <c r="B1093" s="15" t="s">
        <v>35</v>
      </c>
      <c r="C1093" s="15" t="s">
        <v>113</v>
      </c>
      <c r="D1093" s="15" t="s">
        <v>209</v>
      </c>
      <c r="E1093" s="15" t="s">
        <v>338</v>
      </c>
      <c r="F1093" s="15" t="s">
        <v>438</v>
      </c>
      <c r="G1093" s="17">
        <v>0</v>
      </c>
      <c r="H1093" s="17">
        <v>0</v>
      </c>
      <c r="I1093" s="17">
        <v>0</v>
      </c>
      <c r="J1093" s="17">
        <v>0</v>
      </c>
      <c r="K1093" s="17">
        <v>0</v>
      </c>
      <c r="L1093" s="17">
        <v>0</v>
      </c>
      <c r="M1093" s="17">
        <v>0</v>
      </c>
      <c r="N1093" s="17">
        <v>0</v>
      </c>
      <c r="O1093" s="17">
        <v>0</v>
      </c>
      <c r="P1093" s="18">
        <v>0</v>
      </c>
      <c r="Q1093" s="17">
        <f>VLOOKUP(tbBDD[[#This Row],[Lib. variété]],tbRdts[],2,FALSE)</f>
        <v>0</v>
      </c>
      <c r="R1093" s="17">
        <f>tbBDD[[#This Row],[Ha Tot collecte]]*tbBDD[[#This Row],[Rdt]]</f>
        <v>0</v>
      </c>
      <c r="S1093" s="10" t="e">
        <f>MID(tbBDD[[#This Row],[Lib. variété]],1,FIND(" ",tbBDD[[#This Row],[Lib. variété]])-1)</f>
        <v>#VALUE!</v>
      </c>
    </row>
    <row r="1094" spans="1:19" ht="15.95" customHeight="1" x14ac:dyDescent="0.2">
      <c r="A1094" s="14" t="s">
        <v>4</v>
      </c>
      <c r="B1094" s="15" t="s">
        <v>35</v>
      </c>
      <c r="C1094" s="15" t="s">
        <v>113</v>
      </c>
      <c r="D1094" s="15" t="s">
        <v>210</v>
      </c>
      <c r="E1094" s="15" t="s">
        <v>339</v>
      </c>
      <c r="F1094" s="15" t="s">
        <v>438</v>
      </c>
      <c r="G1094" s="17">
        <v>0</v>
      </c>
      <c r="H1094" s="17">
        <v>0</v>
      </c>
      <c r="I1094" s="17">
        <v>0</v>
      </c>
      <c r="J1094" s="17">
        <v>0</v>
      </c>
      <c r="K1094" s="17">
        <v>0</v>
      </c>
      <c r="L1094" s="17">
        <v>0</v>
      </c>
      <c r="M1094" s="17">
        <v>0</v>
      </c>
      <c r="N1094" s="17">
        <v>0</v>
      </c>
      <c r="O1094" s="17">
        <v>0</v>
      </c>
      <c r="P1094" s="18">
        <v>0</v>
      </c>
      <c r="Q1094" s="17">
        <f>VLOOKUP(tbBDD[[#This Row],[Lib. variété]],tbRdts[],2,FALSE)</f>
        <v>0</v>
      </c>
      <c r="R1094" s="17">
        <f>tbBDD[[#This Row],[Ha Tot collecte]]*tbBDD[[#This Row],[Rdt]]</f>
        <v>0</v>
      </c>
      <c r="S1094" s="10" t="e">
        <f>MID(tbBDD[[#This Row],[Lib. variété]],1,FIND(" ",tbBDD[[#This Row],[Lib. variété]])-1)</f>
        <v>#VALUE!</v>
      </c>
    </row>
    <row r="1095" spans="1:19" ht="15.95" customHeight="1" x14ac:dyDescent="0.2">
      <c r="A1095" s="14" t="s">
        <v>4</v>
      </c>
      <c r="B1095" s="15" t="s">
        <v>36</v>
      </c>
      <c r="C1095" s="15" t="s">
        <v>53</v>
      </c>
      <c r="D1095" s="15" t="s">
        <v>195</v>
      </c>
      <c r="E1095" s="15" t="s">
        <v>324</v>
      </c>
      <c r="F1095" s="15" t="s">
        <v>378</v>
      </c>
      <c r="G1095" s="17">
        <v>0</v>
      </c>
      <c r="H1095" s="17">
        <v>0</v>
      </c>
      <c r="I1095" s="17">
        <v>71.36</v>
      </c>
      <c r="J1095" s="17">
        <v>0</v>
      </c>
      <c r="K1095" s="17">
        <v>0</v>
      </c>
      <c r="L1095" s="17">
        <v>0</v>
      </c>
      <c r="M1095" s="17">
        <v>71.36</v>
      </c>
      <c r="N1095" s="17">
        <v>0</v>
      </c>
      <c r="O1095" s="17">
        <v>0</v>
      </c>
      <c r="P1095" s="18">
        <v>0</v>
      </c>
      <c r="Q1095" s="17">
        <f>VLOOKUP(tbBDD[[#This Row],[Lib. variété]],tbRdts[],2,FALSE)</f>
        <v>6.5</v>
      </c>
      <c r="R1095" s="17">
        <f>tbBDD[[#This Row],[Ha Tot collecte]]*tbBDD[[#This Row],[Rdt]]</f>
        <v>463.84</v>
      </c>
      <c r="S1095" s="10" t="str">
        <f>MID(tbBDD[[#This Row],[Lib. variété]],1,FIND(" ",tbBDD[[#This Row],[Lib. variété]])-1)</f>
        <v>BLE</v>
      </c>
    </row>
    <row r="1096" spans="1:19" ht="15.95" customHeight="1" x14ac:dyDescent="0.2">
      <c r="A1096" s="14" t="s">
        <v>4</v>
      </c>
      <c r="B1096" s="15" t="s">
        <v>36</v>
      </c>
      <c r="C1096" s="15" t="s">
        <v>53</v>
      </c>
      <c r="D1096" s="15" t="s">
        <v>196</v>
      </c>
      <c r="E1096" s="15" t="s">
        <v>325</v>
      </c>
      <c r="F1096" s="15" t="s">
        <v>378</v>
      </c>
      <c r="G1096" s="17">
        <v>0</v>
      </c>
      <c r="H1096" s="17">
        <v>0</v>
      </c>
      <c r="I1096" s="17">
        <v>55</v>
      </c>
      <c r="J1096" s="17">
        <v>0</v>
      </c>
      <c r="K1096" s="17">
        <v>0</v>
      </c>
      <c r="L1096" s="17">
        <v>0</v>
      </c>
      <c r="M1096" s="17">
        <v>0</v>
      </c>
      <c r="N1096" s="17">
        <v>55</v>
      </c>
      <c r="O1096" s="17">
        <v>0</v>
      </c>
      <c r="P1096" s="18">
        <v>0</v>
      </c>
      <c r="Q1096" s="17">
        <f>VLOOKUP(tbBDD[[#This Row],[Lib. variété]],tbRdts[],2,FALSE)</f>
        <v>6.5</v>
      </c>
      <c r="R1096" s="17">
        <f>tbBDD[[#This Row],[Ha Tot collecte]]*tbBDD[[#This Row],[Rdt]]</f>
        <v>357.5</v>
      </c>
      <c r="S1096" s="10" t="str">
        <f>MID(tbBDD[[#This Row],[Lib. variété]],1,FIND(" ",tbBDD[[#This Row],[Lib. variété]])-1)</f>
        <v>BLE</v>
      </c>
    </row>
    <row r="1097" spans="1:19" ht="15.95" customHeight="1" x14ac:dyDescent="0.2">
      <c r="A1097" s="14" t="s">
        <v>4</v>
      </c>
      <c r="B1097" s="15" t="s">
        <v>36</v>
      </c>
      <c r="C1097" s="15" t="s">
        <v>53</v>
      </c>
      <c r="D1097" s="15" t="s">
        <v>197</v>
      </c>
      <c r="E1097" s="15" t="s">
        <v>326</v>
      </c>
      <c r="F1097" s="15" t="s">
        <v>378</v>
      </c>
      <c r="G1097" s="17">
        <v>0</v>
      </c>
      <c r="H1097" s="17">
        <v>0</v>
      </c>
      <c r="I1097" s="17">
        <v>77.5</v>
      </c>
      <c r="J1097" s="17">
        <v>0</v>
      </c>
      <c r="K1097" s="17">
        <v>0</v>
      </c>
      <c r="L1097" s="17">
        <v>0</v>
      </c>
      <c r="M1097" s="17">
        <v>77.5</v>
      </c>
      <c r="N1097" s="17">
        <v>0</v>
      </c>
      <c r="O1097" s="17">
        <v>0</v>
      </c>
      <c r="P1097" s="18">
        <v>0</v>
      </c>
      <c r="Q1097" s="17">
        <f>VLOOKUP(tbBDD[[#This Row],[Lib. variété]],tbRdts[],2,FALSE)</f>
        <v>6.5</v>
      </c>
      <c r="R1097" s="17">
        <f>tbBDD[[#This Row],[Ha Tot collecte]]*tbBDD[[#This Row],[Rdt]]</f>
        <v>503.75</v>
      </c>
      <c r="S1097" s="10" t="str">
        <f>MID(tbBDD[[#This Row],[Lib. variété]],1,FIND(" ",tbBDD[[#This Row],[Lib. variété]])-1)</f>
        <v>BLE</v>
      </c>
    </row>
    <row r="1098" spans="1:19" ht="15.95" customHeight="1" x14ac:dyDescent="0.2">
      <c r="A1098" s="14" t="s">
        <v>4</v>
      </c>
      <c r="B1098" s="15" t="s">
        <v>36</v>
      </c>
      <c r="C1098" s="15" t="s">
        <v>53</v>
      </c>
      <c r="D1098" s="15" t="s">
        <v>213</v>
      </c>
      <c r="E1098" s="15" t="s">
        <v>342</v>
      </c>
      <c r="F1098" s="15" t="s">
        <v>378</v>
      </c>
      <c r="G1098" s="17">
        <v>0</v>
      </c>
      <c r="H1098" s="17">
        <v>0</v>
      </c>
      <c r="I1098" s="17">
        <v>136.88</v>
      </c>
      <c r="J1098" s="17">
        <v>0</v>
      </c>
      <c r="K1098" s="17">
        <v>0</v>
      </c>
      <c r="L1098" s="17">
        <v>0</v>
      </c>
      <c r="M1098" s="17">
        <v>84.7</v>
      </c>
      <c r="N1098" s="17">
        <v>45.31</v>
      </c>
      <c r="O1098" s="17">
        <v>6.87</v>
      </c>
      <c r="P1098" s="18">
        <v>0</v>
      </c>
      <c r="Q1098" s="17">
        <f>VLOOKUP(tbBDD[[#This Row],[Lib. variété]],tbRdts[],2,FALSE)</f>
        <v>6.5</v>
      </c>
      <c r="R1098" s="17">
        <f>tbBDD[[#This Row],[Ha Tot collecte]]*tbBDD[[#This Row],[Rdt]]</f>
        <v>889.72</v>
      </c>
      <c r="S1098" s="10" t="str">
        <f>MID(tbBDD[[#This Row],[Lib. variété]],1,FIND(" ",tbBDD[[#This Row],[Lib. variété]])-1)</f>
        <v>BLE</v>
      </c>
    </row>
    <row r="1099" spans="1:19" ht="15.95" customHeight="1" x14ac:dyDescent="0.2">
      <c r="A1099" s="14" t="s">
        <v>4</v>
      </c>
      <c r="B1099" s="15" t="s">
        <v>36</v>
      </c>
      <c r="C1099" s="15" t="s">
        <v>53</v>
      </c>
      <c r="D1099" s="15" t="s">
        <v>214</v>
      </c>
      <c r="E1099" s="15" t="s">
        <v>343</v>
      </c>
      <c r="F1099" s="15" t="s">
        <v>378</v>
      </c>
      <c r="G1099" s="17">
        <v>0</v>
      </c>
      <c r="H1099" s="17">
        <v>0</v>
      </c>
      <c r="I1099" s="17">
        <v>20</v>
      </c>
      <c r="J1099" s="17">
        <v>0</v>
      </c>
      <c r="K1099" s="17">
        <v>0</v>
      </c>
      <c r="L1099" s="17">
        <v>0</v>
      </c>
      <c r="M1099" s="17">
        <v>10</v>
      </c>
      <c r="N1099" s="17">
        <v>10</v>
      </c>
      <c r="O1099" s="17">
        <v>0</v>
      </c>
      <c r="P1099" s="18">
        <v>0</v>
      </c>
      <c r="Q1099" s="17">
        <f>VLOOKUP(tbBDD[[#This Row],[Lib. variété]],tbRdts[],2,FALSE)</f>
        <v>6.5</v>
      </c>
      <c r="R1099" s="17">
        <f>tbBDD[[#This Row],[Ha Tot collecte]]*tbBDD[[#This Row],[Rdt]]</f>
        <v>130</v>
      </c>
      <c r="S1099" s="10" t="str">
        <f>MID(tbBDD[[#This Row],[Lib. variété]],1,FIND(" ",tbBDD[[#This Row],[Lib. variété]])-1)</f>
        <v>BLE</v>
      </c>
    </row>
    <row r="1100" spans="1:19" ht="15.95" customHeight="1" x14ac:dyDescent="0.2">
      <c r="A1100" s="14" t="s">
        <v>4</v>
      </c>
      <c r="B1100" s="15" t="s">
        <v>36</v>
      </c>
      <c r="C1100" s="15" t="s">
        <v>53</v>
      </c>
      <c r="D1100" s="15" t="s">
        <v>198</v>
      </c>
      <c r="E1100" s="15" t="s">
        <v>327</v>
      </c>
      <c r="F1100" s="15" t="s">
        <v>378</v>
      </c>
      <c r="G1100" s="17">
        <v>0</v>
      </c>
      <c r="H1100" s="17">
        <v>0</v>
      </c>
      <c r="I1100" s="17">
        <v>270.2</v>
      </c>
      <c r="J1100" s="17">
        <v>0</v>
      </c>
      <c r="K1100" s="17">
        <v>0</v>
      </c>
      <c r="L1100" s="17">
        <v>0</v>
      </c>
      <c r="M1100" s="17">
        <v>92.46</v>
      </c>
      <c r="N1100" s="17">
        <v>171.65</v>
      </c>
      <c r="O1100" s="17">
        <v>6.09</v>
      </c>
      <c r="P1100" s="18">
        <v>0</v>
      </c>
      <c r="Q1100" s="17">
        <f>VLOOKUP(tbBDD[[#This Row],[Lib. variété]],tbRdts[],2,FALSE)</f>
        <v>6.5</v>
      </c>
      <c r="R1100" s="17">
        <f>tbBDD[[#This Row],[Ha Tot collecte]]*tbBDD[[#This Row],[Rdt]]</f>
        <v>1756.3</v>
      </c>
      <c r="S1100" s="10" t="str">
        <f>MID(tbBDD[[#This Row],[Lib. variété]],1,FIND(" ",tbBDD[[#This Row],[Lib. variété]])-1)</f>
        <v>BLE</v>
      </c>
    </row>
    <row r="1101" spans="1:19" ht="15.95" customHeight="1" x14ac:dyDescent="0.2">
      <c r="A1101" s="14" t="s">
        <v>4</v>
      </c>
      <c r="B1101" s="15" t="s">
        <v>36</v>
      </c>
      <c r="C1101" s="15" t="s">
        <v>53</v>
      </c>
      <c r="D1101" s="15" t="s">
        <v>215</v>
      </c>
      <c r="E1101" s="15" t="s">
        <v>344</v>
      </c>
      <c r="F1101" s="15" t="s">
        <v>378</v>
      </c>
      <c r="G1101" s="17">
        <v>0</v>
      </c>
      <c r="H1101" s="17">
        <v>0</v>
      </c>
      <c r="I1101" s="17">
        <v>204.37</v>
      </c>
      <c r="J1101" s="17">
        <v>0</v>
      </c>
      <c r="K1101" s="17">
        <v>0</v>
      </c>
      <c r="L1101" s="17">
        <v>0</v>
      </c>
      <c r="M1101" s="17">
        <v>128.37</v>
      </c>
      <c r="N1101" s="17">
        <v>76</v>
      </c>
      <c r="O1101" s="17">
        <v>0</v>
      </c>
      <c r="P1101" s="18">
        <v>0</v>
      </c>
      <c r="Q1101" s="17">
        <f>VLOOKUP(tbBDD[[#This Row],[Lib. variété]],tbRdts[],2,FALSE)</f>
        <v>6.5</v>
      </c>
      <c r="R1101" s="17">
        <f>tbBDD[[#This Row],[Ha Tot collecte]]*tbBDD[[#This Row],[Rdt]]</f>
        <v>1328.405</v>
      </c>
      <c r="S1101" s="10" t="str">
        <f>MID(tbBDD[[#This Row],[Lib. variété]],1,FIND(" ",tbBDD[[#This Row],[Lib. variété]])-1)</f>
        <v>BLE</v>
      </c>
    </row>
    <row r="1102" spans="1:19" ht="15.95" customHeight="1" x14ac:dyDescent="0.2">
      <c r="A1102" s="14" t="s">
        <v>4</v>
      </c>
      <c r="B1102" s="15" t="s">
        <v>36</v>
      </c>
      <c r="C1102" s="15" t="s">
        <v>53</v>
      </c>
      <c r="D1102" s="15" t="s">
        <v>199</v>
      </c>
      <c r="E1102" s="15" t="s">
        <v>328</v>
      </c>
      <c r="F1102" s="15" t="s">
        <v>378</v>
      </c>
      <c r="G1102" s="17">
        <v>0</v>
      </c>
      <c r="H1102" s="17">
        <v>0</v>
      </c>
      <c r="I1102" s="17">
        <v>63.730000000000004</v>
      </c>
      <c r="J1102" s="17">
        <v>0</v>
      </c>
      <c r="K1102" s="17">
        <v>0</v>
      </c>
      <c r="L1102" s="17">
        <v>0</v>
      </c>
      <c r="M1102" s="17">
        <v>54.230000000000004</v>
      </c>
      <c r="N1102" s="17">
        <v>9.5</v>
      </c>
      <c r="O1102" s="17">
        <v>0</v>
      </c>
      <c r="P1102" s="18">
        <v>0</v>
      </c>
      <c r="Q1102" s="17">
        <f>VLOOKUP(tbBDD[[#This Row],[Lib. variété]],tbRdts[],2,FALSE)</f>
        <v>6.5</v>
      </c>
      <c r="R1102" s="17">
        <f>tbBDD[[#This Row],[Ha Tot collecte]]*tbBDD[[#This Row],[Rdt]]</f>
        <v>414.245</v>
      </c>
      <c r="S1102" s="10" t="str">
        <f>MID(tbBDD[[#This Row],[Lib. variété]],1,FIND(" ",tbBDD[[#This Row],[Lib. variété]])-1)</f>
        <v>BLE</v>
      </c>
    </row>
    <row r="1103" spans="1:19" ht="15.95" customHeight="1" x14ac:dyDescent="0.2">
      <c r="A1103" s="14" t="s">
        <v>4</v>
      </c>
      <c r="B1103" s="15" t="s">
        <v>36</v>
      </c>
      <c r="C1103" s="15" t="s">
        <v>74</v>
      </c>
      <c r="D1103" s="15" t="s">
        <v>213</v>
      </c>
      <c r="E1103" s="15" t="s">
        <v>342</v>
      </c>
      <c r="F1103" s="15" t="s">
        <v>399</v>
      </c>
      <c r="G1103" s="17">
        <v>0</v>
      </c>
      <c r="H1103" s="17">
        <v>0</v>
      </c>
      <c r="I1103" s="17">
        <v>20.380000000000003</v>
      </c>
      <c r="J1103" s="17">
        <v>8.14</v>
      </c>
      <c r="K1103" s="17">
        <v>0</v>
      </c>
      <c r="L1103" s="17">
        <v>0</v>
      </c>
      <c r="M1103" s="17">
        <v>7</v>
      </c>
      <c r="N1103" s="17">
        <v>5.24</v>
      </c>
      <c r="O1103" s="17">
        <v>0</v>
      </c>
      <c r="P1103" s="18">
        <v>0</v>
      </c>
      <c r="Q1103" s="17">
        <f>VLOOKUP(tbBDD[[#This Row],[Lib. variété]],tbRdts[],2,FALSE)</f>
        <v>5.8</v>
      </c>
      <c r="R1103" s="17">
        <f>tbBDD[[#This Row],[Ha Tot collecte]]*tbBDD[[#This Row],[Rdt]]</f>
        <v>118.20400000000001</v>
      </c>
      <c r="S1103" s="10" t="str">
        <f>MID(tbBDD[[#This Row],[Lib. variété]],1,FIND(" ",tbBDD[[#This Row],[Lib. variété]])-1)</f>
        <v>BLE</v>
      </c>
    </row>
    <row r="1104" spans="1:19" ht="15.95" customHeight="1" x14ac:dyDescent="0.2">
      <c r="A1104" s="14" t="s">
        <v>4</v>
      </c>
      <c r="B1104" s="15" t="s">
        <v>36</v>
      </c>
      <c r="C1104" s="15" t="s">
        <v>74</v>
      </c>
      <c r="D1104" s="15" t="s">
        <v>198</v>
      </c>
      <c r="E1104" s="15" t="s">
        <v>327</v>
      </c>
      <c r="F1104" s="15" t="s">
        <v>399</v>
      </c>
      <c r="G1104" s="17">
        <v>0</v>
      </c>
      <c r="H1104" s="17">
        <v>0</v>
      </c>
      <c r="I1104" s="17">
        <v>33.06</v>
      </c>
      <c r="J1104" s="17">
        <v>0</v>
      </c>
      <c r="K1104" s="17">
        <v>0</v>
      </c>
      <c r="L1104" s="17">
        <v>0</v>
      </c>
      <c r="M1104" s="17">
        <v>21.92</v>
      </c>
      <c r="N1104" s="17">
        <v>11.14</v>
      </c>
      <c r="O1104" s="17">
        <v>0</v>
      </c>
      <c r="P1104" s="18">
        <v>0</v>
      </c>
      <c r="Q1104" s="17">
        <f>VLOOKUP(tbBDD[[#This Row],[Lib. variété]],tbRdts[],2,FALSE)</f>
        <v>5.8</v>
      </c>
      <c r="R1104" s="17">
        <f>tbBDD[[#This Row],[Ha Tot collecte]]*tbBDD[[#This Row],[Rdt]]</f>
        <v>191.74800000000002</v>
      </c>
      <c r="S1104" s="10" t="str">
        <f>MID(tbBDD[[#This Row],[Lib. variété]],1,FIND(" ",tbBDD[[#This Row],[Lib. variété]])-1)</f>
        <v>BLE</v>
      </c>
    </row>
    <row r="1105" spans="1:19" ht="15.95" customHeight="1" x14ac:dyDescent="0.2">
      <c r="A1105" s="14" t="s">
        <v>4</v>
      </c>
      <c r="B1105" s="15" t="s">
        <v>36</v>
      </c>
      <c r="C1105" s="15" t="s">
        <v>74</v>
      </c>
      <c r="D1105" s="15" t="s">
        <v>215</v>
      </c>
      <c r="E1105" s="15" t="s">
        <v>344</v>
      </c>
      <c r="F1105" s="15" t="s">
        <v>399</v>
      </c>
      <c r="G1105" s="17">
        <v>0</v>
      </c>
      <c r="H1105" s="17">
        <v>0</v>
      </c>
      <c r="I1105" s="17">
        <v>18.73</v>
      </c>
      <c r="J1105" s="17">
        <v>0</v>
      </c>
      <c r="K1105" s="17">
        <v>0</v>
      </c>
      <c r="L1105" s="17">
        <v>0</v>
      </c>
      <c r="M1105" s="17">
        <v>18.73</v>
      </c>
      <c r="N1105" s="17">
        <v>0</v>
      </c>
      <c r="O1105" s="17">
        <v>0</v>
      </c>
      <c r="P1105" s="18">
        <v>0</v>
      </c>
      <c r="Q1105" s="17">
        <f>VLOOKUP(tbBDD[[#This Row],[Lib. variété]],tbRdts[],2,FALSE)</f>
        <v>5.8</v>
      </c>
      <c r="R1105" s="17">
        <f>tbBDD[[#This Row],[Ha Tot collecte]]*tbBDD[[#This Row],[Rdt]]</f>
        <v>108.634</v>
      </c>
      <c r="S1105" s="10" t="str">
        <f>MID(tbBDD[[#This Row],[Lib. variété]],1,FIND(" ",tbBDD[[#This Row],[Lib. variété]])-1)</f>
        <v>BLE</v>
      </c>
    </row>
    <row r="1106" spans="1:19" ht="15.95" customHeight="1" x14ac:dyDescent="0.2">
      <c r="A1106" s="14" t="s">
        <v>4</v>
      </c>
      <c r="B1106" s="15" t="s">
        <v>36</v>
      </c>
      <c r="C1106" s="15" t="s">
        <v>74</v>
      </c>
      <c r="D1106" s="15" t="s">
        <v>199</v>
      </c>
      <c r="E1106" s="15" t="s">
        <v>328</v>
      </c>
      <c r="F1106" s="15" t="s">
        <v>399</v>
      </c>
      <c r="G1106" s="17">
        <v>0</v>
      </c>
      <c r="H1106" s="17">
        <v>0</v>
      </c>
      <c r="I1106" s="17">
        <v>9.11</v>
      </c>
      <c r="J1106" s="17">
        <v>0</v>
      </c>
      <c r="K1106" s="17">
        <v>0</v>
      </c>
      <c r="L1106" s="17">
        <v>0</v>
      </c>
      <c r="M1106" s="17">
        <v>9.11</v>
      </c>
      <c r="N1106" s="17">
        <v>0</v>
      </c>
      <c r="O1106" s="17">
        <v>0</v>
      </c>
      <c r="P1106" s="18">
        <v>0</v>
      </c>
      <c r="Q1106" s="17">
        <f>VLOOKUP(tbBDD[[#This Row],[Lib. variété]],tbRdts[],2,FALSE)</f>
        <v>5.8</v>
      </c>
      <c r="R1106" s="17">
        <f>tbBDD[[#This Row],[Ha Tot collecte]]*tbBDD[[#This Row],[Rdt]]</f>
        <v>52.837999999999994</v>
      </c>
      <c r="S1106" s="10" t="str">
        <f>MID(tbBDD[[#This Row],[Lib. variété]],1,FIND(" ",tbBDD[[#This Row],[Lib. variété]])-1)</f>
        <v>BLE</v>
      </c>
    </row>
    <row r="1107" spans="1:19" ht="15.95" customHeight="1" x14ac:dyDescent="0.2">
      <c r="A1107" s="14" t="s">
        <v>4</v>
      </c>
      <c r="B1107" s="15" t="s">
        <v>36</v>
      </c>
      <c r="C1107" s="15" t="s">
        <v>55</v>
      </c>
      <c r="D1107" s="15" t="s">
        <v>195</v>
      </c>
      <c r="E1107" s="15" t="s">
        <v>324</v>
      </c>
      <c r="F1107" s="15" t="s">
        <v>380</v>
      </c>
      <c r="G1107" s="17">
        <v>0</v>
      </c>
      <c r="H1107" s="17">
        <v>0</v>
      </c>
      <c r="I1107" s="17">
        <v>12.82</v>
      </c>
      <c r="J1107" s="17">
        <v>0</v>
      </c>
      <c r="K1107" s="17">
        <v>0</v>
      </c>
      <c r="L1107" s="17">
        <v>0</v>
      </c>
      <c r="M1107" s="17">
        <v>12.82</v>
      </c>
      <c r="N1107" s="17">
        <v>0</v>
      </c>
      <c r="O1107" s="17">
        <v>0</v>
      </c>
      <c r="P1107" s="18">
        <v>0</v>
      </c>
      <c r="Q1107" s="17">
        <f>VLOOKUP(tbBDD[[#This Row],[Lib. variété]],tbRdts[],2,FALSE)</f>
        <v>6.3</v>
      </c>
      <c r="R1107" s="17">
        <f>tbBDD[[#This Row],[Ha Tot collecte]]*tbBDD[[#This Row],[Rdt]]</f>
        <v>80.766000000000005</v>
      </c>
      <c r="S1107" s="10" t="str">
        <f>MID(tbBDD[[#This Row],[Lib. variété]],1,FIND(" ",tbBDD[[#This Row],[Lib. variété]])-1)</f>
        <v>ORGE</v>
      </c>
    </row>
    <row r="1108" spans="1:19" ht="15.95" customHeight="1" x14ac:dyDescent="0.2">
      <c r="A1108" s="14" t="s">
        <v>4</v>
      </c>
      <c r="B1108" s="15" t="s">
        <v>36</v>
      </c>
      <c r="C1108" s="15" t="s">
        <v>55</v>
      </c>
      <c r="D1108" s="15" t="s">
        <v>197</v>
      </c>
      <c r="E1108" s="15" t="s">
        <v>326</v>
      </c>
      <c r="F1108" s="15" t="s">
        <v>380</v>
      </c>
      <c r="G1108" s="17">
        <v>0</v>
      </c>
      <c r="H1108" s="17">
        <v>0</v>
      </c>
      <c r="I1108" s="17">
        <v>13</v>
      </c>
      <c r="J1108" s="17">
        <v>0</v>
      </c>
      <c r="K1108" s="17">
        <v>0</v>
      </c>
      <c r="L1108" s="17">
        <v>0</v>
      </c>
      <c r="M1108" s="17">
        <v>13</v>
      </c>
      <c r="N1108" s="17">
        <v>0</v>
      </c>
      <c r="O1108" s="17">
        <v>0</v>
      </c>
      <c r="P1108" s="18">
        <v>0</v>
      </c>
      <c r="Q1108" s="17">
        <f>VLOOKUP(tbBDD[[#This Row],[Lib. variété]],tbRdts[],2,FALSE)</f>
        <v>6.3</v>
      </c>
      <c r="R1108" s="17">
        <f>tbBDD[[#This Row],[Ha Tot collecte]]*tbBDD[[#This Row],[Rdt]]</f>
        <v>81.899999999999991</v>
      </c>
      <c r="S1108" s="10" t="str">
        <f>MID(tbBDD[[#This Row],[Lib. variété]],1,FIND(" ",tbBDD[[#This Row],[Lib. variété]])-1)</f>
        <v>ORGE</v>
      </c>
    </row>
    <row r="1109" spans="1:19" ht="15.95" customHeight="1" x14ac:dyDescent="0.2">
      <c r="A1109" s="14" t="s">
        <v>4</v>
      </c>
      <c r="B1109" s="15" t="s">
        <v>36</v>
      </c>
      <c r="C1109" s="15" t="s">
        <v>55</v>
      </c>
      <c r="D1109" s="15" t="s">
        <v>213</v>
      </c>
      <c r="E1109" s="15" t="s">
        <v>342</v>
      </c>
      <c r="F1109" s="15" t="s">
        <v>380</v>
      </c>
      <c r="G1109" s="17">
        <v>0</v>
      </c>
      <c r="H1109" s="17">
        <v>0</v>
      </c>
      <c r="I1109" s="17">
        <v>41.620000000000005</v>
      </c>
      <c r="J1109" s="17">
        <v>19.600000000000001</v>
      </c>
      <c r="K1109" s="17">
        <v>0</v>
      </c>
      <c r="L1109" s="17">
        <v>0</v>
      </c>
      <c r="M1109" s="17">
        <v>9</v>
      </c>
      <c r="N1109" s="17">
        <v>13.02</v>
      </c>
      <c r="O1109" s="17">
        <v>0</v>
      </c>
      <c r="P1109" s="18">
        <v>0</v>
      </c>
      <c r="Q1109" s="17">
        <f>VLOOKUP(tbBDD[[#This Row],[Lib. variété]],tbRdts[],2,FALSE)</f>
        <v>6.3</v>
      </c>
      <c r="R1109" s="17">
        <f>tbBDD[[#This Row],[Ha Tot collecte]]*tbBDD[[#This Row],[Rdt]]</f>
        <v>262.20600000000002</v>
      </c>
      <c r="S1109" s="10" t="str">
        <f>MID(tbBDD[[#This Row],[Lib. variété]],1,FIND(" ",tbBDD[[#This Row],[Lib. variété]])-1)</f>
        <v>ORGE</v>
      </c>
    </row>
    <row r="1110" spans="1:19" ht="15.95" customHeight="1" x14ac:dyDescent="0.2">
      <c r="A1110" s="14" t="s">
        <v>4</v>
      </c>
      <c r="B1110" s="15" t="s">
        <v>36</v>
      </c>
      <c r="C1110" s="15" t="s">
        <v>55</v>
      </c>
      <c r="D1110" s="15" t="s">
        <v>198</v>
      </c>
      <c r="E1110" s="15" t="s">
        <v>327</v>
      </c>
      <c r="F1110" s="15" t="s">
        <v>380</v>
      </c>
      <c r="G1110" s="17">
        <v>0</v>
      </c>
      <c r="H1110" s="17">
        <v>0</v>
      </c>
      <c r="I1110" s="17">
        <v>13.02</v>
      </c>
      <c r="J1110" s="17">
        <v>0</v>
      </c>
      <c r="K1110" s="17">
        <v>0</v>
      </c>
      <c r="L1110" s="17">
        <v>0</v>
      </c>
      <c r="M1110" s="17">
        <v>0</v>
      </c>
      <c r="N1110" s="17">
        <v>13.02</v>
      </c>
      <c r="O1110" s="17">
        <v>0</v>
      </c>
      <c r="P1110" s="18">
        <v>0</v>
      </c>
      <c r="Q1110" s="17">
        <f>VLOOKUP(tbBDD[[#This Row],[Lib. variété]],tbRdts[],2,FALSE)</f>
        <v>6.3</v>
      </c>
      <c r="R1110" s="17">
        <f>tbBDD[[#This Row],[Ha Tot collecte]]*tbBDD[[#This Row],[Rdt]]</f>
        <v>82.025999999999996</v>
      </c>
      <c r="S1110" s="10" t="str">
        <f>MID(tbBDD[[#This Row],[Lib. variété]],1,FIND(" ",tbBDD[[#This Row],[Lib. variété]])-1)</f>
        <v>ORGE</v>
      </c>
    </row>
    <row r="1111" spans="1:19" ht="15.95" customHeight="1" x14ac:dyDescent="0.2">
      <c r="A1111" s="14" t="s">
        <v>4</v>
      </c>
      <c r="B1111" s="15" t="s">
        <v>36</v>
      </c>
      <c r="C1111" s="15" t="s">
        <v>55</v>
      </c>
      <c r="D1111" s="15" t="s">
        <v>215</v>
      </c>
      <c r="E1111" s="15" t="s">
        <v>344</v>
      </c>
      <c r="F1111" s="15" t="s">
        <v>380</v>
      </c>
      <c r="G1111" s="17">
        <v>0</v>
      </c>
      <c r="H1111" s="17">
        <v>0</v>
      </c>
      <c r="I1111" s="17">
        <v>43.89</v>
      </c>
      <c r="J1111" s="17">
        <v>0</v>
      </c>
      <c r="K1111" s="17">
        <v>0</v>
      </c>
      <c r="L1111" s="17">
        <v>0</v>
      </c>
      <c r="M1111" s="17">
        <v>43.89</v>
      </c>
      <c r="N1111" s="17">
        <v>0</v>
      </c>
      <c r="O1111" s="17">
        <v>0</v>
      </c>
      <c r="P1111" s="18">
        <v>0</v>
      </c>
      <c r="Q1111" s="17">
        <f>VLOOKUP(tbBDD[[#This Row],[Lib. variété]],tbRdts[],2,FALSE)</f>
        <v>6.3</v>
      </c>
      <c r="R1111" s="17">
        <f>tbBDD[[#This Row],[Ha Tot collecte]]*tbBDD[[#This Row],[Rdt]]</f>
        <v>276.50700000000001</v>
      </c>
      <c r="S1111" s="10" t="str">
        <f>MID(tbBDD[[#This Row],[Lib. variété]],1,FIND(" ",tbBDD[[#This Row],[Lib. variété]])-1)</f>
        <v>ORGE</v>
      </c>
    </row>
    <row r="1112" spans="1:19" ht="15.95" customHeight="1" x14ac:dyDescent="0.2">
      <c r="A1112" s="14" t="s">
        <v>4</v>
      </c>
      <c r="B1112" s="15" t="s">
        <v>36</v>
      </c>
      <c r="C1112" s="15" t="s">
        <v>57</v>
      </c>
      <c r="D1112" s="15" t="s">
        <v>199</v>
      </c>
      <c r="E1112" s="15" t="s">
        <v>328</v>
      </c>
      <c r="F1112" s="15" t="s">
        <v>382</v>
      </c>
      <c r="G1112" s="17">
        <v>0</v>
      </c>
      <c r="H1112" s="17">
        <v>0</v>
      </c>
      <c r="I1112" s="17">
        <v>3.7</v>
      </c>
      <c r="J1112" s="17">
        <v>0</v>
      </c>
      <c r="K1112" s="17">
        <v>0</v>
      </c>
      <c r="L1112" s="17">
        <v>0</v>
      </c>
      <c r="M1112" s="17">
        <v>0</v>
      </c>
      <c r="N1112" s="17">
        <v>3.7</v>
      </c>
      <c r="O1112" s="17">
        <v>0</v>
      </c>
      <c r="P1112" s="18">
        <v>0</v>
      </c>
      <c r="Q1112" s="17">
        <f>VLOOKUP(tbBDD[[#This Row],[Lib. variété]],tbRdts[],2,FALSE)</f>
        <v>8.5</v>
      </c>
      <c r="R1112" s="17">
        <f>tbBDD[[#This Row],[Ha Tot collecte]]*tbBDD[[#This Row],[Rdt]]</f>
        <v>31.450000000000003</v>
      </c>
      <c r="S1112" s="10" t="str">
        <f>MID(tbBDD[[#This Row],[Lib. variété]],1,FIND(" ",tbBDD[[#This Row],[Lib. variété]])-1)</f>
        <v>MAIS</v>
      </c>
    </row>
    <row r="1113" spans="1:19" ht="15.95" customHeight="1" x14ac:dyDescent="0.2">
      <c r="A1113" s="14" t="s">
        <v>4</v>
      </c>
      <c r="B1113" s="15" t="s">
        <v>36</v>
      </c>
      <c r="C1113" s="15" t="s">
        <v>58</v>
      </c>
      <c r="D1113" s="15" t="s">
        <v>195</v>
      </c>
      <c r="E1113" s="15" t="s">
        <v>324</v>
      </c>
      <c r="F1113" s="15" t="s">
        <v>383</v>
      </c>
      <c r="G1113" s="17">
        <v>0</v>
      </c>
      <c r="H1113" s="17">
        <v>0</v>
      </c>
      <c r="I1113" s="17">
        <v>56.07</v>
      </c>
      <c r="J1113" s="17">
        <v>0</v>
      </c>
      <c r="K1113" s="17">
        <v>0</v>
      </c>
      <c r="L1113" s="17">
        <v>0</v>
      </c>
      <c r="M1113" s="17">
        <v>53.07</v>
      </c>
      <c r="N1113" s="17">
        <v>3</v>
      </c>
      <c r="O1113" s="17">
        <v>0</v>
      </c>
      <c r="P1113" s="18">
        <v>0</v>
      </c>
      <c r="Q1113" s="17">
        <f>VLOOKUP(tbBDD[[#This Row],[Lib. variété]],tbRdts[],2,FALSE)</f>
        <v>3.3</v>
      </c>
      <c r="R1113" s="17">
        <f>tbBDD[[#This Row],[Ha Tot collecte]]*tbBDD[[#This Row],[Rdt]]</f>
        <v>185.03099999999998</v>
      </c>
      <c r="S1113" s="10" t="e">
        <f>MID(tbBDD[[#This Row],[Lib. variété]],1,FIND(" ",tbBDD[[#This Row],[Lib. variété]])-1)</f>
        <v>#VALUE!</v>
      </c>
    </row>
    <row r="1114" spans="1:19" ht="15.95" customHeight="1" x14ac:dyDescent="0.2">
      <c r="A1114" s="14" t="s">
        <v>4</v>
      </c>
      <c r="B1114" s="15" t="s">
        <v>36</v>
      </c>
      <c r="C1114" s="15" t="s">
        <v>58</v>
      </c>
      <c r="D1114" s="15" t="s">
        <v>197</v>
      </c>
      <c r="E1114" s="15" t="s">
        <v>326</v>
      </c>
      <c r="F1114" s="15" t="s">
        <v>383</v>
      </c>
      <c r="G1114" s="17">
        <v>0</v>
      </c>
      <c r="H1114" s="17">
        <v>0</v>
      </c>
      <c r="I1114" s="17">
        <v>20</v>
      </c>
      <c r="J1114" s="17">
        <v>0</v>
      </c>
      <c r="K1114" s="17">
        <v>0</v>
      </c>
      <c r="L1114" s="17">
        <v>0</v>
      </c>
      <c r="M1114" s="17">
        <v>20</v>
      </c>
      <c r="N1114" s="17">
        <v>0</v>
      </c>
      <c r="O1114" s="17">
        <v>0</v>
      </c>
      <c r="P1114" s="18">
        <v>0</v>
      </c>
      <c r="Q1114" s="17">
        <f>VLOOKUP(tbBDD[[#This Row],[Lib. variété]],tbRdts[],2,FALSE)</f>
        <v>3.3</v>
      </c>
      <c r="R1114" s="17">
        <f>tbBDD[[#This Row],[Ha Tot collecte]]*tbBDD[[#This Row],[Rdt]]</f>
        <v>66</v>
      </c>
      <c r="S1114" s="10" t="e">
        <f>MID(tbBDD[[#This Row],[Lib. variété]],1,FIND(" ",tbBDD[[#This Row],[Lib. variété]])-1)</f>
        <v>#VALUE!</v>
      </c>
    </row>
    <row r="1115" spans="1:19" ht="15.95" customHeight="1" x14ac:dyDescent="0.2">
      <c r="A1115" s="14" t="s">
        <v>4</v>
      </c>
      <c r="B1115" s="15" t="s">
        <v>36</v>
      </c>
      <c r="C1115" s="15" t="s">
        <v>58</v>
      </c>
      <c r="D1115" s="15" t="s">
        <v>213</v>
      </c>
      <c r="E1115" s="15" t="s">
        <v>342</v>
      </c>
      <c r="F1115" s="15" t="s">
        <v>383</v>
      </c>
      <c r="G1115" s="17">
        <v>0</v>
      </c>
      <c r="H1115" s="17">
        <v>0</v>
      </c>
      <c r="I1115" s="17">
        <v>71.72</v>
      </c>
      <c r="J1115" s="17">
        <v>0</v>
      </c>
      <c r="K1115" s="17">
        <v>0</v>
      </c>
      <c r="L1115" s="17">
        <v>0</v>
      </c>
      <c r="M1115" s="17">
        <v>48.72</v>
      </c>
      <c r="N1115" s="17">
        <v>23</v>
      </c>
      <c r="O1115" s="17">
        <v>0</v>
      </c>
      <c r="P1115" s="18">
        <v>0</v>
      </c>
      <c r="Q1115" s="17">
        <f>VLOOKUP(tbBDD[[#This Row],[Lib. variété]],tbRdts[],2,FALSE)</f>
        <v>3.3</v>
      </c>
      <c r="R1115" s="17">
        <f>tbBDD[[#This Row],[Ha Tot collecte]]*tbBDD[[#This Row],[Rdt]]</f>
        <v>236.67599999999999</v>
      </c>
      <c r="S1115" s="10" t="e">
        <f>MID(tbBDD[[#This Row],[Lib. variété]],1,FIND(" ",tbBDD[[#This Row],[Lib. variété]])-1)</f>
        <v>#VALUE!</v>
      </c>
    </row>
    <row r="1116" spans="1:19" ht="15.95" customHeight="1" x14ac:dyDescent="0.2">
      <c r="A1116" s="14" t="s">
        <v>4</v>
      </c>
      <c r="B1116" s="15" t="s">
        <v>36</v>
      </c>
      <c r="C1116" s="15" t="s">
        <v>58</v>
      </c>
      <c r="D1116" s="15" t="s">
        <v>216</v>
      </c>
      <c r="E1116" s="15" t="s">
        <v>345</v>
      </c>
      <c r="F1116" s="15" t="s">
        <v>383</v>
      </c>
      <c r="G1116" s="17">
        <v>0</v>
      </c>
      <c r="H1116" s="17">
        <v>0</v>
      </c>
      <c r="I1116" s="17">
        <v>20.8</v>
      </c>
      <c r="J1116" s="17">
        <v>0</v>
      </c>
      <c r="K1116" s="17">
        <v>0</v>
      </c>
      <c r="L1116" s="17">
        <v>0</v>
      </c>
      <c r="M1116" s="17">
        <v>20.8</v>
      </c>
      <c r="N1116" s="17">
        <v>0</v>
      </c>
      <c r="O1116" s="17">
        <v>0</v>
      </c>
      <c r="P1116" s="18">
        <v>0</v>
      </c>
      <c r="Q1116" s="17">
        <f>VLOOKUP(tbBDD[[#This Row],[Lib. variété]],tbRdts[],2,FALSE)</f>
        <v>3.3</v>
      </c>
      <c r="R1116" s="17">
        <f>tbBDD[[#This Row],[Ha Tot collecte]]*tbBDD[[#This Row],[Rdt]]</f>
        <v>68.64</v>
      </c>
      <c r="S1116" s="10" t="e">
        <f>MID(tbBDD[[#This Row],[Lib. variété]],1,FIND(" ",tbBDD[[#This Row],[Lib. variété]])-1)</f>
        <v>#VALUE!</v>
      </c>
    </row>
    <row r="1117" spans="1:19" ht="15.95" customHeight="1" x14ac:dyDescent="0.2">
      <c r="A1117" s="14" t="s">
        <v>4</v>
      </c>
      <c r="B1117" s="15" t="s">
        <v>36</v>
      </c>
      <c r="C1117" s="15" t="s">
        <v>58</v>
      </c>
      <c r="D1117" s="15" t="s">
        <v>198</v>
      </c>
      <c r="E1117" s="15" t="s">
        <v>327</v>
      </c>
      <c r="F1117" s="15" t="s">
        <v>383</v>
      </c>
      <c r="G1117" s="17">
        <v>0</v>
      </c>
      <c r="H1117" s="17">
        <v>0</v>
      </c>
      <c r="I1117" s="17">
        <v>79.010000000000005</v>
      </c>
      <c r="J1117" s="17">
        <v>0</v>
      </c>
      <c r="K1117" s="17">
        <v>0</v>
      </c>
      <c r="L1117" s="17">
        <v>0</v>
      </c>
      <c r="M1117" s="17">
        <v>44.84</v>
      </c>
      <c r="N1117" s="17">
        <v>27.09</v>
      </c>
      <c r="O1117" s="17">
        <v>7.08</v>
      </c>
      <c r="P1117" s="18">
        <v>0</v>
      </c>
      <c r="Q1117" s="17">
        <f>VLOOKUP(tbBDD[[#This Row],[Lib. variété]],tbRdts[],2,FALSE)</f>
        <v>3.3</v>
      </c>
      <c r="R1117" s="17">
        <f>tbBDD[[#This Row],[Ha Tot collecte]]*tbBDD[[#This Row],[Rdt]]</f>
        <v>260.733</v>
      </c>
      <c r="S1117" s="10" t="e">
        <f>MID(tbBDD[[#This Row],[Lib. variété]],1,FIND(" ",tbBDD[[#This Row],[Lib. variété]])-1)</f>
        <v>#VALUE!</v>
      </c>
    </row>
    <row r="1118" spans="1:19" ht="15.95" customHeight="1" x14ac:dyDescent="0.2">
      <c r="A1118" s="14" t="s">
        <v>4</v>
      </c>
      <c r="B1118" s="15" t="s">
        <v>36</v>
      </c>
      <c r="C1118" s="15" t="s">
        <v>58</v>
      </c>
      <c r="D1118" s="15" t="s">
        <v>215</v>
      </c>
      <c r="E1118" s="15" t="s">
        <v>344</v>
      </c>
      <c r="F1118" s="15" t="s">
        <v>383</v>
      </c>
      <c r="G1118" s="17">
        <v>0</v>
      </c>
      <c r="H1118" s="17">
        <v>0</v>
      </c>
      <c r="I1118" s="17">
        <v>52.35</v>
      </c>
      <c r="J1118" s="17">
        <v>0</v>
      </c>
      <c r="K1118" s="17">
        <v>0</v>
      </c>
      <c r="L1118" s="17">
        <v>0</v>
      </c>
      <c r="M1118" s="17">
        <v>12.85</v>
      </c>
      <c r="N1118" s="17">
        <v>39.5</v>
      </c>
      <c r="O1118" s="17">
        <v>0</v>
      </c>
      <c r="P1118" s="18">
        <v>0</v>
      </c>
      <c r="Q1118" s="17">
        <f>VLOOKUP(tbBDD[[#This Row],[Lib. variété]],tbRdts[],2,FALSE)</f>
        <v>3.3</v>
      </c>
      <c r="R1118" s="17">
        <f>tbBDD[[#This Row],[Ha Tot collecte]]*tbBDD[[#This Row],[Rdt]]</f>
        <v>172.755</v>
      </c>
      <c r="S1118" s="10" t="e">
        <f>MID(tbBDD[[#This Row],[Lib. variété]],1,FIND(" ",tbBDD[[#This Row],[Lib. variété]])-1)</f>
        <v>#VALUE!</v>
      </c>
    </row>
    <row r="1119" spans="1:19" ht="15.95" customHeight="1" x14ac:dyDescent="0.2">
      <c r="A1119" s="14" t="s">
        <v>4</v>
      </c>
      <c r="B1119" s="15" t="s">
        <v>36</v>
      </c>
      <c r="C1119" s="15" t="s">
        <v>58</v>
      </c>
      <c r="D1119" s="15" t="s">
        <v>199</v>
      </c>
      <c r="E1119" s="15" t="s">
        <v>328</v>
      </c>
      <c r="F1119" s="15" t="s">
        <v>383</v>
      </c>
      <c r="G1119" s="17">
        <v>0</v>
      </c>
      <c r="H1119" s="17">
        <v>0</v>
      </c>
      <c r="I1119" s="17">
        <v>29.2</v>
      </c>
      <c r="J1119" s="17">
        <v>0</v>
      </c>
      <c r="K1119" s="17">
        <v>0</v>
      </c>
      <c r="L1119" s="17">
        <v>0</v>
      </c>
      <c r="M1119" s="17">
        <v>27.5</v>
      </c>
      <c r="N1119" s="17">
        <v>1.7</v>
      </c>
      <c r="O1119" s="17">
        <v>0</v>
      </c>
      <c r="P1119" s="18">
        <v>0</v>
      </c>
      <c r="Q1119" s="17">
        <f>VLOOKUP(tbBDD[[#This Row],[Lib. variété]],tbRdts[],2,FALSE)</f>
        <v>3.3</v>
      </c>
      <c r="R1119" s="17">
        <f>tbBDD[[#This Row],[Ha Tot collecte]]*tbBDD[[#This Row],[Rdt]]</f>
        <v>96.36</v>
      </c>
      <c r="S1119" s="10" t="e">
        <f>MID(tbBDD[[#This Row],[Lib. variété]],1,FIND(" ",tbBDD[[#This Row],[Lib. variété]])-1)</f>
        <v>#VALUE!</v>
      </c>
    </row>
    <row r="1120" spans="1:19" ht="15.95" customHeight="1" x14ac:dyDescent="0.2">
      <c r="A1120" s="14" t="s">
        <v>4</v>
      </c>
      <c r="B1120" s="15" t="s">
        <v>36</v>
      </c>
      <c r="C1120" s="15" t="s">
        <v>60</v>
      </c>
      <c r="D1120" s="15" t="s">
        <v>197</v>
      </c>
      <c r="E1120" s="15" t="s">
        <v>326</v>
      </c>
      <c r="F1120" s="15" t="s">
        <v>385</v>
      </c>
      <c r="G1120" s="17">
        <v>0</v>
      </c>
      <c r="H1120" s="17">
        <v>0</v>
      </c>
      <c r="I1120" s="17">
        <v>18.5</v>
      </c>
      <c r="J1120" s="17">
        <v>0</v>
      </c>
      <c r="K1120" s="17">
        <v>0</v>
      </c>
      <c r="L1120" s="17">
        <v>0</v>
      </c>
      <c r="M1120" s="17">
        <v>18.5</v>
      </c>
      <c r="N1120" s="17">
        <v>0</v>
      </c>
      <c r="O1120" s="17">
        <v>0</v>
      </c>
      <c r="P1120" s="18">
        <v>0</v>
      </c>
      <c r="Q1120" s="17">
        <f>VLOOKUP(tbBDD[[#This Row],[Lib. variété]],tbRdts[],2,FALSE)</f>
        <v>2.5</v>
      </c>
      <c r="R1120" s="17">
        <f>tbBDD[[#This Row],[Ha Tot collecte]]*tbBDD[[#This Row],[Rdt]]</f>
        <v>46.25</v>
      </c>
      <c r="S1120" s="10" t="str">
        <f>MID(tbBDD[[#This Row],[Lib. variété]],1,FIND(" ",tbBDD[[#This Row],[Lib. variété]])-1)</f>
        <v>TOURNESOL</v>
      </c>
    </row>
    <row r="1121" spans="1:19" ht="15.95" customHeight="1" x14ac:dyDescent="0.2">
      <c r="A1121" s="14" t="s">
        <v>4</v>
      </c>
      <c r="B1121" s="15" t="s">
        <v>36</v>
      </c>
      <c r="C1121" s="15" t="s">
        <v>60</v>
      </c>
      <c r="D1121" s="15" t="s">
        <v>170</v>
      </c>
      <c r="E1121" s="15" t="s">
        <v>299</v>
      </c>
      <c r="F1121" s="15" t="s">
        <v>385</v>
      </c>
      <c r="G1121" s="17">
        <v>0</v>
      </c>
      <c r="H1121" s="17">
        <v>0</v>
      </c>
      <c r="I1121" s="17">
        <v>28.84</v>
      </c>
      <c r="J1121" s="17">
        <v>0</v>
      </c>
      <c r="K1121" s="17">
        <v>0</v>
      </c>
      <c r="L1121" s="17">
        <v>0</v>
      </c>
      <c r="M1121" s="17">
        <v>28.84</v>
      </c>
      <c r="N1121" s="17">
        <v>0</v>
      </c>
      <c r="O1121" s="17">
        <v>0</v>
      </c>
      <c r="P1121" s="18">
        <v>0</v>
      </c>
      <c r="Q1121" s="17">
        <f>VLOOKUP(tbBDD[[#This Row],[Lib. variété]],tbRdts[],2,FALSE)</f>
        <v>2.5</v>
      </c>
      <c r="R1121" s="17">
        <f>tbBDD[[#This Row],[Ha Tot collecte]]*tbBDD[[#This Row],[Rdt]]</f>
        <v>72.099999999999994</v>
      </c>
      <c r="S1121" s="10" t="str">
        <f>MID(tbBDD[[#This Row],[Lib. variété]],1,FIND(" ",tbBDD[[#This Row],[Lib. variété]])-1)</f>
        <v>TOURNESOL</v>
      </c>
    </row>
    <row r="1122" spans="1:19" ht="15.95" customHeight="1" x14ac:dyDescent="0.2">
      <c r="A1122" s="14" t="s">
        <v>4</v>
      </c>
      <c r="B1122" s="15" t="s">
        <v>36</v>
      </c>
      <c r="C1122" s="15" t="s">
        <v>60</v>
      </c>
      <c r="D1122" s="15" t="s">
        <v>213</v>
      </c>
      <c r="E1122" s="15" t="s">
        <v>342</v>
      </c>
      <c r="F1122" s="15" t="s">
        <v>385</v>
      </c>
      <c r="G1122" s="17">
        <v>0</v>
      </c>
      <c r="H1122" s="17">
        <v>0</v>
      </c>
      <c r="I1122" s="17">
        <v>6.17</v>
      </c>
      <c r="J1122" s="17">
        <v>0</v>
      </c>
      <c r="K1122" s="17">
        <v>0</v>
      </c>
      <c r="L1122" s="17">
        <v>0</v>
      </c>
      <c r="M1122" s="17">
        <v>0</v>
      </c>
      <c r="N1122" s="17">
        <v>0</v>
      </c>
      <c r="O1122" s="17">
        <v>6.17</v>
      </c>
      <c r="P1122" s="18">
        <v>0</v>
      </c>
      <c r="Q1122" s="17">
        <f>VLOOKUP(tbBDD[[#This Row],[Lib. variété]],tbRdts[],2,FALSE)</f>
        <v>2.5</v>
      </c>
      <c r="R1122" s="17">
        <f>tbBDD[[#This Row],[Ha Tot collecte]]*tbBDD[[#This Row],[Rdt]]</f>
        <v>15.425000000000001</v>
      </c>
      <c r="S1122" s="10" t="str">
        <f>MID(tbBDD[[#This Row],[Lib. variété]],1,FIND(" ",tbBDD[[#This Row],[Lib. variété]])-1)</f>
        <v>TOURNESOL</v>
      </c>
    </row>
    <row r="1123" spans="1:19" ht="15.95" customHeight="1" x14ac:dyDescent="0.2">
      <c r="A1123" s="14" t="s">
        <v>4</v>
      </c>
      <c r="B1123" s="15" t="s">
        <v>36</v>
      </c>
      <c r="C1123" s="15" t="s">
        <v>60</v>
      </c>
      <c r="D1123" s="15" t="s">
        <v>198</v>
      </c>
      <c r="E1123" s="15" t="s">
        <v>327</v>
      </c>
      <c r="F1123" s="15" t="s">
        <v>385</v>
      </c>
      <c r="G1123" s="17">
        <v>0</v>
      </c>
      <c r="H1123" s="17">
        <v>0</v>
      </c>
      <c r="I1123" s="17">
        <v>12</v>
      </c>
      <c r="J1123" s="17">
        <v>0</v>
      </c>
      <c r="K1123" s="17">
        <v>0</v>
      </c>
      <c r="L1123" s="17">
        <v>0</v>
      </c>
      <c r="M1123" s="17">
        <v>0</v>
      </c>
      <c r="N1123" s="17">
        <v>12</v>
      </c>
      <c r="O1123" s="17">
        <v>0</v>
      </c>
      <c r="P1123" s="18">
        <v>0</v>
      </c>
      <c r="Q1123" s="17">
        <f>VLOOKUP(tbBDD[[#This Row],[Lib. variété]],tbRdts[],2,FALSE)</f>
        <v>2.5</v>
      </c>
      <c r="R1123" s="17">
        <f>tbBDD[[#This Row],[Ha Tot collecte]]*tbBDD[[#This Row],[Rdt]]</f>
        <v>30</v>
      </c>
      <c r="S1123" s="10" t="str">
        <f>MID(tbBDD[[#This Row],[Lib. variété]],1,FIND(" ",tbBDD[[#This Row],[Lib. variété]])-1)</f>
        <v>TOURNESOL</v>
      </c>
    </row>
    <row r="1124" spans="1:19" ht="15.95" customHeight="1" x14ac:dyDescent="0.2">
      <c r="A1124" s="14" t="s">
        <v>4</v>
      </c>
      <c r="B1124" s="15" t="s">
        <v>36</v>
      </c>
      <c r="C1124" s="15" t="s">
        <v>60</v>
      </c>
      <c r="D1124" s="15" t="s">
        <v>199</v>
      </c>
      <c r="E1124" s="15" t="s">
        <v>328</v>
      </c>
      <c r="F1124" s="15" t="s">
        <v>385</v>
      </c>
      <c r="G1124" s="17">
        <v>0</v>
      </c>
      <c r="H1124" s="17">
        <v>0</v>
      </c>
      <c r="I1124" s="17">
        <v>10.6</v>
      </c>
      <c r="J1124" s="17">
        <v>0</v>
      </c>
      <c r="K1124" s="17">
        <v>0</v>
      </c>
      <c r="L1124" s="17">
        <v>0</v>
      </c>
      <c r="M1124" s="17">
        <v>0</v>
      </c>
      <c r="N1124" s="17">
        <v>10.6</v>
      </c>
      <c r="O1124" s="17">
        <v>0</v>
      </c>
      <c r="P1124" s="18">
        <v>0</v>
      </c>
      <c r="Q1124" s="17">
        <f>VLOOKUP(tbBDD[[#This Row],[Lib. variété]],tbRdts[],2,FALSE)</f>
        <v>2.5</v>
      </c>
      <c r="R1124" s="17">
        <f>tbBDD[[#This Row],[Ha Tot collecte]]*tbBDD[[#This Row],[Rdt]]</f>
        <v>26.5</v>
      </c>
      <c r="S1124" s="10" t="str">
        <f>MID(tbBDD[[#This Row],[Lib. variété]],1,FIND(" ",tbBDD[[#This Row],[Lib. variété]])-1)</f>
        <v>TOURNESOL</v>
      </c>
    </row>
    <row r="1125" spans="1:19" ht="15.95" customHeight="1" x14ac:dyDescent="0.2">
      <c r="A1125" s="14" t="s">
        <v>4</v>
      </c>
      <c r="B1125" s="15" t="s">
        <v>36</v>
      </c>
      <c r="C1125" s="15" t="s">
        <v>63</v>
      </c>
      <c r="D1125" s="15" t="s">
        <v>196</v>
      </c>
      <c r="E1125" s="15" t="s">
        <v>325</v>
      </c>
      <c r="F1125" s="15" t="s">
        <v>388</v>
      </c>
      <c r="G1125" s="17">
        <v>0</v>
      </c>
      <c r="H1125" s="17">
        <v>0</v>
      </c>
      <c r="I1125" s="17">
        <v>5</v>
      </c>
      <c r="J1125" s="17">
        <v>0</v>
      </c>
      <c r="K1125" s="17">
        <v>0</v>
      </c>
      <c r="L1125" s="17">
        <v>0</v>
      </c>
      <c r="M1125" s="17">
        <v>0</v>
      </c>
      <c r="N1125" s="17">
        <v>5</v>
      </c>
      <c r="O1125" s="17">
        <v>0</v>
      </c>
      <c r="P1125" s="18">
        <v>0</v>
      </c>
      <c r="Q1125" s="17">
        <f>VLOOKUP(tbBDD[[#This Row],[Lib. variété]],tbRdts[],2,FALSE)</f>
        <v>6</v>
      </c>
      <c r="R1125" s="17">
        <f>tbBDD[[#This Row],[Ha Tot collecte]]*tbBDD[[#This Row],[Rdt]]</f>
        <v>30</v>
      </c>
      <c r="S1125" s="10" t="e">
        <f>MID(tbBDD[[#This Row],[Lib. variété]],1,FIND(" ",tbBDD[[#This Row],[Lib. variété]])-1)</f>
        <v>#VALUE!</v>
      </c>
    </row>
    <row r="1126" spans="1:19" ht="15.95" customHeight="1" x14ac:dyDescent="0.2">
      <c r="A1126" s="14" t="s">
        <v>4</v>
      </c>
      <c r="B1126" s="15" t="s">
        <v>36</v>
      </c>
      <c r="C1126" s="15" t="s">
        <v>76</v>
      </c>
      <c r="D1126" s="16"/>
      <c r="E1126" s="16"/>
      <c r="F1126" s="15" t="s">
        <v>401</v>
      </c>
      <c r="G1126" s="17">
        <v>0</v>
      </c>
      <c r="H1126" s="17">
        <v>0</v>
      </c>
      <c r="I1126" s="17">
        <v>0</v>
      </c>
      <c r="J1126" s="17">
        <v>0</v>
      </c>
      <c r="K1126" s="17">
        <v>0</v>
      </c>
      <c r="L1126" s="17">
        <v>0</v>
      </c>
      <c r="M1126" s="17">
        <v>0</v>
      </c>
      <c r="N1126" s="17">
        <v>0</v>
      </c>
      <c r="O1126" s="17">
        <v>0</v>
      </c>
      <c r="P1126" s="18">
        <v>0</v>
      </c>
      <c r="Q1126" s="17">
        <f>VLOOKUP(tbBDD[[#This Row],[Lib. variété]],tbRdts[],2,FALSE)</f>
        <v>0</v>
      </c>
      <c r="R1126" s="17">
        <f>tbBDD[[#This Row],[Ha Tot collecte]]*tbBDD[[#This Row],[Rdt]]</f>
        <v>0</v>
      </c>
      <c r="S1126" s="10" t="e">
        <f>MID(tbBDD[[#This Row],[Lib. variété]],1,FIND(" ",tbBDD[[#This Row],[Lib. variété]])-1)</f>
        <v>#VALUE!</v>
      </c>
    </row>
    <row r="1127" spans="1:19" ht="15.95" customHeight="1" x14ac:dyDescent="0.2">
      <c r="A1127" s="14" t="s">
        <v>4</v>
      </c>
      <c r="B1127" s="15" t="s">
        <v>36</v>
      </c>
      <c r="C1127" s="15" t="s">
        <v>76</v>
      </c>
      <c r="D1127" s="15" t="s">
        <v>196</v>
      </c>
      <c r="E1127" s="15" t="s">
        <v>325</v>
      </c>
      <c r="F1127" s="15" t="s">
        <v>401</v>
      </c>
      <c r="G1127" s="17">
        <v>0</v>
      </c>
      <c r="H1127" s="17">
        <v>0</v>
      </c>
      <c r="I1127" s="17">
        <v>0</v>
      </c>
      <c r="J1127" s="17">
        <v>0</v>
      </c>
      <c r="K1127" s="17">
        <v>0</v>
      </c>
      <c r="L1127" s="17">
        <v>0</v>
      </c>
      <c r="M1127" s="17">
        <v>0</v>
      </c>
      <c r="N1127" s="17">
        <v>0</v>
      </c>
      <c r="O1127" s="17">
        <v>0</v>
      </c>
      <c r="P1127" s="18">
        <v>0</v>
      </c>
      <c r="Q1127" s="17">
        <f>VLOOKUP(tbBDD[[#This Row],[Lib. variété]],tbRdts[],2,FALSE)</f>
        <v>0</v>
      </c>
      <c r="R1127" s="17">
        <f>tbBDD[[#This Row],[Ha Tot collecte]]*tbBDD[[#This Row],[Rdt]]</f>
        <v>0</v>
      </c>
      <c r="S1127" s="10" t="e">
        <f>MID(tbBDD[[#This Row],[Lib. variété]],1,FIND(" ",tbBDD[[#This Row],[Lib. variété]])-1)</f>
        <v>#VALUE!</v>
      </c>
    </row>
    <row r="1128" spans="1:19" ht="15.95" customHeight="1" x14ac:dyDescent="0.2">
      <c r="A1128" s="14" t="s">
        <v>4</v>
      </c>
      <c r="B1128" s="15" t="s">
        <v>36</v>
      </c>
      <c r="C1128" s="15" t="s">
        <v>67</v>
      </c>
      <c r="D1128" s="16"/>
      <c r="E1128" s="16"/>
      <c r="F1128" s="15" t="s">
        <v>392</v>
      </c>
      <c r="G1128" s="17">
        <v>0</v>
      </c>
      <c r="H1128" s="17">
        <v>0</v>
      </c>
      <c r="I1128" s="17">
        <v>0</v>
      </c>
      <c r="J1128" s="17">
        <v>0</v>
      </c>
      <c r="K1128" s="17">
        <v>0</v>
      </c>
      <c r="L1128" s="17">
        <v>0</v>
      </c>
      <c r="M1128" s="17">
        <v>0</v>
      </c>
      <c r="N1128" s="17">
        <v>0</v>
      </c>
      <c r="O1128" s="17">
        <v>0</v>
      </c>
      <c r="P1128" s="18">
        <v>0</v>
      </c>
      <c r="Q1128" s="17">
        <f>VLOOKUP(tbBDD[[#This Row],[Lib. variété]],tbRdts[],2,FALSE)</f>
        <v>0</v>
      </c>
      <c r="R1128" s="17">
        <f>tbBDD[[#This Row],[Ha Tot collecte]]*tbBDD[[#This Row],[Rdt]]</f>
        <v>0</v>
      </c>
      <c r="S1128" s="10" t="str">
        <f>MID(tbBDD[[#This Row],[Lib. variété]],1,FIND(" ",tbBDD[[#This Row],[Lib. variété]])-1)</f>
        <v>PRAIRIE</v>
      </c>
    </row>
    <row r="1129" spans="1:19" ht="15.95" customHeight="1" x14ac:dyDescent="0.2">
      <c r="A1129" s="14" t="s">
        <v>4</v>
      </c>
      <c r="B1129" s="15" t="s">
        <v>36</v>
      </c>
      <c r="C1129" s="15" t="s">
        <v>68</v>
      </c>
      <c r="D1129" s="16"/>
      <c r="E1129" s="16"/>
      <c r="F1129" s="15" t="s">
        <v>393</v>
      </c>
      <c r="G1129" s="17">
        <v>0</v>
      </c>
      <c r="H1129" s="17">
        <v>0</v>
      </c>
      <c r="I1129" s="17">
        <v>0</v>
      </c>
      <c r="J1129" s="17">
        <v>0</v>
      </c>
      <c r="K1129" s="17">
        <v>0</v>
      </c>
      <c r="L1129" s="17">
        <v>0</v>
      </c>
      <c r="M1129" s="17">
        <v>0</v>
      </c>
      <c r="N1129" s="17">
        <v>0</v>
      </c>
      <c r="O1129" s="17">
        <v>0</v>
      </c>
      <c r="P1129" s="18">
        <v>0</v>
      </c>
      <c r="Q1129" s="17">
        <f>VLOOKUP(tbBDD[[#This Row],[Lib. variété]],tbRdts[],2,FALSE)</f>
        <v>0</v>
      </c>
      <c r="R1129" s="17">
        <f>tbBDD[[#This Row],[Ha Tot collecte]]*tbBDD[[#This Row],[Rdt]]</f>
        <v>0</v>
      </c>
      <c r="S1129" s="10" t="str">
        <f>MID(tbBDD[[#This Row],[Lib. variété]],1,FIND(" ",tbBDD[[#This Row],[Lib. variété]])-1)</f>
        <v>PRAIRIE</v>
      </c>
    </row>
    <row r="1130" spans="1:19" ht="15.95" customHeight="1" x14ac:dyDescent="0.2">
      <c r="A1130" s="14" t="s">
        <v>4</v>
      </c>
      <c r="B1130" s="15" t="s">
        <v>36</v>
      </c>
      <c r="C1130" s="15" t="s">
        <v>69</v>
      </c>
      <c r="D1130" s="16"/>
      <c r="E1130" s="16"/>
      <c r="F1130" s="15" t="s">
        <v>394</v>
      </c>
      <c r="G1130" s="17">
        <v>0</v>
      </c>
      <c r="H1130" s="17">
        <v>0</v>
      </c>
      <c r="I1130" s="17">
        <v>0</v>
      </c>
      <c r="J1130" s="17">
        <v>0</v>
      </c>
      <c r="K1130" s="17">
        <v>0</v>
      </c>
      <c r="L1130" s="17">
        <v>0</v>
      </c>
      <c r="M1130" s="17">
        <v>0</v>
      </c>
      <c r="N1130" s="17">
        <v>0</v>
      </c>
      <c r="O1130" s="17">
        <v>0</v>
      </c>
      <c r="P1130" s="18">
        <v>0</v>
      </c>
      <c r="Q1130" s="17">
        <f>VLOOKUP(tbBDD[[#This Row],[Lib. variété]],tbRdts[],2,FALSE)</f>
        <v>0</v>
      </c>
      <c r="R1130" s="17">
        <f>tbBDD[[#This Row],[Ha Tot collecte]]*tbBDD[[#This Row],[Rdt]]</f>
        <v>0</v>
      </c>
      <c r="S1130" s="10" t="e">
        <f>MID(tbBDD[[#This Row],[Lib. variété]],1,FIND(" ",tbBDD[[#This Row],[Lib. variété]])-1)</f>
        <v>#VALUE!</v>
      </c>
    </row>
    <row r="1131" spans="1:19" ht="15.95" customHeight="1" x14ac:dyDescent="0.2">
      <c r="A1131" s="14" t="s">
        <v>4</v>
      </c>
      <c r="B1131" s="15" t="s">
        <v>36</v>
      </c>
      <c r="C1131" s="15" t="s">
        <v>72</v>
      </c>
      <c r="D1131" s="16"/>
      <c r="E1131" s="16"/>
      <c r="F1131" s="15" t="s">
        <v>397</v>
      </c>
      <c r="G1131" s="17">
        <v>0</v>
      </c>
      <c r="H1131" s="17">
        <v>0</v>
      </c>
      <c r="I1131" s="17">
        <v>0</v>
      </c>
      <c r="J1131" s="17">
        <v>0</v>
      </c>
      <c r="K1131" s="17">
        <v>0</v>
      </c>
      <c r="L1131" s="17">
        <v>0</v>
      </c>
      <c r="M1131" s="17">
        <v>0</v>
      </c>
      <c r="N1131" s="17">
        <v>0</v>
      </c>
      <c r="O1131" s="17">
        <v>0</v>
      </c>
      <c r="P1131" s="18">
        <v>0</v>
      </c>
      <c r="Q1131" s="17">
        <f>VLOOKUP(tbBDD[[#This Row],[Lib. variété]],tbRdts[],2,FALSE)</f>
        <v>0</v>
      </c>
      <c r="R1131" s="17">
        <f>tbBDD[[#This Row],[Ha Tot collecte]]*tbBDD[[#This Row],[Rdt]]</f>
        <v>0</v>
      </c>
      <c r="S1131" s="10" t="e">
        <f>MID(tbBDD[[#This Row],[Lib. variété]],1,FIND(" ",tbBDD[[#This Row],[Lib. variété]])-1)</f>
        <v>#VALUE!</v>
      </c>
    </row>
    <row r="1132" spans="1:19" ht="15.95" customHeight="1" x14ac:dyDescent="0.2">
      <c r="A1132" s="14" t="s">
        <v>4</v>
      </c>
      <c r="B1132" s="15" t="s">
        <v>37</v>
      </c>
      <c r="C1132" s="15" t="s">
        <v>76</v>
      </c>
      <c r="D1132" s="16"/>
      <c r="E1132" s="16"/>
      <c r="F1132" s="15" t="s">
        <v>401</v>
      </c>
      <c r="G1132" s="17">
        <v>0</v>
      </c>
      <c r="H1132" s="17">
        <v>0</v>
      </c>
      <c r="I1132" s="17">
        <v>0</v>
      </c>
      <c r="J1132" s="17">
        <v>0</v>
      </c>
      <c r="K1132" s="17">
        <v>0</v>
      </c>
      <c r="L1132" s="17">
        <v>0</v>
      </c>
      <c r="M1132" s="17">
        <v>0</v>
      </c>
      <c r="N1132" s="17">
        <v>0</v>
      </c>
      <c r="O1132" s="17">
        <v>0</v>
      </c>
      <c r="P1132" s="18">
        <v>0</v>
      </c>
      <c r="Q1132" s="17">
        <f>VLOOKUP(tbBDD[[#This Row],[Lib. variété]],tbRdts[],2,FALSE)</f>
        <v>0</v>
      </c>
      <c r="R1132" s="17">
        <f>tbBDD[[#This Row],[Ha Tot collecte]]*tbBDD[[#This Row],[Rdt]]</f>
        <v>0</v>
      </c>
      <c r="S1132" s="10" t="e">
        <f>MID(tbBDD[[#This Row],[Lib. variété]],1,FIND(" ",tbBDD[[#This Row],[Lib. variété]])-1)</f>
        <v>#VALUE!</v>
      </c>
    </row>
    <row r="1133" spans="1:19" ht="15.95" customHeight="1" x14ac:dyDescent="0.2">
      <c r="A1133" s="14" t="s">
        <v>4</v>
      </c>
      <c r="B1133" s="15" t="s">
        <v>38</v>
      </c>
      <c r="C1133" s="15" t="s">
        <v>76</v>
      </c>
      <c r="D1133" s="16"/>
      <c r="E1133" s="16"/>
      <c r="F1133" s="15" t="s">
        <v>401</v>
      </c>
      <c r="G1133" s="17">
        <v>0</v>
      </c>
      <c r="H1133" s="17">
        <v>0</v>
      </c>
      <c r="I1133" s="17">
        <v>0</v>
      </c>
      <c r="J1133" s="17">
        <v>0</v>
      </c>
      <c r="K1133" s="17">
        <v>0</v>
      </c>
      <c r="L1133" s="17">
        <v>0</v>
      </c>
      <c r="M1133" s="17">
        <v>0</v>
      </c>
      <c r="N1133" s="17">
        <v>0</v>
      </c>
      <c r="O1133" s="17">
        <v>0</v>
      </c>
      <c r="P1133" s="18">
        <v>0</v>
      </c>
      <c r="Q1133" s="17">
        <f>VLOOKUP(tbBDD[[#This Row],[Lib. variété]],tbRdts[],2,FALSE)</f>
        <v>0</v>
      </c>
      <c r="R1133" s="17">
        <f>tbBDD[[#This Row],[Ha Tot collecte]]*tbBDD[[#This Row],[Rdt]]</f>
        <v>0</v>
      </c>
      <c r="S1133" s="10" t="e">
        <f>MID(tbBDD[[#This Row],[Lib. variété]],1,FIND(" ",tbBDD[[#This Row],[Lib. variété]])-1)</f>
        <v>#VALUE!</v>
      </c>
    </row>
    <row r="1134" spans="1:19" ht="15.95" customHeight="1" x14ac:dyDescent="0.2">
      <c r="A1134" s="14" t="s">
        <v>4</v>
      </c>
      <c r="B1134" s="15" t="s">
        <v>38</v>
      </c>
      <c r="C1134" s="15" t="s">
        <v>67</v>
      </c>
      <c r="D1134" s="16"/>
      <c r="E1134" s="16"/>
      <c r="F1134" s="15" t="s">
        <v>392</v>
      </c>
      <c r="G1134" s="17">
        <v>0</v>
      </c>
      <c r="H1134" s="17">
        <v>0</v>
      </c>
      <c r="I1134" s="17">
        <v>0</v>
      </c>
      <c r="J1134" s="17">
        <v>0</v>
      </c>
      <c r="K1134" s="17">
        <v>0</v>
      </c>
      <c r="L1134" s="17">
        <v>0</v>
      </c>
      <c r="M1134" s="17">
        <v>0</v>
      </c>
      <c r="N1134" s="17">
        <v>0</v>
      </c>
      <c r="O1134" s="17">
        <v>0</v>
      </c>
      <c r="P1134" s="18">
        <v>0</v>
      </c>
      <c r="Q1134" s="17">
        <f>VLOOKUP(tbBDD[[#This Row],[Lib. variété]],tbRdts[],2,FALSE)</f>
        <v>0</v>
      </c>
      <c r="R1134" s="17">
        <f>tbBDD[[#This Row],[Ha Tot collecte]]*tbBDD[[#This Row],[Rdt]]</f>
        <v>0</v>
      </c>
      <c r="S1134" s="10" t="str">
        <f>MID(tbBDD[[#This Row],[Lib. variété]],1,FIND(" ",tbBDD[[#This Row],[Lib. variété]])-1)</f>
        <v>PRAIRIE</v>
      </c>
    </row>
    <row r="1135" spans="1:19" ht="15.95" customHeight="1" x14ac:dyDescent="0.2">
      <c r="A1135" s="14" t="s">
        <v>4</v>
      </c>
      <c r="B1135" s="15" t="s">
        <v>38</v>
      </c>
      <c r="C1135" s="15" t="s">
        <v>68</v>
      </c>
      <c r="D1135" s="16"/>
      <c r="E1135" s="16"/>
      <c r="F1135" s="15" t="s">
        <v>393</v>
      </c>
      <c r="G1135" s="17">
        <v>0</v>
      </c>
      <c r="H1135" s="17">
        <v>0</v>
      </c>
      <c r="I1135" s="17">
        <v>0</v>
      </c>
      <c r="J1135" s="17">
        <v>0</v>
      </c>
      <c r="K1135" s="17">
        <v>0</v>
      </c>
      <c r="L1135" s="17">
        <v>0</v>
      </c>
      <c r="M1135" s="17">
        <v>0</v>
      </c>
      <c r="N1135" s="17">
        <v>0</v>
      </c>
      <c r="O1135" s="17">
        <v>0</v>
      </c>
      <c r="P1135" s="18">
        <v>0</v>
      </c>
      <c r="Q1135" s="17">
        <f>VLOOKUP(tbBDD[[#This Row],[Lib. variété]],tbRdts[],2,FALSE)</f>
        <v>0</v>
      </c>
      <c r="R1135" s="17">
        <f>tbBDD[[#This Row],[Ha Tot collecte]]*tbBDD[[#This Row],[Rdt]]</f>
        <v>0</v>
      </c>
      <c r="S1135" s="10" t="str">
        <f>MID(tbBDD[[#This Row],[Lib. variété]],1,FIND(" ",tbBDD[[#This Row],[Lib. variété]])-1)</f>
        <v>PRAIRIE</v>
      </c>
    </row>
    <row r="1136" spans="1:19" ht="15.95" customHeight="1" x14ac:dyDescent="0.2">
      <c r="A1136" s="14" t="s">
        <v>4</v>
      </c>
      <c r="B1136" s="15" t="s">
        <v>39</v>
      </c>
      <c r="C1136" s="15" t="s">
        <v>114</v>
      </c>
      <c r="D1136" s="15" t="s">
        <v>155</v>
      </c>
      <c r="E1136" s="15" t="s">
        <v>284</v>
      </c>
      <c r="F1136" s="15" t="s">
        <v>439</v>
      </c>
      <c r="G1136" s="17">
        <v>0</v>
      </c>
      <c r="H1136" s="17">
        <v>0</v>
      </c>
      <c r="I1136" s="17">
        <v>27.5</v>
      </c>
      <c r="J1136" s="17">
        <v>0</v>
      </c>
      <c r="K1136" s="17">
        <v>0</v>
      </c>
      <c r="L1136" s="17">
        <v>0</v>
      </c>
      <c r="M1136" s="17">
        <v>0</v>
      </c>
      <c r="N1136" s="17">
        <v>0</v>
      </c>
      <c r="O1136" s="17">
        <v>0</v>
      </c>
      <c r="P1136" s="18">
        <v>27.5</v>
      </c>
      <c r="Q1136" s="17">
        <f>VLOOKUP(tbBDD[[#This Row],[Lib. variété]],tbRdts[],2,FALSE)</f>
        <v>6.5</v>
      </c>
      <c r="R1136" s="17">
        <f>tbBDD[[#This Row],[Ha Tot collecte]]*tbBDD[[#This Row],[Rdt]]</f>
        <v>178.75</v>
      </c>
      <c r="S1136" s="10" t="str">
        <f>MID(tbBDD[[#This Row],[Lib. variété]],1,FIND(" ",tbBDD[[#This Row],[Lib. variété]])-1)</f>
        <v>BLE</v>
      </c>
    </row>
    <row r="1137" spans="1:19" ht="15.95" customHeight="1" x14ac:dyDescent="0.2">
      <c r="A1137" s="14" t="s">
        <v>4</v>
      </c>
      <c r="B1137" s="15" t="s">
        <v>39</v>
      </c>
      <c r="C1137" s="15" t="s">
        <v>58</v>
      </c>
      <c r="D1137" s="15" t="s">
        <v>155</v>
      </c>
      <c r="E1137" s="15" t="s">
        <v>284</v>
      </c>
      <c r="F1137" s="15" t="s">
        <v>383</v>
      </c>
      <c r="G1137" s="17">
        <v>0</v>
      </c>
      <c r="H1137" s="17">
        <v>0</v>
      </c>
      <c r="I1137" s="17">
        <v>125</v>
      </c>
      <c r="J1137" s="17">
        <v>0</v>
      </c>
      <c r="K1137" s="17">
        <v>0</v>
      </c>
      <c r="L1137" s="17">
        <v>0</v>
      </c>
      <c r="M1137" s="17">
        <v>0</v>
      </c>
      <c r="N1137" s="17">
        <v>0</v>
      </c>
      <c r="O1137" s="17">
        <v>0</v>
      </c>
      <c r="P1137" s="18">
        <v>125</v>
      </c>
      <c r="Q1137" s="17">
        <f>VLOOKUP(tbBDD[[#This Row],[Lib. variété]],tbRdts[],2,FALSE)</f>
        <v>3.3</v>
      </c>
      <c r="R1137" s="17">
        <f>tbBDD[[#This Row],[Ha Tot collecte]]*tbBDD[[#This Row],[Rdt]]</f>
        <v>412.5</v>
      </c>
      <c r="S1137" s="10" t="e">
        <f>MID(tbBDD[[#This Row],[Lib. variété]],1,FIND(" ",tbBDD[[#This Row],[Lib. variété]])-1)</f>
        <v>#VALUE!</v>
      </c>
    </row>
    <row r="1138" spans="1:19" ht="15.95" customHeight="1" x14ac:dyDescent="0.2">
      <c r="A1138" s="14" t="s">
        <v>4</v>
      </c>
      <c r="B1138" s="15" t="s">
        <v>39</v>
      </c>
      <c r="C1138" s="15" t="s">
        <v>109</v>
      </c>
      <c r="D1138" s="15" t="s">
        <v>155</v>
      </c>
      <c r="E1138" s="15" t="s">
        <v>284</v>
      </c>
      <c r="F1138" s="15" t="s">
        <v>434</v>
      </c>
      <c r="G1138" s="17">
        <v>0</v>
      </c>
      <c r="H1138" s="17">
        <v>0</v>
      </c>
      <c r="I1138" s="17">
        <v>8</v>
      </c>
      <c r="J1138" s="17">
        <v>0</v>
      </c>
      <c r="K1138" s="17">
        <v>0</v>
      </c>
      <c r="L1138" s="17">
        <v>0</v>
      </c>
      <c r="M1138" s="17">
        <v>0</v>
      </c>
      <c r="N1138" s="17">
        <v>0</v>
      </c>
      <c r="O1138" s="17">
        <v>0</v>
      </c>
      <c r="P1138" s="18">
        <v>8</v>
      </c>
      <c r="Q1138" s="17">
        <f>VLOOKUP(tbBDD[[#This Row],[Lib. variété]],tbRdts[],2,FALSE)</f>
        <v>0</v>
      </c>
      <c r="R1138" s="17">
        <f>tbBDD[[#This Row],[Ha Tot collecte]]*tbBDD[[#This Row],[Rdt]]</f>
        <v>0</v>
      </c>
      <c r="S1138" s="10" t="str">
        <f>MID(tbBDD[[#This Row],[Lib. variété]],1,FIND(" ",tbBDD[[#This Row],[Lib. variété]])-1)</f>
        <v>BTH</v>
      </c>
    </row>
    <row r="1139" spans="1:19" ht="15.95" customHeight="1" x14ac:dyDescent="0.2">
      <c r="A1139" s="14" t="s">
        <v>4</v>
      </c>
      <c r="B1139" s="15" t="s">
        <v>39</v>
      </c>
      <c r="C1139" s="15" t="s">
        <v>76</v>
      </c>
      <c r="D1139" s="16"/>
      <c r="E1139" s="16"/>
      <c r="F1139" s="15" t="s">
        <v>401</v>
      </c>
      <c r="G1139" s="17">
        <v>0</v>
      </c>
      <c r="H1139" s="17">
        <v>0</v>
      </c>
      <c r="I1139" s="17">
        <v>0</v>
      </c>
      <c r="J1139" s="17">
        <v>0</v>
      </c>
      <c r="K1139" s="17">
        <v>0</v>
      </c>
      <c r="L1139" s="17">
        <v>0</v>
      </c>
      <c r="M1139" s="17">
        <v>0</v>
      </c>
      <c r="N1139" s="17">
        <v>0</v>
      </c>
      <c r="O1139" s="17">
        <v>0</v>
      </c>
      <c r="P1139" s="18">
        <v>0</v>
      </c>
      <c r="Q1139" s="17">
        <f>VLOOKUP(tbBDD[[#This Row],[Lib. variété]],tbRdts[],2,FALSE)</f>
        <v>0</v>
      </c>
      <c r="R1139" s="17">
        <f>tbBDD[[#This Row],[Ha Tot collecte]]*tbBDD[[#This Row],[Rdt]]</f>
        <v>0</v>
      </c>
      <c r="S1139" s="10" t="e">
        <f>MID(tbBDD[[#This Row],[Lib. variété]],1,FIND(" ",tbBDD[[#This Row],[Lib. variété]])-1)</f>
        <v>#VALUE!</v>
      </c>
    </row>
    <row r="1140" spans="1:19" ht="15.95" customHeight="1" x14ac:dyDescent="0.2">
      <c r="A1140" s="14" t="s">
        <v>4</v>
      </c>
      <c r="B1140" s="15" t="s">
        <v>39</v>
      </c>
      <c r="C1140" s="15" t="s">
        <v>67</v>
      </c>
      <c r="D1140" s="16"/>
      <c r="E1140" s="16"/>
      <c r="F1140" s="15" t="s">
        <v>392</v>
      </c>
      <c r="G1140" s="17">
        <v>0</v>
      </c>
      <c r="H1140" s="17">
        <v>0</v>
      </c>
      <c r="I1140" s="17">
        <v>0</v>
      </c>
      <c r="J1140" s="17">
        <v>0</v>
      </c>
      <c r="K1140" s="17">
        <v>0</v>
      </c>
      <c r="L1140" s="17">
        <v>0</v>
      </c>
      <c r="M1140" s="17">
        <v>0</v>
      </c>
      <c r="N1140" s="17">
        <v>0</v>
      </c>
      <c r="O1140" s="17">
        <v>0</v>
      </c>
      <c r="P1140" s="18">
        <v>0</v>
      </c>
      <c r="Q1140" s="17">
        <f>VLOOKUP(tbBDD[[#This Row],[Lib. variété]],tbRdts[],2,FALSE)</f>
        <v>0</v>
      </c>
      <c r="R1140" s="17">
        <f>tbBDD[[#This Row],[Ha Tot collecte]]*tbBDD[[#This Row],[Rdt]]</f>
        <v>0</v>
      </c>
      <c r="S1140" s="10" t="str">
        <f>MID(tbBDD[[#This Row],[Lib. variété]],1,FIND(" ",tbBDD[[#This Row],[Lib. variété]])-1)</f>
        <v>PRAIRIE</v>
      </c>
    </row>
    <row r="1141" spans="1:19" ht="15.95" customHeight="1" x14ac:dyDescent="0.2">
      <c r="A1141" s="14" t="s">
        <v>4</v>
      </c>
      <c r="B1141" s="15" t="s">
        <v>39</v>
      </c>
      <c r="C1141" s="15" t="s">
        <v>68</v>
      </c>
      <c r="D1141" s="16"/>
      <c r="E1141" s="16"/>
      <c r="F1141" s="15" t="s">
        <v>393</v>
      </c>
      <c r="G1141" s="17">
        <v>0</v>
      </c>
      <c r="H1141" s="17">
        <v>0</v>
      </c>
      <c r="I1141" s="17">
        <v>0</v>
      </c>
      <c r="J1141" s="17">
        <v>0</v>
      </c>
      <c r="K1141" s="17">
        <v>0</v>
      </c>
      <c r="L1141" s="17">
        <v>0</v>
      </c>
      <c r="M1141" s="17">
        <v>0</v>
      </c>
      <c r="N1141" s="17">
        <v>0</v>
      </c>
      <c r="O1141" s="17">
        <v>0</v>
      </c>
      <c r="P1141" s="18">
        <v>0</v>
      </c>
      <c r="Q1141" s="17">
        <f>VLOOKUP(tbBDD[[#This Row],[Lib. variété]],tbRdts[],2,FALSE)</f>
        <v>0</v>
      </c>
      <c r="R1141" s="17">
        <f>tbBDD[[#This Row],[Ha Tot collecte]]*tbBDD[[#This Row],[Rdt]]</f>
        <v>0</v>
      </c>
      <c r="S1141" s="10" t="str">
        <f>MID(tbBDD[[#This Row],[Lib. variété]],1,FIND(" ",tbBDD[[#This Row],[Lib. variété]])-1)</f>
        <v>PRAIRIE</v>
      </c>
    </row>
    <row r="1142" spans="1:19" ht="15.95" customHeight="1" x14ac:dyDescent="0.2">
      <c r="A1142" s="14" t="s">
        <v>4</v>
      </c>
      <c r="B1142" s="15" t="s">
        <v>39</v>
      </c>
      <c r="C1142" s="15" t="s">
        <v>69</v>
      </c>
      <c r="D1142" s="16"/>
      <c r="E1142" s="16"/>
      <c r="F1142" s="15" t="s">
        <v>394</v>
      </c>
      <c r="G1142" s="17">
        <v>0</v>
      </c>
      <c r="H1142" s="17">
        <v>0</v>
      </c>
      <c r="I1142" s="17">
        <v>0</v>
      </c>
      <c r="J1142" s="17">
        <v>0</v>
      </c>
      <c r="K1142" s="17">
        <v>0</v>
      </c>
      <c r="L1142" s="17">
        <v>0</v>
      </c>
      <c r="M1142" s="17">
        <v>0</v>
      </c>
      <c r="N1142" s="17">
        <v>0</v>
      </c>
      <c r="O1142" s="17">
        <v>0</v>
      </c>
      <c r="P1142" s="18">
        <v>0</v>
      </c>
      <c r="Q1142" s="17">
        <f>VLOOKUP(tbBDD[[#This Row],[Lib. variété]],tbRdts[],2,FALSE)</f>
        <v>0</v>
      </c>
      <c r="R1142" s="17">
        <f>tbBDD[[#This Row],[Ha Tot collecte]]*tbBDD[[#This Row],[Rdt]]</f>
        <v>0</v>
      </c>
      <c r="S1142" s="10" t="e">
        <f>MID(tbBDD[[#This Row],[Lib. variété]],1,FIND(" ",tbBDD[[#This Row],[Lib. variété]])-1)</f>
        <v>#VALUE!</v>
      </c>
    </row>
    <row r="1143" spans="1:19" ht="15.95" customHeight="1" x14ac:dyDescent="0.2">
      <c r="A1143" s="14" t="s">
        <v>4</v>
      </c>
      <c r="B1143" s="15" t="s">
        <v>40</v>
      </c>
      <c r="C1143" s="15" t="s">
        <v>58</v>
      </c>
      <c r="D1143" s="15" t="s">
        <v>139</v>
      </c>
      <c r="E1143" s="15" t="s">
        <v>268</v>
      </c>
      <c r="F1143" s="15" t="s">
        <v>383</v>
      </c>
      <c r="G1143" s="17">
        <v>0</v>
      </c>
      <c r="H1143" s="17">
        <v>0</v>
      </c>
      <c r="I1143" s="17">
        <v>7</v>
      </c>
      <c r="J1143" s="17">
        <v>0</v>
      </c>
      <c r="K1143" s="17">
        <v>0</v>
      </c>
      <c r="L1143" s="17">
        <v>0</v>
      </c>
      <c r="M1143" s="17">
        <v>0</v>
      </c>
      <c r="N1143" s="17">
        <v>7</v>
      </c>
      <c r="O1143" s="17">
        <v>0</v>
      </c>
      <c r="P1143" s="18">
        <v>0</v>
      </c>
      <c r="Q1143" s="17">
        <f>VLOOKUP(tbBDD[[#This Row],[Lib. variété]],tbRdts[],2,FALSE)</f>
        <v>3.3</v>
      </c>
      <c r="R1143" s="17">
        <f>tbBDD[[#This Row],[Ha Tot collecte]]*tbBDD[[#This Row],[Rdt]]</f>
        <v>23.099999999999998</v>
      </c>
      <c r="S1143" s="10" t="e">
        <f>MID(tbBDD[[#This Row],[Lib. variété]],1,FIND(" ",tbBDD[[#This Row],[Lib. variété]])-1)</f>
        <v>#VALUE!</v>
      </c>
    </row>
    <row r="1144" spans="1:19" ht="15.95" customHeight="1" x14ac:dyDescent="0.2">
      <c r="A1144" s="14" t="s">
        <v>4</v>
      </c>
      <c r="B1144" s="15" t="s">
        <v>40</v>
      </c>
      <c r="C1144" s="15" t="s">
        <v>58</v>
      </c>
      <c r="D1144" s="15" t="s">
        <v>217</v>
      </c>
      <c r="E1144" s="15" t="s">
        <v>346</v>
      </c>
      <c r="F1144" s="15" t="s">
        <v>383</v>
      </c>
      <c r="G1144" s="17">
        <v>0</v>
      </c>
      <c r="H1144" s="17">
        <v>0</v>
      </c>
      <c r="I1144" s="17">
        <v>12.27</v>
      </c>
      <c r="J1144" s="17">
        <v>0</v>
      </c>
      <c r="K1144" s="17">
        <v>0</v>
      </c>
      <c r="L1144" s="17">
        <v>0</v>
      </c>
      <c r="M1144" s="17">
        <v>0</v>
      </c>
      <c r="N1144" s="17">
        <v>12.27</v>
      </c>
      <c r="O1144" s="17">
        <v>0</v>
      </c>
      <c r="P1144" s="18">
        <v>0</v>
      </c>
      <c r="Q1144" s="17">
        <f>VLOOKUP(tbBDD[[#This Row],[Lib. variété]],tbRdts[],2,FALSE)</f>
        <v>3.3</v>
      </c>
      <c r="R1144" s="17">
        <f>tbBDD[[#This Row],[Ha Tot collecte]]*tbBDD[[#This Row],[Rdt]]</f>
        <v>40.491</v>
      </c>
      <c r="S1144" s="10" t="e">
        <f>MID(tbBDD[[#This Row],[Lib. variété]],1,FIND(" ",tbBDD[[#This Row],[Lib. variété]])-1)</f>
        <v>#VALUE!</v>
      </c>
    </row>
    <row r="1145" spans="1:19" ht="15.95" customHeight="1" x14ac:dyDescent="0.2">
      <c r="A1145" s="14" t="s">
        <v>4</v>
      </c>
      <c r="B1145" s="15" t="s">
        <v>40</v>
      </c>
      <c r="C1145" s="15" t="s">
        <v>58</v>
      </c>
      <c r="D1145" s="15" t="s">
        <v>218</v>
      </c>
      <c r="E1145" s="15" t="s">
        <v>347</v>
      </c>
      <c r="F1145" s="15" t="s">
        <v>383</v>
      </c>
      <c r="G1145" s="17">
        <v>0</v>
      </c>
      <c r="H1145" s="17">
        <v>0</v>
      </c>
      <c r="I1145" s="17">
        <v>103</v>
      </c>
      <c r="J1145" s="17">
        <v>0</v>
      </c>
      <c r="K1145" s="17">
        <v>0</v>
      </c>
      <c r="L1145" s="17">
        <v>0</v>
      </c>
      <c r="M1145" s="17">
        <v>45</v>
      </c>
      <c r="N1145" s="17">
        <v>58</v>
      </c>
      <c r="O1145" s="17">
        <v>0</v>
      </c>
      <c r="P1145" s="18">
        <v>0</v>
      </c>
      <c r="Q1145" s="17">
        <f>VLOOKUP(tbBDD[[#This Row],[Lib. variété]],tbRdts[],2,FALSE)</f>
        <v>3.3</v>
      </c>
      <c r="R1145" s="17">
        <f>tbBDD[[#This Row],[Ha Tot collecte]]*tbBDD[[#This Row],[Rdt]]</f>
        <v>339.9</v>
      </c>
      <c r="S1145" s="10" t="e">
        <f>MID(tbBDD[[#This Row],[Lib. variété]],1,FIND(" ",tbBDD[[#This Row],[Lib. variété]])-1)</f>
        <v>#VALUE!</v>
      </c>
    </row>
    <row r="1146" spans="1:19" ht="15.95" customHeight="1" x14ac:dyDescent="0.2">
      <c r="A1146" s="14" t="s">
        <v>4</v>
      </c>
      <c r="B1146" s="15" t="s">
        <v>40</v>
      </c>
      <c r="C1146" s="15" t="s">
        <v>58</v>
      </c>
      <c r="D1146" s="15" t="s">
        <v>219</v>
      </c>
      <c r="E1146" s="15" t="s">
        <v>348</v>
      </c>
      <c r="F1146" s="15" t="s">
        <v>383</v>
      </c>
      <c r="G1146" s="17">
        <v>0</v>
      </c>
      <c r="H1146" s="17">
        <v>0</v>
      </c>
      <c r="I1146" s="17">
        <v>41.16</v>
      </c>
      <c r="J1146" s="17">
        <v>0</v>
      </c>
      <c r="K1146" s="17">
        <v>0</v>
      </c>
      <c r="L1146" s="17">
        <v>0</v>
      </c>
      <c r="M1146" s="17">
        <v>0</v>
      </c>
      <c r="N1146" s="17">
        <v>41.16</v>
      </c>
      <c r="O1146" s="17">
        <v>0</v>
      </c>
      <c r="P1146" s="18">
        <v>0</v>
      </c>
      <c r="Q1146" s="17">
        <f>VLOOKUP(tbBDD[[#This Row],[Lib. variété]],tbRdts[],2,FALSE)</f>
        <v>3.3</v>
      </c>
      <c r="R1146" s="17">
        <f>tbBDD[[#This Row],[Ha Tot collecte]]*tbBDD[[#This Row],[Rdt]]</f>
        <v>135.82799999999997</v>
      </c>
      <c r="S1146" s="10" t="e">
        <f>MID(tbBDD[[#This Row],[Lib. variété]],1,FIND(" ",tbBDD[[#This Row],[Lib. variété]])-1)</f>
        <v>#VALUE!</v>
      </c>
    </row>
    <row r="1147" spans="1:19" ht="15.95" customHeight="1" x14ac:dyDescent="0.2">
      <c r="A1147" s="14" t="s">
        <v>4</v>
      </c>
      <c r="B1147" s="15" t="s">
        <v>40</v>
      </c>
      <c r="C1147" s="15" t="s">
        <v>58</v>
      </c>
      <c r="D1147" s="15" t="s">
        <v>220</v>
      </c>
      <c r="E1147" s="15" t="s">
        <v>349</v>
      </c>
      <c r="F1147" s="15" t="s">
        <v>383</v>
      </c>
      <c r="G1147" s="17">
        <v>0</v>
      </c>
      <c r="H1147" s="17">
        <v>0</v>
      </c>
      <c r="I1147" s="17">
        <v>77.61</v>
      </c>
      <c r="J1147" s="17">
        <v>0</v>
      </c>
      <c r="K1147" s="17">
        <v>0</v>
      </c>
      <c r="L1147" s="17">
        <v>0</v>
      </c>
      <c r="M1147" s="17">
        <v>31</v>
      </c>
      <c r="N1147" s="17">
        <v>34.61</v>
      </c>
      <c r="O1147" s="17">
        <v>12</v>
      </c>
      <c r="P1147" s="18">
        <v>0</v>
      </c>
      <c r="Q1147" s="17">
        <f>VLOOKUP(tbBDD[[#This Row],[Lib. variété]],tbRdts[],2,FALSE)</f>
        <v>3.3</v>
      </c>
      <c r="R1147" s="17">
        <f>tbBDD[[#This Row],[Ha Tot collecte]]*tbBDD[[#This Row],[Rdt]]</f>
        <v>256.113</v>
      </c>
      <c r="S1147" s="10" t="e">
        <f>MID(tbBDD[[#This Row],[Lib. variété]],1,FIND(" ",tbBDD[[#This Row],[Lib. variété]])-1)</f>
        <v>#VALUE!</v>
      </c>
    </row>
    <row r="1148" spans="1:19" ht="15.95" customHeight="1" x14ac:dyDescent="0.2">
      <c r="A1148" s="14" t="s">
        <v>4</v>
      </c>
      <c r="B1148" s="15" t="s">
        <v>40</v>
      </c>
      <c r="C1148" s="15" t="s">
        <v>76</v>
      </c>
      <c r="D1148" s="16"/>
      <c r="E1148" s="16"/>
      <c r="F1148" s="15" t="s">
        <v>401</v>
      </c>
      <c r="G1148" s="17">
        <v>0</v>
      </c>
      <c r="H1148" s="17">
        <v>0</v>
      </c>
      <c r="I1148" s="17">
        <v>0</v>
      </c>
      <c r="J1148" s="17">
        <v>0</v>
      </c>
      <c r="K1148" s="17">
        <v>0</v>
      </c>
      <c r="L1148" s="17">
        <v>0</v>
      </c>
      <c r="M1148" s="17">
        <v>0</v>
      </c>
      <c r="N1148" s="17">
        <v>0</v>
      </c>
      <c r="O1148" s="17">
        <v>0</v>
      </c>
      <c r="P1148" s="18">
        <v>0</v>
      </c>
      <c r="Q1148" s="17">
        <f>VLOOKUP(tbBDD[[#This Row],[Lib. variété]],tbRdts[],2,FALSE)</f>
        <v>0</v>
      </c>
      <c r="R1148" s="17">
        <f>tbBDD[[#This Row],[Ha Tot collecte]]*tbBDD[[#This Row],[Rdt]]</f>
        <v>0</v>
      </c>
      <c r="S1148" s="10" t="e">
        <f>MID(tbBDD[[#This Row],[Lib. variété]],1,FIND(" ",tbBDD[[#This Row],[Lib. variété]])-1)</f>
        <v>#VALUE!</v>
      </c>
    </row>
    <row r="1149" spans="1:19" ht="15.95" customHeight="1" x14ac:dyDescent="0.2">
      <c r="A1149" s="14" t="s">
        <v>4</v>
      </c>
      <c r="B1149" s="15" t="s">
        <v>40</v>
      </c>
      <c r="C1149" s="15" t="s">
        <v>67</v>
      </c>
      <c r="D1149" s="16"/>
      <c r="E1149" s="16"/>
      <c r="F1149" s="15" t="s">
        <v>392</v>
      </c>
      <c r="G1149" s="17">
        <v>0</v>
      </c>
      <c r="H1149" s="17">
        <v>0</v>
      </c>
      <c r="I1149" s="17">
        <v>0</v>
      </c>
      <c r="J1149" s="17">
        <v>0</v>
      </c>
      <c r="K1149" s="17">
        <v>0</v>
      </c>
      <c r="L1149" s="17">
        <v>0</v>
      </c>
      <c r="M1149" s="17">
        <v>0</v>
      </c>
      <c r="N1149" s="17">
        <v>0</v>
      </c>
      <c r="O1149" s="17">
        <v>0</v>
      </c>
      <c r="P1149" s="18">
        <v>0</v>
      </c>
      <c r="Q1149" s="17">
        <f>VLOOKUP(tbBDD[[#This Row],[Lib. variété]],tbRdts[],2,FALSE)</f>
        <v>0</v>
      </c>
      <c r="R1149" s="17">
        <f>tbBDD[[#This Row],[Ha Tot collecte]]*tbBDD[[#This Row],[Rdt]]</f>
        <v>0</v>
      </c>
      <c r="S1149" s="10" t="str">
        <f>MID(tbBDD[[#This Row],[Lib. variété]],1,FIND(" ",tbBDD[[#This Row],[Lib. variété]])-1)</f>
        <v>PRAIRIE</v>
      </c>
    </row>
    <row r="1150" spans="1:19" ht="15.95" customHeight="1" x14ac:dyDescent="0.2">
      <c r="A1150" s="14" t="s">
        <v>4</v>
      </c>
      <c r="B1150" s="15" t="s">
        <v>40</v>
      </c>
      <c r="C1150" s="15" t="s">
        <v>68</v>
      </c>
      <c r="D1150" s="16"/>
      <c r="E1150" s="16"/>
      <c r="F1150" s="15" t="s">
        <v>393</v>
      </c>
      <c r="G1150" s="17">
        <v>0</v>
      </c>
      <c r="H1150" s="17">
        <v>0</v>
      </c>
      <c r="I1150" s="17">
        <v>0</v>
      </c>
      <c r="J1150" s="17">
        <v>0</v>
      </c>
      <c r="K1150" s="17">
        <v>0</v>
      </c>
      <c r="L1150" s="17">
        <v>0</v>
      </c>
      <c r="M1150" s="17">
        <v>0</v>
      </c>
      <c r="N1150" s="17">
        <v>0</v>
      </c>
      <c r="O1150" s="17">
        <v>0</v>
      </c>
      <c r="P1150" s="18">
        <v>0</v>
      </c>
      <c r="Q1150" s="17">
        <f>VLOOKUP(tbBDD[[#This Row],[Lib. variété]],tbRdts[],2,FALSE)</f>
        <v>0</v>
      </c>
      <c r="R1150" s="17">
        <f>tbBDD[[#This Row],[Ha Tot collecte]]*tbBDD[[#This Row],[Rdt]]</f>
        <v>0</v>
      </c>
      <c r="S1150" s="10" t="str">
        <f>MID(tbBDD[[#This Row],[Lib. variété]],1,FIND(" ",tbBDD[[#This Row],[Lib. variété]])-1)</f>
        <v>PRAIRIE</v>
      </c>
    </row>
    <row r="1151" spans="1:19" ht="15.95" customHeight="1" x14ac:dyDescent="0.2">
      <c r="A1151" s="14" t="s">
        <v>4</v>
      </c>
      <c r="B1151" s="15" t="s">
        <v>40</v>
      </c>
      <c r="C1151" s="15" t="s">
        <v>69</v>
      </c>
      <c r="D1151" s="16"/>
      <c r="E1151" s="16"/>
      <c r="F1151" s="15" t="s">
        <v>394</v>
      </c>
      <c r="G1151" s="17">
        <v>0</v>
      </c>
      <c r="H1151" s="17">
        <v>0</v>
      </c>
      <c r="I1151" s="17">
        <v>0</v>
      </c>
      <c r="J1151" s="17">
        <v>0</v>
      </c>
      <c r="K1151" s="17">
        <v>0</v>
      </c>
      <c r="L1151" s="17">
        <v>0</v>
      </c>
      <c r="M1151" s="17">
        <v>0</v>
      </c>
      <c r="N1151" s="17">
        <v>0</v>
      </c>
      <c r="O1151" s="17">
        <v>0</v>
      </c>
      <c r="P1151" s="18">
        <v>0</v>
      </c>
      <c r="Q1151" s="17">
        <f>VLOOKUP(tbBDD[[#This Row],[Lib. variété]],tbRdts[],2,FALSE)</f>
        <v>0</v>
      </c>
      <c r="R1151" s="17">
        <f>tbBDD[[#This Row],[Ha Tot collecte]]*tbBDD[[#This Row],[Rdt]]</f>
        <v>0</v>
      </c>
      <c r="S1151" s="10" t="e">
        <f>MID(tbBDD[[#This Row],[Lib. variété]],1,FIND(" ",tbBDD[[#This Row],[Lib. variété]])-1)</f>
        <v>#VALUE!</v>
      </c>
    </row>
    <row r="1152" spans="1:19" ht="15.95" customHeight="1" x14ac:dyDescent="0.2">
      <c r="A1152" s="14" t="s">
        <v>4</v>
      </c>
      <c r="B1152" s="15" t="s">
        <v>41</v>
      </c>
      <c r="C1152" s="15" t="s">
        <v>53</v>
      </c>
      <c r="D1152" s="15" t="s">
        <v>221</v>
      </c>
      <c r="E1152" s="15" t="s">
        <v>350</v>
      </c>
      <c r="F1152" s="15" t="s">
        <v>378</v>
      </c>
      <c r="G1152" s="17">
        <v>0</v>
      </c>
      <c r="H1152" s="17">
        <v>0</v>
      </c>
      <c r="I1152" s="17">
        <v>48.27</v>
      </c>
      <c r="J1152" s="17">
        <v>0</v>
      </c>
      <c r="K1152" s="17">
        <v>0</v>
      </c>
      <c r="L1152" s="17">
        <v>0</v>
      </c>
      <c r="M1152" s="17">
        <v>0</v>
      </c>
      <c r="N1152" s="17">
        <v>0</v>
      </c>
      <c r="O1152" s="17">
        <v>0</v>
      </c>
      <c r="P1152" s="18">
        <v>48.27</v>
      </c>
      <c r="Q1152" s="17">
        <f>VLOOKUP(tbBDD[[#This Row],[Lib. variété]],tbRdts[],2,FALSE)</f>
        <v>6.5</v>
      </c>
      <c r="R1152" s="17">
        <f>tbBDD[[#This Row],[Ha Tot collecte]]*tbBDD[[#This Row],[Rdt]]</f>
        <v>313.755</v>
      </c>
      <c r="S1152" s="10" t="str">
        <f>MID(tbBDD[[#This Row],[Lib. variété]],1,FIND(" ",tbBDD[[#This Row],[Lib. variété]])-1)</f>
        <v>BLE</v>
      </c>
    </row>
    <row r="1153" spans="1:19" ht="15.95" customHeight="1" x14ac:dyDescent="0.2">
      <c r="A1153" s="14" t="s">
        <v>4</v>
      </c>
      <c r="B1153" s="15" t="s">
        <v>41</v>
      </c>
      <c r="C1153" s="15" t="s">
        <v>53</v>
      </c>
      <c r="D1153" s="15" t="s">
        <v>202</v>
      </c>
      <c r="E1153" s="15" t="s">
        <v>331</v>
      </c>
      <c r="F1153" s="15" t="s">
        <v>378</v>
      </c>
      <c r="G1153" s="17">
        <v>0</v>
      </c>
      <c r="H1153" s="17">
        <v>0</v>
      </c>
      <c r="I1153" s="17">
        <v>34</v>
      </c>
      <c r="J1153" s="17">
        <v>0</v>
      </c>
      <c r="K1153" s="17">
        <v>0</v>
      </c>
      <c r="L1153" s="17">
        <v>0</v>
      </c>
      <c r="M1153" s="17">
        <v>0</v>
      </c>
      <c r="N1153" s="17">
        <v>0</v>
      </c>
      <c r="O1153" s="17">
        <v>0</v>
      </c>
      <c r="P1153" s="18">
        <v>34</v>
      </c>
      <c r="Q1153" s="17">
        <f>VLOOKUP(tbBDD[[#This Row],[Lib. variété]],tbRdts[],2,FALSE)</f>
        <v>6.5</v>
      </c>
      <c r="R1153" s="17">
        <f>tbBDD[[#This Row],[Ha Tot collecte]]*tbBDD[[#This Row],[Rdt]]</f>
        <v>221</v>
      </c>
      <c r="S1153" s="10" t="str">
        <f>MID(tbBDD[[#This Row],[Lib. variété]],1,FIND(" ",tbBDD[[#This Row],[Lib. variété]])-1)</f>
        <v>BLE</v>
      </c>
    </row>
    <row r="1154" spans="1:19" ht="15.95" customHeight="1" x14ac:dyDescent="0.2">
      <c r="A1154" s="14" t="s">
        <v>4</v>
      </c>
      <c r="B1154" s="15" t="s">
        <v>41</v>
      </c>
      <c r="C1154" s="15" t="s">
        <v>53</v>
      </c>
      <c r="D1154" s="15" t="s">
        <v>211</v>
      </c>
      <c r="E1154" s="15" t="s">
        <v>340</v>
      </c>
      <c r="F1154" s="15" t="s">
        <v>378</v>
      </c>
      <c r="G1154" s="17">
        <v>0</v>
      </c>
      <c r="H1154" s="17">
        <v>0</v>
      </c>
      <c r="I1154" s="17">
        <v>93.84</v>
      </c>
      <c r="J1154" s="17">
        <v>0</v>
      </c>
      <c r="K1154" s="17">
        <v>0</v>
      </c>
      <c r="L1154" s="17">
        <v>0</v>
      </c>
      <c r="M1154" s="17">
        <v>0</v>
      </c>
      <c r="N1154" s="17">
        <v>0</v>
      </c>
      <c r="O1154" s="17">
        <v>0</v>
      </c>
      <c r="P1154" s="18">
        <v>93.84</v>
      </c>
      <c r="Q1154" s="17">
        <f>VLOOKUP(tbBDD[[#This Row],[Lib. variété]],tbRdts[],2,FALSE)</f>
        <v>6.5</v>
      </c>
      <c r="R1154" s="17">
        <f>tbBDD[[#This Row],[Ha Tot collecte]]*tbBDD[[#This Row],[Rdt]]</f>
        <v>609.96</v>
      </c>
      <c r="S1154" s="10" t="str">
        <f>MID(tbBDD[[#This Row],[Lib. variété]],1,FIND(" ",tbBDD[[#This Row],[Lib. variété]])-1)</f>
        <v>BLE</v>
      </c>
    </row>
    <row r="1155" spans="1:19" ht="15.95" customHeight="1" x14ac:dyDescent="0.2">
      <c r="A1155" s="14" t="s">
        <v>4</v>
      </c>
      <c r="B1155" s="15" t="s">
        <v>41</v>
      </c>
      <c r="C1155" s="15" t="s">
        <v>53</v>
      </c>
      <c r="D1155" s="15" t="s">
        <v>206</v>
      </c>
      <c r="E1155" s="15" t="s">
        <v>335</v>
      </c>
      <c r="F1155" s="15" t="s">
        <v>378</v>
      </c>
      <c r="G1155" s="17">
        <v>0</v>
      </c>
      <c r="H1155" s="17">
        <v>0</v>
      </c>
      <c r="I1155" s="17">
        <v>285.12</v>
      </c>
      <c r="J1155" s="17">
        <v>0</v>
      </c>
      <c r="K1155" s="17">
        <v>0</v>
      </c>
      <c r="L1155" s="17">
        <v>0</v>
      </c>
      <c r="M1155" s="17">
        <v>0</v>
      </c>
      <c r="N1155" s="17">
        <v>0</v>
      </c>
      <c r="O1155" s="17">
        <v>0</v>
      </c>
      <c r="P1155" s="18">
        <v>285.12</v>
      </c>
      <c r="Q1155" s="17">
        <f>VLOOKUP(tbBDD[[#This Row],[Lib. variété]],tbRdts[],2,FALSE)</f>
        <v>6.5</v>
      </c>
      <c r="R1155" s="17">
        <f>tbBDD[[#This Row],[Ha Tot collecte]]*tbBDD[[#This Row],[Rdt]]</f>
        <v>1853.28</v>
      </c>
      <c r="S1155" s="10" t="str">
        <f>MID(tbBDD[[#This Row],[Lib. variété]],1,FIND(" ",tbBDD[[#This Row],[Lib. variété]])-1)</f>
        <v>BLE</v>
      </c>
    </row>
    <row r="1156" spans="1:19" ht="15.95" customHeight="1" x14ac:dyDescent="0.2">
      <c r="A1156" s="14" t="s">
        <v>4</v>
      </c>
      <c r="B1156" s="15" t="s">
        <v>41</v>
      </c>
      <c r="C1156" s="15" t="s">
        <v>53</v>
      </c>
      <c r="D1156" s="15" t="s">
        <v>222</v>
      </c>
      <c r="E1156" s="15" t="s">
        <v>351</v>
      </c>
      <c r="F1156" s="15" t="s">
        <v>378</v>
      </c>
      <c r="G1156" s="17">
        <v>0</v>
      </c>
      <c r="H1156" s="17">
        <v>0</v>
      </c>
      <c r="I1156" s="17">
        <v>39.700000000000003</v>
      </c>
      <c r="J1156" s="17">
        <v>0</v>
      </c>
      <c r="K1156" s="17">
        <v>0</v>
      </c>
      <c r="L1156" s="17">
        <v>0</v>
      </c>
      <c r="M1156" s="17">
        <v>0</v>
      </c>
      <c r="N1156" s="17">
        <v>0</v>
      </c>
      <c r="O1156" s="17">
        <v>0</v>
      </c>
      <c r="P1156" s="18">
        <v>39.700000000000003</v>
      </c>
      <c r="Q1156" s="17">
        <f>VLOOKUP(tbBDD[[#This Row],[Lib. variété]],tbRdts[],2,FALSE)</f>
        <v>6.5</v>
      </c>
      <c r="R1156" s="17">
        <f>tbBDD[[#This Row],[Ha Tot collecte]]*tbBDD[[#This Row],[Rdt]]</f>
        <v>258.05</v>
      </c>
      <c r="S1156" s="10" t="str">
        <f>MID(tbBDD[[#This Row],[Lib. variété]],1,FIND(" ",tbBDD[[#This Row],[Lib. variété]])-1)</f>
        <v>BLE</v>
      </c>
    </row>
    <row r="1157" spans="1:19" ht="15.95" customHeight="1" x14ac:dyDescent="0.2">
      <c r="A1157" s="14" t="s">
        <v>4</v>
      </c>
      <c r="B1157" s="15" t="s">
        <v>41</v>
      </c>
      <c r="C1157" s="15" t="s">
        <v>53</v>
      </c>
      <c r="D1157" s="15" t="s">
        <v>223</v>
      </c>
      <c r="E1157" s="15" t="s">
        <v>352</v>
      </c>
      <c r="F1157" s="15" t="s">
        <v>378</v>
      </c>
      <c r="G1157" s="17">
        <v>0</v>
      </c>
      <c r="H1157" s="17">
        <v>0</v>
      </c>
      <c r="I1157" s="17">
        <v>144.80000000000001</v>
      </c>
      <c r="J1157" s="17">
        <v>0</v>
      </c>
      <c r="K1157" s="17">
        <v>0</v>
      </c>
      <c r="L1157" s="17">
        <v>0</v>
      </c>
      <c r="M1157" s="17">
        <v>0</v>
      </c>
      <c r="N1157" s="17">
        <v>0</v>
      </c>
      <c r="O1157" s="17">
        <v>0</v>
      </c>
      <c r="P1157" s="18">
        <v>144.80000000000001</v>
      </c>
      <c r="Q1157" s="17">
        <f>VLOOKUP(tbBDD[[#This Row],[Lib. variété]],tbRdts[],2,FALSE)</f>
        <v>6.5</v>
      </c>
      <c r="R1157" s="17">
        <f>tbBDD[[#This Row],[Ha Tot collecte]]*tbBDD[[#This Row],[Rdt]]</f>
        <v>941.2</v>
      </c>
      <c r="S1157" s="10" t="str">
        <f>MID(tbBDD[[#This Row],[Lib. variété]],1,FIND(" ",tbBDD[[#This Row],[Lib. variété]])-1)</f>
        <v>BLE</v>
      </c>
    </row>
    <row r="1158" spans="1:19" ht="15.95" customHeight="1" x14ac:dyDescent="0.2">
      <c r="A1158" s="14" t="s">
        <v>4</v>
      </c>
      <c r="B1158" s="15" t="s">
        <v>41</v>
      </c>
      <c r="C1158" s="15" t="s">
        <v>74</v>
      </c>
      <c r="D1158" s="15" t="s">
        <v>221</v>
      </c>
      <c r="E1158" s="15" t="s">
        <v>350</v>
      </c>
      <c r="F1158" s="15" t="s">
        <v>399</v>
      </c>
      <c r="G1158" s="17">
        <v>0</v>
      </c>
      <c r="H1158" s="17">
        <v>0</v>
      </c>
      <c r="I1158" s="17">
        <v>11.4</v>
      </c>
      <c r="J1158" s="17">
        <v>0</v>
      </c>
      <c r="K1158" s="17">
        <v>0</v>
      </c>
      <c r="L1158" s="17">
        <v>0</v>
      </c>
      <c r="M1158" s="17">
        <v>0</v>
      </c>
      <c r="N1158" s="17">
        <v>0</v>
      </c>
      <c r="O1158" s="17">
        <v>0</v>
      </c>
      <c r="P1158" s="18">
        <v>11.4</v>
      </c>
      <c r="Q1158" s="17">
        <f>VLOOKUP(tbBDD[[#This Row],[Lib. variété]],tbRdts[],2,FALSE)</f>
        <v>5.8</v>
      </c>
      <c r="R1158" s="17">
        <f>tbBDD[[#This Row],[Ha Tot collecte]]*tbBDD[[#This Row],[Rdt]]</f>
        <v>66.12</v>
      </c>
      <c r="S1158" s="10" t="str">
        <f>MID(tbBDD[[#This Row],[Lib. variété]],1,FIND(" ",tbBDD[[#This Row],[Lib. variété]])-1)</f>
        <v>BLE</v>
      </c>
    </row>
    <row r="1159" spans="1:19" ht="15.95" customHeight="1" x14ac:dyDescent="0.2">
      <c r="A1159" s="14" t="s">
        <v>4</v>
      </c>
      <c r="B1159" s="15" t="s">
        <v>41</v>
      </c>
      <c r="C1159" s="15" t="s">
        <v>74</v>
      </c>
      <c r="D1159" s="15" t="s">
        <v>202</v>
      </c>
      <c r="E1159" s="15" t="s">
        <v>331</v>
      </c>
      <c r="F1159" s="15" t="s">
        <v>399</v>
      </c>
      <c r="G1159" s="17">
        <v>0</v>
      </c>
      <c r="H1159" s="17">
        <v>0</v>
      </c>
      <c r="I1159" s="17">
        <v>21</v>
      </c>
      <c r="J1159" s="17">
        <v>0</v>
      </c>
      <c r="K1159" s="17">
        <v>0</v>
      </c>
      <c r="L1159" s="17">
        <v>0</v>
      </c>
      <c r="M1159" s="17">
        <v>0</v>
      </c>
      <c r="N1159" s="17">
        <v>0</v>
      </c>
      <c r="O1159" s="17">
        <v>0</v>
      </c>
      <c r="P1159" s="18">
        <v>21</v>
      </c>
      <c r="Q1159" s="17">
        <f>VLOOKUP(tbBDD[[#This Row],[Lib. variété]],tbRdts[],2,FALSE)</f>
        <v>5.8</v>
      </c>
      <c r="R1159" s="17">
        <f>tbBDD[[#This Row],[Ha Tot collecte]]*tbBDD[[#This Row],[Rdt]]</f>
        <v>121.8</v>
      </c>
      <c r="S1159" s="10" t="str">
        <f>MID(tbBDD[[#This Row],[Lib. variété]],1,FIND(" ",tbBDD[[#This Row],[Lib. variété]])-1)</f>
        <v>BLE</v>
      </c>
    </row>
    <row r="1160" spans="1:19" ht="15.95" customHeight="1" x14ac:dyDescent="0.2">
      <c r="A1160" s="14" t="s">
        <v>4</v>
      </c>
      <c r="B1160" s="15" t="s">
        <v>41</v>
      </c>
      <c r="C1160" s="15" t="s">
        <v>74</v>
      </c>
      <c r="D1160" s="15" t="s">
        <v>206</v>
      </c>
      <c r="E1160" s="15" t="s">
        <v>335</v>
      </c>
      <c r="F1160" s="15" t="s">
        <v>399</v>
      </c>
      <c r="G1160" s="17">
        <v>0</v>
      </c>
      <c r="H1160" s="17">
        <v>0</v>
      </c>
      <c r="I1160" s="17">
        <v>20</v>
      </c>
      <c r="J1160" s="17">
        <v>0</v>
      </c>
      <c r="K1160" s="17">
        <v>0</v>
      </c>
      <c r="L1160" s="17">
        <v>0</v>
      </c>
      <c r="M1160" s="17">
        <v>0</v>
      </c>
      <c r="N1160" s="17">
        <v>0</v>
      </c>
      <c r="O1160" s="17">
        <v>0</v>
      </c>
      <c r="P1160" s="18">
        <v>20</v>
      </c>
      <c r="Q1160" s="17">
        <f>VLOOKUP(tbBDD[[#This Row],[Lib. variété]],tbRdts[],2,FALSE)</f>
        <v>5.8</v>
      </c>
      <c r="R1160" s="17">
        <f>tbBDD[[#This Row],[Ha Tot collecte]]*tbBDD[[#This Row],[Rdt]]</f>
        <v>116</v>
      </c>
      <c r="S1160" s="10" t="str">
        <f>MID(tbBDD[[#This Row],[Lib. variété]],1,FIND(" ",tbBDD[[#This Row],[Lib. variété]])-1)</f>
        <v>BLE</v>
      </c>
    </row>
    <row r="1161" spans="1:19" ht="15.95" customHeight="1" x14ac:dyDescent="0.2">
      <c r="A1161" s="14" t="s">
        <v>4</v>
      </c>
      <c r="B1161" s="15" t="s">
        <v>41</v>
      </c>
      <c r="C1161" s="15" t="s">
        <v>74</v>
      </c>
      <c r="D1161" s="15" t="s">
        <v>223</v>
      </c>
      <c r="E1161" s="15" t="s">
        <v>352</v>
      </c>
      <c r="F1161" s="15" t="s">
        <v>399</v>
      </c>
      <c r="G1161" s="17">
        <v>0</v>
      </c>
      <c r="H1161" s="17">
        <v>0</v>
      </c>
      <c r="I1161" s="17">
        <v>7.11</v>
      </c>
      <c r="J1161" s="17">
        <v>0</v>
      </c>
      <c r="K1161" s="17">
        <v>0</v>
      </c>
      <c r="L1161" s="17">
        <v>0</v>
      </c>
      <c r="M1161" s="17">
        <v>0</v>
      </c>
      <c r="N1161" s="17">
        <v>0</v>
      </c>
      <c r="O1161" s="17">
        <v>0</v>
      </c>
      <c r="P1161" s="18">
        <v>7.11</v>
      </c>
      <c r="Q1161" s="17">
        <f>VLOOKUP(tbBDD[[#This Row],[Lib. variété]],tbRdts[],2,FALSE)</f>
        <v>5.8</v>
      </c>
      <c r="R1161" s="17">
        <f>tbBDD[[#This Row],[Ha Tot collecte]]*tbBDD[[#This Row],[Rdt]]</f>
        <v>41.238</v>
      </c>
      <c r="S1161" s="10" t="str">
        <f>MID(tbBDD[[#This Row],[Lib. variété]],1,FIND(" ",tbBDD[[#This Row],[Lib. variété]])-1)</f>
        <v>BLE</v>
      </c>
    </row>
    <row r="1162" spans="1:19" ht="15.95" customHeight="1" x14ac:dyDescent="0.2">
      <c r="A1162" s="14" t="s">
        <v>4</v>
      </c>
      <c r="B1162" s="15" t="s">
        <v>41</v>
      </c>
      <c r="C1162" s="15" t="s">
        <v>115</v>
      </c>
      <c r="D1162" s="15" t="s">
        <v>221</v>
      </c>
      <c r="E1162" s="15" t="s">
        <v>350</v>
      </c>
      <c r="F1162" s="15" t="s">
        <v>440</v>
      </c>
      <c r="G1162" s="17">
        <v>0</v>
      </c>
      <c r="H1162" s="17">
        <v>0</v>
      </c>
      <c r="I1162" s="17">
        <v>10.39</v>
      </c>
      <c r="J1162" s="17">
        <v>0</v>
      </c>
      <c r="K1162" s="17">
        <v>0</v>
      </c>
      <c r="L1162" s="17">
        <v>0</v>
      </c>
      <c r="M1162" s="17">
        <v>0</v>
      </c>
      <c r="N1162" s="17">
        <v>0</v>
      </c>
      <c r="O1162" s="17">
        <v>0</v>
      </c>
      <c r="P1162" s="18">
        <v>10.39</v>
      </c>
      <c r="Q1162" s="17">
        <f>VLOOKUP(tbBDD[[#This Row],[Lib. variété]],tbRdts[],2,FALSE)</f>
        <v>0</v>
      </c>
      <c r="R1162" s="17">
        <f>tbBDD[[#This Row],[Ha Tot collecte]]*tbBDD[[#This Row],[Rdt]]</f>
        <v>0</v>
      </c>
      <c r="S1162" s="10" t="str">
        <f>MID(tbBDD[[#This Row],[Lib. variété]],1,FIND(" ",tbBDD[[#This Row],[Lib. variété]])-1)</f>
        <v>ORGE</v>
      </c>
    </row>
    <row r="1163" spans="1:19" ht="15.95" customHeight="1" x14ac:dyDescent="0.2">
      <c r="A1163" s="14" t="s">
        <v>4</v>
      </c>
      <c r="B1163" s="15" t="s">
        <v>41</v>
      </c>
      <c r="C1163" s="15" t="s">
        <v>115</v>
      </c>
      <c r="D1163" s="15" t="s">
        <v>223</v>
      </c>
      <c r="E1163" s="15" t="s">
        <v>352</v>
      </c>
      <c r="F1163" s="15" t="s">
        <v>440</v>
      </c>
      <c r="G1163" s="17">
        <v>0</v>
      </c>
      <c r="H1163" s="17">
        <v>0</v>
      </c>
      <c r="I1163" s="17">
        <v>6.25</v>
      </c>
      <c r="J1163" s="17">
        <v>0</v>
      </c>
      <c r="K1163" s="17">
        <v>0</v>
      </c>
      <c r="L1163" s="17">
        <v>0</v>
      </c>
      <c r="M1163" s="17">
        <v>0</v>
      </c>
      <c r="N1163" s="17">
        <v>0</v>
      </c>
      <c r="O1163" s="17">
        <v>0</v>
      </c>
      <c r="P1163" s="18">
        <v>6.25</v>
      </c>
      <c r="Q1163" s="17">
        <f>VLOOKUP(tbBDD[[#This Row],[Lib. variété]],tbRdts[],2,FALSE)</f>
        <v>0</v>
      </c>
      <c r="R1163" s="17">
        <f>tbBDD[[#This Row],[Ha Tot collecte]]*tbBDD[[#This Row],[Rdt]]</f>
        <v>0</v>
      </c>
      <c r="S1163" s="10" t="str">
        <f>MID(tbBDD[[#This Row],[Lib. variété]],1,FIND(" ",tbBDD[[#This Row],[Lib. variété]])-1)</f>
        <v>ORGE</v>
      </c>
    </row>
    <row r="1164" spans="1:19" ht="15.95" customHeight="1" x14ac:dyDescent="0.2">
      <c r="A1164" s="14" t="s">
        <v>4</v>
      </c>
      <c r="B1164" s="15" t="s">
        <v>41</v>
      </c>
      <c r="C1164" s="15" t="s">
        <v>55</v>
      </c>
      <c r="D1164" s="15" t="s">
        <v>202</v>
      </c>
      <c r="E1164" s="15" t="s">
        <v>331</v>
      </c>
      <c r="F1164" s="15" t="s">
        <v>380</v>
      </c>
      <c r="G1164" s="17">
        <v>0</v>
      </c>
      <c r="H1164" s="17">
        <v>0</v>
      </c>
      <c r="I1164" s="17">
        <v>20</v>
      </c>
      <c r="J1164" s="17">
        <v>0</v>
      </c>
      <c r="K1164" s="17">
        <v>0</v>
      </c>
      <c r="L1164" s="17">
        <v>0</v>
      </c>
      <c r="M1164" s="17">
        <v>0</v>
      </c>
      <c r="N1164" s="17">
        <v>0</v>
      </c>
      <c r="O1164" s="17">
        <v>0</v>
      </c>
      <c r="P1164" s="18">
        <v>20</v>
      </c>
      <c r="Q1164" s="17">
        <f>VLOOKUP(tbBDD[[#This Row],[Lib. variété]],tbRdts[],2,FALSE)</f>
        <v>6.3</v>
      </c>
      <c r="R1164" s="17">
        <f>tbBDD[[#This Row],[Ha Tot collecte]]*tbBDD[[#This Row],[Rdt]]</f>
        <v>126</v>
      </c>
      <c r="S1164" s="10" t="str">
        <f>MID(tbBDD[[#This Row],[Lib. variété]],1,FIND(" ",tbBDD[[#This Row],[Lib. variété]])-1)</f>
        <v>ORGE</v>
      </c>
    </row>
    <row r="1165" spans="1:19" ht="15.95" customHeight="1" x14ac:dyDescent="0.2">
      <c r="A1165" s="14" t="s">
        <v>4</v>
      </c>
      <c r="B1165" s="15" t="s">
        <v>41</v>
      </c>
      <c r="C1165" s="15" t="s">
        <v>55</v>
      </c>
      <c r="D1165" s="15" t="s">
        <v>211</v>
      </c>
      <c r="E1165" s="15" t="s">
        <v>340</v>
      </c>
      <c r="F1165" s="15" t="s">
        <v>380</v>
      </c>
      <c r="G1165" s="17">
        <v>0</v>
      </c>
      <c r="H1165" s="17">
        <v>0</v>
      </c>
      <c r="I1165" s="17">
        <v>7.17</v>
      </c>
      <c r="J1165" s="17">
        <v>0</v>
      </c>
      <c r="K1165" s="17">
        <v>0</v>
      </c>
      <c r="L1165" s="17">
        <v>0</v>
      </c>
      <c r="M1165" s="17">
        <v>0</v>
      </c>
      <c r="N1165" s="17">
        <v>0</v>
      </c>
      <c r="O1165" s="17">
        <v>0</v>
      </c>
      <c r="P1165" s="18">
        <v>7.17</v>
      </c>
      <c r="Q1165" s="17">
        <f>VLOOKUP(tbBDD[[#This Row],[Lib. variété]],tbRdts[],2,FALSE)</f>
        <v>6.3</v>
      </c>
      <c r="R1165" s="17">
        <f>tbBDD[[#This Row],[Ha Tot collecte]]*tbBDD[[#This Row],[Rdt]]</f>
        <v>45.170999999999999</v>
      </c>
      <c r="S1165" s="10" t="str">
        <f>MID(tbBDD[[#This Row],[Lib. variété]],1,FIND(" ",tbBDD[[#This Row],[Lib. variété]])-1)</f>
        <v>ORGE</v>
      </c>
    </row>
    <row r="1166" spans="1:19" ht="15.95" customHeight="1" x14ac:dyDescent="0.2">
      <c r="A1166" s="14" t="s">
        <v>4</v>
      </c>
      <c r="B1166" s="15" t="s">
        <v>41</v>
      </c>
      <c r="C1166" s="15" t="s">
        <v>55</v>
      </c>
      <c r="D1166" s="15" t="s">
        <v>206</v>
      </c>
      <c r="E1166" s="15" t="s">
        <v>335</v>
      </c>
      <c r="F1166" s="15" t="s">
        <v>380</v>
      </c>
      <c r="G1166" s="17">
        <v>0</v>
      </c>
      <c r="H1166" s="17">
        <v>0</v>
      </c>
      <c r="I1166" s="17">
        <v>11</v>
      </c>
      <c r="J1166" s="17">
        <v>0</v>
      </c>
      <c r="K1166" s="17">
        <v>0</v>
      </c>
      <c r="L1166" s="17">
        <v>0</v>
      </c>
      <c r="M1166" s="17">
        <v>0</v>
      </c>
      <c r="N1166" s="17">
        <v>0</v>
      </c>
      <c r="O1166" s="17">
        <v>0</v>
      </c>
      <c r="P1166" s="18">
        <v>11</v>
      </c>
      <c r="Q1166" s="17">
        <f>VLOOKUP(tbBDD[[#This Row],[Lib. variété]],tbRdts[],2,FALSE)</f>
        <v>6.3</v>
      </c>
      <c r="R1166" s="17">
        <f>tbBDD[[#This Row],[Ha Tot collecte]]*tbBDD[[#This Row],[Rdt]]</f>
        <v>69.3</v>
      </c>
      <c r="S1166" s="10" t="str">
        <f>MID(tbBDD[[#This Row],[Lib. variété]],1,FIND(" ",tbBDD[[#This Row],[Lib. variété]])-1)</f>
        <v>ORGE</v>
      </c>
    </row>
    <row r="1167" spans="1:19" ht="15.95" customHeight="1" x14ac:dyDescent="0.2">
      <c r="A1167" s="14" t="s">
        <v>4</v>
      </c>
      <c r="B1167" s="15" t="s">
        <v>41</v>
      </c>
      <c r="C1167" s="15" t="s">
        <v>55</v>
      </c>
      <c r="D1167" s="15" t="s">
        <v>222</v>
      </c>
      <c r="E1167" s="15" t="s">
        <v>351</v>
      </c>
      <c r="F1167" s="15" t="s">
        <v>380</v>
      </c>
      <c r="G1167" s="17">
        <v>0</v>
      </c>
      <c r="H1167" s="17">
        <v>0</v>
      </c>
      <c r="I1167" s="17">
        <v>8.4</v>
      </c>
      <c r="J1167" s="17">
        <v>0</v>
      </c>
      <c r="K1167" s="17">
        <v>0</v>
      </c>
      <c r="L1167" s="17">
        <v>0</v>
      </c>
      <c r="M1167" s="17">
        <v>0</v>
      </c>
      <c r="N1167" s="17">
        <v>0</v>
      </c>
      <c r="O1167" s="17">
        <v>0</v>
      </c>
      <c r="P1167" s="18">
        <v>8.4</v>
      </c>
      <c r="Q1167" s="17">
        <f>VLOOKUP(tbBDD[[#This Row],[Lib. variété]],tbRdts[],2,FALSE)</f>
        <v>6.3</v>
      </c>
      <c r="R1167" s="17">
        <f>tbBDD[[#This Row],[Ha Tot collecte]]*tbBDD[[#This Row],[Rdt]]</f>
        <v>52.92</v>
      </c>
      <c r="S1167" s="10" t="str">
        <f>MID(tbBDD[[#This Row],[Lib. variété]],1,FIND(" ",tbBDD[[#This Row],[Lib. variété]])-1)</f>
        <v>ORGE</v>
      </c>
    </row>
    <row r="1168" spans="1:19" ht="15.95" customHeight="1" x14ac:dyDescent="0.2">
      <c r="A1168" s="14" t="s">
        <v>4</v>
      </c>
      <c r="B1168" s="15" t="s">
        <v>41</v>
      </c>
      <c r="C1168" s="15" t="s">
        <v>55</v>
      </c>
      <c r="D1168" s="15" t="s">
        <v>223</v>
      </c>
      <c r="E1168" s="15" t="s">
        <v>352</v>
      </c>
      <c r="F1168" s="15" t="s">
        <v>380</v>
      </c>
      <c r="G1168" s="17">
        <v>0</v>
      </c>
      <c r="H1168" s="17">
        <v>0</v>
      </c>
      <c r="I1168" s="17">
        <v>14.82</v>
      </c>
      <c r="J1168" s="17">
        <v>0</v>
      </c>
      <c r="K1168" s="17">
        <v>0</v>
      </c>
      <c r="L1168" s="17">
        <v>0</v>
      </c>
      <c r="M1168" s="17">
        <v>0</v>
      </c>
      <c r="N1168" s="17">
        <v>0</v>
      </c>
      <c r="O1168" s="17">
        <v>0</v>
      </c>
      <c r="P1168" s="18">
        <v>14.82</v>
      </c>
      <c r="Q1168" s="17">
        <f>VLOOKUP(tbBDD[[#This Row],[Lib. variété]],tbRdts[],2,FALSE)</f>
        <v>6.3</v>
      </c>
      <c r="R1168" s="17">
        <f>tbBDD[[#This Row],[Ha Tot collecte]]*tbBDD[[#This Row],[Rdt]]</f>
        <v>93.366</v>
      </c>
      <c r="S1168" s="10" t="str">
        <f>MID(tbBDD[[#This Row],[Lib. variété]],1,FIND(" ",tbBDD[[#This Row],[Lib. variété]])-1)</f>
        <v>ORGE</v>
      </c>
    </row>
    <row r="1169" spans="1:19" ht="15.95" customHeight="1" x14ac:dyDescent="0.2">
      <c r="A1169" s="14" t="s">
        <v>4</v>
      </c>
      <c r="B1169" s="15" t="s">
        <v>41</v>
      </c>
      <c r="C1169" s="15" t="s">
        <v>57</v>
      </c>
      <c r="D1169" s="15" t="s">
        <v>202</v>
      </c>
      <c r="E1169" s="15" t="s">
        <v>331</v>
      </c>
      <c r="F1169" s="15" t="s">
        <v>382</v>
      </c>
      <c r="G1169" s="17">
        <v>0</v>
      </c>
      <c r="H1169" s="17">
        <v>0</v>
      </c>
      <c r="I1169" s="17">
        <v>16</v>
      </c>
      <c r="J1169" s="17">
        <v>0</v>
      </c>
      <c r="K1169" s="17">
        <v>0</v>
      </c>
      <c r="L1169" s="17">
        <v>0</v>
      </c>
      <c r="M1169" s="17">
        <v>0</v>
      </c>
      <c r="N1169" s="17">
        <v>0</v>
      </c>
      <c r="O1169" s="17">
        <v>0</v>
      </c>
      <c r="P1169" s="18">
        <v>16</v>
      </c>
      <c r="Q1169" s="17">
        <f>VLOOKUP(tbBDD[[#This Row],[Lib. variété]],tbRdts[],2,FALSE)</f>
        <v>8.5</v>
      </c>
      <c r="R1169" s="17">
        <f>tbBDD[[#This Row],[Ha Tot collecte]]*tbBDD[[#This Row],[Rdt]]</f>
        <v>136</v>
      </c>
      <c r="S1169" s="10" t="str">
        <f>MID(tbBDD[[#This Row],[Lib. variété]],1,FIND(" ",tbBDD[[#This Row],[Lib. variété]])-1)</f>
        <v>MAIS</v>
      </c>
    </row>
    <row r="1170" spans="1:19" ht="15.95" customHeight="1" x14ac:dyDescent="0.2">
      <c r="A1170" s="14" t="s">
        <v>4</v>
      </c>
      <c r="B1170" s="15" t="s">
        <v>41</v>
      </c>
      <c r="C1170" s="15" t="s">
        <v>57</v>
      </c>
      <c r="D1170" s="15" t="s">
        <v>206</v>
      </c>
      <c r="E1170" s="15" t="s">
        <v>335</v>
      </c>
      <c r="F1170" s="15" t="s">
        <v>382</v>
      </c>
      <c r="G1170" s="17">
        <v>0</v>
      </c>
      <c r="H1170" s="17">
        <v>0</v>
      </c>
      <c r="I1170" s="17">
        <v>81.16</v>
      </c>
      <c r="J1170" s="17">
        <v>0</v>
      </c>
      <c r="K1170" s="17">
        <v>0</v>
      </c>
      <c r="L1170" s="17">
        <v>0</v>
      </c>
      <c r="M1170" s="17">
        <v>0</v>
      </c>
      <c r="N1170" s="17">
        <v>0</v>
      </c>
      <c r="O1170" s="17">
        <v>0</v>
      </c>
      <c r="P1170" s="18">
        <v>81.16</v>
      </c>
      <c r="Q1170" s="17">
        <f>VLOOKUP(tbBDD[[#This Row],[Lib. variété]],tbRdts[],2,FALSE)</f>
        <v>8.5</v>
      </c>
      <c r="R1170" s="17">
        <f>tbBDD[[#This Row],[Ha Tot collecte]]*tbBDD[[#This Row],[Rdt]]</f>
        <v>689.86</v>
      </c>
      <c r="S1170" s="10" t="str">
        <f>MID(tbBDD[[#This Row],[Lib. variété]],1,FIND(" ",tbBDD[[#This Row],[Lib. variété]])-1)</f>
        <v>MAIS</v>
      </c>
    </row>
    <row r="1171" spans="1:19" ht="15.95" customHeight="1" x14ac:dyDescent="0.2">
      <c r="A1171" s="14" t="s">
        <v>4</v>
      </c>
      <c r="B1171" s="15" t="s">
        <v>41</v>
      </c>
      <c r="C1171" s="15" t="s">
        <v>57</v>
      </c>
      <c r="D1171" s="15" t="s">
        <v>222</v>
      </c>
      <c r="E1171" s="15" t="s">
        <v>351</v>
      </c>
      <c r="F1171" s="15" t="s">
        <v>382</v>
      </c>
      <c r="G1171" s="17">
        <v>0</v>
      </c>
      <c r="H1171" s="17">
        <v>0</v>
      </c>
      <c r="I1171" s="17">
        <v>35.1</v>
      </c>
      <c r="J1171" s="17">
        <v>0</v>
      </c>
      <c r="K1171" s="17">
        <v>0</v>
      </c>
      <c r="L1171" s="17">
        <v>0</v>
      </c>
      <c r="M1171" s="17">
        <v>0</v>
      </c>
      <c r="N1171" s="17">
        <v>0</v>
      </c>
      <c r="O1171" s="17">
        <v>0</v>
      </c>
      <c r="P1171" s="18">
        <v>35.1</v>
      </c>
      <c r="Q1171" s="17">
        <f>VLOOKUP(tbBDD[[#This Row],[Lib. variété]],tbRdts[],2,FALSE)</f>
        <v>8.5</v>
      </c>
      <c r="R1171" s="17">
        <f>tbBDD[[#This Row],[Ha Tot collecte]]*tbBDD[[#This Row],[Rdt]]</f>
        <v>298.35000000000002</v>
      </c>
      <c r="S1171" s="10" t="str">
        <f>MID(tbBDD[[#This Row],[Lib. variété]],1,FIND(" ",tbBDD[[#This Row],[Lib. variété]])-1)</f>
        <v>MAIS</v>
      </c>
    </row>
    <row r="1172" spans="1:19" ht="15.95" customHeight="1" x14ac:dyDescent="0.2">
      <c r="A1172" s="14" t="s">
        <v>4</v>
      </c>
      <c r="B1172" s="15" t="s">
        <v>41</v>
      </c>
      <c r="C1172" s="15" t="s">
        <v>57</v>
      </c>
      <c r="D1172" s="15" t="s">
        <v>223</v>
      </c>
      <c r="E1172" s="15" t="s">
        <v>352</v>
      </c>
      <c r="F1172" s="15" t="s">
        <v>382</v>
      </c>
      <c r="G1172" s="17">
        <v>0</v>
      </c>
      <c r="H1172" s="17">
        <v>0</v>
      </c>
      <c r="I1172" s="17">
        <v>7.4</v>
      </c>
      <c r="J1172" s="17">
        <v>0</v>
      </c>
      <c r="K1172" s="17">
        <v>0</v>
      </c>
      <c r="L1172" s="17">
        <v>0</v>
      </c>
      <c r="M1172" s="17">
        <v>0</v>
      </c>
      <c r="N1172" s="17">
        <v>0</v>
      </c>
      <c r="O1172" s="17">
        <v>0</v>
      </c>
      <c r="P1172" s="18">
        <v>7.4</v>
      </c>
      <c r="Q1172" s="17">
        <f>VLOOKUP(tbBDD[[#This Row],[Lib. variété]],tbRdts[],2,FALSE)</f>
        <v>8.5</v>
      </c>
      <c r="R1172" s="17">
        <f>tbBDD[[#This Row],[Ha Tot collecte]]*tbBDD[[#This Row],[Rdt]]</f>
        <v>62.900000000000006</v>
      </c>
      <c r="S1172" s="10" t="str">
        <f>MID(tbBDD[[#This Row],[Lib. variété]],1,FIND(" ",tbBDD[[#This Row],[Lib. variété]])-1)</f>
        <v>MAIS</v>
      </c>
    </row>
    <row r="1173" spans="1:19" ht="15.95" customHeight="1" x14ac:dyDescent="0.2">
      <c r="A1173" s="14" t="s">
        <v>4</v>
      </c>
      <c r="B1173" s="15" t="s">
        <v>41</v>
      </c>
      <c r="C1173" s="15" t="s">
        <v>58</v>
      </c>
      <c r="D1173" s="15" t="s">
        <v>221</v>
      </c>
      <c r="E1173" s="15" t="s">
        <v>350</v>
      </c>
      <c r="F1173" s="15" t="s">
        <v>383</v>
      </c>
      <c r="G1173" s="17">
        <v>0</v>
      </c>
      <c r="H1173" s="17">
        <v>0</v>
      </c>
      <c r="I1173" s="17">
        <v>16.309999999999999</v>
      </c>
      <c r="J1173" s="17">
        <v>0</v>
      </c>
      <c r="K1173" s="17">
        <v>0</v>
      </c>
      <c r="L1173" s="17">
        <v>0</v>
      </c>
      <c r="M1173" s="17">
        <v>0</v>
      </c>
      <c r="N1173" s="17">
        <v>0</v>
      </c>
      <c r="O1173" s="17">
        <v>0</v>
      </c>
      <c r="P1173" s="18">
        <v>16.309999999999999</v>
      </c>
      <c r="Q1173" s="17">
        <f>VLOOKUP(tbBDD[[#This Row],[Lib. variété]],tbRdts[],2,FALSE)</f>
        <v>3.3</v>
      </c>
      <c r="R1173" s="17">
        <f>tbBDD[[#This Row],[Ha Tot collecte]]*tbBDD[[#This Row],[Rdt]]</f>
        <v>53.822999999999993</v>
      </c>
      <c r="S1173" s="10" t="e">
        <f>MID(tbBDD[[#This Row],[Lib. variété]],1,FIND(" ",tbBDD[[#This Row],[Lib. variété]])-1)</f>
        <v>#VALUE!</v>
      </c>
    </row>
    <row r="1174" spans="1:19" ht="15.95" customHeight="1" x14ac:dyDescent="0.2">
      <c r="A1174" s="14" t="s">
        <v>4</v>
      </c>
      <c r="B1174" s="15" t="s">
        <v>41</v>
      </c>
      <c r="C1174" s="15" t="s">
        <v>58</v>
      </c>
      <c r="D1174" s="15" t="s">
        <v>202</v>
      </c>
      <c r="E1174" s="15" t="s">
        <v>331</v>
      </c>
      <c r="F1174" s="15" t="s">
        <v>383</v>
      </c>
      <c r="G1174" s="17">
        <v>0</v>
      </c>
      <c r="H1174" s="17">
        <v>0</v>
      </c>
      <c r="I1174" s="17">
        <v>25</v>
      </c>
      <c r="J1174" s="17">
        <v>0</v>
      </c>
      <c r="K1174" s="17">
        <v>0</v>
      </c>
      <c r="L1174" s="17">
        <v>0</v>
      </c>
      <c r="M1174" s="17">
        <v>0</v>
      </c>
      <c r="N1174" s="17">
        <v>0</v>
      </c>
      <c r="O1174" s="17">
        <v>0</v>
      </c>
      <c r="P1174" s="18">
        <v>25</v>
      </c>
      <c r="Q1174" s="17">
        <f>VLOOKUP(tbBDD[[#This Row],[Lib. variété]],tbRdts[],2,FALSE)</f>
        <v>3.3</v>
      </c>
      <c r="R1174" s="17">
        <f>tbBDD[[#This Row],[Ha Tot collecte]]*tbBDD[[#This Row],[Rdt]]</f>
        <v>82.5</v>
      </c>
      <c r="S1174" s="10" t="e">
        <f>MID(tbBDD[[#This Row],[Lib. variété]],1,FIND(" ",tbBDD[[#This Row],[Lib. variété]])-1)</f>
        <v>#VALUE!</v>
      </c>
    </row>
    <row r="1175" spans="1:19" ht="15.95" customHeight="1" x14ac:dyDescent="0.2">
      <c r="A1175" s="14" t="s">
        <v>4</v>
      </c>
      <c r="B1175" s="15" t="s">
        <v>41</v>
      </c>
      <c r="C1175" s="15" t="s">
        <v>58</v>
      </c>
      <c r="D1175" s="15" t="s">
        <v>211</v>
      </c>
      <c r="E1175" s="15" t="s">
        <v>340</v>
      </c>
      <c r="F1175" s="15" t="s">
        <v>383</v>
      </c>
      <c r="G1175" s="17">
        <v>0</v>
      </c>
      <c r="H1175" s="17">
        <v>0</v>
      </c>
      <c r="I1175" s="17">
        <v>100.22</v>
      </c>
      <c r="J1175" s="17">
        <v>0</v>
      </c>
      <c r="K1175" s="17">
        <v>0</v>
      </c>
      <c r="L1175" s="17">
        <v>0</v>
      </c>
      <c r="M1175" s="17">
        <v>0</v>
      </c>
      <c r="N1175" s="17">
        <v>0</v>
      </c>
      <c r="O1175" s="17">
        <v>0</v>
      </c>
      <c r="P1175" s="18">
        <v>100.22</v>
      </c>
      <c r="Q1175" s="17">
        <f>VLOOKUP(tbBDD[[#This Row],[Lib. variété]],tbRdts[],2,FALSE)</f>
        <v>3.3</v>
      </c>
      <c r="R1175" s="17">
        <f>tbBDD[[#This Row],[Ha Tot collecte]]*tbBDD[[#This Row],[Rdt]]</f>
        <v>330.726</v>
      </c>
      <c r="S1175" s="10" t="e">
        <f>MID(tbBDD[[#This Row],[Lib. variété]],1,FIND(" ",tbBDD[[#This Row],[Lib. variété]])-1)</f>
        <v>#VALUE!</v>
      </c>
    </row>
    <row r="1176" spans="1:19" ht="15.95" customHeight="1" x14ac:dyDescent="0.2">
      <c r="A1176" s="14" t="s">
        <v>4</v>
      </c>
      <c r="B1176" s="15" t="s">
        <v>41</v>
      </c>
      <c r="C1176" s="15" t="s">
        <v>58</v>
      </c>
      <c r="D1176" s="15" t="s">
        <v>206</v>
      </c>
      <c r="E1176" s="15" t="s">
        <v>335</v>
      </c>
      <c r="F1176" s="15" t="s">
        <v>383</v>
      </c>
      <c r="G1176" s="17">
        <v>0</v>
      </c>
      <c r="H1176" s="17">
        <v>0</v>
      </c>
      <c r="I1176" s="17">
        <v>184.98</v>
      </c>
      <c r="J1176" s="17">
        <v>0</v>
      </c>
      <c r="K1176" s="17">
        <v>0</v>
      </c>
      <c r="L1176" s="17">
        <v>0</v>
      </c>
      <c r="M1176" s="17">
        <v>0</v>
      </c>
      <c r="N1176" s="17">
        <v>0</v>
      </c>
      <c r="O1176" s="17">
        <v>0</v>
      </c>
      <c r="P1176" s="18">
        <v>184.98</v>
      </c>
      <c r="Q1176" s="17">
        <f>VLOOKUP(tbBDD[[#This Row],[Lib. variété]],tbRdts[],2,FALSE)</f>
        <v>3.3</v>
      </c>
      <c r="R1176" s="17">
        <f>tbBDD[[#This Row],[Ha Tot collecte]]*tbBDD[[#This Row],[Rdt]]</f>
        <v>610.43399999999997</v>
      </c>
      <c r="S1176" s="10" t="e">
        <f>MID(tbBDD[[#This Row],[Lib. variété]],1,FIND(" ",tbBDD[[#This Row],[Lib. variété]])-1)</f>
        <v>#VALUE!</v>
      </c>
    </row>
    <row r="1177" spans="1:19" ht="15.95" customHeight="1" x14ac:dyDescent="0.2">
      <c r="A1177" s="14" t="s">
        <v>4</v>
      </c>
      <c r="B1177" s="15" t="s">
        <v>41</v>
      </c>
      <c r="C1177" s="15" t="s">
        <v>58</v>
      </c>
      <c r="D1177" s="15" t="s">
        <v>222</v>
      </c>
      <c r="E1177" s="15" t="s">
        <v>351</v>
      </c>
      <c r="F1177" s="15" t="s">
        <v>383</v>
      </c>
      <c r="G1177" s="17">
        <v>0</v>
      </c>
      <c r="H1177" s="17">
        <v>0</v>
      </c>
      <c r="I1177" s="17">
        <v>68</v>
      </c>
      <c r="J1177" s="17">
        <v>0</v>
      </c>
      <c r="K1177" s="17">
        <v>0</v>
      </c>
      <c r="L1177" s="17">
        <v>0</v>
      </c>
      <c r="M1177" s="17">
        <v>0</v>
      </c>
      <c r="N1177" s="17">
        <v>0</v>
      </c>
      <c r="O1177" s="17">
        <v>0</v>
      </c>
      <c r="P1177" s="18">
        <v>68</v>
      </c>
      <c r="Q1177" s="17">
        <f>VLOOKUP(tbBDD[[#This Row],[Lib. variété]],tbRdts[],2,FALSE)</f>
        <v>3.3</v>
      </c>
      <c r="R1177" s="17">
        <f>tbBDD[[#This Row],[Ha Tot collecte]]*tbBDD[[#This Row],[Rdt]]</f>
        <v>224.39999999999998</v>
      </c>
      <c r="S1177" s="10" t="e">
        <f>MID(tbBDD[[#This Row],[Lib. variété]],1,FIND(" ",tbBDD[[#This Row],[Lib. variété]])-1)</f>
        <v>#VALUE!</v>
      </c>
    </row>
    <row r="1178" spans="1:19" ht="15.95" customHeight="1" x14ac:dyDescent="0.2">
      <c r="A1178" s="14" t="s">
        <v>4</v>
      </c>
      <c r="B1178" s="15" t="s">
        <v>41</v>
      </c>
      <c r="C1178" s="15" t="s">
        <v>58</v>
      </c>
      <c r="D1178" s="15" t="s">
        <v>223</v>
      </c>
      <c r="E1178" s="15" t="s">
        <v>352</v>
      </c>
      <c r="F1178" s="15" t="s">
        <v>383</v>
      </c>
      <c r="G1178" s="17">
        <v>0</v>
      </c>
      <c r="H1178" s="17">
        <v>0</v>
      </c>
      <c r="I1178" s="17">
        <v>58.6</v>
      </c>
      <c r="J1178" s="17">
        <v>0</v>
      </c>
      <c r="K1178" s="17">
        <v>0</v>
      </c>
      <c r="L1178" s="17">
        <v>0</v>
      </c>
      <c r="M1178" s="17">
        <v>0</v>
      </c>
      <c r="N1178" s="17">
        <v>0</v>
      </c>
      <c r="O1178" s="17">
        <v>0</v>
      </c>
      <c r="P1178" s="18">
        <v>58.6</v>
      </c>
      <c r="Q1178" s="17">
        <f>VLOOKUP(tbBDD[[#This Row],[Lib. variété]],tbRdts[],2,FALSE)</f>
        <v>3.3</v>
      </c>
      <c r="R1178" s="17">
        <f>tbBDD[[#This Row],[Ha Tot collecte]]*tbBDD[[#This Row],[Rdt]]</f>
        <v>193.38</v>
      </c>
      <c r="S1178" s="10" t="e">
        <f>MID(tbBDD[[#This Row],[Lib. variété]],1,FIND(" ",tbBDD[[#This Row],[Lib. variété]])-1)</f>
        <v>#VALUE!</v>
      </c>
    </row>
    <row r="1179" spans="1:19" ht="15.95" customHeight="1" x14ac:dyDescent="0.2">
      <c r="A1179" s="14" t="s">
        <v>4</v>
      </c>
      <c r="B1179" s="15" t="s">
        <v>41</v>
      </c>
      <c r="C1179" s="15" t="s">
        <v>60</v>
      </c>
      <c r="D1179" s="15" t="s">
        <v>221</v>
      </c>
      <c r="E1179" s="15" t="s">
        <v>350</v>
      </c>
      <c r="F1179" s="15" t="s">
        <v>385</v>
      </c>
      <c r="G1179" s="17">
        <v>0</v>
      </c>
      <c r="H1179" s="17">
        <v>0</v>
      </c>
      <c r="I1179" s="17">
        <v>12.18</v>
      </c>
      <c r="J1179" s="17">
        <v>0</v>
      </c>
      <c r="K1179" s="17">
        <v>0</v>
      </c>
      <c r="L1179" s="17">
        <v>0</v>
      </c>
      <c r="M1179" s="17">
        <v>0</v>
      </c>
      <c r="N1179" s="17">
        <v>0</v>
      </c>
      <c r="O1179" s="17">
        <v>0</v>
      </c>
      <c r="P1179" s="18">
        <v>12.18</v>
      </c>
      <c r="Q1179" s="17">
        <f>VLOOKUP(tbBDD[[#This Row],[Lib. variété]],tbRdts[],2,FALSE)</f>
        <v>2.5</v>
      </c>
      <c r="R1179" s="17">
        <f>tbBDD[[#This Row],[Ha Tot collecte]]*tbBDD[[#This Row],[Rdt]]</f>
        <v>30.45</v>
      </c>
      <c r="S1179" s="10" t="str">
        <f>MID(tbBDD[[#This Row],[Lib. variété]],1,FIND(" ",tbBDD[[#This Row],[Lib. variété]])-1)</f>
        <v>TOURNESOL</v>
      </c>
    </row>
    <row r="1180" spans="1:19" ht="15.95" customHeight="1" x14ac:dyDescent="0.2">
      <c r="A1180" s="14" t="s">
        <v>4</v>
      </c>
      <c r="B1180" s="15" t="s">
        <v>41</v>
      </c>
      <c r="C1180" s="15" t="s">
        <v>60</v>
      </c>
      <c r="D1180" s="15" t="s">
        <v>202</v>
      </c>
      <c r="E1180" s="15" t="s">
        <v>331</v>
      </c>
      <c r="F1180" s="15" t="s">
        <v>385</v>
      </c>
      <c r="G1180" s="17">
        <v>0</v>
      </c>
      <c r="H1180" s="17">
        <v>0</v>
      </c>
      <c r="I1180" s="17">
        <v>21</v>
      </c>
      <c r="J1180" s="17">
        <v>0</v>
      </c>
      <c r="K1180" s="17">
        <v>0</v>
      </c>
      <c r="L1180" s="17">
        <v>0</v>
      </c>
      <c r="M1180" s="17">
        <v>0</v>
      </c>
      <c r="N1180" s="17">
        <v>0</v>
      </c>
      <c r="O1180" s="17">
        <v>0</v>
      </c>
      <c r="P1180" s="18">
        <v>21</v>
      </c>
      <c r="Q1180" s="17">
        <f>VLOOKUP(tbBDD[[#This Row],[Lib. variété]],tbRdts[],2,FALSE)</f>
        <v>2.5</v>
      </c>
      <c r="R1180" s="17">
        <f>tbBDD[[#This Row],[Ha Tot collecte]]*tbBDD[[#This Row],[Rdt]]</f>
        <v>52.5</v>
      </c>
      <c r="S1180" s="10" t="str">
        <f>MID(tbBDD[[#This Row],[Lib. variété]],1,FIND(" ",tbBDD[[#This Row],[Lib. variété]])-1)</f>
        <v>TOURNESOL</v>
      </c>
    </row>
    <row r="1181" spans="1:19" ht="15.95" customHeight="1" x14ac:dyDescent="0.2">
      <c r="A1181" s="14" t="s">
        <v>4</v>
      </c>
      <c r="B1181" s="15" t="s">
        <v>41</v>
      </c>
      <c r="C1181" s="15" t="s">
        <v>60</v>
      </c>
      <c r="D1181" s="15" t="s">
        <v>211</v>
      </c>
      <c r="E1181" s="15" t="s">
        <v>340</v>
      </c>
      <c r="F1181" s="15" t="s">
        <v>385</v>
      </c>
      <c r="G1181" s="17">
        <v>0</v>
      </c>
      <c r="H1181" s="17">
        <v>0</v>
      </c>
      <c r="I1181" s="17">
        <v>18.2</v>
      </c>
      <c r="J1181" s="17">
        <v>0</v>
      </c>
      <c r="K1181" s="17">
        <v>0</v>
      </c>
      <c r="L1181" s="17">
        <v>0</v>
      </c>
      <c r="M1181" s="17">
        <v>0</v>
      </c>
      <c r="N1181" s="17">
        <v>0</v>
      </c>
      <c r="O1181" s="17">
        <v>0</v>
      </c>
      <c r="P1181" s="18">
        <v>18.2</v>
      </c>
      <c r="Q1181" s="17">
        <f>VLOOKUP(tbBDD[[#This Row],[Lib. variété]],tbRdts[],2,FALSE)</f>
        <v>2.5</v>
      </c>
      <c r="R1181" s="17">
        <f>tbBDD[[#This Row],[Ha Tot collecte]]*tbBDD[[#This Row],[Rdt]]</f>
        <v>45.5</v>
      </c>
      <c r="S1181" s="10" t="str">
        <f>MID(tbBDD[[#This Row],[Lib. variété]],1,FIND(" ",tbBDD[[#This Row],[Lib. variété]])-1)</f>
        <v>TOURNESOL</v>
      </c>
    </row>
    <row r="1182" spans="1:19" ht="15.95" customHeight="1" x14ac:dyDescent="0.2">
      <c r="A1182" s="14" t="s">
        <v>4</v>
      </c>
      <c r="B1182" s="15" t="s">
        <v>41</v>
      </c>
      <c r="C1182" s="15" t="s">
        <v>60</v>
      </c>
      <c r="D1182" s="15" t="s">
        <v>206</v>
      </c>
      <c r="E1182" s="15" t="s">
        <v>335</v>
      </c>
      <c r="F1182" s="15" t="s">
        <v>385</v>
      </c>
      <c r="G1182" s="17">
        <v>0</v>
      </c>
      <c r="H1182" s="17">
        <v>0</v>
      </c>
      <c r="I1182" s="17">
        <v>59.45</v>
      </c>
      <c r="J1182" s="17">
        <v>0</v>
      </c>
      <c r="K1182" s="17">
        <v>0</v>
      </c>
      <c r="L1182" s="17">
        <v>0</v>
      </c>
      <c r="M1182" s="17">
        <v>0</v>
      </c>
      <c r="N1182" s="17">
        <v>0</v>
      </c>
      <c r="O1182" s="17">
        <v>0</v>
      </c>
      <c r="P1182" s="18">
        <v>59.45</v>
      </c>
      <c r="Q1182" s="17">
        <f>VLOOKUP(tbBDD[[#This Row],[Lib. variété]],tbRdts[],2,FALSE)</f>
        <v>2.5</v>
      </c>
      <c r="R1182" s="17">
        <f>tbBDD[[#This Row],[Ha Tot collecte]]*tbBDD[[#This Row],[Rdt]]</f>
        <v>148.625</v>
      </c>
      <c r="S1182" s="10" t="str">
        <f>MID(tbBDD[[#This Row],[Lib. variété]],1,FIND(" ",tbBDD[[#This Row],[Lib. variété]])-1)</f>
        <v>TOURNESOL</v>
      </c>
    </row>
    <row r="1183" spans="1:19" ht="15.95" customHeight="1" x14ac:dyDescent="0.2">
      <c r="A1183" s="14" t="s">
        <v>4</v>
      </c>
      <c r="B1183" s="15" t="s">
        <v>41</v>
      </c>
      <c r="C1183" s="15" t="s">
        <v>60</v>
      </c>
      <c r="D1183" s="15" t="s">
        <v>223</v>
      </c>
      <c r="E1183" s="15" t="s">
        <v>352</v>
      </c>
      <c r="F1183" s="15" t="s">
        <v>385</v>
      </c>
      <c r="G1183" s="17">
        <v>0</v>
      </c>
      <c r="H1183" s="17">
        <v>0</v>
      </c>
      <c r="I1183" s="17">
        <v>28.15</v>
      </c>
      <c r="J1183" s="17">
        <v>0</v>
      </c>
      <c r="K1183" s="17">
        <v>0</v>
      </c>
      <c r="L1183" s="17">
        <v>0</v>
      </c>
      <c r="M1183" s="17">
        <v>0</v>
      </c>
      <c r="N1183" s="17">
        <v>0</v>
      </c>
      <c r="O1183" s="17">
        <v>0</v>
      </c>
      <c r="P1183" s="18">
        <v>28.15</v>
      </c>
      <c r="Q1183" s="17">
        <f>VLOOKUP(tbBDD[[#This Row],[Lib. variété]],tbRdts[],2,FALSE)</f>
        <v>2.5</v>
      </c>
      <c r="R1183" s="17">
        <f>tbBDD[[#This Row],[Ha Tot collecte]]*tbBDD[[#This Row],[Rdt]]</f>
        <v>70.375</v>
      </c>
      <c r="S1183" s="10" t="str">
        <f>MID(tbBDD[[#This Row],[Lib. variété]],1,FIND(" ",tbBDD[[#This Row],[Lib. variété]])-1)</f>
        <v>TOURNESOL</v>
      </c>
    </row>
    <row r="1184" spans="1:19" ht="15.95" customHeight="1" x14ac:dyDescent="0.2">
      <c r="A1184" s="14" t="s">
        <v>4</v>
      </c>
      <c r="B1184" s="15" t="s">
        <v>41</v>
      </c>
      <c r="C1184" s="15" t="s">
        <v>62</v>
      </c>
      <c r="D1184" s="15" t="s">
        <v>221</v>
      </c>
      <c r="E1184" s="15" t="s">
        <v>350</v>
      </c>
      <c r="F1184" s="15" t="s">
        <v>387</v>
      </c>
      <c r="G1184" s="17">
        <v>0</v>
      </c>
      <c r="H1184" s="17">
        <v>0</v>
      </c>
      <c r="I1184" s="17">
        <v>7.5</v>
      </c>
      <c r="J1184" s="17">
        <v>0</v>
      </c>
      <c r="K1184" s="17">
        <v>0</v>
      </c>
      <c r="L1184" s="17">
        <v>0</v>
      </c>
      <c r="M1184" s="17">
        <v>0</v>
      </c>
      <c r="N1184" s="17">
        <v>0</v>
      </c>
      <c r="O1184" s="17">
        <v>0</v>
      </c>
      <c r="P1184" s="18">
        <v>7.5</v>
      </c>
      <c r="Q1184" s="17">
        <f>VLOOKUP(tbBDD[[#This Row],[Lib. variété]],tbRdts[],2,FALSE)</f>
        <v>4.5</v>
      </c>
      <c r="R1184" s="17">
        <f>tbBDD[[#This Row],[Ha Tot collecte]]*tbBDD[[#This Row],[Rdt]]</f>
        <v>33.75</v>
      </c>
      <c r="S1184" s="10" t="str">
        <f>MID(tbBDD[[#This Row],[Lib. variété]],1,FIND(" ",tbBDD[[#This Row],[Lib. variété]])-1)</f>
        <v>POIS</v>
      </c>
    </row>
    <row r="1185" spans="1:19" ht="15.95" customHeight="1" x14ac:dyDescent="0.2">
      <c r="A1185" s="14" t="s">
        <v>4</v>
      </c>
      <c r="B1185" s="15" t="s">
        <v>41</v>
      </c>
      <c r="C1185" s="15" t="s">
        <v>62</v>
      </c>
      <c r="D1185" s="15" t="s">
        <v>202</v>
      </c>
      <c r="E1185" s="15" t="s">
        <v>331</v>
      </c>
      <c r="F1185" s="15" t="s">
        <v>387</v>
      </c>
      <c r="G1185" s="17">
        <v>0</v>
      </c>
      <c r="H1185" s="17">
        <v>0</v>
      </c>
      <c r="I1185" s="17">
        <v>15</v>
      </c>
      <c r="J1185" s="17">
        <v>0</v>
      </c>
      <c r="K1185" s="17">
        <v>0</v>
      </c>
      <c r="L1185" s="17">
        <v>0</v>
      </c>
      <c r="M1185" s="17">
        <v>0</v>
      </c>
      <c r="N1185" s="17">
        <v>0</v>
      </c>
      <c r="O1185" s="17">
        <v>0</v>
      </c>
      <c r="P1185" s="18">
        <v>15</v>
      </c>
      <c r="Q1185" s="17">
        <f>VLOOKUP(tbBDD[[#This Row],[Lib. variété]],tbRdts[],2,FALSE)</f>
        <v>4.5</v>
      </c>
      <c r="R1185" s="17">
        <f>tbBDD[[#This Row],[Ha Tot collecte]]*tbBDD[[#This Row],[Rdt]]</f>
        <v>67.5</v>
      </c>
      <c r="S1185" s="10" t="str">
        <f>MID(tbBDD[[#This Row],[Lib. variété]],1,FIND(" ",tbBDD[[#This Row],[Lib. variété]])-1)</f>
        <v>POIS</v>
      </c>
    </row>
    <row r="1186" spans="1:19" ht="15.95" customHeight="1" x14ac:dyDescent="0.2">
      <c r="A1186" s="14" t="s">
        <v>4</v>
      </c>
      <c r="B1186" s="15" t="s">
        <v>41</v>
      </c>
      <c r="C1186" s="15" t="s">
        <v>62</v>
      </c>
      <c r="D1186" s="15" t="s">
        <v>206</v>
      </c>
      <c r="E1186" s="15" t="s">
        <v>335</v>
      </c>
      <c r="F1186" s="15" t="s">
        <v>387</v>
      </c>
      <c r="G1186" s="17">
        <v>0</v>
      </c>
      <c r="H1186" s="17">
        <v>0</v>
      </c>
      <c r="I1186" s="17">
        <v>7.45</v>
      </c>
      <c r="J1186" s="17">
        <v>0</v>
      </c>
      <c r="K1186" s="17">
        <v>0</v>
      </c>
      <c r="L1186" s="17">
        <v>0</v>
      </c>
      <c r="M1186" s="17">
        <v>0</v>
      </c>
      <c r="N1186" s="17">
        <v>0</v>
      </c>
      <c r="O1186" s="17">
        <v>0</v>
      </c>
      <c r="P1186" s="18">
        <v>7.45</v>
      </c>
      <c r="Q1186" s="17">
        <f>VLOOKUP(tbBDD[[#This Row],[Lib. variété]],tbRdts[],2,FALSE)</f>
        <v>4.5</v>
      </c>
      <c r="R1186" s="17">
        <f>tbBDD[[#This Row],[Ha Tot collecte]]*tbBDD[[#This Row],[Rdt]]</f>
        <v>33.524999999999999</v>
      </c>
      <c r="S1186" s="10" t="str">
        <f>MID(tbBDD[[#This Row],[Lib. variété]],1,FIND(" ",tbBDD[[#This Row],[Lib. variété]])-1)</f>
        <v>POIS</v>
      </c>
    </row>
    <row r="1187" spans="1:19" ht="15.95" customHeight="1" x14ac:dyDescent="0.2">
      <c r="A1187" s="14" t="s">
        <v>4</v>
      </c>
      <c r="B1187" s="15" t="s">
        <v>41</v>
      </c>
      <c r="C1187" s="15" t="s">
        <v>62</v>
      </c>
      <c r="D1187" s="15" t="s">
        <v>223</v>
      </c>
      <c r="E1187" s="15" t="s">
        <v>352</v>
      </c>
      <c r="F1187" s="15" t="s">
        <v>387</v>
      </c>
      <c r="G1187" s="17">
        <v>0</v>
      </c>
      <c r="H1187" s="17">
        <v>0</v>
      </c>
      <c r="I1187" s="17">
        <v>23.7</v>
      </c>
      <c r="J1187" s="17">
        <v>0</v>
      </c>
      <c r="K1187" s="17">
        <v>0</v>
      </c>
      <c r="L1187" s="17">
        <v>0</v>
      </c>
      <c r="M1187" s="17">
        <v>0</v>
      </c>
      <c r="N1187" s="17">
        <v>0</v>
      </c>
      <c r="O1187" s="17">
        <v>0</v>
      </c>
      <c r="P1187" s="18">
        <v>23.7</v>
      </c>
      <c r="Q1187" s="17">
        <f>VLOOKUP(tbBDD[[#This Row],[Lib. variété]],tbRdts[],2,FALSE)</f>
        <v>4.5</v>
      </c>
      <c r="R1187" s="17">
        <f>tbBDD[[#This Row],[Ha Tot collecte]]*tbBDD[[#This Row],[Rdt]]</f>
        <v>106.64999999999999</v>
      </c>
      <c r="S1187" s="10" t="str">
        <f>MID(tbBDD[[#This Row],[Lib. variété]],1,FIND(" ",tbBDD[[#This Row],[Lib. variété]])-1)</f>
        <v>POIS</v>
      </c>
    </row>
    <row r="1188" spans="1:19" ht="15.95" customHeight="1" x14ac:dyDescent="0.2">
      <c r="A1188" s="14" t="s">
        <v>4</v>
      </c>
      <c r="B1188" s="15" t="s">
        <v>41</v>
      </c>
      <c r="C1188" s="15" t="s">
        <v>86</v>
      </c>
      <c r="D1188" s="15" t="s">
        <v>202</v>
      </c>
      <c r="E1188" s="15" t="s">
        <v>331</v>
      </c>
      <c r="F1188" s="15" t="s">
        <v>411</v>
      </c>
      <c r="G1188" s="17">
        <v>0</v>
      </c>
      <c r="H1188" s="17">
        <v>0</v>
      </c>
      <c r="I1188" s="17">
        <v>20.5</v>
      </c>
      <c r="J1188" s="17">
        <v>0</v>
      </c>
      <c r="K1188" s="17">
        <v>0</v>
      </c>
      <c r="L1188" s="17">
        <v>0</v>
      </c>
      <c r="M1188" s="17">
        <v>0</v>
      </c>
      <c r="N1188" s="17">
        <v>0</v>
      </c>
      <c r="O1188" s="17">
        <v>0</v>
      </c>
      <c r="P1188" s="18">
        <v>20.5</v>
      </c>
      <c r="Q1188" s="17">
        <f>VLOOKUP(tbBDD[[#This Row],[Lib. variété]],tbRdts[],2,FALSE)</f>
        <v>0</v>
      </c>
      <c r="R1188" s="17">
        <f>tbBDD[[#This Row],[Ha Tot collecte]]*tbBDD[[#This Row],[Rdt]]</f>
        <v>0</v>
      </c>
      <c r="S1188" s="10" t="str">
        <f>MID(tbBDD[[#This Row],[Lib. variété]],1,FIND(" ",tbBDD[[#This Row],[Lib. variété]])-1)</f>
        <v>BTH</v>
      </c>
    </row>
    <row r="1189" spans="1:19" ht="15.95" customHeight="1" x14ac:dyDescent="0.2">
      <c r="A1189" s="14" t="s">
        <v>4</v>
      </c>
      <c r="B1189" s="15" t="s">
        <v>41</v>
      </c>
      <c r="C1189" s="15" t="s">
        <v>89</v>
      </c>
      <c r="D1189" s="15" t="s">
        <v>206</v>
      </c>
      <c r="E1189" s="15" t="s">
        <v>335</v>
      </c>
      <c r="F1189" s="15" t="s">
        <v>414</v>
      </c>
      <c r="G1189" s="17">
        <v>0</v>
      </c>
      <c r="H1189" s="17">
        <v>0</v>
      </c>
      <c r="I1189" s="17">
        <v>10.7</v>
      </c>
      <c r="J1189" s="17">
        <v>0</v>
      </c>
      <c r="K1189" s="17">
        <v>0</v>
      </c>
      <c r="L1189" s="17">
        <v>0</v>
      </c>
      <c r="M1189" s="17">
        <v>0</v>
      </c>
      <c r="N1189" s="17">
        <v>0</v>
      </c>
      <c r="O1189" s="17">
        <v>0</v>
      </c>
      <c r="P1189" s="18">
        <v>10.7</v>
      </c>
      <c r="Q1189" s="17">
        <f>VLOOKUP(tbBDD[[#This Row],[Lib. variété]],tbRdts[],2,FALSE)</f>
        <v>0</v>
      </c>
      <c r="R1189" s="17">
        <f>tbBDD[[#This Row],[Ha Tot collecte]]*tbBDD[[#This Row],[Rdt]]</f>
        <v>0</v>
      </c>
      <c r="S1189" s="10" t="str">
        <f>MID(tbBDD[[#This Row],[Lib. variété]],1,FIND(" ",tbBDD[[#This Row],[Lib. variété]])-1)</f>
        <v>BTH</v>
      </c>
    </row>
    <row r="1190" spans="1:19" ht="15.95" customHeight="1" x14ac:dyDescent="0.2">
      <c r="A1190" s="14" t="s">
        <v>4</v>
      </c>
      <c r="B1190" s="15" t="s">
        <v>41</v>
      </c>
      <c r="C1190" s="15" t="s">
        <v>76</v>
      </c>
      <c r="D1190" s="16"/>
      <c r="E1190" s="16"/>
      <c r="F1190" s="15" t="s">
        <v>401</v>
      </c>
      <c r="G1190" s="17">
        <v>0</v>
      </c>
      <c r="H1190" s="17">
        <v>0</v>
      </c>
      <c r="I1190" s="17">
        <v>0</v>
      </c>
      <c r="J1190" s="17">
        <v>0</v>
      </c>
      <c r="K1190" s="17">
        <v>0</v>
      </c>
      <c r="L1190" s="17">
        <v>0</v>
      </c>
      <c r="M1190" s="17">
        <v>0</v>
      </c>
      <c r="N1190" s="17">
        <v>0</v>
      </c>
      <c r="O1190" s="17">
        <v>0</v>
      </c>
      <c r="P1190" s="18">
        <v>0</v>
      </c>
      <c r="Q1190" s="17">
        <f>VLOOKUP(tbBDD[[#This Row],[Lib. variété]],tbRdts[],2,FALSE)</f>
        <v>0</v>
      </c>
      <c r="R1190" s="17">
        <f>tbBDD[[#This Row],[Ha Tot collecte]]*tbBDD[[#This Row],[Rdt]]</f>
        <v>0</v>
      </c>
      <c r="S1190" s="10" t="e">
        <f>MID(tbBDD[[#This Row],[Lib. variété]],1,FIND(" ",tbBDD[[#This Row],[Lib. variété]])-1)</f>
        <v>#VALUE!</v>
      </c>
    </row>
    <row r="1191" spans="1:19" ht="15.95" customHeight="1" x14ac:dyDescent="0.2">
      <c r="A1191" s="14" t="s">
        <v>4</v>
      </c>
      <c r="B1191" s="15" t="s">
        <v>41</v>
      </c>
      <c r="C1191" s="15" t="s">
        <v>67</v>
      </c>
      <c r="D1191" s="16"/>
      <c r="E1191" s="16"/>
      <c r="F1191" s="15" t="s">
        <v>392</v>
      </c>
      <c r="G1191" s="17">
        <v>0</v>
      </c>
      <c r="H1191" s="17">
        <v>0</v>
      </c>
      <c r="I1191" s="17">
        <v>0</v>
      </c>
      <c r="J1191" s="17">
        <v>0</v>
      </c>
      <c r="K1191" s="17">
        <v>0</v>
      </c>
      <c r="L1191" s="17">
        <v>0</v>
      </c>
      <c r="M1191" s="17">
        <v>0</v>
      </c>
      <c r="N1191" s="17">
        <v>0</v>
      </c>
      <c r="O1191" s="17">
        <v>0</v>
      </c>
      <c r="P1191" s="18">
        <v>0</v>
      </c>
      <c r="Q1191" s="17">
        <f>VLOOKUP(tbBDD[[#This Row],[Lib. variété]],tbRdts[],2,FALSE)</f>
        <v>0</v>
      </c>
      <c r="R1191" s="17">
        <f>tbBDD[[#This Row],[Ha Tot collecte]]*tbBDD[[#This Row],[Rdt]]</f>
        <v>0</v>
      </c>
      <c r="S1191" s="10" t="str">
        <f>MID(tbBDD[[#This Row],[Lib. variété]],1,FIND(" ",tbBDD[[#This Row],[Lib. variété]])-1)</f>
        <v>PRAIRIE</v>
      </c>
    </row>
    <row r="1192" spans="1:19" ht="15.95" customHeight="1" x14ac:dyDescent="0.2">
      <c r="A1192" s="14" t="s">
        <v>4</v>
      </c>
      <c r="B1192" s="15" t="s">
        <v>41</v>
      </c>
      <c r="C1192" s="15" t="s">
        <v>67</v>
      </c>
      <c r="D1192" s="15" t="s">
        <v>206</v>
      </c>
      <c r="E1192" s="15" t="s">
        <v>335</v>
      </c>
      <c r="F1192" s="15" t="s">
        <v>392</v>
      </c>
      <c r="G1192" s="17">
        <v>0</v>
      </c>
      <c r="H1192" s="17">
        <v>0</v>
      </c>
      <c r="I1192" s="17">
        <v>23</v>
      </c>
      <c r="J1192" s="17">
        <v>0</v>
      </c>
      <c r="K1192" s="17">
        <v>0</v>
      </c>
      <c r="L1192" s="17">
        <v>0</v>
      </c>
      <c r="M1192" s="17">
        <v>0</v>
      </c>
      <c r="N1192" s="17">
        <v>0</v>
      </c>
      <c r="O1192" s="17">
        <v>0</v>
      </c>
      <c r="P1192" s="18">
        <v>23</v>
      </c>
      <c r="Q1192" s="17">
        <f>VLOOKUP(tbBDD[[#This Row],[Lib. variété]],tbRdts[],2,FALSE)</f>
        <v>0</v>
      </c>
      <c r="R1192" s="17">
        <f>tbBDD[[#This Row],[Ha Tot collecte]]*tbBDD[[#This Row],[Rdt]]</f>
        <v>0</v>
      </c>
      <c r="S1192" s="10" t="str">
        <f>MID(tbBDD[[#This Row],[Lib. variété]],1,FIND(" ",tbBDD[[#This Row],[Lib. variété]])-1)</f>
        <v>PRAIRIE</v>
      </c>
    </row>
    <row r="1193" spans="1:19" ht="15.95" customHeight="1" x14ac:dyDescent="0.2">
      <c r="A1193" s="14" t="s">
        <v>4</v>
      </c>
      <c r="B1193" s="15" t="s">
        <v>41</v>
      </c>
      <c r="C1193" s="15" t="s">
        <v>67</v>
      </c>
      <c r="D1193" s="15" t="s">
        <v>222</v>
      </c>
      <c r="E1193" s="15" t="s">
        <v>351</v>
      </c>
      <c r="F1193" s="15" t="s">
        <v>392</v>
      </c>
      <c r="G1193" s="17">
        <v>0</v>
      </c>
      <c r="H1193" s="17">
        <v>0</v>
      </c>
      <c r="I1193" s="17">
        <v>45.73</v>
      </c>
      <c r="J1193" s="17">
        <v>0</v>
      </c>
      <c r="K1193" s="17">
        <v>0</v>
      </c>
      <c r="L1193" s="17">
        <v>0</v>
      </c>
      <c r="M1193" s="17">
        <v>0</v>
      </c>
      <c r="N1193" s="17">
        <v>0</v>
      </c>
      <c r="O1193" s="17">
        <v>0</v>
      </c>
      <c r="P1193" s="18">
        <v>45.73</v>
      </c>
      <c r="Q1193" s="17">
        <f>VLOOKUP(tbBDD[[#This Row],[Lib. variété]],tbRdts[],2,FALSE)</f>
        <v>0</v>
      </c>
      <c r="R1193" s="17">
        <f>tbBDD[[#This Row],[Ha Tot collecte]]*tbBDD[[#This Row],[Rdt]]</f>
        <v>0</v>
      </c>
      <c r="S1193" s="10" t="str">
        <f>MID(tbBDD[[#This Row],[Lib. variété]],1,FIND(" ",tbBDD[[#This Row],[Lib. variété]])-1)</f>
        <v>PRAIRIE</v>
      </c>
    </row>
    <row r="1194" spans="1:19" ht="15.95" customHeight="1" x14ac:dyDescent="0.2">
      <c r="A1194" s="14" t="s">
        <v>4</v>
      </c>
      <c r="B1194" s="15" t="s">
        <v>41</v>
      </c>
      <c r="C1194" s="15" t="s">
        <v>68</v>
      </c>
      <c r="D1194" s="16"/>
      <c r="E1194" s="16"/>
      <c r="F1194" s="15" t="s">
        <v>393</v>
      </c>
      <c r="G1194" s="17">
        <v>0</v>
      </c>
      <c r="H1194" s="17">
        <v>0</v>
      </c>
      <c r="I1194" s="17">
        <v>0</v>
      </c>
      <c r="J1194" s="17">
        <v>0</v>
      </c>
      <c r="K1194" s="17">
        <v>0</v>
      </c>
      <c r="L1194" s="17">
        <v>0</v>
      </c>
      <c r="M1194" s="17">
        <v>0</v>
      </c>
      <c r="N1194" s="17">
        <v>0</v>
      </c>
      <c r="O1194" s="17">
        <v>0</v>
      </c>
      <c r="P1194" s="18">
        <v>0</v>
      </c>
      <c r="Q1194" s="17">
        <f>VLOOKUP(tbBDD[[#This Row],[Lib. variété]],tbRdts[],2,FALSE)</f>
        <v>0</v>
      </c>
      <c r="R1194" s="17">
        <f>tbBDD[[#This Row],[Ha Tot collecte]]*tbBDD[[#This Row],[Rdt]]</f>
        <v>0</v>
      </c>
      <c r="S1194" s="10" t="str">
        <f>MID(tbBDD[[#This Row],[Lib. variété]],1,FIND(" ",tbBDD[[#This Row],[Lib. variété]])-1)</f>
        <v>PRAIRIE</v>
      </c>
    </row>
    <row r="1195" spans="1:19" ht="15.95" customHeight="1" x14ac:dyDescent="0.2">
      <c r="A1195" s="14" t="s">
        <v>4</v>
      </c>
      <c r="B1195" s="15" t="s">
        <v>41</v>
      </c>
      <c r="C1195" s="15" t="s">
        <v>69</v>
      </c>
      <c r="D1195" s="16"/>
      <c r="E1195" s="16"/>
      <c r="F1195" s="15" t="s">
        <v>394</v>
      </c>
      <c r="G1195" s="17">
        <v>0</v>
      </c>
      <c r="H1195" s="17">
        <v>0</v>
      </c>
      <c r="I1195" s="17">
        <v>0</v>
      </c>
      <c r="J1195" s="17">
        <v>0</v>
      </c>
      <c r="K1195" s="17">
        <v>0</v>
      </c>
      <c r="L1195" s="17">
        <v>0</v>
      </c>
      <c r="M1195" s="17">
        <v>0</v>
      </c>
      <c r="N1195" s="17">
        <v>0</v>
      </c>
      <c r="O1195" s="17">
        <v>0</v>
      </c>
      <c r="P1195" s="18">
        <v>0</v>
      </c>
      <c r="Q1195" s="17">
        <f>VLOOKUP(tbBDD[[#This Row],[Lib. variété]],tbRdts[],2,FALSE)</f>
        <v>0</v>
      </c>
      <c r="R1195" s="17">
        <f>tbBDD[[#This Row],[Ha Tot collecte]]*tbBDD[[#This Row],[Rdt]]</f>
        <v>0</v>
      </c>
      <c r="S1195" s="10" t="e">
        <f>MID(tbBDD[[#This Row],[Lib. variété]],1,FIND(" ",tbBDD[[#This Row],[Lib. variété]])-1)</f>
        <v>#VALUE!</v>
      </c>
    </row>
    <row r="1196" spans="1:19" ht="15.95" customHeight="1" x14ac:dyDescent="0.2">
      <c r="A1196" s="14" t="s">
        <v>4</v>
      </c>
      <c r="B1196" s="15" t="s">
        <v>41</v>
      </c>
      <c r="C1196" s="15" t="s">
        <v>113</v>
      </c>
      <c r="D1196" s="15" t="s">
        <v>206</v>
      </c>
      <c r="E1196" s="15" t="s">
        <v>335</v>
      </c>
      <c r="F1196" s="15" t="s">
        <v>438</v>
      </c>
      <c r="G1196" s="17">
        <v>0</v>
      </c>
      <c r="H1196" s="17">
        <v>0</v>
      </c>
      <c r="I1196" s="17">
        <v>7</v>
      </c>
      <c r="J1196" s="17">
        <v>0</v>
      </c>
      <c r="K1196" s="17">
        <v>0</v>
      </c>
      <c r="L1196" s="17">
        <v>0</v>
      </c>
      <c r="M1196" s="17">
        <v>0</v>
      </c>
      <c r="N1196" s="17">
        <v>0</v>
      </c>
      <c r="O1196" s="17">
        <v>0</v>
      </c>
      <c r="P1196" s="18">
        <v>7</v>
      </c>
      <c r="Q1196" s="17">
        <f>VLOOKUP(tbBDD[[#This Row],[Lib. variété]],tbRdts[],2,FALSE)</f>
        <v>0</v>
      </c>
      <c r="R1196" s="17">
        <f>tbBDD[[#This Row],[Ha Tot collecte]]*tbBDD[[#This Row],[Rdt]]</f>
        <v>0</v>
      </c>
      <c r="S1196" s="10" t="e">
        <f>MID(tbBDD[[#This Row],[Lib. variété]],1,FIND(" ",tbBDD[[#This Row],[Lib. variété]])-1)</f>
        <v>#VALUE!</v>
      </c>
    </row>
    <row r="1197" spans="1:19" ht="15.95" customHeight="1" x14ac:dyDescent="0.2">
      <c r="A1197" s="14" t="s">
        <v>5</v>
      </c>
      <c r="B1197" s="15" t="s">
        <v>42</v>
      </c>
      <c r="C1197" s="15" t="s">
        <v>53</v>
      </c>
      <c r="D1197" s="16"/>
      <c r="E1197" s="16"/>
      <c r="F1197" s="15" t="s">
        <v>378</v>
      </c>
      <c r="G1197" s="17">
        <v>0</v>
      </c>
      <c r="H1197" s="17">
        <v>0</v>
      </c>
      <c r="I1197" s="17">
        <v>0</v>
      </c>
      <c r="J1197" s="17">
        <v>0</v>
      </c>
      <c r="K1197" s="17">
        <v>0</v>
      </c>
      <c r="L1197" s="17">
        <v>0</v>
      </c>
      <c r="M1197" s="17">
        <v>0</v>
      </c>
      <c r="N1197" s="17">
        <v>0</v>
      </c>
      <c r="O1197" s="17">
        <v>0</v>
      </c>
      <c r="P1197" s="18">
        <v>0</v>
      </c>
      <c r="Q1197" s="17">
        <f>VLOOKUP(tbBDD[[#This Row],[Lib. variété]],tbRdts[],2,FALSE)</f>
        <v>6.5</v>
      </c>
      <c r="R1197" s="17">
        <f>tbBDD[[#This Row],[Ha Tot collecte]]*tbBDD[[#This Row],[Rdt]]</f>
        <v>0</v>
      </c>
      <c r="S1197" s="10" t="str">
        <f>MID(tbBDD[[#This Row],[Lib. variété]],1,FIND(" ",tbBDD[[#This Row],[Lib. variété]])-1)</f>
        <v>BLE</v>
      </c>
    </row>
    <row r="1198" spans="1:19" ht="15.95" customHeight="1" x14ac:dyDescent="0.2">
      <c r="A1198" s="14" t="s">
        <v>5</v>
      </c>
      <c r="B1198" s="15" t="s">
        <v>42</v>
      </c>
      <c r="C1198" s="15" t="s">
        <v>53</v>
      </c>
      <c r="D1198" s="15" t="s">
        <v>181</v>
      </c>
      <c r="E1198" s="15" t="s">
        <v>310</v>
      </c>
      <c r="F1198" s="15" t="s">
        <v>378</v>
      </c>
      <c r="G1198" s="17">
        <v>0</v>
      </c>
      <c r="H1198" s="17">
        <v>0</v>
      </c>
      <c r="I1198" s="17">
        <v>265.10000000000002</v>
      </c>
      <c r="J1198" s="17">
        <v>0</v>
      </c>
      <c r="K1198" s="17">
        <v>0</v>
      </c>
      <c r="L1198" s="17">
        <v>0</v>
      </c>
      <c r="M1198" s="17">
        <v>111.6</v>
      </c>
      <c r="N1198" s="17">
        <v>153.5</v>
      </c>
      <c r="O1198" s="17">
        <v>0</v>
      </c>
      <c r="P1198" s="18">
        <v>0</v>
      </c>
      <c r="Q1198" s="17">
        <f>VLOOKUP(tbBDD[[#This Row],[Lib. variété]],tbRdts[],2,FALSE)</f>
        <v>6.5</v>
      </c>
      <c r="R1198" s="17">
        <f>tbBDD[[#This Row],[Ha Tot collecte]]*tbBDD[[#This Row],[Rdt]]</f>
        <v>1723.15</v>
      </c>
      <c r="S1198" s="10" t="str">
        <f>MID(tbBDD[[#This Row],[Lib. variété]],1,FIND(" ",tbBDD[[#This Row],[Lib. variété]])-1)</f>
        <v>BLE</v>
      </c>
    </row>
    <row r="1199" spans="1:19" ht="15.95" customHeight="1" x14ac:dyDescent="0.2">
      <c r="A1199" s="14" t="s">
        <v>5</v>
      </c>
      <c r="B1199" s="15" t="s">
        <v>42</v>
      </c>
      <c r="C1199" s="15" t="s">
        <v>53</v>
      </c>
      <c r="D1199" s="15" t="s">
        <v>224</v>
      </c>
      <c r="E1199" s="15" t="s">
        <v>353</v>
      </c>
      <c r="F1199" s="15" t="s">
        <v>378</v>
      </c>
      <c r="G1199" s="17">
        <v>0</v>
      </c>
      <c r="H1199" s="17">
        <v>0</v>
      </c>
      <c r="I1199" s="17">
        <v>482.72</v>
      </c>
      <c r="J1199" s="17">
        <v>0</v>
      </c>
      <c r="K1199" s="17">
        <v>5.5</v>
      </c>
      <c r="L1199" s="17">
        <v>0</v>
      </c>
      <c r="M1199" s="17">
        <v>323.96000000000004</v>
      </c>
      <c r="N1199" s="17">
        <v>146.51999999999998</v>
      </c>
      <c r="O1199" s="17">
        <v>0</v>
      </c>
      <c r="P1199" s="18">
        <v>6.74</v>
      </c>
      <c r="Q1199" s="17">
        <f>VLOOKUP(tbBDD[[#This Row],[Lib. variété]],tbRdts[],2,FALSE)</f>
        <v>6.5</v>
      </c>
      <c r="R1199" s="17">
        <f>tbBDD[[#This Row],[Ha Tot collecte]]*tbBDD[[#This Row],[Rdt]]</f>
        <v>3137.6800000000003</v>
      </c>
      <c r="S1199" s="10" t="str">
        <f>MID(tbBDD[[#This Row],[Lib. variété]],1,FIND(" ",tbBDD[[#This Row],[Lib. variété]])-1)</f>
        <v>BLE</v>
      </c>
    </row>
    <row r="1200" spans="1:19" ht="15.95" customHeight="1" x14ac:dyDescent="0.2">
      <c r="A1200" s="14" t="s">
        <v>5</v>
      </c>
      <c r="B1200" s="15" t="s">
        <v>42</v>
      </c>
      <c r="C1200" s="15" t="s">
        <v>53</v>
      </c>
      <c r="D1200" s="15" t="s">
        <v>186</v>
      </c>
      <c r="E1200" s="15" t="s">
        <v>315</v>
      </c>
      <c r="F1200" s="15" t="s">
        <v>378</v>
      </c>
      <c r="G1200" s="17">
        <v>0</v>
      </c>
      <c r="H1200" s="17">
        <v>0</v>
      </c>
      <c r="I1200" s="17">
        <v>16</v>
      </c>
      <c r="J1200" s="17">
        <v>0</v>
      </c>
      <c r="K1200" s="17">
        <v>0</v>
      </c>
      <c r="L1200" s="17">
        <v>0</v>
      </c>
      <c r="M1200" s="17">
        <v>0</v>
      </c>
      <c r="N1200" s="17">
        <v>16</v>
      </c>
      <c r="O1200" s="17">
        <v>0</v>
      </c>
      <c r="P1200" s="18">
        <v>0</v>
      </c>
      <c r="Q1200" s="17">
        <f>VLOOKUP(tbBDD[[#This Row],[Lib. variété]],tbRdts[],2,FALSE)</f>
        <v>6.5</v>
      </c>
      <c r="R1200" s="17">
        <f>tbBDD[[#This Row],[Ha Tot collecte]]*tbBDD[[#This Row],[Rdt]]</f>
        <v>104</v>
      </c>
      <c r="S1200" s="10" t="str">
        <f>MID(tbBDD[[#This Row],[Lib. variété]],1,FIND(" ",tbBDD[[#This Row],[Lib. variété]])-1)</f>
        <v>BLE</v>
      </c>
    </row>
    <row r="1201" spans="1:19" ht="15.95" customHeight="1" x14ac:dyDescent="0.2">
      <c r="A1201" s="14" t="s">
        <v>5</v>
      </c>
      <c r="B1201" s="15" t="s">
        <v>42</v>
      </c>
      <c r="C1201" s="15" t="s">
        <v>53</v>
      </c>
      <c r="D1201" s="15" t="s">
        <v>225</v>
      </c>
      <c r="E1201" s="15" t="s">
        <v>354</v>
      </c>
      <c r="F1201" s="15" t="s">
        <v>378</v>
      </c>
      <c r="G1201" s="17">
        <v>0</v>
      </c>
      <c r="H1201" s="17">
        <v>0</v>
      </c>
      <c r="I1201" s="17">
        <v>0</v>
      </c>
      <c r="J1201" s="17">
        <v>0</v>
      </c>
      <c r="K1201" s="17">
        <v>0</v>
      </c>
      <c r="L1201" s="17">
        <v>0</v>
      </c>
      <c r="M1201" s="17">
        <v>0</v>
      </c>
      <c r="N1201" s="17">
        <v>0</v>
      </c>
      <c r="O1201" s="17">
        <v>0</v>
      </c>
      <c r="P1201" s="18">
        <v>0</v>
      </c>
      <c r="Q1201" s="17">
        <f>VLOOKUP(tbBDD[[#This Row],[Lib. variété]],tbRdts[],2,FALSE)</f>
        <v>6.5</v>
      </c>
      <c r="R1201" s="17">
        <f>tbBDD[[#This Row],[Ha Tot collecte]]*tbBDD[[#This Row],[Rdt]]</f>
        <v>0</v>
      </c>
      <c r="S1201" s="10" t="str">
        <f>MID(tbBDD[[#This Row],[Lib. variété]],1,FIND(" ",tbBDD[[#This Row],[Lib. variété]])-1)</f>
        <v>BLE</v>
      </c>
    </row>
    <row r="1202" spans="1:19" ht="15.95" customHeight="1" x14ac:dyDescent="0.2">
      <c r="A1202" s="14" t="s">
        <v>5</v>
      </c>
      <c r="B1202" s="15" t="s">
        <v>42</v>
      </c>
      <c r="C1202" s="15" t="s">
        <v>53</v>
      </c>
      <c r="D1202" s="15" t="s">
        <v>226</v>
      </c>
      <c r="E1202" s="15" t="s">
        <v>355</v>
      </c>
      <c r="F1202" s="15" t="s">
        <v>378</v>
      </c>
      <c r="G1202" s="17">
        <v>0</v>
      </c>
      <c r="H1202" s="17">
        <v>0</v>
      </c>
      <c r="I1202" s="17">
        <v>6</v>
      </c>
      <c r="J1202" s="17">
        <v>0</v>
      </c>
      <c r="K1202" s="17">
        <v>0</v>
      </c>
      <c r="L1202" s="17">
        <v>0</v>
      </c>
      <c r="M1202" s="17">
        <v>0</v>
      </c>
      <c r="N1202" s="17">
        <v>0</v>
      </c>
      <c r="O1202" s="17">
        <v>6</v>
      </c>
      <c r="P1202" s="18">
        <v>0</v>
      </c>
      <c r="Q1202" s="17">
        <f>VLOOKUP(tbBDD[[#This Row],[Lib. variété]],tbRdts[],2,FALSE)</f>
        <v>6.5</v>
      </c>
      <c r="R1202" s="17">
        <f>tbBDD[[#This Row],[Ha Tot collecte]]*tbBDD[[#This Row],[Rdt]]</f>
        <v>39</v>
      </c>
      <c r="S1202" s="10" t="str">
        <f>MID(tbBDD[[#This Row],[Lib. variété]],1,FIND(" ",tbBDD[[#This Row],[Lib. variété]])-1)</f>
        <v>BLE</v>
      </c>
    </row>
    <row r="1203" spans="1:19" ht="15.95" customHeight="1" x14ac:dyDescent="0.2">
      <c r="A1203" s="14" t="s">
        <v>5</v>
      </c>
      <c r="B1203" s="15" t="s">
        <v>42</v>
      </c>
      <c r="C1203" s="15" t="s">
        <v>53</v>
      </c>
      <c r="D1203" s="15" t="s">
        <v>227</v>
      </c>
      <c r="E1203" s="15" t="s">
        <v>356</v>
      </c>
      <c r="F1203" s="15" t="s">
        <v>378</v>
      </c>
      <c r="G1203" s="17">
        <v>0</v>
      </c>
      <c r="H1203" s="17">
        <v>0</v>
      </c>
      <c r="I1203" s="17">
        <v>22.77</v>
      </c>
      <c r="J1203" s="17">
        <v>0</v>
      </c>
      <c r="K1203" s="17">
        <v>0</v>
      </c>
      <c r="L1203" s="17">
        <v>0</v>
      </c>
      <c r="M1203" s="17">
        <v>22.77</v>
      </c>
      <c r="N1203" s="17">
        <v>0</v>
      </c>
      <c r="O1203" s="17">
        <v>0</v>
      </c>
      <c r="P1203" s="18">
        <v>0</v>
      </c>
      <c r="Q1203" s="17">
        <f>VLOOKUP(tbBDD[[#This Row],[Lib. variété]],tbRdts[],2,FALSE)</f>
        <v>6.5</v>
      </c>
      <c r="R1203" s="17">
        <f>tbBDD[[#This Row],[Ha Tot collecte]]*tbBDD[[#This Row],[Rdt]]</f>
        <v>148.005</v>
      </c>
      <c r="S1203" s="10" t="str">
        <f>MID(tbBDD[[#This Row],[Lib. variété]],1,FIND(" ",tbBDD[[#This Row],[Lib. variété]])-1)</f>
        <v>BLE</v>
      </c>
    </row>
    <row r="1204" spans="1:19" ht="15.95" customHeight="1" x14ac:dyDescent="0.2">
      <c r="A1204" s="14" t="s">
        <v>5</v>
      </c>
      <c r="B1204" s="15" t="s">
        <v>42</v>
      </c>
      <c r="C1204" s="15" t="s">
        <v>53</v>
      </c>
      <c r="D1204" s="15" t="s">
        <v>228</v>
      </c>
      <c r="E1204" s="15" t="s">
        <v>357</v>
      </c>
      <c r="F1204" s="15" t="s">
        <v>378</v>
      </c>
      <c r="G1204" s="17">
        <v>0</v>
      </c>
      <c r="H1204" s="17">
        <v>0</v>
      </c>
      <c r="I1204" s="17">
        <v>20.79</v>
      </c>
      <c r="J1204" s="17">
        <v>0</v>
      </c>
      <c r="K1204" s="17">
        <v>0</v>
      </c>
      <c r="L1204" s="17">
        <v>0</v>
      </c>
      <c r="M1204" s="17">
        <v>20.79</v>
      </c>
      <c r="N1204" s="17">
        <v>0</v>
      </c>
      <c r="O1204" s="17">
        <v>0</v>
      </c>
      <c r="P1204" s="18">
        <v>0</v>
      </c>
      <c r="Q1204" s="17">
        <f>VLOOKUP(tbBDD[[#This Row],[Lib. variété]],tbRdts[],2,FALSE)</f>
        <v>6.5</v>
      </c>
      <c r="R1204" s="17">
        <f>tbBDD[[#This Row],[Ha Tot collecte]]*tbBDD[[#This Row],[Rdt]]</f>
        <v>135.13499999999999</v>
      </c>
      <c r="S1204" s="10" t="str">
        <f>MID(tbBDD[[#This Row],[Lib. variété]],1,FIND(" ",tbBDD[[#This Row],[Lib. variété]])-1)</f>
        <v>BLE</v>
      </c>
    </row>
    <row r="1205" spans="1:19" ht="15.95" customHeight="1" x14ac:dyDescent="0.2">
      <c r="A1205" s="14" t="s">
        <v>5</v>
      </c>
      <c r="B1205" s="15" t="s">
        <v>42</v>
      </c>
      <c r="C1205" s="15" t="s">
        <v>53</v>
      </c>
      <c r="D1205" s="15" t="s">
        <v>187</v>
      </c>
      <c r="E1205" s="15" t="s">
        <v>316</v>
      </c>
      <c r="F1205" s="15" t="s">
        <v>378</v>
      </c>
      <c r="G1205" s="17">
        <v>0</v>
      </c>
      <c r="H1205" s="17">
        <v>0</v>
      </c>
      <c r="I1205" s="17">
        <v>68.5</v>
      </c>
      <c r="J1205" s="17">
        <v>0</v>
      </c>
      <c r="K1205" s="17">
        <v>0</v>
      </c>
      <c r="L1205" s="17">
        <v>0</v>
      </c>
      <c r="M1205" s="17">
        <v>44</v>
      </c>
      <c r="N1205" s="17">
        <v>16.5</v>
      </c>
      <c r="O1205" s="17">
        <v>0</v>
      </c>
      <c r="P1205" s="18">
        <v>8</v>
      </c>
      <c r="Q1205" s="17">
        <f>VLOOKUP(tbBDD[[#This Row],[Lib. variété]],tbRdts[],2,FALSE)</f>
        <v>6.5</v>
      </c>
      <c r="R1205" s="17">
        <f>tbBDD[[#This Row],[Ha Tot collecte]]*tbBDD[[#This Row],[Rdt]]</f>
        <v>445.25</v>
      </c>
      <c r="S1205" s="10" t="str">
        <f>MID(tbBDD[[#This Row],[Lib. variété]],1,FIND(" ",tbBDD[[#This Row],[Lib. variété]])-1)</f>
        <v>BLE</v>
      </c>
    </row>
    <row r="1206" spans="1:19" ht="15.95" customHeight="1" x14ac:dyDescent="0.2">
      <c r="A1206" s="14" t="s">
        <v>5</v>
      </c>
      <c r="B1206" s="15" t="s">
        <v>42</v>
      </c>
      <c r="C1206" s="15" t="s">
        <v>53</v>
      </c>
      <c r="D1206" s="15" t="s">
        <v>175</v>
      </c>
      <c r="E1206" s="15" t="s">
        <v>304</v>
      </c>
      <c r="F1206" s="15" t="s">
        <v>378</v>
      </c>
      <c r="G1206" s="17">
        <v>0</v>
      </c>
      <c r="H1206" s="17">
        <v>0</v>
      </c>
      <c r="I1206" s="17">
        <v>16.2</v>
      </c>
      <c r="J1206" s="17">
        <v>0</v>
      </c>
      <c r="K1206" s="17">
        <v>0</v>
      </c>
      <c r="L1206" s="17">
        <v>0</v>
      </c>
      <c r="M1206" s="17">
        <v>16.2</v>
      </c>
      <c r="N1206" s="17">
        <v>0</v>
      </c>
      <c r="O1206" s="17">
        <v>0</v>
      </c>
      <c r="P1206" s="18">
        <v>0</v>
      </c>
      <c r="Q1206" s="17">
        <f>VLOOKUP(tbBDD[[#This Row],[Lib. variété]],tbRdts[],2,FALSE)</f>
        <v>6.5</v>
      </c>
      <c r="R1206" s="17">
        <f>tbBDD[[#This Row],[Ha Tot collecte]]*tbBDD[[#This Row],[Rdt]]</f>
        <v>105.3</v>
      </c>
      <c r="S1206" s="10" t="str">
        <f>MID(tbBDD[[#This Row],[Lib. variété]],1,FIND(" ",tbBDD[[#This Row],[Lib. variété]])-1)</f>
        <v>BLE</v>
      </c>
    </row>
    <row r="1207" spans="1:19" ht="15.95" customHeight="1" x14ac:dyDescent="0.2">
      <c r="A1207" s="14" t="s">
        <v>5</v>
      </c>
      <c r="B1207" s="15" t="s">
        <v>42</v>
      </c>
      <c r="C1207" s="15" t="s">
        <v>116</v>
      </c>
      <c r="D1207" s="15" t="s">
        <v>224</v>
      </c>
      <c r="E1207" s="15" t="s">
        <v>353</v>
      </c>
      <c r="F1207" s="15" t="s">
        <v>441</v>
      </c>
      <c r="G1207" s="17">
        <v>0</v>
      </c>
      <c r="H1207" s="17">
        <v>0</v>
      </c>
      <c r="I1207" s="17">
        <v>2.08</v>
      </c>
      <c r="J1207" s="17">
        <v>0</v>
      </c>
      <c r="K1207" s="17">
        <v>0</v>
      </c>
      <c r="L1207" s="17">
        <v>0</v>
      </c>
      <c r="M1207" s="17">
        <v>0</v>
      </c>
      <c r="N1207" s="17">
        <v>2.08</v>
      </c>
      <c r="O1207" s="17">
        <v>0</v>
      </c>
      <c r="P1207" s="18">
        <v>0</v>
      </c>
      <c r="Q1207" s="17">
        <f>VLOOKUP(tbBDD[[#This Row],[Lib. variété]],tbRdts[],2,FALSE)</f>
        <v>0</v>
      </c>
      <c r="R1207" s="17">
        <f>tbBDD[[#This Row],[Ha Tot collecte]]*tbBDD[[#This Row],[Rdt]]</f>
        <v>0</v>
      </c>
      <c r="S1207" s="10" t="str">
        <f>MID(tbBDD[[#This Row],[Lib. variété]],1,FIND(" ",tbBDD[[#This Row],[Lib. variété]])-1)</f>
        <v>BLE</v>
      </c>
    </row>
    <row r="1208" spans="1:19" ht="15.95" customHeight="1" x14ac:dyDescent="0.2">
      <c r="A1208" s="14" t="s">
        <v>5</v>
      </c>
      <c r="B1208" s="15" t="s">
        <v>42</v>
      </c>
      <c r="C1208" s="15" t="s">
        <v>74</v>
      </c>
      <c r="D1208" s="15" t="s">
        <v>181</v>
      </c>
      <c r="E1208" s="15" t="s">
        <v>310</v>
      </c>
      <c r="F1208" s="15" t="s">
        <v>399</v>
      </c>
      <c r="G1208" s="17">
        <v>0</v>
      </c>
      <c r="H1208" s="17">
        <v>0</v>
      </c>
      <c r="I1208" s="17">
        <v>31.8</v>
      </c>
      <c r="J1208" s="17">
        <v>11</v>
      </c>
      <c r="K1208" s="17">
        <v>0</v>
      </c>
      <c r="L1208" s="17">
        <v>0</v>
      </c>
      <c r="M1208" s="17">
        <v>9</v>
      </c>
      <c r="N1208" s="17">
        <v>11.8</v>
      </c>
      <c r="O1208" s="17">
        <v>0</v>
      </c>
      <c r="P1208" s="18">
        <v>0</v>
      </c>
      <c r="Q1208" s="17">
        <f>VLOOKUP(tbBDD[[#This Row],[Lib. variété]],tbRdts[],2,FALSE)</f>
        <v>5.8</v>
      </c>
      <c r="R1208" s="17">
        <f>tbBDD[[#This Row],[Ha Tot collecte]]*tbBDD[[#This Row],[Rdt]]</f>
        <v>184.44</v>
      </c>
      <c r="S1208" s="10" t="str">
        <f>MID(tbBDD[[#This Row],[Lib. variété]],1,FIND(" ",tbBDD[[#This Row],[Lib. variété]])-1)</f>
        <v>BLE</v>
      </c>
    </row>
    <row r="1209" spans="1:19" ht="15.95" customHeight="1" x14ac:dyDescent="0.2">
      <c r="A1209" s="14" t="s">
        <v>5</v>
      </c>
      <c r="B1209" s="15" t="s">
        <v>42</v>
      </c>
      <c r="C1209" s="15" t="s">
        <v>74</v>
      </c>
      <c r="D1209" s="15" t="s">
        <v>224</v>
      </c>
      <c r="E1209" s="15" t="s">
        <v>353</v>
      </c>
      <c r="F1209" s="15" t="s">
        <v>399</v>
      </c>
      <c r="G1209" s="17">
        <v>0</v>
      </c>
      <c r="H1209" s="17">
        <v>0</v>
      </c>
      <c r="I1209" s="17">
        <v>42.48</v>
      </c>
      <c r="J1209" s="17">
        <v>0</v>
      </c>
      <c r="K1209" s="17">
        <v>0</v>
      </c>
      <c r="L1209" s="17">
        <v>0</v>
      </c>
      <c r="M1209" s="17">
        <v>36.379999999999995</v>
      </c>
      <c r="N1209" s="17">
        <v>6.1</v>
      </c>
      <c r="O1209" s="17">
        <v>0</v>
      </c>
      <c r="P1209" s="18">
        <v>0</v>
      </c>
      <c r="Q1209" s="17">
        <f>VLOOKUP(tbBDD[[#This Row],[Lib. variété]],tbRdts[],2,FALSE)</f>
        <v>5.8</v>
      </c>
      <c r="R1209" s="17">
        <f>tbBDD[[#This Row],[Ha Tot collecte]]*tbBDD[[#This Row],[Rdt]]</f>
        <v>246.38399999999999</v>
      </c>
      <c r="S1209" s="10" t="str">
        <f>MID(tbBDD[[#This Row],[Lib. variété]],1,FIND(" ",tbBDD[[#This Row],[Lib. variété]])-1)</f>
        <v>BLE</v>
      </c>
    </row>
    <row r="1210" spans="1:19" ht="15.95" customHeight="1" x14ac:dyDescent="0.2">
      <c r="A1210" s="14" t="s">
        <v>5</v>
      </c>
      <c r="B1210" s="15" t="s">
        <v>42</v>
      </c>
      <c r="C1210" s="15" t="s">
        <v>74</v>
      </c>
      <c r="D1210" s="15" t="s">
        <v>186</v>
      </c>
      <c r="E1210" s="15" t="s">
        <v>315</v>
      </c>
      <c r="F1210" s="15" t="s">
        <v>399</v>
      </c>
      <c r="G1210" s="17">
        <v>0</v>
      </c>
      <c r="H1210" s="17">
        <v>0</v>
      </c>
      <c r="I1210" s="17">
        <v>17</v>
      </c>
      <c r="J1210" s="17">
        <v>0</v>
      </c>
      <c r="K1210" s="17">
        <v>0</v>
      </c>
      <c r="L1210" s="17">
        <v>0</v>
      </c>
      <c r="M1210" s="17">
        <v>0</v>
      </c>
      <c r="N1210" s="17">
        <v>17</v>
      </c>
      <c r="O1210" s="17">
        <v>0</v>
      </c>
      <c r="P1210" s="18">
        <v>0</v>
      </c>
      <c r="Q1210" s="17">
        <f>VLOOKUP(tbBDD[[#This Row],[Lib. variété]],tbRdts[],2,FALSE)</f>
        <v>5.8</v>
      </c>
      <c r="R1210" s="17">
        <f>tbBDD[[#This Row],[Ha Tot collecte]]*tbBDD[[#This Row],[Rdt]]</f>
        <v>98.6</v>
      </c>
      <c r="S1210" s="10" t="str">
        <f>MID(tbBDD[[#This Row],[Lib. variété]],1,FIND(" ",tbBDD[[#This Row],[Lib. variété]])-1)</f>
        <v>BLE</v>
      </c>
    </row>
    <row r="1211" spans="1:19" ht="15.95" customHeight="1" x14ac:dyDescent="0.2">
      <c r="A1211" s="14" t="s">
        <v>5</v>
      </c>
      <c r="B1211" s="15" t="s">
        <v>42</v>
      </c>
      <c r="C1211" s="15" t="s">
        <v>54</v>
      </c>
      <c r="D1211" s="15" t="s">
        <v>181</v>
      </c>
      <c r="E1211" s="15" t="s">
        <v>310</v>
      </c>
      <c r="F1211" s="15" t="s">
        <v>379</v>
      </c>
      <c r="G1211" s="17">
        <v>0</v>
      </c>
      <c r="H1211" s="17">
        <v>0</v>
      </c>
      <c r="I1211" s="17">
        <v>14</v>
      </c>
      <c r="J1211" s="17">
        <v>0</v>
      </c>
      <c r="K1211" s="17">
        <v>0</v>
      </c>
      <c r="L1211" s="17">
        <v>0</v>
      </c>
      <c r="M1211" s="17">
        <v>14</v>
      </c>
      <c r="N1211" s="17">
        <v>0</v>
      </c>
      <c r="O1211" s="17">
        <v>0</v>
      </c>
      <c r="P1211" s="18">
        <v>0</v>
      </c>
      <c r="Q1211" s="17">
        <f>VLOOKUP(tbBDD[[#This Row],[Lib. variété]],tbRdts[],2,FALSE)</f>
        <v>6.3</v>
      </c>
      <c r="R1211" s="17">
        <f>tbBDD[[#This Row],[Ha Tot collecte]]*tbBDD[[#This Row],[Rdt]]</f>
        <v>88.2</v>
      </c>
      <c r="S1211" s="10" t="str">
        <f>MID(tbBDD[[#This Row],[Lib. variété]],1,FIND(" ",tbBDD[[#This Row],[Lib. variété]])-1)</f>
        <v>ORGE</v>
      </c>
    </row>
    <row r="1212" spans="1:19" ht="15.95" customHeight="1" x14ac:dyDescent="0.2">
      <c r="A1212" s="14" t="s">
        <v>5</v>
      </c>
      <c r="B1212" s="15" t="s">
        <v>42</v>
      </c>
      <c r="C1212" s="15" t="s">
        <v>54</v>
      </c>
      <c r="D1212" s="15" t="s">
        <v>224</v>
      </c>
      <c r="E1212" s="15" t="s">
        <v>353</v>
      </c>
      <c r="F1212" s="15" t="s">
        <v>379</v>
      </c>
      <c r="G1212" s="17">
        <v>0</v>
      </c>
      <c r="H1212" s="17">
        <v>0</v>
      </c>
      <c r="I1212" s="17">
        <v>11.64</v>
      </c>
      <c r="J1212" s="17">
        <v>0</v>
      </c>
      <c r="K1212" s="17">
        <v>0</v>
      </c>
      <c r="L1212" s="17">
        <v>0</v>
      </c>
      <c r="M1212" s="17">
        <v>6.64</v>
      </c>
      <c r="N1212" s="17">
        <v>5</v>
      </c>
      <c r="O1212" s="17">
        <v>0</v>
      </c>
      <c r="P1212" s="18">
        <v>0</v>
      </c>
      <c r="Q1212" s="17">
        <f>VLOOKUP(tbBDD[[#This Row],[Lib. variété]],tbRdts[],2,FALSE)</f>
        <v>6.3</v>
      </c>
      <c r="R1212" s="17">
        <f>tbBDD[[#This Row],[Ha Tot collecte]]*tbBDD[[#This Row],[Rdt]]</f>
        <v>73.332000000000008</v>
      </c>
      <c r="S1212" s="10" t="str">
        <f>MID(tbBDD[[#This Row],[Lib. variété]],1,FIND(" ",tbBDD[[#This Row],[Lib. variété]])-1)</f>
        <v>ORGE</v>
      </c>
    </row>
    <row r="1213" spans="1:19" ht="15.95" customHeight="1" x14ac:dyDescent="0.2">
      <c r="A1213" s="14" t="s">
        <v>5</v>
      </c>
      <c r="B1213" s="15" t="s">
        <v>42</v>
      </c>
      <c r="C1213" s="15" t="s">
        <v>54</v>
      </c>
      <c r="D1213" s="15" t="s">
        <v>186</v>
      </c>
      <c r="E1213" s="15" t="s">
        <v>315</v>
      </c>
      <c r="F1213" s="15" t="s">
        <v>379</v>
      </c>
      <c r="G1213" s="17">
        <v>0</v>
      </c>
      <c r="H1213" s="17">
        <v>0</v>
      </c>
      <c r="I1213" s="17">
        <v>27</v>
      </c>
      <c r="J1213" s="17">
        <v>0</v>
      </c>
      <c r="K1213" s="17">
        <v>0</v>
      </c>
      <c r="L1213" s="17">
        <v>0</v>
      </c>
      <c r="M1213" s="17">
        <v>0</v>
      </c>
      <c r="N1213" s="17">
        <v>27</v>
      </c>
      <c r="O1213" s="17">
        <v>0</v>
      </c>
      <c r="P1213" s="18">
        <v>0</v>
      </c>
      <c r="Q1213" s="17">
        <f>VLOOKUP(tbBDD[[#This Row],[Lib. variété]],tbRdts[],2,FALSE)</f>
        <v>6.3</v>
      </c>
      <c r="R1213" s="17">
        <f>tbBDD[[#This Row],[Ha Tot collecte]]*tbBDD[[#This Row],[Rdt]]</f>
        <v>170.1</v>
      </c>
      <c r="S1213" s="10" t="str">
        <f>MID(tbBDD[[#This Row],[Lib. variété]],1,FIND(" ",tbBDD[[#This Row],[Lib. variété]])-1)</f>
        <v>ORGE</v>
      </c>
    </row>
    <row r="1214" spans="1:19" ht="15.95" customHeight="1" x14ac:dyDescent="0.2">
      <c r="A1214" s="14" t="s">
        <v>5</v>
      </c>
      <c r="B1214" s="15" t="s">
        <v>42</v>
      </c>
      <c r="C1214" s="15" t="s">
        <v>78</v>
      </c>
      <c r="D1214" s="15" t="s">
        <v>181</v>
      </c>
      <c r="E1214" s="15" t="s">
        <v>310</v>
      </c>
      <c r="F1214" s="15" t="s">
        <v>403</v>
      </c>
      <c r="G1214" s="17">
        <v>0</v>
      </c>
      <c r="H1214" s="17">
        <v>0</v>
      </c>
      <c r="I1214" s="17">
        <v>69.699999999999989</v>
      </c>
      <c r="J1214" s="17">
        <v>11</v>
      </c>
      <c r="K1214" s="17">
        <v>0</v>
      </c>
      <c r="L1214" s="17">
        <v>0</v>
      </c>
      <c r="M1214" s="17">
        <v>36.299999999999997</v>
      </c>
      <c r="N1214" s="17">
        <v>22.4</v>
      </c>
      <c r="O1214" s="17">
        <v>0</v>
      </c>
      <c r="P1214" s="18">
        <v>0</v>
      </c>
      <c r="Q1214" s="17">
        <f>VLOOKUP(tbBDD[[#This Row],[Lib. variété]],tbRdts[],2,FALSE)</f>
        <v>0</v>
      </c>
      <c r="R1214" s="17">
        <f>tbBDD[[#This Row],[Ha Tot collecte]]*tbBDD[[#This Row],[Rdt]]</f>
        <v>0</v>
      </c>
      <c r="S1214" s="10" t="str">
        <f>MID(tbBDD[[#This Row],[Lib. variété]],1,FIND(" ",tbBDD[[#This Row],[Lib. variété]])-1)</f>
        <v>ORGE</v>
      </c>
    </row>
    <row r="1215" spans="1:19" ht="15.95" customHeight="1" x14ac:dyDescent="0.2">
      <c r="A1215" s="14" t="s">
        <v>5</v>
      </c>
      <c r="B1215" s="15" t="s">
        <v>42</v>
      </c>
      <c r="C1215" s="15" t="s">
        <v>78</v>
      </c>
      <c r="D1215" s="15" t="s">
        <v>224</v>
      </c>
      <c r="E1215" s="15" t="s">
        <v>353</v>
      </c>
      <c r="F1215" s="15" t="s">
        <v>403</v>
      </c>
      <c r="G1215" s="17">
        <v>0</v>
      </c>
      <c r="H1215" s="17">
        <v>0</v>
      </c>
      <c r="I1215" s="17">
        <v>67.72999999999999</v>
      </c>
      <c r="J1215" s="17">
        <v>0</v>
      </c>
      <c r="K1215" s="17">
        <v>0</v>
      </c>
      <c r="L1215" s="17">
        <v>0</v>
      </c>
      <c r="M1215" s="17">
        <v>52.23</v>
      </c>
      <c r="N1215" s="17">
        <v>15.5</v>
      </c>
      <c r="O1215" s="17">
        <v>0</v>
      </c>
      <c r="P1215" s="18">
        <v>0</v>
      </c>
      <c r="Q1215" s="17">
        <f>VLOOKUP(tbBDD[[#This Row],[Lib. variété]],tbRdts[],2,FALSE)</f>
        <v>0</v>
      </c>
      <c r="R1215" s="17">
        <f>tbBDD[[#This Row],[Ha Tot collecte]]*tbBDD[[#This Row],[Rdt]]</f>
        <v>0</v>
      </c>
      <c r="S1215" s="10" t="str">
        <f>MID(tbBDD[[#This Row],[Lib. variété]],1,FIND(" ",tbBDD[[#This Row],[Lib. variété]])-1)</f>
        <v>ORGE</v>
      </c>
    </row>
    <row r="1216" spans="1:19" ht="15.95" customHeight="1" x14ac:dyDescent="0.2">
      <c r="A1216" s="14" t="s">
        <v>5</v>
      </c>
      <c r="B1216" s="15" t="s">
        <v>42</v>
      </c>
      <c r="C1216" s="15" t="s">
        <v>78</v>
      </c>
      <c r="D1216" s="15" t="s">
        <v>186</v>
      </c>
      <c r="E1216" s="15" t="s">
        <v>315</v>
      </c>
      <c r="F1216" s="15" t="s">
        <v>403</v>
      </c>
      <c r="G1216" s="17">
        <v>0</v>
      </c>
      <c r="H1216" s="17">
        <v>0</v>
      </c>
      <c r="I1216" s="17">
        <v>25</v>
      </c>
      <c r="J1216" s="17">
        <v>0</v>
      </c>
      <c r="K1216" s="17">
        <v>0</v>
      </c>
      <c r="L1216" s="17">
        <v>0</v>
      </c>
      <c r="M1216" s="17">
        <v>0</v>
      </c>
      <c r="N1216" s="17">
        <v>25</v>
      </c>
      <c r="O1216" s="17">
        <v>0</v>
      </c>
      <c r="P1216" s="18">
        <v>0</v>
      </c>
      <c r="Q1216" s="17">
        <f>VLOOKUP(tbBDD[[#This Row],[Lib. variété]],tbRdts[],2,FALSE)</f>
        <v>0</v>
      </c>
      <c r="R1216" s="17">
        <f>tbBDD[[#This Row],[Ha Tot collecte]]*tbBDD[[#This Row],[Rdt]]</f>
        <v>0</v>
      </c>
      <c r="S1216" s="10" t="str">
        <f>MID(tbBDD[[#This Row],[Lib. variété]],1,FIND(" ",tbBDD[[#This Row],[Lib. variété]])-1)</f>
        <v>ORGE</v>
      </c>
    </row>
    <row r="1217" spans="1:19" ht="15.95" customHeight="1" x14ac:dyDescent="0.2">
      <c r="A1217" s="14" t="s">
        <v>5</v>
      </c>
      <c r="B1217" s="15" t="s">
        <v>42</v>
      </c>
      <c r="C1217" s="15" t="s">
        <v>78</v>
      </c>
      <c r="D1217" s="15" t="s">
        <v>228</v>
      </c>
      <c r="E1217" s="15" t="s">
        <v>357</v>
      </c>
      <c r="F1217" s="15" t="s">
        <v>403</v>
      </c>
      <c r="G1217" s="17">
        <v>0</v>
      </c>
      <c r="H1217" s="17">
        <v>0</v>
      </c>
      <c r="I1217" s="17">
        <v>10.78</v>
      </c>
      <c r="J1217" s="17">
        <v>0</v>
      </c>
      <c r="K1217" s="17">
        <v>0</v>
      </c>
      <c r="L1217" s="17">
        <v>0</v>
      </c>
      <c r="M1217" s="17">
        <v>10.78</v>
      </c>
      <c r="N1217" s="17">
        <v>0</v>
      </c>
      <c r="O1217" s="17">
        <v>0</v>
      </c>
      <c r="P1217" s="18">
        <v>0</v>
      </c>
      <c r="Q1217" s="17">
        <f>VLOOKUP(tbBDD[[#This Row],[Lib. variété]],tbRdts[],2,FALSE)</f>
        <v>0</v>
      </c>
      <c r="R1217" s="17">
        <f>tbBDD[[#This Row],[Ha Tot collecte]]*tbBDD[[#This Row],[Rdt]]</f>
        <v>0</v>
      </c>
      <c r="S1217" s="10" t="str">
        <f>MID(tbBDD[[#This Row],[Lib. variété]],1,FIND(" ",tbBDD[[#This Row],[Lib. variété]])-1)</f>
        <v>ORGE</v>
      </c>
    </row>
    <row r="1218" spans="1:19" ht="15.95" customHeight="1" x14ac:dyDescent="0.2">
      <c r="A1218" s="14" t="s">
        <v>5</v>
      </c>
      <c r="B1218" s="15" t="s">
        <v>42</v>
      </c>
      <c r="C1218" s="15" t="s">
        <v>78</v>
      </c>
      <c r="D1218" s="15" t="s">
        <v>175</v>
      </c>
      <c r="E1218" s="15" t="s">
        <v>304</v>
      </c>
      <c r="F1218" s="15" t="s">
        <v>403</v>
      </c>
      <c r="G1218" s="17">
        <v>0</v>
      </c>
      <c r="H1218" s="17">
        <v>0</v>
      </c>
      <c r="I1218" s="17">
        <v>39</v>
      </c>
      <c r="J1218" s="17">
        <v>0</v>
      </c>
      <c r="K1218" s="17">
        <v>0</v>
      </c>
      <c r="L1218" s="17">
        <v>0</v>
      </c>
      <c r="M1218" s="17">
        <v>39</v>
      </c>
      <c r="N1218" s="17">
        <v>0</v>
      </c>
      <c r="O1218" s="17">
        <v>0</v>
      </c>
      <c r="P1218" s="18">
        <v>0</v>
      </c>
      <c r="Q1218" s="17">
        <f>VLOOKUP(tbBDD[[#This Row],[Lib. variété]],tbRdts[],2,FALSE)</f>
        <v>0</v>
      </c>
      <c r="R1218" s="17">
        <f>tbBDD[[#This Row],[Ha Tot collecte]]*tbBDD[[#This Row],[Rdt]]</f>
        <v>0</v>
      </c>
      <c r="S1218" s="10" t="str">
        <f>MID(tbBDD[[#This Row],[Lib. variété]],1,FIND(" ",tbBDD[[#This Row],[Lib. variété]])-1)</f>
        <v>ORGE</v>
      </c>
    </row>
    <row r="1219" spans="1:19" ht="15.95" customHeight="1" x14ac:dyDescent="0.2">
      <c r="A1219" s="14" t="s">
        <v>5</v>
      </c>
      <c r="B1219" s="15" t="s">
        <v>42</v>
      </c>
      <c r="C1219" s="15" t="s">
        <v>55</v>
      </c>
      <c r="D1219" s="15" t="s">
        <v>181</v>
      </c>
      <c r="E1219" s="15" t="s">
        <v>310</v>
      </c>
      <c r="F1219" s="15" t="s">
        <v>380</v>
      </c>
      <c r="G1219" s="17">
        <v>0</v>
      </c>
      <c r="H1219" s="17">
        <v>0</v>
      </c>
      <c r="I1219" s="17">
        <v>43.400000000000006</v>
      </c>
      <c r="J1219" s="17">
        <v>0</v>
      </c>
      <c r="K1219" s="17">
        <v>0</v>
      </c>
      <c r="L1219" s="17">
        <v>0</v>
      </c>
      <c r="M1219" s="17">
        <v>7</v>
      </c>
      <c r="N1219" s="17">
        <v>36.400000000000006</v>
      </c>
      <c r="O1219" s="17">
        <v>0</v>
      </c>
      <c r="P1219" s="18">
        <v>0</v>
      </c>
      <c r="Q1219" s="17">
        <f>VLOOKUP(tbBDD[[#This Row],[Lib. variété]],tbRdts[],2,FALSE)</f>
        <v>6.3</v>
      </c>
      <c r="R1219" s="17">
        <f>tbBDD[[#This Row],[Ha Tot collecte]]*tbBDD[[#This Row],[Rdt]]</f>
        <v>273.42</v>
      </c>
      <c r="S1219" s="10" t="str">
        <f>MID(tbBDD[[#This Row],[Lib. variété]],1,FIND(" ",tbBDD[[#This Row],[Lib. variété]])-1)</f>
        <v>ORGE</v>
      </c>
    </row>
    <row r="1220" spans="1:19" ht="15.95" customHeight="1" x14ac:dyDescent="0.2">
      <c r="A1220" s="14" t="s">
        <v>5</v>
      </c>
      <c r="B1220" s="15" t="s">
        <v>42</v>
      </c>
      <c r="C1220" s="15" t="s">
        <v>55</v>
      </c>
      <c r="D1220" s="15" t="s">
        <v>224</v>
      </c>
      <c r="E1220" s="15" t="s">
        <v>353</v>
      </c>
      <c r="F1220" s="15" t="s">
        <v>380</v>
      </c>
      <c r="G1220" s="17">
        <v>0</v>
      </c>
      <c r="H1220" s="17">
        <v>0</v>
      </c>
      <c r="I1220" s="17">
        <v>40.270000000000003</v>
      </c>
      <c r="J1220" s="17">
        <v>0</v>
      </c>
      <c r="K1220" s="17">
        <v>0</v>
      </c>
      <c r="L1220" s="17">
        <v>0</v>
      </c>
      <c r="M1220" s="17">
        <v>36.270000000000003</v>
      </c>
      <c r="N1220" s="17">
        <v>4</v>
      </c>
      <c r="O1220" s="17">
        <v>0</v>
      </c>
      <c r="P1220" s="18">
        <v>0</v>
      </c>
      <c r="Q1220" s="17">
        <f>VLOOKUP(tbBDD[[#This Row],[Lib. variété]],tbRdts[],2,FALSE)</f>
        <v>6.3</v>
      </c>
      <c r="R1220" s="17">
        <f>tbBDD[[#This Row],[Ha Tot collecte]]*tbBDD[[#This Row],[Rdt]]</f>
        <v>253.70100000000002</v>
      </c>
      <c r="S1220" s="10" t="str">
        <f>MID(tbBDD[[#This Row],[Lib. variété]],1,FIND(" ",tbBDD[[#This Row],[Lib. variété]])-1)</f>
        <v>ORGE</v>
      </c>
    </row>
    <row r="1221" spans="1:19" ht="15.95" customHeight="1" x14ac:dyDescent="0.2">
      <c r="A1221" s="14" t="s">
        <v>5</v>
      </c>
      <c r="B1221" s="15" t="s">
        <v>42</v>
      </c>
      <c r="C1221" s="15" t="s">
        <v>55</v>
      </c>
      <c r="D1221" s="15" t="s">
        <v>227</v>
      </c>
      <c r="E1221" s="15" t="s">
        <v>356</v>
      </c>
      <c r="F1221" s="15" t="s">
        <v>380</v>
      </c>
      <c r="G1221" s="17">
        <v>0</v>
      </c>
      <c r="H1221" s="17">
        <v>0</v>
      </c>
      <c r="I1221" s="17">
        <v>0</v>
      </c>
      <c r="J1221" s="17">
        <v>0</v>
      </c>
      <c r="K1221" s="17">
        <v>0</v>
      </c>
      <c r="L1221" s="17">
        <v>0</v>
      </c>
      <c r="M1221" s="17">
        <v>0</v>
      </c>
      <c r="N1221" s="17">
        <v>0</v>
      </c>
      <c r="O1221" s="17">
        <v>0</v>
      </c>
      <c r="P1221" s="18">
        <v>0</v>
      </c>
      <c r="Q1221" s="17">
        <f>VLOOKUP(tbBDD[[#This Row],[Lib. variété]],tbRdts[],2,FALSE)</f>
        <v>6.3</v>
      </c>
      <c r="R1221" s="17">
        <f>tbBDD[[#This Row],[Ha Tot collecte]]*tbBDD[[#This Row],[Rdt]]</f>
        <v>0</v>
      </c>
      <c r="S1221" s="10" t="str">
        <f>MID(tbBDD[[#This Row],[Lib. variété]],1,FIND(" ",tbBDD[[#This Row],[Lib. variété]])-1)</f>
        <v>ORGE</v>
      </c>
    </row>
    <row r="1222" spans="1:19" ht="15.95" customHeight="1" x14ac:dyDescent="0.2">
      <c r="A1222" s="14" t="s">
        <v>5</v>
      </c>
      <c r="B1222" s="15" t="s">
        <v>42</v>
      </c>
      <c r="C1222" s="15" t="s">
        <v>55</v>
      </c>
      <c r="D1222" s="15" t="s">
        <v>187</v>
      </c>
      <c r="E1222" s="15" t="s">
        <v>316</v>
      </c>
      <c r="F1222" s="15" t="s">
        <v>380</v>
      </c>
      <c r="G1222" s="17">
        <v>0</v>
      </c>
      <c r="H1222" s="17">
        <v>0</v>
      </c>
      <c r="I1222" s="17">
        <v>23.240000000000002</v>
      </c>
      <c r="J1222" s="17">
        <v>0</v>
      </c>
      <c r="K1222" s="17">
        <v>0</v>
      </c>
      <c r="L1222" s="17">
        <v>0</v>
      </c>
      <c r="M1222" s="17">
        <v>17.940000000000001</v>
      </c>
      <c r="N1222" s="17">
        <v>0</v>
      </c>
      <c r="O1222" s="17">
        <v>0</v>
      </c>
      <c r="P1222" s="18">
        <v>5.3</v>
      </c>
      <c r="Q1222" s="17">
        <f>VLOOKUP(tbBDD[[#This Row],[Lib. variété]],tbRdts[],2,FALSE)</f>
        <v>6.3</v>
      </c>
      <c r="R1222" s="17">
        <f>tbBDD[[#This Row],[Ha Tot collecte]]*tbBDD[[#This Row],[Rdt]]</f>
        <v>146.41200000000001</v>
      </c>
      <c r="S1222" s="10" t="str">
        <f>MID(tbBDD[[#This Row],[Lib. variété]],1,FIND(" ",tbBDD[[#This Row],[Lib. variété]])-1)</f>
        <v>ORGE</v>
      </c>
    </row>
    <row r="1223" spans="1:19" ht="15.95" customHeight="1" x14ac:dyDescent="0.2">
      <c r="A1223" s="14" t="s">
        <v>5</v>
      </c>
      <c r="B1223" s="15" t="s">
        <v>42</v>
      </c>
      <c r="C1223" s="15" t="s">
        <v>55</v>
      </c>
      <c r="D1223" s="15" t="s">
        <v>175</v>
      </c>
      <c r="E1223" s="15" t="s">
        <v>304</v>
      </c>
      <c r="F1223" s="15" t="s">
        <v>380</v>
      </c>
      <c r="G1223" s="17">
        <v>0</v>
      </c>
      <c r="H1223" s="17">
        <v>0</v>
      </c>
      <c r="I1223" s="17">
        <v>7</v>
      </c>
      <c r="J1223" s="17">
        <v>0</v>
      </c>
      <c r="K1223" s="17">
        <v>0</v>
      </c>
      <c r="L1223" s="17">
        <v>0</v>
      </c>
      <c r="M1223" s="17">
        <v>7</v>
      </c>
      <c r="N1223" s="17">
        <v>0</v>
      </c>
      <c r="O1223" s="17">
        <v>0</v>
      </c>
      <c r="P1223" s="18">
        <v>0</v>
      </c>
      <c r="Q1223" s="17">
        <f>VLOOKUP(tbBDD[[#This Row],[Lib. variété]],tbRdts[],2,FALSE)</f>
        <v>6.3</v>
      </c>
      <c r="R1223" s="17">
        <f>tbBDD[[#This Row],[Ha Tot collecte]]*tbBDD[[#This Row],[Rdt]]</f>
        <v>44.1</v>
      </c>
      <c r="S1223" s="10" t="str">
        <f>MID(tbBDD[[#This Row],[Lib. variété]],1,FIND(" ",tbBDD[[#This Row],[Lib. variété]])-1)</f>
        <v>ORGE</v>
      </c>
    </row>
    <row r="1224" spans="1:19" ht="15.95" customHeight="1" x14ac:dyDescent="0.2">
      <c r="A1224" s="14" t="s">
        <v>5</v>
      </c>
      <c r="B1224" s="15" t="s">
        <v>42</v>
      </c>
      <c r="C1224" s="15" t="s">
        <v>56</v>
      </c>
      <c r="D1224" s="15" t="s">
        <v>181</v>
      </c>
      <c r="E1224" s="15" t="s">
        <v>310</v>
      </c>
      <c r="F1224" s="15" t="s">
        <v>381</v>
      </c>
      <c r="G1224" s="17">
        <v>0</v>
      </c>
      <c r="H1224" s="17">
        <v>0</v>
      </c>
      <c r="I1224" s="17">
        <v>0</v>
      </c>
      <c r="J1224" s="17">
        <v>0</v>
      </c>
      <c r="K1224" s="17">
        <v>0</v>
      </c>
      <c r="L1224" s="17">
        <v>0</v>
      </c>
      <c r="M1224" s="17">
        <v>0</v>
      </c>
      <c r="N1224" s="17">
        <v>0</v>
      </c>
      <c r="O1224" s="17">
        <v>0</v>
      </c>
      <c r="P1224" s="18">
        <v>0</v>
      </c>
      <c r="Q1224" s="17">
        <f>VLOOKUP(tbBDD[[#This Row],[Lib. variété]],tbRdts[],2,FALSE)</f>
        <v>4</v>
      </c>
      <c r="R1224" s="17">
        <f>tbBDD[[#This Row],[Ha Tot collecte]]*tbBDD[[#This Row],[Rdt]]</f>
        <v>0</v>
      </c>
      <c r="S1224" s="10" t="str">
        <f>MID(tbBDD[[#This Row],[Lib. variété]],1,FIND(" ",tbBDD[[#This Row],[Lib. variété]])-1)</f>
        <v>AVOINE</v>
      </c>
    </row>
    <row r="1225" spans="1:19" ht="15.95" customHeight="1" x14ac:dyDescent="0.2">
      <c r="A1225" s="14" t="s">
        <v>5</v>
      </c>
      <c r="B1225" s="15" t="s">
        <v>42</v>
      </c>
      <c r="C1225" s="15" t="s">
        <v>57</v>
      </c>
      <c r="D1225" s="16"/>
      <c r="E1225" s="16"/>
      <c r="F1225" s="15" t="s">
        <v>382</v>
      </c>
      <c r="G1225" s="17">
        <v>0</v>
      </c>
      <c r="H1225" s="17">
        <v>0</v>
      </c>
      <c r="I1225" s="17">
        <v>0</v>
      </c>
      <c r="J1225" s="17">
        <v>0</v>
      </c>
      <c r="K1225" s="17">
        <v>0</v>
      </c>
      <c r="L1225" s="17">
        <v>0</v>
      </c>
      <c r="M1225" s="17">
        <v>0</v>
      </c>
      <c r="N1225" s="17">
        <v>0</v>
      </c>
      <c r="O1225" s="17">
        <v>0</v>
      </c>
      <c r="P1225" s="18">
        <v>0</v>
      </c>
      <c r="Q1225" s="17">
        <f>VLOOKUP(tbBDD[[#This Row],[Lib. variété]],tbRdts[],2,FALSE)</f>
        <v>8.5</v>
      </c>
      <c r="R1225" s="17">
        <f>tbBDD[[#This Row],[Ha Tot collecte]]*tbBDD[[#This Row],[Rdt]]</f>
        <v>0</v>
      </c>
      <c r="S1225" s="10" t="str">
        <f>MID(tbBDD[[#This Row],[Lib. variété]],1,FIND(" ",tbBDD[[#This Row],[Lib. variété]])-1)</f>
        <v>MAIS</v>
      </c>
    </row>
    <row r="1226" spans="1:19" ht="15.95" customHeight="1" x14ac:dyDescent="0.2">
      <c r="A1226" s="14" t="s">
        <v>5</v>
      </c>
      <c r="B1226" s="15" t="s">
        <v>42</v>
      </c>
      <c r="C1226" s="15" t="s">
        <v>57</v>
      </c>
      <c r="D1226" s="15" t="s">
        <v>181</v>
      </c>
      <c r="E1226" s="15" t="s">
        <v>310</v>
      </c>
      <c r="F1226" s="15" t="s">
        <v>382</v>
      </c>
      <c r="G1226" s="17">
        <v>0</v>
      </c>
      <c r="H1226" s="17">
        <v>0</v>
      </c>
      <c r="I1226" s="17">
        <v>156.28</v>
      </c>
      <c r="J1226" s="17">
        <v>11</v>
      </c>
      <c r="K1226" s="17">
        <v>0</v>
      </c>
      <c r="L1226" s="17">
        <v>0</v>
      </c>
      <c r="M1226" s="17">
        <v>58.14</v>
      </c>
      <c r="N1226" s="17">
        <v>87.14</v>
      </c>
      <c r="O1226" s="17">
        <v>0</v>
      </c>
      <c r="P1226" s="18">
        <v>0</v>
      </c>
      <c r="Q1226" s="17">
        <f>VLOOKUP(tbBDD[[#This Row],[Lib. variété]],tbRdts[],2,FALSE)</f>
        <v>8.5</v>
      </c>
      <c r="R1226" s="17">
        <f>tbBDD[[#This Row],[Ha Tot collecte]]*tbBDD[[#This Row],[Rdt]]</f>
        <v>1328.38</v>
      </c>
      <c r="S1226" s="10" t="str">
        <f>MID(tbBDD[[#This Row],[Lib. variété]],1,FIND(" ",tbBDD[[#This Row],[Lib. variété]])-1)</f>
        <v>MAIS</v>
      </c>
    </row>
    <row r="1227" spans="1:19" ht="15.95" customHeight="1" x14ac:dyDescent="0.2">
      <c r="A1227" s="14" t="s">
        <v>5</v>
      </c>
      <c r="B1227" s="15" t="s">
        <v>42</v>
      </c>
      <c r="C1227" s="15" t="s">
        <v>57</v>
      </c>
      <c r="D1227" s="15" t="s">
        <v>224</v>
      </c>
      <c r="E1227" s="15" t="s">
        <v>353</v>
      </c>
      <c r="F1227" s="15" t="s">
        <v>382</v>
      </c>
      <c r="G1227" s="17">
        <v>0</v>
      </c>
      <c r="H1227" s="17">
        <v>0</v>
      </c>
      <c r="I1227" s="17">
        <v>428.57000000000005</v>
      </c>
      <c r="J1227" s="17">
        <v>30</v>
      </c>
      <c r="K1227" s="17">
        <v>14</v>
      </c>
      <c r="L1227" s="17">
        <v>0</v>
      </c>
      <c r="M1227" s="17">
        <v>248.48000000000002</v>
      </c>
      <c r="N1227" s="17">
        <v>132.72999999999999</v>
      </c>
      <c r="O1227" s="17">
        <v>0</v>
      </c>
      <c r="P1227" s="18">
        <v>3.36</v>
      </c>
      <c r="Q1227" s="17">
        <f>VLOOKUP(tbBDD[[#This Row],[Lib. variété]],tbRdts[],2,FALSE)</f>
        <v>8.5</v>
      </c>
      <c r="R1227" s="17">
        <f>tbBDD[[#This Row],[Ha Tot collecte]]*tbBDD[[#This Row],[Rdt]]</f>
        <v>3642.8450000000003</v>
      </c>
      <c r="S1227" s="10" t="str">
        <f>MID(tbBDD[[#This Row],[Lib. variété]],1,FIND(" ",tbBDD[[#This Row],[Lib. variété]])-1)</f>
        <v>MAIS</v>
      </c>
    </row>
    <row r="1228" spans="1:19" ht="15.95" customHeight="1" x14ac:dyDescent="0.2">
      <c r="A1228" s="14" t="s">
        <v>5</v>
      </c>
      <c r="B1228" s="15" t="s">
        <v>42</v>
      </c>
      <c r="C1228" s="15" t="s">
        <v>57</v>
      </c>
      <c r="D1228" s="15" t="s">
        <v>186</v>
      </c>
      <c r="E1228" s="15" t="s">
        <v>315</v>
      </c>
      <c r="F1228" s="15" t="s">
        <v>382</v>
      </c>
      <c r="G1228" s="17">
        <v>0</v>
      </c>
      <c r="H1228" s="17">
        <v>0</v>
      </c>
      <c r="I1228" s="17">
        <v>35</v>
      </c>
      <c r="J1228" s="17">
        <v>0</v>
      </c>
      <c r="K1228" s="17">
        <v>0</v>
      </c>
      <c r="L1228" s="17">
        <v>0</v>
      </c>
      <c r="M1228" s="17">
        <v>0</v>
      </c>
      <c r="N1228" s="17">
        <v>35</v>
      </c>
      <c r="O1228" s="17">
        <v>0</v>
      </c>
      <c r="P1228" s="18">
        <v>0</v>
      </c>
      <c r="Q1228" s="17">
        <f>VLOOKUP(tbBDD[[#This Row],[Lib. variété]],tbRdts[],2,FALSE)</f>
        <v>8.5</v>
      </c>
      <c r="R1228" s="17">
        <f>tbBDD[[#This Row],[Ha Tot collecte]]*tbBDD[[#This Row],[Rdt]]</f>
        <v>297.5</v>
      </c>
      <c r="S1228" s="10" t="str">
        <f>MID(tbBDD[[#This Row],[Lib. variété]],1,FIND(" ",tbBDD[[#This Row],[Lib. variété]])-1)</f>
        <v>MAIS</v>
      </c>
    </row>
    <row r="1229" spans="1:19" ht="15.95" customHeight="1" x14ac:dyDescent="0.2">
      <c r="A1229" s="14" t="s">
        <v>5</v>
      </c>
      <c r="B1229" s="15" t="s">
        <v>42</v>
      </c>
      <c r="C1229" s="15" t="s">
        <v>57</v>
      </c>
      <c r="D1229" s="15" t="s">
        <v>225</v>
      </c>
      <c r="E1229" s="15" t="s">
        <v>354</v>
      </c>
      <c r="F1229" s="15" t="s">
        <v>382</v>
      </c>
      <c r="G1229" s="17">
        <v>0</v>
      </c>
      <c r="H1229" s="17">
        <v>0</v>
      </c>
      <c r="I1229" s="17">
        <v>0</v>
      </c>
      <c r="J1229" s="17">
        <v>0</v>
      </c>
      <c r="K1229" s="17">
        <v>0</v>
      </c>
      <c r="L1229" s="17">
        <v>0</v>
      </c>
      <c r="M1229" s="17">
        <v>0</v>
      </c>
      <c r="N1229" s="17">
        <v>0</v>
      </c>
      <c r="O1229" s="17">
        <v>0</v>
      </c>
      <c r="P1229" s="18">
        <v>0</v>
      </c>
      <c r="Q1229" s="17">
        <f>VLOOKUP(tbBDD[[#This Row],[Lib. variété]],tbRdts[],2,FALSE)</f>
        <v>8.5</v>
      </c>
      <c r="R1229" s="17">
        <f>tbBDD[[#This Row],[Ha Tot collecte]]*tbBDD[[#This Row],[Rdt]]</f>
        <v>0</v>
      </c>
      <c r="S1229" s="10" t="str">
        <f>MID(tbBDD[[#This Row],[Lib. variété]],1,FIND(" ",tbBDD[[#This Row],[Lib. variété]])-1)</f>
        <v>MAIS</v>
      </c>
    </row>
    <row r="1230" spans="1:19" ht="15.95" customHeight="1" x14ac:dyDescent="0.2">
      <c r="A1230" s="14" t="s">
        <v>5</v>
      </c>
      <c r="B1230" s="15" t="s">
        <v>42</v>
      </c>
      <c r="C1230" s="15" t="s">
        <v>57</v>
      </c>
      <c r="D1230" s="15" t="s">
        <v>226</v>
      </c>
      <c r="E1230" s="15" t="s">
        <v>355</v>
      </c>
      <c r="F1230" s="15" t="s">
        <v>382</v>
      </c>
      <c r="G1230" s="17">
        <v>0</v>
      </c>
      <c r="H1230" s="17">
        <v>0</v>
      </c>
      <c r="I1230" s="17">
        <v>20</v>
      </c>
      <c r="J1230" s="17">
        <v>0</v>
      </c>
      <c r="K1230" s="17">
        <v>0</v>
      </c>
      <c r="L1230" s="17">
        <v>0</v>
      </c>
      <c r="M1230" s="17">
        <v>0</v>
      </c>
      <c r="N1230" s="17">
        <v>0</v>
      </c>
      <c r="O1230" s="17">
        <v>20</v>
      </c>
      <c r="P1230" s="18">
        <v>0</v>
      </c>
      <c r="Q1230" s="17">
        <f>VLOOKUP(tbBDD[[#This Row],[Lib. variété]],tbRdts[],2,FALSE)</f>
        <v>8.5</v>
      </c>
      <c r="R1230" s="17">
        <f>tbBDD[[#This Row],[Ha Tot collecte]]*tbBDD[[#This Row],[Rdt]]</f>
        <v>170</v>
      </c>
      <c r="S1230" s="10" t="str">
        <f>MID(tbBDD[[#This Row],[Lib. variété]],1,FIND(" ",tbBDD[[#This Row],[Lib. variété]])-1)</f>
        <v>MAIS</v>
      </c>
    </row>
    <row r="1231" spans="1:19" ht="15.95" customHeight="1" x14ac:dyDescent="0.2">
      <c r="A1231" s="14" t="s">
        <v>5</v>
      </c>
      <c r="B1231" s="15" t="s">
        <v>42</v>
      </c>
      <c r="C1231" s="15" t="s">
        <v>57</v>
      </c>
      <c r="D1231" s="15" t="s">
        <v>227</v>
      </c>
      <c r="E1231" s="15" t="s">
        <v>356</v>
      </c>
      <c r="F1231" s="15" t="s">
        <v>382</v>
      </c>
      <c r="G1231" s="17">
        <v>0</v>
      </c>
      <c r="H1231" s="17">
        <v>0</v>
      </c>
      <c r="I1231" s="17">
        <v>60.01</v>
      </c>
      <c r="J1231" s="17">
        <v>60.01</v>
      </c>
      <c r="K1231" s="17">
        <v>0</v>
      </c>
      <c r="L1231" s="17">
        <v>0</v>
      </c>
      <c r="M1231" s="17">
        <v>0</v>
      </c>
      <c r="N1231" s="17">
        <v>0</v>
      </c>
      <c r="O1231" s="17">
        <v>0</v>
      </c>
      <c r="P1231" s="18">
        <v>0</v>
      </c>
      <c r="Q1231" s="17">
        <f>VLOOKUP(tbBDD[[#This Row],[Lib. variété]],tbRdts[],2,FALSE)</f>
        <v>8.5</v>
      </c>
      <c r="R1231" s="17">
        <f>tbBDD[[#This Row],[Ha Tot collecte]]*tbBDD[[#This Row],[Rdt]]</f>
        <v>510.08499999999998</v>
      </c>
      <c r="S1231" s="10" t="str">
        <f>MID(tbBDD[[#This Row],[Lib. variété]],1,FIND(" ",tbBDD[[#This Row],[Lib. variété]])-1)</f>
        <v>MAIS</v>
      </c>
    </row>
    <row r="1232" spans="1:19" ht="15.95" customHeight="1" x14ac:dyDescent="0.2">
      <c r="A1232" s="14" t="s">
        <v>5</v>
      </c>
      <c r="B1232" s="15" t="s">
        <v>42</v>
      </c>
      <c r="C1232" s="15" t="s">
        <v>57</v>
      </c>
      <c r="D1232" s="15" t="s">
        <v>187</v>
      </c>
      <c r="E1232" s="15" t="s">
        <v>316</v>
      </c>
      <c r="F1232" s="15" t="s">
        <v>382</v>
      </c>
      <c r="G1232" s="17">
        <v>0</v>
      </c>
      <c r="H1232" s="17">
        <v>0</v>
      </c>
      <c r="I1232" s="17">
        <v>75.5</v>
      </c>
      <c r="J1232" s="17">
        <v>50</v>
      </c>
      <c r="K1232" s="17">
        <v>0</v>
      </c>
      <c r="L1232" s="17">
        <v>0</v>
      </c>
      <c r="M1232" s="17">
        <v>25.5</v>
      </c>
      <c r="N1232" s="17">
        <v>0</v>
      </c>
      <c r="O1232" s="17">
        <v>0</v>
      </c>
      <c r="P1232" s="18">
        <v>0</v>
      </c>
      <c r="Q1232" s="17">
        <f>VLOOKUP(tbBDD[[#This Row],[Lib. variété]],tbRdts[],2,FALSE)</f>
        <v>8.5</v>
      </c>
      <c r="R1232" s="17">
        <f>tbBDD[[#This Row],[Ha Tot collecte]]*tbBDD[[#This Row],[Rdt]]</f>
        <v>641.75</v>
      </c>
      <c r="S1232" s="10" t="str">
        <f>MID(tbBDD[[#This Row],[Lib. variété]],1,FIND(" ",tbBDD[[#This Row],[Lib. variété]])-1)</f>
        <v>MAIS</v>
      </c>
    </row>
    <row r="1233" spans="1:19" ht="15.95" customHeight="1" x14ac:dyDescent="0.2">
      <c r="A1233" s="14" t="s">
        <v>5</v>
      </c>
      <c r="B1233" s="15" t="s">
        <v>42</v>
      </c>
      <c r="C1233" s="15" t="s">
        <v>57</v>
      </c>
      <c r="D1233" s="15" t="s">
        <v>175</v>
      </c>
      <c r="E1233" s="15" t="s">
        <v>304</v>
      </c>
      <c r="F1233" s="15" t="s">
        <v>382</v>
      </c>
      <c r="G1233" s="17">
        <v>0</v>
      </c>
      <c r="H1233" s="17">
        <v>0</v>
      </c>
      <c r="I1233" s="17">
        <v>12</v>
      </c>
      <c r="J1233" s="17">
        <v>0</v>
      </c>
      <c r="K1233" s="17">
        <v>0</v>
      </c>
      <c r="L1233" s="17">
        <v>0</v>
      </c>
      <c r="M1233" s="17">
        <v>12</v>
      </c>
      <c r="N1233" s="17">
        <v>0</v>
      </c>
      <c r="O1233" s="17">
        <v>0</v>
      </c>
      <c r="P1233" s="18">
        <v>0</v>
      </c>
      <c r="Q1233" s="17">
        <f>VLOOKUP(tbBDD[[#This Row],[Lib. variété]],tbRdts[],2,FALSE)</f>
        <v>8.5</v>
      </c>
      <c r="R1233" s="17">
        <f>tbBDD[[#This Row],[Ha Tot collecte]]*tbBDD[[#This Row],[Rdt]]</f>
        <v>102</v>
      </c>
      <c r="S1233" s="10" t="str">
        <f>MID(tbBDD[[#This Row],[Lib. variété]],1,FIND(" ",tbBDD[[#This Row],[Lib. variété]])-1)</f>
        <v>MAIS</v>
      </c>
    </row>
    <row r="1234" spans="1:19" ht="15.95" customHeight="1" x14ac:dyDescent="0.2">
      <c r="A1234" s="14" t="s">
        <v>5</v>
      </c>
      <c r="B1234" s="15" t="s">
        <v>42</v>
      </c>
      <c r="C1234" s="15" t="s">
        <v>104</v>
      </c>
      <c r="D1234" s="15" t="s">
        <v>181</v>
      </c>
      <c r="E1234" s="15" t="s">
        <v>310</v>
      </c>
      <c r="F1234" s="15" t="s">
        <v>429</v>
      </c>
      <c r="G1234" s="17">
        <v>0</v>
      </c>
      <c r="H1234" s="17">
        <v>0</v>
      </c>
      <c r="I1234" s="17">
        <v>7.7</v>
      </c>
      <c r="J1234" s="17">
        <v>0</v>
      </c>
      <c r="K1234" s="17">
        <v>0</v>
      </c>
      <c r="L1234" s="17">
        <v>0</v>
      </c>
      <c r="M1234" s="17">
        <v>0</v>
      </c>
      <c r="N1234" s="17">
        <v>7.7</v>
      </c>
      <c r="O1234" s="17">
        <v>0</v>
      </c>
      <c r="P1234" s="18">
        <v>0</v>
      </c>
      <c r="Q1234" s="17">
        <f>VLOOKUP(tbBDD[[#This Row],[Lib. variété]],tbRdts[],2,FALSE)</f>
        <v>8.5</v>
      </c>
      <c r="R1234" s="17">
        <f>tbBDD[[#This Row],[Ha Tot collecte]]*tbBDD[[#This Row],[Rdt]]</f>
        <v>65.45</v>
      </c>
      <c r="S1234" s="10" t="str">
        <f>MID(tbBDD[[#This Row],[Lib. variété]],1,FIND(" ",tbBDD[[#This Row],[Lib. variété]])-1)</f>
        <v>MAIS</v>
      </c>
    </row>
    <row r="1235" spans="1:19" ht="15.95" customHeight="1" x14ac:dyDescent="0.2">
      <c r="A1235" s="14" t="s">
        <v>5</v>
      </c>
      <c r="B1235" s="15" t="s">
        <v>42</v>
      </c>
      <c r="C1235" s="15" t="s">
        <v>83</v>
      </c>
      <c r="D1235" s="15" t="s">
        <v>227</v>
      </c>
      <c r="E1235" s="15" t="s">
        <v>356</v>
      </c>
      <c r="F1235" s="15" t="s">
        <v>408</v>
      </c>
      <c r="G1235" s="17">
        <v>0</v>
      </c>
      <c r="H1235" s="17">
        <v>0</v>
      </c>
      <c r="I1235" s="17">
        <v>7</v>
      </c>
      <c r="J1235" s="17">
        <v>0</v>
      </c>
      <c r="K1235" s="17">
        <v>0</v>
      </c>
      <c r="L1235" s="17">
        <v>0</v>
      </c>
      <c r="M1235" s="17">
        <v>7</v>
      </c>
      <c r="N1235" s="17">
        <v>0</v>
      </c>
      <c r="O1235" s="17">
        <v>0</v>
      </c>
      <c r="P1235" s="18">
        <v>0</v>
      </c>
      <c r="Q1235" s="17">
        <f>VLOOKUP(tbBDD[[#This Row],[Lib. variété]],tbRdts[],2,FALSE)</f>
        <v>0</v>
      </c>
      <c r="R1235" s="17">
        <f>tbBDD[[#This Row],[Ha Tot collecte]]*tbBDD[[#This Row],[Rdt]]</f>
        <v>0</v>
      </c>
      <c r="S1235" s="10" t="str">
        <f>MID(tbBDD[[#This Row],[Lib. variété]],1,FIND(" ",tbBDD[[#This Row],[Lib. variété]])-1)</f>
        <v>MAIS</v>
      </c>
    </row>
    <row r="1236" spans="1:19" ht="15.95" customHeight="1" x14ac:dyDescent="0.2">
      <c r="A1236" s="14" t="s">
        <v>5</v>
      </c>
      <c r="B1236" s="15" t="s">
        <v>42</v>
      </c>
      <c r="C1236" s="15" t="s">
        <v>58</v>
      </c>
      <c r="D1236" s="15" t="s">
        <v>186</v>
      </c>
      <c r="E1236" s="15" t="s">
        <v>315</v>
      </c>
      <c r="F1236" s="15" t="s">
        <v>383</v>
      </c>
      <c r="G1236" s="17">
        <v>0</v>
      </c>
      <c r="H1236" s="17">
        <v>0</v>
      </c>
      <c r="I1236" s="17">
        <v>19</v>
      </c>
      <c r="J1236" s="17">
        <v>0</v>
      </c>
      <c r="K1236" s="17">
        <v>0</v>
      </c>
      <c r="L1236" s="17">
        <v>0</v>
      </c>
      <c r="M1236" s="17">
        <v>0</v>
      </c>
      <c r="N1236" s="17">
        <v>19</v>
      </c>
      <c r="O1236" s="17">
        <v>0</v>
      </c>
      <c r="P1236" s="18">
        <v>0</v>
      </c>
      <c r="Q1236" s="17">
        <f>VLOOKUP(tbBDD[[#This Row],[Lib. variété]],tbRdts[],2,FALSE)</f>
        <v>3.3</v>
      </c>
      <c r="R1236" s="17">
        <f>tbBDD[[#This Row],[Ha Tot collecte]]*tbBDD[[#This Row],[Rdt]]</f>
        <v>62.699999999999996</v>
      </c>
      <c r="S1236" s="10" t="e">
        <f>MID(tbBDD[[#This Row],[Lib. variété]],1,FIND(" ",tbBDD[[#This Row],[Lib. variété]])-1)</f>
        <v>#VALUE!</v>
      </c>
    </row>
    <row r="1237" spans="1:19" ht="15.95" customHeight="1" x14ac:dyDescent="0.2">
      <c r="A1237" s="14" t="s">
        <v>5</v>
      </c>
      <c r="B1237" s="15" t="s">
        <v>42</v>
      </c>
      <c r="C1237" s="15" t="s">
        <v>58</v>
      </c>
      <c r="D1237" s="15" t="s">
        <v>225</v>
      </c>
      <c r="E1237" s="15" t="s">
        <v>354</v>
      </c>
      <c r="F1237" s="15" t="s">
        <v>383</v>
      </c>
      <c r="G1237" s="17">
        <v>0</v>
      </c>
      <c r="H1237" s="17">
        <v>0</v>
      </c>
      <c r="I1237" s="17">
        <v>0</v>
      </c>
      <c r="J1237" s="17">
        <v>0</v>
      </c>
      <c r="K1237" s="17">
        <v>0</v>
      </c>
      <c r="L1237" s="17">
        <v>0</v>
      </c>
      <c r="M1237" s="17">
        <v>0</v>
      </c>
      <c r="N1237" s="17">
        <v>0</v>
      </c>
      <c r="O1237" s="17">
        <v>0</v>
      </c>
      <c r="P1237" s="18">
        <v>0</v>
      </c>
      <c r="Q1237" s="17">
        <f>VLOOKUP(tbBDD[[#This Row],[Lib. variété]],tbRdts[],2,FALSE)</f>
        <v>3.3</v>
      </c>
      <c r="R1237" s="17">
        <f>tbBDD[[#This Row],[Ha Tot collecte]]*tbBDD[[#This Row],[Rdt]]</f>
        <v>0</v>
      </c>
      <c r="S1237" s="10" t="e">
        <f>MID(tbBDD[[#This Row],[Lib. variété]],1,FIND(" ",tbBDD[[#This Row],[Lib. variété]])-1)</f>
        <v>#VALUE!</v>
      </c>
    </row>
    <row r="1238" spans="1:19" ht="15.95" customHeight="1" x14ac:dyDescent="0.2">
      <c r="A1238" s="14" t="s">
        <v>5</v>
      </c>
      <c r="B1238" s="15" t="s">
        <v>42</v>
      </c>
      <c r="C1238" s="15" t="s">
        <v>58</v>
      </c>
      <c r="D1238" s="15" t="s">
        <v>227</v>
      </c>
      <c r="E1238" s="15" t="s">
        <v>356</v>
      </c>
      <c r="F1238" s="15" t="s">
        <v>383</v>
      </c>
      <c r="G1238" s="17">
        <v>0</v>
      </c>
      <c r="H1238" s="17">
        <v>0</v>
      </c>
      <c r="I1238" s="17">
        <v>10.6</v>
      </c>
      <c r="J1238" s="17">
        <v>0</v>
      </c>
      <c r="K1238" s="17">
        <v>0</v>
      </c>
      <c r="L1238" s="17">
        <v>0</v>
      </c>
      <c r="M1238" s="17">
        <v>10.6</v>
      </c>
      <c r="N1238" s="17">
        <v>0</v>
      </c>
      <c r="O1238" s="17">
        <v>0</v>
      </c>
      <c r="P1238" s="18">
        <v>0</v>
      </c>
      <c r="Q1238" s="17">
        <f>VLOOKUP(tbBDD[[#This Row],[Lib. variété]],tbRdts[],2,FALSE)</f>
        <v>3.3</v>
      </c>
      <c r="R1238" s="17">
        <f>tbBDD[[#This Row],[Ha Tot collecte]]*tbBDD[[#This Row],[Rdt]]</f>
        <v>34.979999999999997</v>
      </c>
      <c r="S1238" s="10" t="e">
        <f>MID(tbBDD[[#This Row],[Lib. variété]],1,FIND(" ",tbBDD[[#This Row],[Lib. variété]])-1)</f>
        <v>#VALUE!</v>
      </c>
    </row>
    <row r="1239" spans="1:19" ht="15.95" customHeight="1" x14ac:dyDescent="0.2">
      <c r="A1239" s="14" t="s">
        <v>5</v>
      </c>
      <c r="B1239" s="15" t="s">
        <v>42</v>
      </c>
      <c r="C1239" s="15" t="s">
        <v>59</v>
      </c>
      <c r="D1239" s="15" t="s">
        <v>181</v>
      </c>
      <c r="E1239" s="15" t="s">
        <v>310</v>
      </c>
      <c r="F1239" s="15" t="s">
        <v>384</v>
      </c>
      <c r="G1239" s="17">
        <v>0</v>
      </c>
      <c r="H1239" s="17">
        <v>0</v>
      </c>
      <c r="I1239" s="17">
        <v>45.3</v>
      </c>
      <c r="J1239" s="17">
        <v>0</v>
      </c>
      <c r="K1239" s="17">
        <v>0</v>
      </c>
      <c r="L1239" s="17">
        <v>0</v>
      </c>
      <c r="M1239" s="17">
        <v>17</v>
      </c>
      <c r="N1239" s="17">
        <v>28.3</v>
      </c>
      <c r="O1239" s="17">
        <v>0</v>
      </c>
      <c r="P1239" s="18">
        <v>0</v>
      </c>
      <c r="Q1239" s="17">
        <f>VLOOKUP(tbBDD[[#This Row],[Lib. variété]],tbRdts[],2,FALSE)</f>
        <v>2.5</v>
      </c>
      <c r="R1239" s="17">
        <f>tbBDD[[#This Row],[Ha Tot collecte]]*tbBDD[[#This Row],[Rdt]]</f>
        <v>113.25</v>
      </c>
      <c r="S1239" s="10" t="str">
        <f>MID(tbBDD[[#This Row],[Lib. variété]],1,FIND(" ",tbBDD[[#This Row],[Lib. variété]])-1)</f>
        <v>TOURNESOL</v>
      </c>
    </row>
    <row r="1240" spans="1:19" ht="15.95" customHeight="1" x14ac:dyDescent="0.2">
      <c r="A1240" s="14" t="s">
        <v>5</v>
      </c>
      <c r="B1240" s="15" t="s">
        <v>42</v>
      </c>
      <c r="C1240" s="15" t="s">
        <v>59</v>
      </c>
      <c r="D1240" s="15" t="s">
        <v>224</v>
      </c>
      <c r="E1240" s="15" t="s">
        <v>353</v>
      </c>
      <c r="F1240" s="15" t="s">
        <v>384</v>
      </c>
      <c r="G1240" s="17">
        <v>0</v>
      </c>
      <c r="H1240" s="17">
        <v>0</v>
      </c>
      <c r="I1240" s="17">
        <v>81.93</v>
      </c>
      <c r="J1240" s="17">
        <v>32</v>
      </c>
      <c r="K1240" s="17">
        <v>0</v>
      </c>
      <c r="L1240" s="17">
        <v>0</v>
      </c>
      <c r="M1240" s="17">
        <v>0</v>
      </c>
      <c r="N1240" s="17">
        <v>49.93</v>
      </c>
      <c r="O1240" s="17">
        <v>0</v>
      </c>
      <c r="P1240" s="18">
        <v>0</v>
      </c>
      <c r="Q1240" s="17">
        <f>VLOOKUP(tbBDD[[#This Row],[Lib. variété]],tbRdts[],2,FALSE)</f>
        <v>2.5</v>
      </c>
      <c r="R1240" s="17">
        <f>tbBDD[[#This Row],[Ha Tot collecte]]*tbBDD[[#This Row],[Rdt]]</f>
        <v>204.82500000000002</v>
      </c>
      <c r="S1240" s="10" t="str">
        <f>MID(tbBDD[[#This Row],[Lib. variété]],1,FIND(" ",tbBDD[[#This Row],[Lib. variété]])-1)</f>
        <v>TOURNESOL</v>
      </c>
    </row>
    <row r="1241" spans="1:19" ht="15.95" customHeight="1" x14ac:dyDescent="0.2">
      <c r="A1241" s="14" t="s">
        <v>5</v>
      </c>
      <c r="B1241" s="15" t="s">
        <v>42</v>
      </c>
      <c r="C1241" s="15" t="s">
        <v>60</v>
      </c>
      <c r="D1241" s="16"/>
      <c r="E1241" s="16"/>
      <c r="F1241" s="15" t="s">
        <v>385</v>
      </c>
      <c r="G1241" s="17">
        <v>0</v>
      </c>
      <c r="H1241" s="17">
        <v>0</v>
      </c>
      <c r="I1241" s="17">
        <v>0</v>
      </c>
      <c r="J1241" s="17">
        <v>0</v>
      </c>
      <c r="K1241" s="17">
        <v>0</v>
      </c>
      <c r="L1241" s="17">
        <v>0</v>
      </c>
      <c r="M1241" s="17">
        <v>0</v>
      </c>
      <c r="N1241" s="17">
        <v>0</v>
      </c>
      <c r="O1241" s="17">
        <v>0</v>
      </c>
      <c r="P1241" s="18">
        <v>0</v>
      </c>
      <c r="Q1241" s="17">
        <f>VLOOKUP(tbBDD[[#This Row],[Lib. variété]],tbRdts[],2,FALSE)</f>
        <v>2.5</v>
      </c>
      <c r="R1241" s="17">
        <f>tbBDD[[#This Row],[Ha Tot collecte]]*tbBDD[[#This Row],[Rdt]]</f>
        <v>0</v>
      </c>
      <c r="S1241" s="10" t="str">
        <f>MID(tbBDD[[#This Row],[Lib. variété]],1,FIND(" ",tbBDD[[#This Row],[Lib. variété]])-1)</f>
        <v>TOURNESOL</v>
      </c>
    </row>
    <row r="1242" spans="1:19" ht="15.95" customHeight="1" x14ac:dyDescent="0.2">
      <c r="A1242" s="14" t="s">
        <v>5</v>
      </c>
      <c r="B1242" s="15" t="s">
        <v>42</v>
      </c>
      <c r="C1242" s="15" t="s">
        <v>60</v>
      </c>
      <c r="D1242" s="15" t="s">
        <v>181</v>
      </c>
      <c r="E1242" s="15" t="s">
        <v>310</v>
      </c>
      <c r="F1242" s="15" t="s">
        <v>385</v>
      </c>
      <c r="G1242" s="17">
        <v>0</v>
      </c>
      <c r="H1242" s="17">
        <v>0</v>
      </c>
      <c r="I1242" s="17">
        <v>192.5</v>
      </c>
      <c r="J1242" s="17">
        <v>0</v>
      </c>
      <c r="K1242" s="17">
        <v>0</v>
      </c>
      <c r="L1242" s="17">
        <v>0</v>
      </c>
      <c r="M1242" s="17">
        <v>112.5</v>
      </c>
      <c r="N1242" s="17">
        <v>80</v>
      </c>
      <c r="O1242" s="17">
        <v>0</v>
      </c>
      <c r="P1242" s="18">
        <v>0</v>
      </c>
      <c r="Q1242" s="17">
        <f>VLOOKUP(tbBDD[[#This Row],[Lib. variété]],tbRdts[],2,FALSE)</f>
        <v>2.5</v>
      </c>
      <c r="R1242" s="17">
        <f>tbBDD[[#This Row],[Ha Tot collecte]]*tbBDD[[#This Row],[Rdt]]</f>
        <v>481.25</v>
      </c>
      <c r="S1242" s="10" t="str">
        <f>MID(tbBDD[[#This Row],[Lib. variété]],1,FIND(" ",tbBDD[[#This Row],[Lib. variété]])-1)</f>
        <v>TOURNESOL</v>
      </c>
    </row>
    <row r="1243" spans="1:19" ht="15.95" customHeight="1" x14ac:dyDescent="0.2">
      <c r="A1243" s="14" t="s">
        <v>5</v>
      </c>
      <c r="B1243" s="15" t="s">
        <v>42</v>
      </c>
      <c r="C1243" s="15" t="s">
        <v>60</v>
      </c>
      <c r="D1243" s="15" t="s">
        <v>224</v>
      </c>
      <c r="E1243" s="15" t="s">
        <v>353</v>
      </c>
      <c r="F1243" s="15" t="s">
        <v>385</v>
      </c>
      <c r="G1243" s="17">
        <v>0</v>
      </c>
      <c r="H1243" s="17">
        <v>0</v>
      </c>
      <c r="I1243" s="17">
        <v>531.69000000000005</v>
      </c>
      <c r="J1243" s="17">
        <v>23</v>
      </c>
      <c r="K1243" s="17">
        <v>14.5</v>
      </c>
      <c r="L1243" s="17">
        <v>0</v>
      </c>
      <c r="M1243" s="17">
        <v>327.63</v>
      </c>
      <c r="N1243" s="17">
        <v>161.59</v>
      </c>
      <c r="O1243" s="17">
        <v>0</v>
      </c>
      <c r="P1243" s="18">
        <v>4.97</v>
      </c>
      <c r="Q1243" s="17">
        <f>VLOOKUP(tbBDD[[#This Row],[Lib. variété]],tbRdts[],2,FALSE)</f>
        <v>2.5</v>
      </c>
      <c r="R1243" s="17">
        <f>tbBDD[[#This Row],[Ha Tot collecte]]*tbBDD[[#This Row],[Rdt]]</f>
        <v>1329.2250000000001</v>
      </c>
      <c r="S1243" s="10" t="str">
        <f>MID(tbBDD[[#This Row],[Lib. variété]],1,FIND(" ",tbBDD[[#This Row],[Lib. variété]])-1)</f>
        <v>TOURNESOL</v>
      </c>
    </row>
    <row r="1244" spans="1:19" ht="15.95" customHeight="1" x14ac:dyDescent="0.2">
      <c r="A1244" s="14" t="s">
        <v>5</v>
      </c>
      <c r="B1244" s="15" t="s">
        <v>42</v>
      </c>
      <c r="C1244" s="15" t="s">
        <v>60</v>
      </c>
      <c r="D1244" s="15" t="s">
        <v>186</v>
      </c>
      <c r="E1244" s="15" t="s">
        <v>315</v>
      </c>
      <c r="F1244" s="15" t="s">
        <v>385</v>
      </c>
      <c r="G1244" s="17">
        <v>0</v>
      </c>
      <c r="H1244" s="17">
        <v>0</v>
      </c>
      <c r="I1244" s="17">
        <v>28</v>
      </c>
      <c r="J1244" s="17">
        <v>0</v>
      </c>
      <c r="K1244" s="17">
        <v>0</v>
      </c>
      <c r="L1244" s="17">
        <v>0</v>
      </c>
      <c r="M1244" s="17">
        <v>0</v>
      </c>
      <c r="N1244" s="17">
        <v>28</v>
      </c>
      <c r="O1244" s="17">
        <v>0</v>
      </c>
      <c r="P1244" s="18">
        <v>0</v>
      </c>
      <c r="Q1244" s="17">
        <f>VLOOKUP(tbBDD[[#This Row],[Lib. variété]],tbRdts[],2,FALSE)</f>
        <v>2.5</v>
      </c>
      <c r="R1244" s="17">
        <f>tbBDD[[#This Row],[Ha Tot collecte]]*tbBDD[[#This Row],[Rdt]]</f>
        <v>70</v>
      </c>
      <c r="S1244" s="10" t="str">
        <f>MID(tbBDD[[#This Row],[Lib. variété]],1,FIND(" ",tbBDD[[#This Row],[Lib. variété]])-1)</f>
        <v>TOURNESOL</v>
      </c>
    </row>
    <row r="1245" spans="1:19" ht="15.95" customHeight="1" x14ac:dyDescent="0.2">
      <c r="A1245" s="14" t="s">
        <v>5</v>
      </c>
      <c r="B1245" s="15" t="s">
        <v>42</v>
      </c>
      <c r="C1245" s="15" t="s">
        <v>60</v>
      </c>
      <c r="D1245" s="15" t="s">
        <v>225</v>
      </c>
      <c r="E1245" s="15" t="s">
        <v>354</v>
      </c>
      <c r="F1245" s="15" t="s">
        <v>385</v>
      </c>
      <c r="G1245" s="17">
        <v>0</v>
      </c>
      <c r="H1245" s="17">
        <v>0</v>
      </c>
      <c r="I1245" s="17">
        <v>0</v>
      </c>
      <c r="J1245" s="17">
        <v>0</v>
      </c>
      <c r="K1245" s="17">
        <v>0</v>
      </c>
      <c r="L1245" s="17">
        <v>0</v>
      </c>
      <c r="M1245" s="17">
        <v>0</v>
      </c>
      <c r="N1245" s="17">
        <v>0</v>
      </c>
      <c r="O1245" s="17">
        <v>0</v>
      </c>
      <c r="P1245" s="18">
        <v>0</v>
      </c>
      <c r="Q1245" s="17">
        <f>VLOOKUP(tbBDD[[#This Row],[Lib. variété]],tbRdts[],2,FALSE)</f>
        <v>2.5</v>
      </c>
      <c r="R1245" s="17">
        <f>tbBDD[[#This Row],[Ha Tot collecte]]*tbBDD[[#This Row],[Rdt]]</f>
        <v>0</v>
      </c>
      <c r="S1245" s="10" t="str">
        <f>MID(tbBDD[[#This Row],[Lib. variété]],1,FIND(" ",tbBDD[[#This Row],[Lib. variété]])-1)</f>
        <v>TOURNESOL</v>
      </c>
    </row>
    <row r="1246" spans="1:19" ht="15.95" customHeight="1" x14ac:dyDescent="0.2">
      <c r="A1246" s="14" t="s">
        <v>5</v>
      </c>
      <c r="B1246" s="15" t="s">
        <v>42</v>
      </c>
      <c r="C1246" s="15" t="s">
        <v>60</v>
      </c>
      <c r="D1246" s="15" t="s">
        <v>226</v>
      </c>
      <c r="E1246" s="15" t="s">
        <v>355</v>
      </c>
      <c r="F1246" s="15" t="s">
        <v>385</v>
      </c>
      <c r="G1246" s="17">
        <v>0</v>
      </c>
      <c r="H1246" s="17">
        <v>0</v>
      </c>
      <c r="I1246" s="17">
        <v>0</v>
      </c>
      <c r="J1246" s="17">
        <v>0</v>
      </c>
      <c r="K1246" s="17">
        <v>0</v>
      </c>
      <c r="L1246" s="17">
        <v>0</v>
      </c>
      <c r="M1246" s="17">
        <v>0</v>
      </c>
      <c r="N1246" s="17">
        <v>0</v>
      </c>
      <c r="O1246" s="17">
        <v>0</v>
      </c>
      <c r="P1246" s="18">
        <v>0</v>
      </c>
      <c r="Q1246" s="17">
        <f>VLOOKUP(tbBDD[[#This Row],[Lib. variété]],tbRdts[],2,FALSE)</f>
        <v>2.5</v>
      </c>
      <c r="R1246" s="17">
        <f>tbBDD[[#This Row],[Ha Tot collecte]]*tbBDD[[#This Row],[Rdt]]</f>
        <v>0</v>
      </c>
      <c r="S1246" s="10" t="str">
        <f>MID(tbBDD[[#This Row],[Lib. variété]],1,FIND(" ",tbBDD[[#This Row],[Lib. variété]])-1)</f>
        <v>TOURNESOL</v>
      </c>
    </row>
    <row r="1247" spans="1:19" ht="15.95" customHeight="1" x14ac:dyDescent="0.2">
      <c r="A1247" s="14" t="s">
        <v>5</v>
      </c>
      <c r="B1247" s="15" t="s">
        <v>42</v>
      </c>
      <c r="C1247" s="15" t="s">
        <v>60</v>
      </c>
      <c r="D1247" s="15" t="s">
        <v>227</v>
      </c>
      <c r="E1247" s="15" t="s">
        <v>356</v>
      </c>
      <c r="F1247" s="15" t="s">
        <v>385</v>
      </c>
      <c r="G1247" s="17">
        <v>0</v>
      </c>
      <c r="H1247" s="17">
        <v>0</v>
      </c>
      <c r="I1247" s="17">
        <v>15.94</v>
      </c>
      <c r="J1247" s="17">
        <v>0</v>
      </c>
      <c r="K1247" s="17">
        <v>0</v>
      </c>
      <c r="L1247" s="17">
        <v>0</v>
      </c>
      <c r="M1247" s="17">
        <v>15.94</v>
      </c>
      <c r="N1247" s="17">
        <v>0</v>
      </c>
      <c r="O1247" s="17">
        <v>0</v>
      </c>
      <c r="P1247" s="18">
        <v>0</v>
      </c>
      <c r="Q1247" s="17">
        <f>VLOOKUP(tbBDD[[#This Row],[Lib. variété]],tbRdts[],2,FALSE)</f>
        <v>2.5</v>
      </c>
      <c r="R1247" s="17">
        <f>tbBDD[[#This Row],[Ha Tot collecte]]*tbBDD[[#This Row],[Rdt]]</f>
        <v>39.85</v>
      </c>
      <c r="S1247" s="10" t="str">
        <f>MID(tbBDD[[#This Row],[Lib. variété]],1,FIND(" ",tbBDD[[#This Row],[Lib. variété]])-1)</f>
        <v>TOURNESOL</v>
      </c>
    </row>
    <row r="1248" spans="1:19" ht="15.95" customHeight="1" x14ac:dyDescent="0.2">
      <c r="A1248" s="14" t="s">
        <v>5</v>
      </c>
      <c r="B1248" s="15" t="s">
        <v>42</v>
      </c>
      <c r="C1248" s="15" t="s">
        <v>60</v>
      </c>
      <c r="D1248" s="15" t="s">
        <v>228</v>
      </c>
      <c r="E1248" s="15" t="s">
        <v>357</v>
      </c>
      <c r="F1248" s="15" t="s">
        <v>385</v>
      </c>
      <c r="G1248" s="17">
        <v>0</v>
      </c>
      <c r="H1248" s="17">
        <v>0</v>
      </c>
      <c r="I1248" s="17">
        <v>32.25</v>
      </c>
      <c r="J1248" s="17">
        <v>0</v>
      </c>
      <c r="K1248" s="17">
        <v>0</v>
      </c>
      <c r="L1248" s="17">
        <v>0</v>
      </c>
      <c r="M1248" s="17">
        <v>32.25</v>
      </c>
      <c r="N1248" s="17">
        <v>0</v>
      </c>
      <c r="O1248" s="17">
        <v>0</v>
      </c>
      <c r="P1248" s="18">
        <v>0</v>
      </c>
      <c r="Q1248" s="17">
        <f>VLOOKUP(tbBDD[[#This Row],[Lib. variété]],tbRdts[],2,FALSE)</f>
        <v>2.5</v>
      </c>
      <c r="R1248" s="17">
        <f>tbBDD[[#This Row],[Ha Tot collecte]]*tbBDD[[#This Row],[Rdt]]</f>
        <v>80.625</v>
      </c>
      <c r="S1248" s="10" t="str">
        <f>MID(tbBDD[[#This Row],[Lib. variété]],1,FIND(" ",tbBDD[[#This Row],[Lib. variété]])-1)</f>
        <v>TOURNESOL</v>
      </c>
    </row>
    <row r="1249" spans="1:19" ht="15.95" customHeight="1" x14ac:dyDescent="0.2">
      <c r="A1249" s="14" t="s">
        <v>5</v>
      </c>
      <c r="B1249" s="15" t="s">
        <v>42</v>
      </c>
      <c r="C1249" s="15" t="s">
        <v>60</v>
      </c>
      <c r="D1249" s="15" t="s">
        <v>187</v>
      </c>
      <c r="E1249" s="15" t="s">
        <v>316</v>
      </c>
      <c r="F1249" s="15" t="s">
        <v>385</v>
      </c>
      <c r="G1249" s="17">
        <v>0</v>
      </c>
      <c r="H1249" s="17">
        <v>0</v>
      </c>
      <c r="I1249" s="17">
        <v>94</v>
      </c>
      <c r="J1249" s="17">
        <v>0</v>
      </c>
      <c r="K1249" s="17">
        <v>0</v>
      </c>
      <c r="L1249" s="17">
        <v>0</v>
      </c>
      <c r="M1249" s="17">
        <v>72</v>
      </c>
      <c r="N1249" s="17">
        <v>22</v>
      </c>
      <c r="O1249" s="17">
        <v>0</v>
      </c>
      <c r="P1249" s="18">
        <v>0</v>
      </c>
      <c r="Q1249" s="17">
        <f>VLOOKUP(tbBDD[[#This Row],[Lib. variété]],tbRdts[],2,FALSE)</f>
        <v>2.5</v>
      </c>
      <c r="R1249" s="17">
        <f>tbBDD[[#This Row],[Ha Tot collecte]]*tbBDD[[#This Row],[Rdt]]</f>
        <v>235</v>
      </c>
      <c r="S1249" s="10" t="str">
        <f>MID(tbBDD[[#This Row],[Lib. variété]],1,FIND(" ",tbBDD[[#This Row],[Lib. variété]])-1)</f>
        <v>TOURNESOL</v>
      </c>
    </row>
    <row r="1250" spans="1:19" ht="15.95" customHeight="1" x14ac:dyDescent="0.2">
      <c r="A1250" s="14" t="s">
        <v>5</v>
      </c>
      <c r="B1250" s="15" t="s">
        <v>42</v>
      </c>
      <c r="C1250" s="15" t="s">
        <v>60</v>
      </c>
      <c r="D1250" s="15" t="s">
        <v>175</v>
      </c>
      <c r="E1250" s="15" t="s">
        <v>304</v>
      </c>
      <c r="F1250" s="15" t="s">
        <v>385</v>
      </c>
      <c r="G1250" s="17">
        <v>0</v>
      </c>
      <c r="H1250" s="17">
        <v>0</v>
      </c>
      <c r="I1250" s="17">
        <v>15.8</v>
      </c>
      <c r="J1250" s="17">
        <v>0</v>
      </c>
      <c r="K1250" s="17">
        <v>0</v>
      </c>
      <c r="L1250" s="17">
        <v>0</v>
      </c>
      <c r="M1250" s="17">
        <v>15.8</v>
      </c>
      <c r="N1250" s="17">
        <v>0</v>
      </c>
      <c r="O1250" s="17">
        <v>0</v>
      </c>
      <c r="P1250" s="18">
        <v>0</v>
      </c>
      <c r="Q1250" s="17">
        <f>VLOOKUP(tbBDD[[#This Row],[Lib. variété]],tbRdts[],2,FALSE)</f>
        <v>2.5</v>
      </c>
      <c r="R1250" s="17">
        <f>tbBDD[[#This Row],[Ha Tot collecte]]*tbBDD[[#This Row],[Rdt]]</f>
        <v>39.5</v>
      </c>
      <c r="S1250" s="10" t="str">
        <f>MID(tbBDD[[#This Row],[Lib. variété]],1,FIND(" ",tbBDD[[#This Row],[Lib. variété]])-1)</f>
        <v>TOURNESOL</v>
      </c>
    </row>
    <row r="1251" spans="1:19" ht="15.95" customHeight="1" x14ac:dyDescent="0.2">
      <c r="A1251" s="14" t="s">
        <v>5</v>
      </c>
      <c r="B1251" s="15" t="s">
        <v>42</v>
      </c>
      <c r="C1251" s="15" t="s">
        <v>63</v>
      </c>
      <c r="D1251" s="15" t="s">
        <v>226</v>
      </c>
      <c r="E1251" s="15" t="s">
        <v>355</v>
      </c>
      <c r="F1251" s="15" t="s">
        <v>388</v>
      </c>
      <c r="G1251" s="17">
        <v>0</v>
      </c>
      <c r="H1251" s="17">
        <v>0</v>
      </c>
      <c r="I1251" s="17">
        <v>5</v>
      </c>
      <c r="J1251" s="17">
        <v>0</v>
      </c>
      <c r="K1251" s="17">
        <v>0</v>
      </c>
      <c r="L1251" s="17">
        <v>0</v>
      </c>
      <c r="M1251" s="17">
        <v>0</v>
      </c>
      <c r="N1251" s="17">
        <v>0</v>
      </c>
      <c r="O1251" s="17">
        <v>5</v>
      </c>
      <c r="P1251" s="18">
        <v>0</v>
      </c>
      <c r="Q1251" s="17">
        <f>VLOOKUP(tbBDD[[#This Row],[Lib. variété]],tbRdts[],2,FALSE)</f>
        <v>6</v>
      </c>
      <c r="R1251" s="17">
        <f>tbBDD[[#This Row],[Ha Tot collecte]]*tbBDD[[#This Row],[Rdt]]</f>
        <v>30</v>
      </c>
      <c r="S1251" s="10" t="e">
        <f>MID(tbBDD[[#This Row],[Lib. variété]],1,FIND(" ",tbBDD[[#This Row],[Lib. variété]])-1)</f>
        <v>#VALUE!</v>
      </c>
    </row>
    <row r="1252" spans="1:19" ht="15.95" customHeight="1" x14ac:dyDescent="0.2">
      <c r="A1252" s="14" t="s">
        <v>5</v>
      </c>
      <c r="B1252" s="15" t="s">
        <v>42</v>
      </c>
      <c r="C1252" s="15" t="s">
        <v>86</v>
      </c>
      <c r="D1252" s="15" t="s">
        <v>224</v>
      </c>
      <c r="E1252" s="15" t="s">
        <v>353</v>
      </c>
      <c r="F1252" s="15" t="s">
        <v>411</v>
      </c>
      <c r="G1252" s="17">
        <v>0</v>
      </c>
      <c r="H1252" s="17">
        <v>0</v>
      </c>
      <c r="I1252" s="17">
        <v>36.15</v>
      </c>
      <c r="J1252" s="17">
        <v>0</v>
      </c>
      <c r="K1252" s="17">
        <v>0</v>
      </c>
      <c r="L1252" s="17">
        <v>0</v>
      </c>
      <c r="M1252" s="17">
        <v>30.74</v>
      </c>
      <c r="N1252" s="17">
        <v>5.41</v>
      </c>
      <c r="O1252" s="17">
        <v>0</v>
      </c>
      <c r="P1252" s="18">
        <v>0</v>
      </c>
      <c r="Q1252" s="17">
        <f>VLOOKUP(tbBDD[[#This Row],[Lib. variété]],tbRdts[],2,FALSE)</f>
        <v>0</v>
      </c>
      <c r="R1252" s="17">
        <f>tbBDD[[#This Row],[Ha Tot collecte]]*tbBDD[[#This Row],[Rdt]]</f>
        <v>0</v>
      </c>
      <c r="S1252" s="10" t="str">
        <f>MID(tbBDD[[#This Row],[Lib. variété]],1,FIND(" ",tbBDD[[#This Row],[Lib. variété]])-1)</f>
        <v>BTH</v>
      </c>
    </row>
    <row r="1253" spans="1:19" ht="15.95" customHeight="1" x14ac:dyDescent="0.2">
      <c r="A1253" s="14" t="s">
        <v>5</v>
      </c>
      <c r="B1253" s="15" t="s">
        <v>42</v>
      </c>
      <c r="C1253" s="15" t="s">
        <v>110</v>
      </c>
      <c r="D1253" s="15" t="s">
        <v>181</v>
      </c>
      <c r="E1253" s="15" t="s">
        <v>310</v>
      </c>
      <c r="F1253" s="15" t="s">
        <v>435</v>
      </c>
      <c r="G1253" s="17">
        <v>0</v>
      </c>
      <c r="H1253" s="17">
        <v>0</v>
      </c>
      <c r="I1253" s="17">
        <v>18.100000000000001</v>
      </c>
      <c r="J1253" s="17">
        <v>0</v>
      </c>
      <c r="K1253" s="17">
        <v>0</v>
      </c>
      <c r="L1253" s="17">
        <v>0</v>
      </c>
      <c r="M1253" s="17">
        <v>0</v>
      </c>
      <c r="N1253" s="17">
        <v>18.100000000000001</v>
      </c>
      <c r="O1253" s="17">
        <v>0</v>
      </c>
      <c r="P1253" s="18">
        <v>0</v>
      </c>
      <c r="Q1253" s="17">
        <f>VLOOKUP(tbBDD[[#This Row],[Lib. variété]],tbRdts[],2,FALSE)</f>
        <v>0</v>
      </c>
      <c r="R1253" s="17">
        <f>tbBDD[[#This Row],[Ha Tot collecte]]*tbBDD[[#This Row],[Rdt]]</f>
        <v>0</v>
      </c>
      <c r="S1253" s="10" t="str">
        <f>MID(tbBDD[[#This Row],[Lib. variété]],1,FIND(" ",tbBDD[[#This Row],[Lib. variété]])-1)</f>
        <v>BTH</v>
      </c>
    </row>
    <row r="1254" spans="1:19" ht="15.95" customHeight="1" x14ac:dyDescent="0.2">
      <c r="A1254" s="14" t="s">
        <v>5</v>
      </c>
      <c r="B1254" s="15" t="s">
        <v>42</v>
      </c>
      <c r="C1254" s="15" t="s">
        <v>102</v>
      </c>
      <c r="D1254" s="15" t="s">
        <v>181</v>
      </c>
      <c r="E1254" s="15" t="s">
        <v>310</v>
      </c>
      <c r="F1254" s="15" t="s">
        <v>427</v>
      </c>
      <c r="G1254" s="17">
        <v>0</v>
      </c>
      <c r="H1254" s="17">
        <v>0</v>
      </c>
      <c r="I1254" s="17">
        <v>17</v>
      </c>
      <c r="J1254" s="17">
        <v>0</v>
      </c>
      <c r="K1254" s="17">
        <v>0</v>
      </c>
      <c r="L1254" s="17">
        <v>0</v>
      </c>
      <c r="M1254" s="17">
        <v>17</v>
      </c>
      <c r="N1254" s="17">
        <v>0</v>
      </c>
      <c r="O1254" s="17">
        <v>0</v>
      </c>
      <c r="P1254" s="18">
        <v>0</v>
      </c>
      <c r="Q1254" s="17">
        <f>VLOOKUP(tbBDD[[#This Row],[Lib. variété]],tbRdts[],2,FALSE)</f>
        <v>0</v>
      </c>
      <c r="R1254" s="17">
        <f>tbBDD[[#This Row],[Ha Tot collecte]]*tbBDD[[#This Row],[Rdt]]</f>
        <v>0</v>
      </c>
      <c r="S1254" s="10" t="str">
        <f>MID(tbBDD[[#This Row],[Lib. variété]],1,FIND(" ",tbBDD[[#This Row],[Lib. variété]])-1)</f>
        <v>OP</v>
      </c>
    </row>
    <row r="1255" spans="1:19" ht="15.95" customHeight="1" x14ac:dyDescent="0.2">
      <c r="A1255" s="14" t="s">
        <v>5</v>
      </c>
      <c r="B1255" s="15" t="s">
        <v>42</v>
      </c>
      <c r="C1255" s="15" t="s">
        <v>90</v>
      </c>
      <c r="D1255" s="15" t="s">
        <v>224</v>
      </c>
      <c r="E1255" s="15" t="s">
        <v>353</v>
      </c>
      <c r="F1255" s="15" t="s">
        <v>415</v>
      </c>
      <c r="G1255" s="17">
        <v>0</v>
      </c>
      <c r="H1255" s="17">
        <v>0</v>
      </c>
      <c r="I1255" s="17">
        <v>9</v>
      </c>
      <c r="J1255" s="17">
        <v>0</v>
      </c>
      <c r="K1255" s="17">
        <v>0</v>
      </c>
      <c r="L1255" s="17">
        <v>0</v>
      </c>
      <c r="M1255" s="17">
        <v>9</v>
      </c>
      <c r="N1255" s="17">
        <v>0</v>
      </c>
      <c r="O1255" s="17">
        <v>0</v>
      </c>
      <c r="P1255" s="18">
        <v>0</v>
      </c>
      <c r="Q1255" s="17">
        <f>VLOOKUP(tbBDD[[#This Row],[Lib. variété]],tbRdts[],2,FALSE)</f>
        <v>0</v>
      </c>
      <c r="R1255" s="17">
        <f>tbBDD[[#This Row],[Ha Tot collecte]]*tbBDD[[#This Row],[Rdt]]</f>
        <v>0</v>
      </c>
      <c r="S1255" s="10" t="str">
        <f>MID(tbBDD[[#This Row],[Lib. variété]],1,FIND(" ",tbBDD[[#This Row],[Lib. variété]])-1)</f>
        <v>ESC</v>
      </c>
    </row>
    <row r="1256" spans="1:19" ht="15.95" customHeight="1" x14ac:dyDescent="0.2">
      <c r="A1256" s="14" t="s">
        <v>5</v>
      </c>
      <c r="B1256" s="15" t="s">
        <v>42</v>
      </c>
      <c r="C1256" s="15" t="s">
        <v>76</v>
      </c>
      <c r="D1256" s="16"/>
      <c r="E1256" s="16"/>
      <c r="F1256" s="15" t="s">
        <v>401</v>
      </c>
      <c r="G1256" s="17">
        <v>0</v>
      </c>
      <c r="H1256" s="17">
        <v>0</v>
      </c>
      <c r="I1256" s="17">
        <v>0</v>
      </c>
      <c r="J1256" s="17">
        <v>0</v>
      </c>
      <c r="K1256" s="17">
        <v>0</v>
      </c>
      <c r="L1256" s="17">
        <v>0</v>
      </c>
      <c r="M1256" s="17">
        <v>0</v>
      </c>
      <c r="N1256" s="17">
        <v>0</v>
      </c>
      <c r="O1256" s="17">
        <v>0</v>
      </c>
      <c r="P1256" s="18">
        <v>0</v>
      </c>
      <c r="Q1256" s="17">
        <f>VLOOKUP(tbBDD[[#This Row],[Lib. variété]],tbRdts[],2,FALSE)</f>
        <v>0</v>
      </c>
      <c r="R1256" s="17">
        <f>tbBDD[[#This Row],[Ha Tot collecte]]*tbBDD[[#This Row],[Rdt]]</f>
        <v>0</v>
      </c>
      <c r="S1256" s="10" t="e">
        <f>MID(tbBDD[[#This Row],[Lib. variété]],1,FIND(" ",tbBDD[[#This Row],[Lib. variété]])-1)</f>
        <v>#VALUE!</v>
      </c>
    </row>
    <row r="1257" spans="1:19" ht="15.95" customHeight="1" x14ac:dyDescent="0.2">
      <c r="A1257" s="14" t="s">
        <v>5</v>
      </c>
      <c r="B1257" s="15" t="s">
        <v>42</v>
      </c>
      <c r="C1257" s="15" t="s">
        <v>76</v>
      </c>
      <c r="D1257" s="15" t="s">
        <v>181</v>
      </c>
      <c r="E1257" s="15" t="s">
        <v>310</v>
      </c>
      <c r="F1257" s="15" t="s">
        <v>401</v>
      </c>
      <c r="G1257" s="17">
        <v>0</v>
      </c>
      <c r="H1257" s="17">
        <v>0</v>
      </c>
      <c r="I1257" s="17">
        <v>0</v>
      </c>
      <c r="J1257" s="17">
        <v>0</v>
      </c>
      <c r="K1257" s="17">
        <v>0</v>
      </c>
      <c r="L1257" s="17">
        <v>0</v>
      </c>
      <c r="M1257" s="17">
        <v>0</v>
      </c>
      <c r="N1257" s="17">
        <v>0</v>
      </c>
      <c r="O1257" s="17">
        <v>0</v>
      </c>
      <c r="P1257" s="18">
        <v>0</v>
      </c>
      <c r="Q1257" s="17">
        <f>VLOOKUP(tbBDD[[#This Row],[Lib. variété]],tbRdts[],2,FALSE)</f>
        <v>0</v>
      </c>
      <c r="R1257" s="17">
        <f>tbBDD[[#This Row],[Ha Tot collecte]]*tbBDD[[#This Row],[Rdt]]</f>
        <v>0</v>
      </c>
      <c r="S1257" s="10" t="e">
        <f>MID(tbBDD[[#This Row],[Lib. variété]],1,FIND(" ",tbBDD[[#This Row],[Lib. variété]])-1)</f>
        <v>#VALUE!</v>
      </c>
    </row>
    <row r="1258" spans="1:19" ht="15.95" customHeight="1" x14ac:dyDescent="0.2">
      <c r="A1258" s="14" t="s">
        <v>5</v>
      </c>
      <c r="B1258" s="15" t="s">
        <v>42</v>
      </c>
      <c r="C1258" s="15" t="s">
        <v>76</v>
      </c>
      <c r="D1258" s="15" t="s">
        <v>224</v>
      </c>
      <c r="E1258" s="15" t="s">
        <v>353</v>
      </c>
      <c r="F1258" s="15" t="s">
        <v>401</v>
      </c>
      <c r="G1258" s="17">
        <v>0</v>
      </c>
      <c r="H1258" s="17">
        <v>0</v>
      </c>
      <c r="I1258" s="17">
        <v>0</v>
      </c>
      <c r="J1258" s="17">
        <v>0</v>
      </c>
      <c r="K1258" s="17">
        <v>0</v>
      </c>
      <c r="L1258" s="17">
        <v>0</v>
      </c>
      <c r="M1258" s="17">
        <v>0</v>
      </c>
      <c r="N1258" s="17">
        <v>0</v>
      </c>
      <c r="O1258" s="17">
        <v>0</v>
      </c>
      <c r="P1258" s="18">
        <v>0</v>
      </c>
      <c r="Q1258" s="17">
        <f>VLOOKUP(tbBDD[[#This Row],[Lib. variété]],tbRdts[],2,FALSE)</f>
        <v>0</v>
      </c>
      <c r="R1258" s="17">
        <f>tbBDD[[#This Row],[Ha Tot collecte]]*tbBDD[[#This Row],[Rdt]]</f>
        <v>0</v>
      </c>
      <c r="S1258" s="10" t="e">
        <f>MID(tbBDD[[#This Row],[Lib. variété]],1,FIND(" ",tbBDD[[#This Row],[Lib. variété]])-1)</f>
        <v>#VALUE!</v>
      </c>
    </row>
    <row r="1259" spans="1:19" ht="15.95" customHeight="1" x14ac:dyDescent="0.2">
      <c r="A1259" s="14" t="s">
        <v>5</v>
      </c>
      <c r="B1259" s="15" t="s">
        <v>42</v>
      </c>
      <c r="C1259" s="15" t="s">
        <v>76</v>
      </c>
      <c r="D1259" s="15" t="s">
        <v>187</v>
      </c>
      <c r="E1259" s="15" t="s">
        <v>316</v>
      </c>
      <c r="F1259" s="15" t="s">
        <v>401</v>
      </c>
      <c r="G1259" s="17">
        <v>0</v>
      </c>
      <c r="H1259" s="17">
        <v>0</v>
      </c>
      <c r="I1259" s="17">
        <v>0</v>
      </c>
      <c r="J1259" s="17">
        <v>0</v>
      </c>
      <c r="K1259" s="17">
        <v>0</v>
      </c>
      <c r="L1259" s="17">
        <v>0</v>
      </c>
      <c r="M1259" s="17">
        <v>0</v>
      </c>
      <c r="N1259" s="17">
        <v>0</v>
      </c>
      <c r="O1259" s="17">
        <v>0</v>
      </c>
      <c r="P1259" s="18">
        <v>0</v>
      </c>
      <c r="Q1259" s="17">
        <f>VLOOKUP(tbBDD[[#This Row],[Lib. variété]],tbRdts[],2,FALSE)</f>
        <v>0</v>
      </c>
      <c r="R1259" s="17">
        <f>tbBDD[[#This Row],[Ha Tot collecte]]*tbBDD[[#This Row],[Rdt]]</f>
        <v>0</v>
      </c>
      <c r="S1259" s="10" t="e">
        <f>MID(tbBDD[[#This Row],[Lib. variété]],1,FIND(" ",tbBDD[[#This Row],[Lib. variété]])-1)</f>
        <v>#VALUE!</v>
      </c>
    </row>
    <row r="1260" spans="1:19" ht="15.95" customHeight="1" x14ac:dyDescent="0.2">
      <c r="A1260" s="14" t="s">
        <v>5</v>
      </c>
      <c r="B1260" s="15" t="s">
        <v>42</v>
      </c>
      <c r="C1260" s="15" t="s">
        <v>67</v>
      </c>
      <c r="D1260" s="16"/>
      <c r="E1260" s="16"/>
      <c r="F1260" s="15" t="s">
        <v>392</v>
      </c>
      <c r="G1260" s="17">
        <v>0</v>
      </c>
      <c r="H1260" s="17">
        <v>0</v>
      </c>
      <c r="I1260" s="17">
        <v>0</v>
      </c>
      <c r="J1260" s="17">
        <v>0</v>
      </c>
      <c r="K1260" s="17">
        <v>0</v>
      </c>
      <c r="L1260" s="17">
        <v>0</v>
      </c>
      <c r="M1260" s="17">
        <v>0</v>
      </c>
      <c r="N1260" s="17">
        <v>0</v>
      </c>
      <c r="O1260" s="17">
        <v>0</v>
      </c>
      <c r="P1260" s="18">
        <v>0</v>
      </c>
      <c r="Q1260" s="17">
        <f>VLOOKUP(tbBDD[[#This Row],[Lib. variété]],tbRdts[],2,FALSE)</f>
        <v>0</v>
      </c>
      <c r="R1260" s="17">
        <f>tbBDD[[#This Row],[Ha Tot collecte]]*tbBDD[[#This Row],[Rdt]]</f>
        <v>0</v>
      </c>
      <c r="S1260" s="10" t="str">
        <f>MID(tbBDD[[#This Row],[Lib. variété]],1,FIND(" ",tbBDD[[#This Row],[Lib. variété]])-1)</f>
        <v>PRAIRIE</v>
      </c>
    </row>
    <row r="1261" spans="1:19" ht="15.95" customHeight="1" x14ac:dyDescent="0.2">
      <c r="A1261" s="14" t="s">
        <v>5</v>
      </c>
      <c r="B1261" s="15" t="s">
        <v>42</v>
      </c>
      <c r="C1261" s="15" t="s">
        <v>67</v>
      </c>
      <c r="D1261" s="15" t="s">
        <v>224</v>
      </c>
      <c r="E1261" s="15" t="s">
        <v>353</v>
      </c>
      <c r="F1261" s="15" t="s">
        <v>392</v>
      </c>
      <c r="G1261" s="17">
        <v>0</v>
      </c>
      <c r="H1261" s="17">
        <v>0</v>
      </c>
      <c r="I1261" s="17">
        <v>0</v>
      </c>
      <c r="J1261" s="17">
        <v>0</v>
      </c>
      <c r="K1261" s="17">
        <v>0</v>
      </c>
      <c r="L1261" s="17">
        <v>0</v>
      </c>
      <c r="M1261" s="17">
        <v>0</v>
      </c>
      <c r="N1261" s="17">
        <v>0</v>
      </c>
      <c r="O1261" s="17">
        <v>0</v>
      </c>
      <c r="P1261" s="18">
        <v>0</v>
      </c>
      <c r="Q1261" s="17">
        <f>VLOOKUP(tbBDD[[#This Row],[Lib. variété]],tbRdts[],2,FALSE)</f>
        <v>0</v>
      </c>
      <c r="R1261" s="17">
        <f>tbBDD[[#This Row],[Ha Tot collecte]]*tbBDD[[#This Row],[Rdt]]</f>
        <v>0</v>
      </c>
      <c r="S1261" s="10" t="str">
        <f>MID(tbBDD[[#This Row],[Lib. variété]],1,FIND(" ",tbBDD[[#This Row],[Lib. variété]])-1)</f>
        <v>PRAIRIE</v>
      </c>
    </row>
    <row r="1262" spans="1:19" ht="15.95" customHeight="1" x14ac:dyDescent="0.2">
      <c r="A1262" s="14" t="s">
        <v>5</v>
      </c>
      <c r="B1262" s="15" t="s">
        <v>42</v>
      </c>
      <c r="C1262" s="15" t="s">
        <v>67</v>
      </c>
      <c r="D1262" s="15" t="s">
        <v>227</v>
      </c>
      <c r="E1262" s="15" t="s">
        <v>356</v>
      </c>
      <c r="F1262" s="15" t="s">
        <v>392</v>
      </c>
      <c r="G1262" s="17">
        <v>0</v>
      </c>
      <c r="H1262" s="17">
        <v>0</v>
      </c>
      <c r="I1262" s="17">
        <v>0</v>
      </c>
      <c r="J1262" s="17">
        <v>0</v>
      </c>
      <c r="K1262" s="17">
        <v>0</v>
      </c>
      <c r="L1262" s="17">
        <v>0</v>
      </c>
      <c r="M1262" s="17">
        <v>0</v>
      </c>
      <c r="N1262" s="17">
        <v>0</v>
      </c>
      <c r="O1262" s="17">
        <v>0</v>
      </c>
      <c r="P1262" s="18">
        <v>0</v>
      </c>
      <c r="Q1262" s="17">
        <f>VLOOKUP(tbBDD[[#This Row],[Lib. variété]],tbRdts[],2,FALSE)</f>
        <v>0</v>
      </c>
      <c r="R1262" s="17">
        <f>tbBDD[[#This Row],[Ha Tot collecte]]*tbBDD[[#This Row],[Rdt]]</f>
        <v>0</v>
      </c>
      <c r="S1262" s="10" t="str">
        <f>MID(tbBDD[[#This Row],[Lib. variété]],1,FIND(" ",tbBDD[[#This Row],[Lib. variété]])-1)</f>
        <v>PRAIRIE</v>
      </c>
    </row>
    <row r="1263" spans="1:19" ht="15.95" customHeight="1" x14ac:dyDescent="0.2">
      <c r="A1263" s="14" t="s">
        <v>5</v>
      </c>
      <c r="B1263" s="15" t="s">
        <v>42</v>
      </c>
      <c r="C1263" s="15" t="s">
        <v>67</v>
      </c>
      <c r="D1263" s="15" t="s">
        <v>187</v>
      </c>
      <c r="E1263" s="15" t="s">
        <v>316</v>
      </c>
      <c r="F1263" s="15" t="s">
        <v>392</v>
      </c>
      <c r="G1263" s="17">
        <v>0</v>
      </c>
      <c r="H1263" s="17">
        <v>0</v>
      </c>
      <c r="I1263" s="17">
        <v>0</v>
      </c>
      <c r="J1263" s="17">
        <v>0</v>
      </c>
      <c r="K1263" s="17">
        <v>0</v>
      </c>
      <c r="L1263" s="17">
        <v>0</v>
      </c>
      <c r="M1263" s="17">
        <v>0</v>
      </c>
      <c r="N1263" s="17">
        <v>0</v>
      </c>
      <c r="O1263" s="17">
        <v>0</v>
      </c>
      <c r="P1263" s="18">
        <v>0</v>
      </c>
      <c r="Q1263" s="17">
        <f>VLOOKUP(tbBDD[[#This Row],[Lib. variété]],tbRdts[],2,FALSE)</f>
        <v>0</v>
      </c>
      <c r="R1263" s="17">
        <f>tbBDD[[#This Row],[Ha Tot collecte]]*tbBDD[[#This Row],[Rdt]]</f>
        <v>0</v>
      </c>
      <c r="S1263" s="10" t="str">
        <f>MID(tbBDD[[#This Row],[Lib. variété]],1,FIND(" ",tbBDD[[#This Row],[Lib. variété]])-1)</f>
        <v>PRAIRIE</v>
      </c>
    </row>
    <row r="1264" spans="1:19" ht="15.95" customHeight="1" x14ac:dyDescent="0.2">
      <c r="A1264" s="14" t="s">
        <v>5</v>
      </c>
      <c r="B1264" s="15" t="s">
        <v>42</v>
      </c>
      <c r="C1264" s="15" t="s">
        <v>68</v>
      </c>
      <c r="D1264" s="16"/>
      <c r="E1264" s="16"/>
      <c r="F1264" s="15" t="s">
        <v>393</v>
      </c>
      <c r="G1264" s="17">
        <v>0</v>
      </c>
      <c r="H1264" s="17">
        <v>0</v>
      </c>
      <c r="I1264" s="17">
        <v>0</v>
      </c>
      <c r="J1264" s="17">
        <v>0</v>
      </c>
      <c r="K1264" s="17">
        <v>0</v>
      </c>
      <c r="L1264" s="17">
        <v>0</v>
      </c>
      <c r="M1264" s="17">
        <v>0</v>
      </c>
      <c r="N1264" s="17">
        <v>0</v>
      </c>
      <c r="O1264" s="17">
        <v>0</v>
      </c>
      <c r="P1264" s="18">
        <v>0</v>
      </c>
      <c r="Q1264" s="17">
        <f>VLOOKUP(tbBDD[[#This Row],[Lib. variété]],tbRdts[],2,FALSE)</f>
        <v>0</v>
      </c>
      <c r="R1264" s="17">
        <f>tbBDD[[#This Row],[Ha Tot collecte]]*tbBDD[[#This Row],[Rdt]]</f>
        <v>0</v>
      </c>
      <c r="S1264" s="10" t="str">
        <f>MID(tbBDD[[#This Row],[Lib. variété]],1,FIND(" ",tbBDD[[#This Row],[Lib. variété]])-1)</f>
        <v>PRAIRIE</v>
      </c>
    </row>
    <row r="1265" spans="1:19" ht="15.95" customHeight="1" x14ac:dyDescent="0.2">
      <c r="A1265" s="14" t="s">
        <v>5</v>
      </c>
      <c r="B1265" s="15" t="s">
        <v>42</v>
      </c>
      <c r="C1265" s="15" t="s">
        <v>68</v>
      </c>
      <c r="D1265" s="15" t="s">
        <v>181</v>
      </c>
      <c r="E1265" s="15" t="s">
        <v>310</v>
      </c>
      <c r="F1265" s="15" t="s">
        <v>393</v>
      </c>
      <c r="G1265" s="17">
        <v>0</v>
      </c>
      <c r="H1265" s="17">
        <v>0</v>
      </c>
      <c r="I1265" s="17">
        <v>0</v>
      </c>
      <c r="J1265" s="17">
        <v>0</v>
      </c>
      <c r="K1265" s="17">
        <v>0</v>
      </c>
      <c r="L1265" s="17">
        <v>0</v>
      </c>
      <c r="M1265" s="17">
        <v>0</v>
      </c>
      <c r="N1265" s="17">
        <v>0</v>
      </c>
      <c r="O1265" s="17">
        <v>0</v>
      </c>
      <c r="P1265" s="18">
        <v>0</v>
      </c>
      <c r="Q1265" s="17">
        <f>VLOOKUP(tbBDD[[#This Row],[Lib. variété]],tbRdts[],2,FALSE)</f>
        <v>0</v>
      </c>
      <c r="R1265" s="17">
        <f>tbBDD[[#This Row],[Ha Tot collecte]]*tbBDD[[#This Row],[Rdt]]</f>
        <v>0</v>
      </c>
      <c r="S1265" s="10" t="str">
        <f>MID(tbBDD[[#This Row],[Lib. variété]],1,FIND(" ",tbBDD[[#This Row],[Lib. variété]])-1)</f>
        <v>PRAIRIE</v>
      </c>
    </row>
    <row r="1266" spans="1:19" ht="15.95" customHeight="1" x14ac:dyDescent="0.2">
      <c r="A1266" s="14" t="s">
        <v>5</v>
      </c>
      <c r="B1266" s="15" t="s">
        <v>42</v>
      </c>
      <c r="C1266" s="15" t="s">
        <v>68</v>
      </c>
      <c r="D1266" s="15" t="s">
        <v>224</v>
      </c>
      <c r="E1266" s="15" t="s">
        <v>353</v>
      </c>
      <c r="F1266" s="15" t="s">
        <v>393</v>
      </c>
      <c r="G1266" s="17">
        <v>0</v>
      </c>
      <c r="H1266" s="17">
        <v>0</v>
      </c>
      <c r="I1266" s="17">
        <v>0</v>
      </c>
      <c r="J1266" s="17">
        <v>0</v>
      </c>
      <c r="K1266" s="17">
        <v>0</v>
      </c>
      <c r="L1266" s="17">
        <v>0</v>
      </c>
      <c r="M1266" s="17">
        <v>0</v>
      </c>
      <c r="N1266" s="17">
        <v>0</v>
      </c>
      <c r="O1266" s="17">
        <v>0</v>
      </c>
      <c r="P1266" s="18">
        <v>0</v>
      </c>
      <c r="Q1266" s="17">
        <f>VLOOKUP(tbBDD[[#This Row],[Lib. variété]],tbRdts[],2,FALSE)</f>
        <v>0</v>
      </c>
      <c r="R1266" s="17">
        <f>tbBDD[[#This Row],[Ha Tot collecte]]*tbBDD[[#This Row],[Rdt]]</f>
        <v>0</v>
      </c>
      <c r="S1266" s="10" t="str">
        <f>MID(tbBDD[[#This Row],[Lib. variété]],1,FIND(" ",tbBDD[[#This Row],[Lib. variété]])-1)</f>
        <v>PRAIRIE</v>
      </c>
    </row>
    <row r="1267" spans="1:19" ht="15.95" customHeight="1" x14ac:dyDescent="0.2">
      <c r="A1267" s="14" t="s">
        <v>5</v>
      </c>
      <c r="B1267" s="15" t="s">
        <v>42</v>
      </c>
      <c r="C1267" s="15" t="s">
        <v>68</v>
      </c>
      <c r="D1267" s="15" t="s">
        <v>227</v>
      </c>
      <c r="E1267" s="15" t="s">
        <v>356</v>
      </c>
      <c r="F1267" s="15" t="s">
        <v>393</v>
      </c>
      <c r="G1267" s="17">
        <v>0</v>
      </c>
      <c r="H1267" s="17">
        <v>0</v>
      </c>
      <c r="I1267" s="17">
        <v>0</v>
      </c>
      <c r="J1267" s="17">
        <v>0</v>
      </c>
      <c r="K1267" s="17">
        <v>0</v>
      </c>
      <c r="L1267" s="17">
        <v>0</v>
      </c>
      <c r="M1267" s="17">
        <v>0</v>
      </c>
      <c r="N1267" s="17">
        <v>0</v>
      </c>
      <c r="O1267" s="17">
        <v>0</v>
      </c>
      <c r="P1267" s="18">
        <v>0</v>
      </c>
      <c r="Q1267" s="17">
        <f>VLOOKUP(tbBDD[[#This Row],[Lib. variété]],tbRdts[],2,FALSE)</f>
        <v>0</v>
      </c>
      <c r="R1267" s="17">
        <f>tbBDD[[#This Row],[Ha Tot collecte]]*tbBDD[[#This Row],[Rdt]]</f>
        <v>0</v>
      </c>
      <c r="S1267" s="10" t="str">
        <f>MID(tbBDD[[#This Row],[Lib. variété]],1,FIND(" ",tbBDD[[#This Row],[Lib. variété]])-1)</f>
        <v>PRAIRIE</v>
      </c>
    </row>
    <row r="1268" spans="1:19" ht="15.95" customHeight="1" x14ac:dyDescent="0.2">
      <c r="A1268" s="14" t="s">
        <v>5</v>
      </c>
      <c r="B1268" s="15" t="s">
        <v>42</v>
      </c>
      <c r="C1268" s="15" t="s">
        <v>77</v>
      </c>
      <c r="D1268" s="16"/>
      <c r="E1268" s="16"/>
      <c r="F1268" s="15" t="s">
        <v>402</v>
      </c>
      <c r="G1268" s="17">
        <v>0</v>
      </c>
      <c r="H1268" s="17">
        <v>0</v>
      </c>
      <c r="I1268" s="17">
        <v>0</v>
      </c>
      <c r="J1268" s="17">
        <v>0</v>
      </c>
      <c r="K1268" s="17">
        <v>0</v>
      </c>
      <c r="L1268" s="17">
        <v>0</v>
      </c>
      <c r="M1268" s="17">
        <v>0</v>
      </c>
      <c r="N1268" s="17">
        <v>0</v>
      </c>
      <c r="O1268" s="17">
        <v>0</v>
      </c>
      <c r="P1268" s="18">
        <v>0</v>
      </c>
      <c r="Q1268" s="17">
        <f>VLOOKUP(tbBDD[[#This Row],[Lib. variété]],tbRdts[],2,FALSE)</f>
        <v>0</v>
      </c>
      <c r="R1268" s="17">
        <f>tbBDD[[#This Row],[Ha Tot collecte]]*tbBDD[[#This Row],[Rdt]]</f>
        <v>0</v>
      </c>
      <c r="S1268" s="10" t="str">
        <f>MID(tbBDD[[#This Row],[Lib. variété]],1,FIND(" ",tbBDD[[#This Row],[Lib. variété]])-1)</f>
        <v>JACHERE</v>
      </c>
    </row>
    <row r="1269" spans="1:19" ht="15.95" customHeight="1" x14ac:dyDescent="0.2">
      <c r="A1269" s="14" t="s">
        <v>5</v>
      </c>
      <c r="B1269" s="15" t="s">
        <v>42</v>
      </c>
      <c r="C1269" s="15" t="s">
        <v>77</v>
      </c>
      <c r="D1269" s="15" t="s">
        <v>224</v>
      </c>
      <c r="E1269" s="15" t="s">
        <v>353</v>
      </c>
      <c r="F1269" s="15" t="s">
        <v>402</v>
      </c>
      <c r="G1269" s="17">
        <v>0</v>
      </c>
      <c r="H1269" s="17">
        <v>0</v>
      </c>
      <c r="I1269" s="17">
        <v>0</v>
      </c>
      <c r="J1269" s="17">
        <v>0</v>
      </c>
      <c r="K1269" s="17">
        <v>0</v>
      </c>
      <c r="L1269" s="17">
        <v>0</v>
      </c>
      <c r="M1269" s="17">
        <v>0</v>
      </c>
      <c r="N1269" s="17">
        <v>0</v>
      </c>
      <c r="O1269" s="17">
        <v>0</v>
      </c>
      <c r="P1269" s="18">
        <v>0</v>
      </c>
      <c r="Q1269" s="17">
        <f>VLOOKUP(tbBDD[[#This Row],[Lib. variété]],tbRdts[],2,FALSE)</f>
        <v>0</v>
      </c>
      <c r="R1269" s="17">
        <f>tbBDD[[#This Row],[Ha Tot collecte]]*tbBDD[[#This Row],[Rdt]]</f>
        <v>0</v>
      </c>
      <c r="S1269" s="10" t="str">
        <f>MID(tbBDD[[#This Row],[Lib. variété]],1,FIND(" ",tbBDD[[#This Row],[Lib. variété]])-1)</f>
        <v>JACHERE</v>
      </c>
    </row>
    <row r="1270" spans="1:19" ht="15.95" customHeight="1" x14ac:dyDescent="0.2">
      <c r="A1270" s="14" t="s">
        <v>5</v>
      </c>
      <c r="B1270" s="15" t="s">
        <v>42</v>
      </c>
      <c r="C1270" s="15" t="s">
        <v>69</v>
      </c>
      <c r="D1270" s="16"/>
      <c r="E1270" s="16"/>
      <c r="F1270" s="15" t="s">
        <v>394</v>
      </c>
      <c r="G1270" s="17">
        <v>0</v>
      </c>
      <c r="H1270" s="17">
        <v>0</v>
      </c>
      <c r="I1270" s="17">
        <v>0</v>
      </c>
      <c r="J1270" s="17">
        <v>0</v>
      </c>
      <c r="K1270" s="17">
        <v>0</v>
      </c>
      <c r="L1270" s="17">
        <v>0</v>
      </c>
      <c r="M1270" s="17">
        <v>0</v>
      </c>
      <c r="N1270" s="17">
        <v>0</v>
      </c>
      <c r="O1270" s="17">
        <v>0</v>
      </c>
      <c r="P1270" s="18">
        <v>0</v>
      </c>
      <c r="Q1270" s="17">
        <f>VLOOKUP(tbBDD[[#This Row],[Lib. variété]],tbRdts[],2,FALSE)</f>
        <v>0</v>
      </c>
      <c r="R1270" s="17">
        <f>tbBDD[[#This Row],[Ha Tot collecte]]*tbBDD[[#This Row],[Rdt]]</f>
        <v>0</v>
      </c>
      <c r="S1270" s="10" t="e">
        <f>MID(tbBDD[[#This Row],[Lib. variété]],1,FIND(" ",tbBDD[[#This Row],[Lib. variété]])-1)</f>
        <v>#VALUE!</v>
      </c>
    </row>
    <row r="1271" spans="1:19" ht="15.95" customHeight="1" x14ac:dyDescent="0.2">
      <c r="A1271" s="14" t="s">
        <v>5</v>
      </c>
      <c r="B1271" s="15" t="s">
        <v>42</v>
      </c>
      <c r="C1271" s="15" t="s">
        <v>72</v>
      </c>
      <c r="D1271" s="16"/>
      <c r="E1271" s="16"/>
      <c r="F1271" s="15" t="s">
        <v>397</v>
      </c>
      <c r="G1271" s="17">
        <v>0</v>
      </c>
      <c r="H1271" s="17">
        <v>0</v>
      </c>
      <c r="I1271" s="17">
        <v>0</v>
      </c>
      <c r="J1271" s="17">
        <v>0</v>
      </c>
      <c r="K1271" s="17">
        <v>0</v>
      </c>
      <c r="L1271" s="17">
        <v>0</v>
      </c>
      <c r="M1271" s="17">
        <v>0</v>
      </c>
      <c r="N1271" s="17">
        <v>0</v>
      </c>
      <c r="O1271" s="17">
        <v>0</v>
      </c>
      <c r="P1271" s="18">
        <v>0</v>
      </c>
      <c r="Q1271" s="17">
        <f>VLOOKUP(tbBDD[[#This Row],[Lib. variété]],tbRdts[],2,FALSE)</f>
        <v>0</v>
      </c>
      <c r="R1271" s="17">
        <f>tbBDD[[#This Row],[Ha Tot collecte]]*tbBDD[[#This Row],[Rdt]]</f>
        <v>0</v>
      </c>
      <c r="S1271" s="10" t="e">
        <f>MID(tbBDD[[#This Row],[Lib. variété]],1,FIND(" ",tbBDD[[#This Row],[Lib. variété]])-1)</f>
        <v>#VALUE!</v>
      </c>
    </row>
    <row r="1272" spans="1:19" ht="15.95" customHeight="1" x14ac:dyDescent="0.2">
      <c r="A1272" s="14" t="s">
        <v>5</v>
      </c>
      <c r="B1272" s="15" t="s">
        <v>43</v>
      </c>
      <c r="C1272" s="15" t="s">
        <v>53</v>
      </c>
      <c r="D1272" s="16"/>
      <c r="E1272" s="16"/>
      <c r="F1272" s="15" t="s">
        <v>378</v>
      </c>
      <c r="G1272" s="17">
        <v>0</v>
      </c>
      <c r="H1272" s="17">
        <v>0</v>
      </c>
      <c r="I1272" s="17">
        <v>0</v>
      </c>
      <c r="J1272" s="17">
        <v>0</v>
      </c>
      <c r="K1272" s="17">
        <v>0</v>
      </c>
      <c r="L1272" s="17">
        <v>0</v>
      </c>
      <c r="M1272" s="17">
        <v>0</v>
      </c>
      <c r="N1272" s="17">
        <v>0</v>
      </c>
      <c r="O1272" s="17">
        <v>0</v>
      </c>
      <c r="P1272" s="18">
        <v>0</v>
      </c>
      <c r="Q1272" s="17">
        <f>VLOOKUP(tbBDD[[#This Row],[Lib. variété]],tbRdts[],2,FALSE)</f>
        <v>6.5</v>
      </c>
      <c r="R1272" s="17">
        <f>tbBDD[[#This Row],[Ha Tot collecte]]*tbBDD[[#This Row],[Rdt]]</f>
        <v>0</v>
      </c>
      <c r="S1272" s="10" t="str">
        <f>MID(tbBDD[[#This Row],[Lib. variété]],1,FIND(" ",tbBDD[[#This Row],[Lib. variété]])-1)</f>
        <v>BLE</v>
      </c>
    </row>
    <row r="1273" spans="1:19" ht="15.95" customHeight="1" x14ac:dyDescent="0.2">
      <c r="A1273" s="14" t="s">
        <v>5</v>
      </c>
      <c r="B1273" s="15" t="s">
        <v>43</v>
      </c>
      <c r="C1273" s="15" t="s">
        <v>53</v>
      </c>
      <c r="D1273" s="15" t="s">
        <v>229</v>
      </c>
      <c r="E1273" s="15" t="s">
        <v>358</v>
      </c>
      <c r="F1273" s="15" t="s">
        <v>378</v>
      </c>
      <c r="G1273" s="17">
        <v>0</v>
      </c>
      <c r="H1273" s="17">
        <v>0</v>
      </c>
      <c r="I1273" s="17">
        <v>118.5</v>
      </c>
      <c r="J1273" s="17">
        <v>0</v>
      </c>
      <c r="K1273" s="17">
        <v>0</v>
      </c>
      <c r="L1273" s="17">
        <v>0</v>
      </c>
      <c r="M1273" s="17">
        <v>0</v>
      </c>
      <c r="N1273" s="17">
        <v>5</v>
      </c>
      <c r="O1273" s="17">
        <v>22.5</v>
      </c>
      <c r="P1273" s="18">
        <v>91</v>
      </c>
      <c r="Q1273" s="17">
        <f>VLOOKUP(tbBDD[[#This Row],[Lib. variété]],tbRdts[],2,FALSE)</f>
        <v>6.5</v>
      </c>
      <c r="R1273" s="17">
        <f>tbBDD[[#This Row],[Ha Tot collecte]]*tbBDD[[#This Row],[Rdt]]</f>
        <v>770.25</v>
      </c>
      <c r="S1273" s="10" t="str">
        <f>MID(tbBDD[[#This Row],[Lib. variété]],1,FIND(" ",tbBDD[[#This Row],[Lib. variété]])-1)</f>
        <v>BLE</v>
      </c>
    </row>
    <row r="1274" spans="1:19" ht="15.95" customHeight="1" x14ac:dyDescent="0.2">
      <c r="A1274" s="14" t="s">
        <v>5</v>
      </c>
      <c r="B1274" s="15" t="s">
        <v>43</v>
      </c>
      <c r="C1274" s="15" t="s">
        <v>53</v>
      </c>
      <c r="D1274" s="15" t="s">
        <v>230</v>
      </c>
      <c r="E1274" s="15" t="s">
        <v>359</v>
      </c>
      <c r="F1274" s="15" t="s">
        <v>378</v>
      </c>
      <c r="G1274" s="17">
        <v>0</v>
      </c>
      <c r="H1274" s="17">
        <v>0</v>
      </c>
      <c r="I1274" s="17">
        <v>6</v>
      </c>
      <c r="J1274" s="17">
        <v>0</v>
      </c>
      <c r="K1274" s="17">
        <v>0</v>
      </c>
      <c r="L1274" s="17">
        <v>0</v>
      </c>
      <c r="M1274" s="17">
        <v>0</v>
      </c>
      <c r="N1274" s="17">
        <v>6</v>
      </c>
      <c r="O1274" s="17">
        <v>0</v>
      </c>
      <c r="P1274" s="18">
        <v>0</v>
      </c>
      <c r="Q1274" s="17">
        <f>VLOOKUP(tbBDD[[#This Row],[Lib. variété]],tbRdts[],2,FALSE)</f>
        <v>6.5</v>
      </c>
      <c r="R1274" s="17">
        <f>tbBDD[[#This Row],[Ha Tot collecte]]*tbBDD[[#This Row],[Rdt]]</f>
        <v>39</v>
      </c>
      <c r="S1274" s="10" t="str">
        <f>MID(tbBDD[[#This Row],[Lib. variété]],1,FIND(" ",tbBDD[[#This Row],[Lib. variété]])-1)</f>
        <v>BLE</v>
      </c>
    </row>
    <row r="1275" spans="1:19" ht="15.95" customHeight="1" x14ac:dyDescent="0.2">
      <c r="A1275" s="14" t="s">
        <v>5</v>
      </c>
      <c r="B1275" s="15" t="s">
        <v>43</v>
      </c>
      <c r="C1275" s="15" t="s">
        <v>54</v>
      </c>
      <c r="D1275" s="15" t="s">
        <v>229</v>
      </c>
      <c r="E1275" s="15" t="s">
        <v>358</v>
      </c>
      <c r="F1275" s="15" t="s">
        <v>379</v>
      </c>
      <c r="G1275" s="17">
        <v>0</v>
      </c>
      <c r="H1275" s="17">
        <v>0</v>
      </c>
      <c r="I1275" s="17">
        <v>14</v>
      </c>
      <c r="J1275" s="17">
        <v>0</v>
      </c>
      <c r="K1275" s="17">
        <v>0</v>
      </c>
      <c r="L1275" s="17">
        <v>0</v>
      </c>
      <c r="M1275" s="17">
        <v>0</v>
      </c>
      <c r="N1275" s="17">
        <v>4</v>
      </c>
      <c r="O1275" s="17">
        <v>5</v>
      </c>
      <c r="P1275" s="18">
        <v>5</v>
      </c>
      <c r="Q1275" s="17">
        <f>VLOOKUP(tbBDD[[#This Row],[Lib. variété]],tbRdts[],2,FALSE)</f>
        <v>6.3</v>
      </c>
      <c r="R1275" s="17">
        <f>tbBDD[[#This Row],[Ha Tot collecte]]*tbBDD[[#This Row],[Rdt]]</f>
        <v>88.2</v>
      </c>
      <c r="S1275" s="10" t="str">
        <f>MID(tbBDD[[#This Row],[Lib. variété]],1,FIND(" ",tbBDD[[#This Row],[Lib. variété]])-1)</f>
        <v>ORGE</v>
      </c>
    </row>
    <row r="1276" spans="1:19" ht="15.95" customHeight="1" x14ac:dyDescent="0.2">
      <c r="A1276" s="14" t="s">
        <v>5</v>
      </c>
      <c r="B1276" s="15" t="s">
        <v>43</v>
      </c>
      <c r="C1276" s="15" t="s">
        <v>54</v>
      </c>
      <c r="D1276" s="15" t="s">
        <v>230</v>
      </c>
      <c r="E1276" s="15" t="s">
        <v>359</v>
      </c>
      <c r="F1276" s="15" t="s">
        <v>379</v>
      </c>
      <c r="G1276" s="17">
        <v>0</v>
      </c>
      <c r="H1276" s="17">
        <v>0</v>
      </c>
      <c r="I1276" s="17">
        <v>2</v>
      </c>
      <c r="J1276" s="17">
        <v>0</v>
      </c>
      <c r="K1276" s="17">
        <v>0</v>
      </c>
      <c r="L1276" s="17">
        <v>0</v>
      </c>
      <c r="M1276" s="17">
        <v>0</v>
      </c>
      <c r="N1276" s="17">
        <v>2</v>
      </c>
      <c r="O1276" s="17">
        <v>0</v>
      </c>
      <c r="P1276" s="18">
        <v>0</v>
      </c>
      <c r="Q1276" s="17">
        <f>VLOOKUP(tbBDD[[#This Row],[Lib. variété]],tbRdts[],2,FALSE)</f>
        <v>6.3</v>
      </c>
      <c r="R1276" s="17">
        <f>tbBDD[[#This Row],[Ha Tot collecte]]*tbBDD[[#This Row],[Rdt]]</f>
        <v>12.6</v>
      </c>
      <c r="S1276" s="10" t="str">
        <f>MID(tbBDD[[#This Row],[Lib. variété]],1,FIND(" ",tbBDD[[#This Row],[Lib. variété]])-1)</f>
        <v>ORGE</v>
      </c>
    </row>
    <row r="1277" spans="1:19" ht="15.95" customHeight="1" x14ac:dyDescent="0.2">
      <c r="A1277" s="14" t="s">
        <v>5</v>
      </c>
      <c r="B1277" s="15" t="s">
        <v>43</v>
      </c>
      <c r="C1277" s="15" t="s">
        <v>56</v>
      </c>
      <c r="D1277" s="15" t="s">
        <v>229</v>
      </c>
      <c r="E1277" s="15" t="s">
        <v>358</v>
      </c>
      <c r="F1277" s="15" t="s">
        <v>381</v>
      </c>
      <c r="G1277" s="17">
        <v>0</v>
      </c>
      <c r="H1277" s="17">
        <v>0</v>
      </c>
      <c r="I1277" s="17">
        <v>5</v>
      </c>
      <c r="J1277" s="17">
        <v>0</v>
      </c>
      <c r="K1277" s="17">
        <v>0</v>
      </c>
      <c r="L1277" s="17">
        <v>0</v>
      </c>
      <c r="M1277" s="17">
        <v>0</v>
      </c>
      <c r="N1277" s="17">
        <v>5</v>
      </c>
      <c r="O1277" s="17">
        <v>0</v>
      </c>
      <c r="P1277" s="18">
        <v>0</v>
      </c>
      <c r="Q1277" s="17">
        <f>VLOOKUP(tbBDD[[#This Row],[Lib. variété]],tbRdts[],2,FALSE)</f>
        <v>4</v>
      </c>
      <c r="R1277" s="17">
        <f>tbBDD[[#This Row],[Ha Tot collecte]]*tbBDD[[#This Row],[Rdt]]</f>
        <v>20</v>
      </c>
      <c r="S1277" s="10" t="str">
        <f>MID(tbBDD[[#This Row],[Lib. variété]],1,FIND(" ",tbBDD[[#This Row],[Lib. variété]])-1)</f>
        <v>AVOINE</v>
      </c>
    </row>
    <row r="1278" spans="1:19" ht="15.95" customHeight="1" x14ac:dyDescent="0.2">
      <c r="A1278" s="14" t="s">
        <v>5</v>
      </c>
      <c r="B1278" s="15" t="s">
        <v>43</v>
      </c>
      <c r="C1278" s="15" t="s">
        <v>56</v>
      </c>
      <c r="D1278" s="15" t="s">
        <v>230</v>
      </c>
      <c r="E1278" s="15" t="s">
        <v>359</v>
      </c>
      <c r="F1278" s="15" t="s">
        <v>381</v>
      </c>
      <c r="G1278" s="17">
        <v>0</v>
      </c>
      <c r="H1278" s="17">
        <v>0</v>
      </c>
      <c r="I1278" s="17">
        <v>2</v>
      </c>
      <c r="J1278" s="17">
        <v>0</v>
      </c>
      <c r="K1278" s="17">
        <v>0</v>
      </c>
      <c r="L1278" s="17">
        <v>0</v>
      </c>
      <c r="M1278" s="17">
        <v>0</v>
      </c>
      <c r="N1278" s="17">
        <v>2</v>
      </c>
      <c r="O1278" s="17">
        <v>0</v>
      </c>
      <c r="P1278" s="18">
        <v>0</v>
      </c>
      <c r="Q1278" s="17">
        <f>VLOOKUP(tbBDD[[#This Row],[Lib. variété]],tbRdts[],2,FALSE)</f>
        <v>4</v>
      </c>
      <c r="R1278" s="17">
        <f>tbBDD[[#This Row],[Ha Tot collecte]]*tbBDD[[#This Row],[Rdt]]</f>
        <v>8</v>
      </c>
      <c r="S1278" s="10" t="str">
        <f>MID(tbBDD[[#This Row],[Lib. variété]],1,FIND(" ",tbBDD[[#This Row],[Lib. variété]])-1)</f>
        <v>AVOINE</v>
      </c>
    </row>
    <row r="1279" spans="1:19" ht="15.95" customHeight="1" x14ac:dyDescent="0.2">
      <c r="A1279" s="14" t="s">
        <v>5</v>
      </c>
      <c r="B1279" s="15" t="s">
        <v>43</v>
      </c>
      <c r="C1279" s="15" t="s">
        <v>57</v>
      </c>
      <c r="D1279" s="16"/>
      <c r="E1279" s="16"/>
      <c r="F1279" s="15" t="s">
        <v>382</v>
      </c>
      <c r="G1279" s="17">
        <v>0</v>
      </c>
      <c r="H1279" s="17">
        <v>0</v>
      </c>
      <c r="I1279" s="17">
        <v>0</v>
      </c>
      <c r="J1279" s="17">
        <v>0</v>
      </c>
      <c r="K1279" s="17">
        <v>0</v>
      </c>
      <c r="L1279" s="17">
        <v>0</v>
      </c>
      <c r="M1279" s="17">
        <v>0</v>
      </c>
      <c r="N1279" s="17">
        <v>0</v>
      </c>
      <c r="O1279" s="17">
        <v>0</v>
      </c>
      <c r="P1279" s="18">
        <v>0</v>
      </c>
      <c r="Q1279" s="17">
        <f>VLOOKUP(tbBDD[[#This Row],[Lib. variété]],tbRdts[],2,FALSE)</f>
        <v>8.5</v>
      </c>
      <c r="R1279" s="17">
        <f>tbBDD[[#This Row],[Ha Tot collecte]]*tbBDD[[#This Row],[Rdt]]</f>
        <v>0</v>
      </c>
      <c r="S1279" s="10" t="str">
        <f>MID(tbBDD[[#This Row],[Lib. variété]],1,FIND(" ",tbBDD[[#This Row],[Lib. variété]])-1)</f>
        <v>MAIS</v>
      </c>
    </row>
    <row r="1280" spans="1:19" ht="15.95" customHeight="1" x14ac:dyDescent="0.2">
      <c r="A1280" s="14" t="s">
        <v>5</v>
      </c>
      <c r="B1280" s="15" t="s">
        <v>43</v>
      </c>
      <c r="C1280" s="15" t="s">
        <v>57</v>
      </c>
      <c r="D1280" s="15" t="s">
        <v>229</v>
      </c>
      <c r="E1280" s="15" t="s">
        <v>358</v>
      </c>
      <c r="F1280" s="15" t="s">
        <v>382</v>
      </c>
      <c r="G1280" s="17">
        <v>0</v>
      </c>
      <c r="H1280" s="17">
        <v>0</v>
      </c>
      <c r="I1280" s="17">
        <v>125</v>
      </c>
      <c r="J1280" s="17">
        <v>0</v>
      </c>
      <c r="K1280" s="17">
        <v>0</v>
      </c>
      <c r="L1280" s="17">
        <v>0</v>
      </c>
      <c r="M1280" s="17">
        <v>28</v>
      </c>
      <c r="N1280" s="17">
        <v>0</v>
      </c>
      <c r="O1280" s="17">
        <v>14</v>
      </c>
      <c r="P1280" s="18">
        <v>83</v>
      </c>
      <c r="Q1280" s="17">
        <f>VLOOKUP(tbBDD[[#This Row],[Lib. variété]],tbRdts[],2,FALSE)</f>
        <v>8.5</v>
      </c>
      <c r="R1280" s="17">
        <f>tbBDD[[#This Row],[Ha Tot collecte]]*tbBDD[[#This Row],[Rdt]]</f>
        <v>1062.5</v>
      </c>
      <c r="S1280" s="10" t="str">
        <f>MID(tbBDD[[#This Row],[Lib. variété]],1,FIND(" ",tbBDD[[#This Row],[Lib. variété]])-1)</f>
        <v>MAIS</v>
      </c>
    </row>
    <row r="1281" spans="1:19" ht="15.95" customHeight="1" x14ac:dyDescent="0.2">
      <c r="A1281" s="14" t="s">
        <v>5</v>
      </c>
      <c r="B1281" s="15" t="s">
        <v>43</v>
      </c>
      <c r="C1281" s="15" t="s">
        <v>57</v>
      </c>
      <c r="D1281" s="15" t="s">
        <v>230</v>
      </c>
      <c r="E1281" s="15" t="s">
        <v>359</v>
      </c>
      <c r="F1281" s="15" t="s">
        <v>382</v>
      </c>
      <c r="G1281" s="17">
        <v>0</v>
      </c>
      <c r="H1281" s="17">
        <v>0</v>
      </c>
      <c r="I1281" s="17">
        <v>65</v>
      </c>
      <c r="J1281" s="17">
        <v>0</v>
      </c>
      <c r="K1281" s="17">
        <v>0</v>
      </c>
      <c r="L1281" s="17">
        <v>0</v>
      </c>
      <c r="M1281" s="17">
        <v>0</v>
      </c>
      <c r="N1281" s="17">
        <v>7</v>
      </c>
      <c r="O1281" s="17">
        <v>0</v>
      </c>
      <c r="P1281" s="18">
        <v>58</v>
      </c>
      <c r="Q1281" s="17">
        <f>VLOOKUP(tbBDD[[#This Row],[Lib. variété]],tbRdts[],2,FALSE)</f>
        <v>8.5</v>
      </c>
      <c r="R1281" s="17">
        <f>tbBDD[[#This Row],[Ha Tot collecte]]*tbBDD[[#This Row],[Rdt]]</f>
        <v>552.5</v>
      </c>
      <c r="S1281" s="10" t="str">
        <f>MID(tbBDD[[#This Row],[Lib. variété]],1,FIND(" ",tbBDD[[#This Row],[Lib. variété]])-1)</f>
        <v>MAIS</v>
      </c>
    </row>
    <row r="1282" spans="1:19" ht="15.95" customHeight="1" x14ac:dyDescent="0.2">
      <c r="A1282" s="14" t="s">
        <v>5</v>
      </c>
      <c r="B1282" s="15" t="s">
        <v>43</v>
      </c>
      <c r="C1282" s="15" t="s">
        <v>104</v>
      </c>
      <c r="D1282" s="15" t="s">
        <v>229</v>
      </c>
      <c r="E1282" s="15" t="s">
        <v>358</v>
      </c>
      <c r="F1282" s="15" t="s">
        <v>429</v>
      </c>
      <c r="G1282" s="17">
        <v>0</v>
      </c>
      <c r="H1282" s="17">
        <v>0</v>
      </c>
      <c r="I1282" s="17">
        <v>33</v>
      </c>
      <c r="J1282" s="17">
        <v>0</v>
      </c>
      <c r="K1282" s="17">
        <v>0</v>
      </c>
      <c r="L1282" s="17">
        <v>0</v>
      </c>
      <c r="M1282" s="17">
        <v>17</v>
      </c>
      <c r="N1282" s="17">
        <v>0</v>
      </c>
      <c r="O1282" s="17">
        <v>0</v>
      </c>
      <c r="P1282" s="18">
        <v>16</v>
      </c>
      <c r="Q1282" s="17">
        <f>VLOOKUP(tbBDD[[#This Row],[Lib. variété]],tbRdts[],2,FALSE)</f>
        <v>8.5</v>
      </c>
      <c r="R1282" s="17">
        <f>tbBDD[[#This Row],[Ha Tot collecte]]*tbBDD[[#This Row],[Rdt]]</f>
        <v>280.5</v>
      </c>
      <c r="S1282" s="10" t="str">
        <f>MID(tbBDD[[#This Row],[Lib. variété]],1,FIND(" ",tbBDD[[#This Row],[Lib. variété]])-1)</f>
        <v>MAIS</v>
      </c>
    </row>
    <row r="1283" spans="1:19" ht="15.95" customHeight="1" x14ac:dyDescent="0.2">
      <c r="A1283" s="14" t="s">
        <v>5</v>
      </c>
      <c r="B1283" s="15" t="s">
        <v>43</v>
      </c>
      <c r="C1283" s="15" t="s">
        <v>58</v>
      </c>
      <c r="D1283" s="15" t="s">
        <v>229</v>
      </c>
      <c r="E1283" s="15" t="s">
        <v>358</v>
      </c>
      <c r="F1283" s="15" t="s">
        <v>383</v>
      </c>
      <c r="G1283" s="17">
        <v>0</v>
      </c>
      <c r="H1283" s="17">
        <v>0</v>
      </c>
      <c r="I1283" s="17">
        <v>9.5</v>
      </c>
      <c r="J1283" s="17">
        <v>0</v>
      </c>
      <c r="K1283" s="17">
        <v>0</v>
      </c>
      <c r="L1283" s="17">
        <v>0</v>
      </c>
      <c r="M1283" s="17">
        <v>0</v>
      </c>
      <c r="N1283" s="17">
        <v>9.5</v>
      </c>
      <c r="O1283" s="17">
        <v>0</v>
      </c>
      <c r="P1283" s="18">
        <v>0</v>
      </c>
      <c r="Q1283" s="17">
        <f>VLOOKUP(tbBDD[[#This Row],[Lib. variété]],tbRdts[],2,FALSE)</f>
        <v>3.3</v>
      </c>
      <c r="R1283" s="17">
        <f>tbBDD[[#This Row],[Ha Tot collecte]]*tbBDD[[#This Row],[Rdt]]</f>
        <v>31.349999999999998</v>
      </c>
      <c r="S1283" s="10" t="e">
        <f>MID(tbBDD[[#This Row],[Lib. variété]],1,FIND(" ",tbBDD[[#This Row],[Lib. variété]])-1)</f>
        <v>#VALUE!</v>
      </c>
    </row>
    <row r="1284" spans="1:19" ht="15.95" customHeight="1" x14ac:dyDescent="0.2">
      <c r="A1284" s="14" t="s">
        <v>5</v>
      </c>
      <c r="B1284" s="15" t="s">
        <v>43</v>
      </c>
      <c r="C1284" s="15" t="s">
        <v>58</v>
      </c>
      <c r="D1284" s="15" t="s">
        <v>230</v>
      </c>
      <c r="E1284" s="15" t="s">
        <v>359</v>
      </c>
      <c r="F1284" s="15" t="s">
        <v>383</v>
      </c>
      <c r="G1284" s="17">
        <v>0</v>
      </c>
      <c r="H1284" s="17">
        <v>0</v>
      </c>
      <c r="I1284" s="17">
        <v>19</v>
      </c>
      <c r="J1284" s="17">
        <v>0</v>
      </c>
      <c r="K1284" s="17">
        <v>0</v>
      </c>
      <c r="L1284" s="17">
        <v>0</v>
      </c>
      <c r="M1284" s="17">
        <v>0</v>
      </c>
      <c r="N1284" s="17">
        <v>0</v>
      </c>
      <c r="O1284" s="17">
        <v>0</v>
      </c>
      <c r="P1284" s="18">
        <v>19</v>
      </c>
      <c r="Q1284" s="17">
        <f>VLOOKUP(tbBDD[[#This Row],[Lib. variété]],tbRdts[],2,FALSE)</f>
        <v>3.3</v>
      </c>
      <c r="R1284" s="17">
        <f>tbBDD[[#This Row],[Ha Tot collecte]]*tbBDD[[#This Row],[Rdt]]</f>
        <v>62.699999999999996</v>
      </c>
      <c r="S1284" s="10" t="e">
        <f>MID(tbBDD[[#This Row],[Lib. variété]],1,FIND(" ",tbBDD[[#This Row],[Lib. variété]])-1)</f>
        <v>#VALUE!</v>
      </c>
    </row>
    <row r="1285" spans="1:19" ht="15.95" customHeight="1" x14ac:dyDescent="0.2">
      <c r="A1285" s="14" t="s">
        <v>5</v>
      </c>
      <c r="B1285" s="15" t="s">
        <v>43</v>
      </c>
      <c r="C1285" s="15" t="s">
        <v>59</v>
      </c>
      <c r="D1285" s="15" t="s">
        <v>230</v>
      </c>
      <c r="E1285" s="15" t="s">
        <v>359</v>
      </c>
      <c r="F1285" s="15" t="s">
        <v>384</v>
      </c>
      <c r="G1285" s="17">
        <v>0</v>
      </c>
      <c r="H1285" s="17">
        <v>0</v>
      </c>
      <c r="I1285" s="17">
        <v>8</v>
      </c>
      <c r="J1285" s="17">
        <v>0</v>
      </c>
      <c r="K1285" s="17">
        <v>0</v>
      </c>
      <c r="L1285" s="17">
        <v>0</v>
      </c>
      <c r="M1285" s="17">
        <v>0</v>
      </c>
      <c r="N1285" s="17">
        <v>0</v>
      </c>
      <c r="O1285" s="17">
        <v>0</v>
      </c>
      <c r="P1285" s="18">
        <v>8</v>
      </c>
      <c r="Q1285" s="17">
        <f>VLOOKUP(tbBDD[[#This Row],[Lib. variété]],tbRdts[],2,FALSE)</f>
        <v>2.5</v>
      </c>
      <c r="R1285" s="17">
        <f>tbBDD[[#This Row],[Ha Tot collecte]]*tbBDD[[#This Row],[Rdt]]</f>
        <v>20</v>
      </c>
      <c r="S1285" s="10" t="str">
        <f>MID(tbBDD[[#This Row],[Lib. variété]],1,FIND(" ",tbBDD[[#This Row],[Lib. variété]])-1)</f>
        <v>TOURNESOL</v>
      </c>
    </row>
    <row r="1286" spans="1:19" ht="15.95" customHeight="1" x14ac:dyDescent="0.2">
      <c r="A1286" s="14" t="s">
        <v>5</v>
      </c>
      <c r="B1286" s="15" t="s">
        <v>43</v>
      </c>
      <c r="C1286" s="15" t="s">
        <v>60</v>
      </c>
      <c r="D1286" s="15" t="s">
        <v>229</v>
      </c>
      <c r="E1286" s="15" t="s">
        <v>358</v>
      </c>
      <c r="F1286" s="15" t="s">
        <v>385</v>
      </c>
      <c r="G1286" s="17">
        <v>0</v>
      </c>
      <c r="H1286" s="17">
        <v>0</v>
      </c>
      <c r="I1286" s="17">
        <v>83</v>
      </c>
      <c r="J1286" s="17">
        <v>0</v>
      </c>
      <c r="K1286" s="17">
        <v>0</v>
      </c>
      <c r="L1286" s="17">
        <v>0</v>
      </c>
      <c r="M1286" s="17">
        <v>12</v>
      </c>
      <c r="N1286" s="17">
        <v>10</v>
      </c>
      <c r="O1286" s="17">
        <v>6</v>
      </c>
      <c r="P1286" s="18">
        <v>55</v>
      </c>
      <c r="Q1286" s="17">
        <f>VLOOKUP(tbBDD[[#This Row],[Lib. variété]],tbRdts[],2,FALSE)</f>
        <v>2.5</v>
      </c>
      <c r="R1286" s="17">
        <f>tbBDD[[#This Row],[Ha Tot collecte]]*tbBDD[[#This Row],[Rdt]]</f>
        <v>207.5</v>
      </c>
      <c r="S1286" s="10" t="str">
        <f>MID(tbBDD[[#This Row],[Lib. variété]],1,FIND(" ",tbBDD[[#This Row],[Lib. variété]])-1)</f>
        <v>TOURNESOL</v>
      </c>
    </row>
    <row r="1287" spans="1:19" ht="15.95" customHeight="1" x14ac:dyDescent="0.2">
      <c r="A1287" s="14" t="s">
        <v>5</v>
      </c>
      <c r="B1287" s="15" t="s">
        <v>43</v>
      </c>
      <c r="C1287" s="15" t="s">
        <v>60</v>
      </c>
      <c r="D1287" s="15" t="s">
        <v>230</v>
      </c>
      <c r="E1287" s="15" t="s">
        <v>359</v>
      </c>
      <c r="F1287" s="15" t="s">
        <v>385</v>
      </c>
      <c r="G1287" s="17">
        <v>0</v>
      </c>
      <c r="H1287" s="17">
        <v>0</v>
      </c>
      <c r="I1287" s="17">
        <v>12</v>
      </c>
      <c r="J1287" s="17">
        <v>0</v>
      </c>
      <c r="K1287" s="17">
        <v>0</v>
      </c>
      <c r="L1287" s="17">
        <v>0</v>
      </c>
      <c r="M1287" s="17">
        <v>0</v>
      </c>
      <c r="N1287" s="17">
        <v>3</v>
      </c>
      <c r="O1287" s="17">
        <v>0</v>
      </c>
      <c r="P1287" s="18">
        <v>9</v>
      </c>
      <c r="Q1287" s="17">
        <f>VLOOKUP(tbBDD[[#This Row],[Lib. variété]],tbRdts[],2,FALSE)</f>
        <v>2.5</v>
      </c>
      <c r="R1287" s="17">
        <f>tbBDD[[#This Row],[Ha Tot collecte]]*tbBDD[[#This Row],[Rdt]]</f>
        <v>30</v>
      </c>
      <c r="S1287" s="10" t="str">
        <f>MID(tbBDD[[#This Row],[Lib. variété]],1,FIND(" ",tbBDD[[#This Row],[Lib. variété]])-1)</f>
        <v>TOURNESOL</v>
      </c>
    </row>
    <row r="1288" spans="1:19" ht="15.95" customHeight="1" x14ac:dyDescent="0.2">
      <c r="A1288" s="14" t="s">
        <v>5</v>
      </c>
      <c r="B1288" s="15" t="s">
        <v>43</v>
      </c>
      <c r="C1288" s="15" t="s">
        <v>63</v>
      </c>
      <c r="D1288" s="15" t="s">
        <v>229</v>
      </c>
      <c r="E1288" s="15" t="s">
        <v>358</v>
      </c>
      <c r="F1288" s="15" t="s">
        <v>388</v>
      </c>
      <c r="G1288" s="17">
        <v>0</v>
      </c>
      <c r="H1288" s="17">
        <v>0</v>
      </c>
      <c r="I1288" s="17">
        <v>14</v>
      </c>
      <c r="J1288" s="17">
        <v>0</v>
      </c>
      <c r="K1288" s="17">
        <v>0</v>
      </c>
      <c r="L1288" s="17">
        <v>0</v>
      </c>
      <c r="M1288" s="17">
        <v>0</v>
      </c>
      <c r="N1288" s="17">
        <v>11</v>
      </c>
      <c r="O1288" s="17">
        <v>0</v>
      </c>
      <c r="P1288" s="18">
        <v>3</v>
      </c>
      <c r="Q1288" s="17">
        <f>VLOOKUP(tbBDD[[#This Row],[Lib. variété]],tbRdts[],2,FALSE)</f>
        <v>6</v>
      </c>
      <c r="R1288" s="17">
        <f>tbBDD[[#This Row],[Ha Tot collecte]]*tbBDD[[#This Row],[Rdt]]</f>
        <v>84</v>
      </c>
      <c r="S1288" s="10" t="e">
        <f>MID(tbBDD[[#This Row],[Lib. variété]],1,FIND(" ",tbBDD[[#This Row],[Lib. variété]])-1)</f>
        <v>#VALUE!</v>
      </c>
    </row>
    <row r="1289" spans="1:19" ht="15.95" customHeight="1" x14ac:dyDescent="0.2">
      <c r="A1289" s="14" t="s">
        <v>5</v>
      </c>
      <c r="B1289" s="15" t="s">
        <v>43</v>
      </c>
      <c r="C1289" s="15" t="s">
        <v>63</v>
      </c>
      <c r="D1289" s="15" t="s">
        <v>230</v>
      </c>
      <c r="E1289" s="15" t="s">
        <v>359</v>
      </c>
      <c r="F1289" s="15" t="s">
        <v>388</v>
      </c>
      <c r="G1289" s="17">
        <v>0</v>
      </c>
      <c r="H1289" s="17">
        <v>0</v>
      </c>
      <c r="I1289" s="17">
        <v>3</v>
      </c>
      <c r="J1289" s="17">
        <v>0</v>
      </c>
      <c r="K1289" s="17">
        <v>0</v>
      </c>
      <c r="L1289" s="17">
        <v>0</v>
      </c>
      <c r="M1289" s="17">
        <v>0</v>
      </c>
      <c r="N1289" s="17">
        <v>3</v>
      </c>
      <c r="O1289" s="17">
        <v>0</v>
      </c>
      <c r="P1289" s="18">
        <v>0</v>
      </c>
      <c r="Q1289" s="17">
        <f>VLOOKUP(tbBDD[[#This Row],[Lib. variété]],tbRdts[],2,FALSE)</f>
        <v>6</v>
      </c>
      <c r="R1289" s="17">
        <f>tbBDD[[#This Row],[Ha Tot collecte]]*tbBDD[[#This Row],[Rdt]]</f>
        <v>18</v>
      </c>
      <c r="S1289" s="10" t="e">
        <f>MID(tbBDD[[#This Row],[Lib. variété]],1,FIND(" ",tbBDD[[#This Row],[Lib. variété]])-1)</f>
        <v>#VALUE!</v>
      </c>
    </row>
    <row r="1290" spans="1:19" ht="15.95" customHeight="1" x14ac:dyDescent="0.2">
      <c r="A1290" s="14" t="s">
        <v>5</v>
      </c>
      <c r="B1290" s="15" t="s">
        <v>43</v>
      </c>
      <c r="C1290" s="15" t="s">
        <v>67</v>
      </c>
      <c r="D1290" s="16"/>
      <c r="E1290" s="16"/>
      <c r="F1290" s="15" t="s">
        <v>392</v>
      </c>
      <c r="G1290" s="17">
        <v>0</v>
      </c>
      <c r="H1290" s="17">
        <v>0</v>
      </c>
      <c r="I1290" s="17">
        <v>0</v>
      </c>
      <c r="J1290" s="17">
        <v>0</v>
      </c>
      <c r="K1290" s="17">
        <v>0</v>
      </c>
      <c r="L1290" s="17">
        <v>0</v>
      </c>
      <c r="M1290" s="17">
        <v>0</v>
      </c>
      <c r="N1290" s="17">
        <v>0</v>
      </c>
      <c r="O1290" s="17">
        <v>0</v>
      </c>
      <c r="P1290" s="18">
        <v>0</v>
      </c>
      <c r="Q1290" s="17">
        <f>VLOOKUP(tbBDD[[#This Row],[Lib. variété]],tbRdts[],2,FALSE)</f>
        <v>0</v>
      </c>
      <c r="R1290" s="17">
        <f>tbBDD[[#This Row],[Ha Tot collecte]]*tbBDD[[#This Row],[Rdt]]</f>
        <v>0</v>
      </c>
      <c r="S1290" s="10" t="str">
        <f>MID(tbBDD[[#This Row],[Lib. variété]],1,FIND(" ",tbBDD[[#This Row],[Lib. variété]])-1)</f>
        <v>PRAIRIE</v>
      </c>
    </row>
    <row r="1291" spans="1:19" ht="15.95" customHeight="1" x14ac:dyDescent="0.2">
      <c r="A1291" s="14" t="s">
        <v>5</v>
      </c>
      <c r="B1291" s="15" t="s">
        <v>43</v>
      </c>
      <c r="C1291" s="15" t="s">
        <v>68</v>
      </c>
      <c r="D1291" s="16"/>
      <c r="E1291" s="16"/>
      <c r="F1291" s="15" t="s">
        <v>393</v>
      </c>
      <c r="G1291" s="17">
        <v>0</v>
      </c>
      <c r="H1291" s="17">
        <v>0</v>
      </c>
      <c r="I1291" s="17">
        <v>0</v>
      </c>
      <c r="J1291" s="17">
        <v>0</v>
      </c>
      <c r="K1291" s="17">
        <v>0</v>
      </c>
      <c r="L1291" s="17">
        <v>0</v>
      </c>
      <c r="M1291" s="17">
        <v>0</v>
      </c>
      <c r="N1291" s="17">
        <v>0</v>
      </c>
      <c r="O1291" s="17">
        <v>0</v>
      </c>
      <c r="P1291" s="18">
        <v>0</v>
      </c>
      <c r="Q1291" s="17">
        <f>VLOOKUP(tbBDD[[#This Row],[Lib. variété]],tbRdts[],2,FALSE)</f>
        <v>0</v>
      </c>
      <c r="R1291" s="17">
        <f>tbBDD[[#This Row],[Ha Tot collecte]]*tbBDD[[#This Row],[Rdt]]</f>
        <v>0</v>
      </c>
      <c r="S1291" s="10" t="str">
        <f>MID(tbBDD[[#This Row],[Lib. variété]],1,FIND(" ",tbBDD[[#This Row],[Lib. variété]])-1)</f>
        <v>PRAIRIE</v>
      </c>
    </row>
    <row r="1292" spans="1:19" ht="15.95" customHeight="1" x14ac:dyDescent="0.2">
      <c r="A1292" s="14" t="s">
        <v>5</v>
      </c>
      <c r="B1292" s="15" t="s">
        <v>44</v>
      </c>
      <c r="C1292" s="15" t="s">
        <v>53</v>
      </c>
      <c r="D1292" s="16"/>
      <c r="E1292" s="16"/>
      <c r="F1292" s="15" t="s">
        <v>378</v>
      </c>
      <c r="G1292" s="17">
        <v>0</v>
      </c>
      <c r="H1292" s="17">
        <v>0</v>
      </c>
      <c r="I1292" s="17">
        <v>0</v>
      </c>
      <c r="J1292" s="17">
        <v>0</v>
      </c>
      <c r="K1292" s="17">
        <v>0</v>
      </c>
      <c r="L1292" s="17">
        <v>0</v>
      </c>
      <c r="M1292" s="17">
        <v>0</v>
      </c>
      <c r="N1292" s="17">
        <v>0</v>
      </c>
      <c r="O1292" s="17">
        <v>0</v>
      </c>
      <c r="P1292" s="18">
        <v>0</v>
      </c>
      <c r="Q1292" s="17">
        <f>VLOOKUP(tbBDD[[#This Row],[Lib. variété]],tbRdts[],2,FALSE)</f>
        <v>6.5</v>
      </c>
      <c r="R1292" s="17">
        <f>tbBDD[[#This Row],[Ha Tot collecte]]*tbBDD[[#This Row],[Rdt]]</f>
        <v>0</v>
      </c>
      <c r="S1292" s="10" t="str">
        <f>MID(tbBDD[[#This Row],[Lib. variété]],1,FIND(" ",tbBDD[[#This Row],[Lib. variété]])-1)</f>
        <v>BLE</v>
      </c>
    </row>
    <row r="1293" spans="1:19" ht="15.95" customHeight="1" x14ac:dyDescent="0.2">
      <c r="A1293" s="14" t="s">
        <v>5</v>
      </c>
      <c r="B1293" s="15" t="s">
        <v>44</v>
      </c>
      <c r="C1293" s="15" t="s">
        <v>53</v>
      </c>
      <c r="D1293" s="15" t="s">
        <v>231</v>
      </c>
      <c r="E1293" s="15" t="s">
        <v>360</v>
      </c>
      <c r="F1293" s="15" t="s">
        <v>378</v>
      </c>
      <c r="G1293" s="17">
        <v>0</v>
      </c>
      <c r="H1293" s="17">
        <v>0</v>
      </c>
      <c r="I1293" s="17">
        <v>93.69</v>
      </c>
      <c r="J1293" s="17">
        <v>0</v>
      </c>
      <c r="K1293" s="17">
        <v>0</v>
      </c>
      <c r="L1293" s="17">
        <v>0</v>
      </c>
      <c r="M1293" s="17">
        <v>15</v>
      </c>
      <c r="N1293" s="17">
        <v>70.69</v>
      </c>
      <c r="O1293" s="17">
        <v>8</v>
      </c>
      <c r="P1293" s="18">
        <v>0</v>
      </c>
      <c r="Q1293" s="17">
        <f>VLOOKUP(tbBDD[[#This Row],[Lib. variété]],tbRdts[],2,FALSE)</f>
        <v>6.5</v>
      </c>
      <c r="R1293" s="17">
        <f>tbBDD[[#This Row],[Ha Tot collecte]]*tbBDD[[#This Row],[Rdt]]</f>
        <v>608.98500000000001</v>
      </c>
      <c r="S1293" s="10" t="str">
        <f>MID(tbBDD[[#This Row],[Lib. variété]],1,FIND(" ",tbBDD[[#This Row],[Lib. variété]])-1)</f>
        <v>BLE</v>
      </c>
    </row>
    <row r="1294" spans="1:19" ht="15.95" customHeight="1" x14ac:dyDescent="0.2">
      <c r="A1294" s="14" t="s">
        <v>5</v>
      </c>
      <c r="B1294" s="15" t="s">
        <v>44</v>
      </c>
      <c r="C1294" s="15" t="s">
        <v>53</v>
      </c>
      <c r="D1294" s="15" t="s">
        <v>232</v>
      </c>
      <c r="E1294" s="15" t="s">
        <v>361</v>
      </c>
      <c r="F1294" s="15" t="s">
        <v>378</v>
      </c>
      <c r="G1294" s="17">
        <v>0</v>
      </c>
      <c r="H1294" s="17">
        <v>0</v>
      </c>
      <c r="I1294" s="17">
        <v>15.8</v>
      </c>
      <c r="J1294" s="17">
        <v>0</v>
      </c>
      <c r="K1294" s="17">
        <v>0</v>
      </c>
      <c r="L1294" s="17">
        <v>0</v>
      </c>
      <c r="M1294" s="17">
        <v>0</v>
      </c>
      <c r="N1294" s="17">
        <v>15.8</v>
      </c>
      <c r="O1294" s="17">
        <v>0</v>
      </c>
      <c r="P1294" s="18">
        <v>0</v>
      </c>
      <c r="Q1294" s="17">
        <f>VLOOKUP(tbBDD[[#This Row],[Lib. variété]],tbRdts[],2,FALSE)</f>
        <v>6.5</v>
      </c>
      <c r="R1294" s="17">
        <f>tbBDD[[#This Row],[Ha Tot collecte]]*tbBDD[[#This Row],[Rdt]]</f>
        <v>102.7</v>
      </c>
      <c r="S1294" s="10" t="str">
        <f>MID(tbBDD[[#This Row],[Lib. variété]],1,FIND(" ",tbBDD[[#This Row],[Lib. variété]])-1)</f>
        <v>BLE</v>
      </c>
    </row>
    <row r="1295" spans="1:19" ht="15.95" customHeight="1" x14ac:dyDescent="0.2">
      <c r="A1295" s="14" t="s">
        <v>5</v>
      </c>
      <c r="B1295" s="15" t="s">
        <v>44</v>
      </c>
      <c r="C1295" s="15" t="s">
        <v>53</v>
      </c>
      <c r="D1295" s="15" t="s">
        <v>141</v>
      </c>
      <c r="E1295" s="15" t="s">
        <v>270</v>
      </c>
      <c r="F1295" s="15" t="s">
        <v>378</v>
      </c>
      <c r="G1295" s="17">
        <v>0</v>
      </c>
      <c r="H1295" s="17">
        <v>0</v>
      </c>
      <c r="I1295" s="17">
        <v>12.5</v>
      </c>
      <c r="J1295" s="17">
        <v>0</v>
      </c>
      <c r="K1295" s="17">
        <v>0</v>
      </c>
      <c r="L1295" s="17">
        <v>0</v>
      </c>
      <c r="M1295" s="17">
        <v>0</v>
      </c>
      <c r="N1295" s="17">
        <v>12.5</v>
      </c>
      <c r="O1295" s="17">
        <v>0</v>
      </c>
      <c r="P1295" s="18">
        <v>0</v>
      </c>
      <c r="Q1295" s="17">
        <f>VLOOKUP(tbBDD[[#This Row],[Lib. variété]],tbRdts[],2,FALSE)</f>
        <v>6.5</v>
      </c>
      <c r="R1295" s="17">
        <f>tbBDD[[#This Row],[Ha Tot collecte]]*tbBDD[[#This Row],[Rdt]]</f>
        <v>81.25</v>
      </c>
      <c r="S1295" s="10" t="str">
        <f>MID(tbBDD[[#This Row],[Lib. variété]],1,FIND(" ",tbBDD[[#This Row],[Lib. variété]])-1)</f>
        <v>BLE</v>
      </c>
    </row>
    <row r="1296" spans="1:19" ht="15.95" customHeight="1" x14ac:dyDescent="0.2">
      <c r="A1296" s="14" t="s">
        <v>5</v>
      </c>
      <c r="B1296" s="15" t="s">
        <v>44</v>
      </c>
      <c r="C1296" s="15" t="s">
        <v>53</v>
      </c>
      <c r="D1296" s="15" t="s">
        <v>226</v>
      </c>
      <c r="E1296" s="15" t="s">
        <v>355</v>
      </c>
      <c r="F1296" s="15" t="s">
        <v>378</v>
      </c>
      <c r="G1296" s="17">
        <v>0</v>
      </c>
      <c r="H1296" s="17">
        <v>0</v>
      </c>
      <c r="I1296" s="17">
        <v>115</v>
      </c>
      <c r="J1296" s="17">
        <v>0</v>
      </c>
      <c r="K1296" s="17">
        <v>0</v>
      </c>
      <c r="L1296" s="17">
        <v>0</v>
      </c>
      <c r="M1296" s="17">
        <v>0</v>
      </c>
      <c r="N1296" s="17">
        <v>115</v>
      </c>
      <c r="O1296" s="17">
        <v>0</v>
      </c>
      <c r="P1296" s="18">
        <v>0</v>
      </c>
      <c r="Q1296" s="17">
        <f>VLOOKUP(tbBDD[[#This Row],[Lib. variété]],tbRdts[],2,FALSE)</f>
        <v>6.5</v>
      </c>
      <c r="R1296" s="17">
        <f>tbBDD[[#This Row],[Ha Tot collecte]]*tbBDD[[#This Row],[Rdt]]</f>
        <v>747.5</v>
      </c>
      <c r="S1296" s="10" t="str">
        <f>MID(tbBDD[[#This Row],[Lib. variété]],1,FIND(" ",tbBDD[[#This Row],[Lib. variété]])-1)</f>
        <v>BLE</v>
      </c>
    </row>
    <row r="1297" spans="1:19" ht="15.95" customHeight="1" x14ac:dyDescent="0.2">
      <c r="A1297" s="14" t="s">
        <v>5</v>
      </c>
      <c r="B1297" s="15" t="s">
        <v>44</v>
      </c>
      <c r="C1297" s="15" t="s">
        <v>53</v>
      </c>
      <c r="D1297" s="15" t="s">
        <v>233</v>
      </c>
      <c r="E1297" s="15" t="s">
        <v>362</v>
      </c>
      <c r="F1297" s="15" t="s">
        <v>378</v>
      </c>
      <c r="G1297" s="17">
        <v>0</v>
      </c>
      <c r="H1297" s="17">
        <v>0</v>
      </c>
      <c r="I1297" s="17">
        <v>9</v>
      </c>
      <c r="J1297" s="17">
        <v>0</v>
      </c>
      <c r="K1297" s="17">
        <v>0</v>
      </c>
      <c r="L1297" s="17">
        <v>0</v>
      </c>
      <c r="M1297" s="17">
        <v>0</v>
      </c>
      <c r="N1297" s="17">
        <v>9</v>
      </c>
      <c r="O1297" s="17">
        <v>0</v>
      </c>
      <c r="P1297" s="18">
        <v>0</v>
      </c>
      <c r="Q1297" s="17">
        <f>VLOOKUP(tbBDD[[#This Row],[Lib. variété]],tbRdts[],2,FALSE)</f>
        <v>6.5</v>
      </c>
      <c r="R1297" s="17">
        <f>tbBDD[[#This Row],[Ha Tot collecte]]*tbBDD[[#This Row],[Rdt]]</f>
        <v>58.5</v>
      </c>
      <c r="S1297" s="10" t="str">
        <f>MID(tbBDD[[#This Row],[Lib. variété]],1,FIND(" ",tbBDD[[#This Row],[Lib. variété]])-1)</f>
        <v>BLE</v>
      </c>
    </row>
    <row r="1298" spans="1:19" ht="15.95" customHeight="1" x14ac:dyDescent="0.2">
      <c r="A1298" s="14" t="s">
        <v>5</v>
      </c>
      <c r="B1298" s="15" t="s">
        <v>44</v>
      </c>
      <c r="C1298" s="15" t="s">
        <v>53</v>
      </c>
      <c r="D1298" s="15" t="s">
        <v>188</v>
      </c>
      <c r="E1298" s="15" t="s">
        <v>317</v>
      </c>
      <c r="F1298" s="15" t="s">
        <v>378</v>
      </c>
      <c r="G1298" s="17">
        <v>0</v>
      </c>
      <c r="H1298" s="17">
        <v>0</v>
      </c>
      <c r="I1298" s="17">
        <v>36</v>
      </c>
      <c r="J1298" s="17">
        <v>0</v>
      </c>
      <c r="K1298" s="17">
        <v>0</v>
      </c>
      <c r="L1298" s="17">
        <v>0</v>
      </c>
      <c r="M1298" s="17">
        <v>0</v>
      </c>
      <c r="N1298" s="17">
        <v>36</v>
      </c>
      <c r="O1298" s="17">
        <v>0</v>
      </c>
      <c r="P1298" s="18">
        <v>0</v>
      </c>
      <c r="Q1298" s="17">
        <f>VLOOKUP(tbBDD[[#This Row],[Lib. variété]],tbRdts[],2,FALSE)</f>
        <v>6.5</v>
      </c>
      <c r="R1298" s="17">
        <f>tbBDD[[#This Row],[Ha Tot collecte]]*tbBDD[[#This Row],[Rdt]]</f>
        <v>234</v>
      </c>
      <c r="S1298" s="10" t="str">
        <f>MID(tbBDD[[#This Row],[Lib. variété]],1,FIND(" ",tbBDD[[#This Row],[Lib. variété]])-1)</f>
        <v>BLE</v>
      </c>
    </row>
    <row r="1299" spans="1:19" ht="15.95" customHeight="1" x14ac:dyDescent="0.2">
      <c r="A1299" s="14" t="s">
        <v>5</v>
      </c>
      <c r="B1299" s="15" t="s">
        <v>44</v>
      </c>
      <c r="C1299" s="15" t="s">
        <v>74</v>
      </c>
      <c r="D1299" s="15" t="s">
        <v>231</v>
      </c>
      <c r="E1299" s="15" t="s">
        <v>360</v>
      </c>
      <c r="F1299" s="15" t="s">
        <v>399</v>
      </c>
      <c r="G1299" s="17">
        <v>0</v>
      </c>
      <c r="H1299" s="17">
        <v>0</v>
      </c>
      <c r="I1299" s="17">
        <v>8.9499999999999993</v>
      </c>
      <c r="J1299" s="17">
        <v>0</v>
      </c>
      <c r="K1299" s="17">
        <v>0</v>
      </c>
      <c r="L1299" s="17">
        <v>0</v>
      </c>
      <c r="M1299" s="17">
        <v>0</v>
      </c>
      <c r="N1299" s="17">
        <v>8.9499999999999993</v>
      </c>
      <c r="O1299" s="17">
        <v>0</v>
      </c>
      <c r="P1299" s="18">
        <v>0</v>
      </c>
      <c r="Q1299" s="17">
        <f>VLOOKUP(tbBDD[[#This Row],[Lib. variété]],tbRdts[],2,FALSE)</f>
        <v>5.8</v>
      </c>
      <c r="R1299" s="17">
        <f>tbBDD[[#This Row],[Ha Tot collecte]]*tbBDD[[#This Row],[Rdt]]</f>
        <v>51.91</v>
      </c>
      <c r="S1299" s="10" t="str">
        <f>MID(tbBDD[[#This Row],[Lib. variété]],1,FIND(" ",tbBDD[[#This Row],[Lib. variété]])-1)</f>
        <v>BLE</v>
      </c>
    </row>
    <row r="1300" spans="1:19" ht="15.95" customHeight="1" x14ac:dyDescent="0.2">
      <c r="A1300" s="14" t="s">
        <v>5</v>
      </c>
      <c r="B1300" s="15" t="s">
        <v>44</v>
      </c>
      <c r="C1300" s="15" t="s">
        <v>74</v>
      </c>
      <c r="D1300" s="15" t="s">
        <v>233</v>
      </c>
      <c r="E1300" s="15" t="s">
        <v>362</v>
      </c>
      <c r="F1300" s="15" t="s">
        <v>399</v>
      </c>
      <c r="G1300" s="17">
        <v>0</v>
      </c>
      <c r="H1300" s="17">
        <v>0</v>
      </c>
      <c r="I1300" s="17">
        <v>40</v>
      </c>
      <c r="J1300" s="17">
        <v>0</v>
      </c>
      <c r="K1300" s="17">
        <v>0</v>
      </c>
      <c r="L1300" s="17">
        <v>0</v>
      </c>
      <c r="M1300" s="17">
        <v>0</v>
      </c>
      <c r="N1300" s="17">
        <v>40</v>
      </c>
      <c r="O1300" s="17">
        <v>0</v>
      </c>
      <c r="P1300" s="18">
        <v>0</v>
      </c>
      <c r="Q1300" s="17">
        <f>VLOOKUP(tbBDD[[#This Row],[Lib. variété]],tbRdts[],2,FALSE)</f>
        <v>5.8</v>
      </c>
      <c r="R1300" s="17">
        <f>tbBDD[[#This Row],[Ha Tot collecte]]*tbBDD[[#This Row],[Rdt]]</f>
        <v>232</v>
      </c>
      <c r="S1300" s="10" t="str">
        <f>MID(tbBDD[[#This Row],[Lib. variété]],1,FIND(" ",tbBDD[[#This Row],[Lib. variété]])-1)</f>
        <v>BLE</v>
      </c>
    </row>
    <row r="1301" spans="1:19" ht="15.95" customHeight="1" x14ac:dyDescent="0.2">
      <c r="A1301" s="14" t="s">
        <v>5</v>
      </c>
      <c r="B1301" s="15" t="s">
        <v>44</v>
      </c>
      <c r="C1301" s="15" t="s">
        <v>74</v>
      </c>
      <c r="D1301" s="15" t="s">
        <v>188</v>
      </c>
      <c r="E1301" s="15" t="s">
        <v>317</v>
      </c>
      <c r="F1301" s="15" t="s">
        <v>399</v>
      </c>
      <c r="G1301" s="17">
        <v>0</v>
      </c>
      <c r="H1301" s="17">
        <v>0</v>
      </c>
      <c r="I1301" s="17">
        <v>12</v>
      </c>
      <c r="J1301" s="17">
        <v>0</v>
      </c>
      <c r="K1301" s="17">
        <v>0</v>
      </c>
      <c r="L1301" s="17">
        <v>0</v>
      </c>
      <c r="M1301" s="17">
        <v>0</v>
      </c>
      <c r="N1301" s="17">
        <v>12</v>
      </c>
      <c r="O1301" s="17">
        <v>0</v>
      </c>
      <c r="P1301" s="18">
        <v>0</v>
      </c>
      <c r="Q1301" s="17">
        <f>VLOOKUP(tbBDD[[#This Row],[Lib. variété]],tbRdts[],2,FALSE)</f>
        <v>5.8</v>
      </c>
      <c r="R1301" s="17">
        <f>tbBDD[[#This Row],[Ha Tot collecte]]*tbBDD[[#This Row],[Rdt]]</f>
        <v>69.599999999999994</v>
      </c>
      <c r="S1301" s="10" t="str">
        <f>MID(tbBDD[[#This Row],[Lib. variété]],1,FIND(" ",tbBDD[[#This Row],[Lib. variété]])-1)</f>
        <v>BLE</v>
      </c>
    </row>
    <row r="1302" spans="1:19" ht="15.95" customHeight="1" x14ac:dyDescent="0.2">
      <c r="A1302" s="14" t="s">
        <v>5</v>
      </c>
      <c r="B1302" s="15" t="s">
        <v>44</v>
      </c>
      <c r="C1302" s="15" t="s">
        <v>75</v>
      </c>
      <c r="D1302" s="15" t="s">
        <v>188</v>
      </c>
      <c r="E1302" s="15" t="s">
        <v>317</v>
      </c>
      <c r="F1302" s="15" t="s">
        <v>400</v>
      </c>
      <c r="G1302" s="17">
        <v>0</v>
      </c>
      <c r="H1302" s="17">
        <v>0</v>
      </c>
      <c r="I1302" s="17">
        <v>2.7</v>
      </c>
      <c r="J1302" s="17">
        <v>0</v>
      </c>
      <c r="K1302" s="17">
        <v>0</v>
      </c>
      <c r="L1302" s="17">
        <v>0</v>
      </c>
      <c r="M1302" s="17">
        <v>0</v>
      </c>
      <c r="N1302" s="17">
        <v>2.7</v>
      </c>
      <c r="O1302" s="17">
        <v>0</v>
      </c>
      <c r="P1302" s="18">
        <v>0</v>
      </c>
      <c r="Q1302" s="17">
        <f>VLOOKUP(tbBDD[[#This Row],[Lib. variété]],tbRdts[],2,FALSE)</f>
        <v>0</v>
      </c>
      <c r="R1302" s="17">
        <f>tbBDD[[#This Row],[Ha Tot collecte]]*tbBDD[[#This Row],[Rdt]]</f>
        <v>0</v>
      </c>
      <c r="S1302" s="10" t="str">
        <f>MID(tbBDD[[#This Row],[Lib. variété]],1,FIND(" ",tbBDD[[#This Row],[Lib. variété]])-1)</f>
        <v>ORGE</v>
      </c>
    </row>
    <row r="1303" spans="1:19" ht="15.95" customHeight="1" x14ac:dyDescent="0.2">
      <c r="A1303" s="14" t="s">
        <v>5</v>
      </c>
      <c r="B1303" s="15" t="s">
        <v>44</v>
      </c>
      <c r="C1303" s="15" t="s">
        <v>55</v>
      </c>
      <c r="D1303" s="15" t="s">
        <v>231</v>
      </c>
      <c r="E1303" s="15" t="s">
        <v>360</v>
      </c>
      <c r="F1303" s="15" t="s">
        <v>380</v>
      </c>
      <c r="G1303" s="17">
        <v>0</v>
      </c>
      <c r="H1303" s="17">
        <v>0</v>
      </c>
      <c r="I1303" s="17">
        <v>23.03</v>
      </c>
      <c r="J1303" s="17">
        <v>0</v>
      </c>
      <c r="K1303" s="17">
        <v>0</v>
      </c>
      <c r="L1303" s="17">
        <v>0</v>
      </c>
      <c r="M1303" s="17">
        <v>0</v>
      </c>
      <c r="N1303" s="17">
        <v>23.03</v>
      </c>
      <c r="O1303" s="17">
        <v>0</v>
      </c>
      <c r="P1303" s="18">
        <v>0</v>
      </c>
      <c r="Q1303" s="17">
        <f>VLOOKUP(tbBDD[[#This Row],[Lib. variété]],tbRdts[],2,FALSE)</f>
        <v>6.3</v>
      </c>
      <c r="R1303" s="17">
        <f>tbBDD[[#This Row],[Ha Tot collecte]]*tbBDD[[#This Row],[Rdt]]</f>
        <v>145.089</v>
      </c>
      <c r="S1303" s="10" t="str">
        <f>MID(tbBDD[[#This Row],[Lib. variété]],1,FIND(" ",tbBDD[[#This Row],[Lib. variété]])-1)</f>
        <v>ORGE</v>
      </c>
    </row>
    <row r="1304" spans="1:19" ht="15.95" customHeight="1" x14ac:dyDescent="0.2">
      <c r="A1304" s="14" t="s">
        <v>5</v>
      </c>
      <c r="B1304" s="15" t="s">
        <v>44</v>
      </c>
      <c r="C1304" s="15" t="s">
        <v>55</v>
      </c>
      <c r="D1304" s="15" t="s">
        <v>141</v>
      </c>
      <c r="E1304" s="15" t="s">
        <v>270</v>
      </c>
      <c r="F1304" s="15" t="s">
        <v>380</v>
      </c>
      <c r="G1304" s="17">
        <v>0</v>
      </c>
      <c r="H1304" s="17">
        <v>0</v>
      </c>
      <c r="I1304" s="17">
        <v>6</v>
      </c>
      <c r="J1304" s="17">
        <v>0</v>
      </c>
      <c r="K1304" s="17">
        <v>0</v>
      </c>
      <c r="L1304" s="17">
        <v>0</v>
      </c>
      <c r="M1304" s="17">
        <v>0</v>
      </c>
      <c r="N1304" s="17">
        <v>6</v>
      </c>
      <c r="O1304" s="17">
        <v>0</v>
      </c>
      <c r="P1304" s="18">
        <v>0</v>
      </c>
      <c r="Q1304" s="17">
        <f>VLOOKUP(tbBDD[[#This Row],[Lib. variété]],tbRdts[],2,FALSE)</f>
        <v>6.3</v>
      </c>
      <c r="R1304" s="17">
        <f>tbBDD[[#This Row],[Ha Tot collecte]]*tbBDD[[#This Row],[Rdt]]</f>
        <v>37.799999999999997</v>
      </c>
      <c r="S1304" s="10" t="str">
        <f>MID(tbBDD[[#This Row],[Lib. variété]],1,FIND(" ",tbBDD[[#This Row],[Lib. variété]])-1)</f>
        <v>ORGE</v>
      </c>
    </row>
    <row r="1305" spans="1:19" ht="15.95" customHeight="1" x14ac:dyDescent="0.2">
      <c r="A1305" s="14" t="s">
        <v>5</v>
      </c>
      <c r="B1305" s="15" t="s">
        <v>44</v>
      </c>
      <c r="C1305" s="15" t="s">
        <v>57</v>
      </c>
      <c r="D1305" s="16"/>
      <c r="E1305" s="16"/>
      <c r="F1305" s="15" t="s">
        <v>382</v>
      </c>
      <c r="G1305" s="17">
        <v>0</v>
      </c>
      <c r="H1305" s="17">
        <v>0</v>
      </c>
      <c r="I1305" s="17">
        <v>0</v>
      </c>
      <c r="J1305" s="17">
        <v>0</v>
      </c>
      <c r="K1305" s="17">
        <v>0</v>
      </c>
      <c r="L1305" s="17">
        <v>0</v>
      </c>
      <c r="M1305" s="17">
        <v>0</v>
      </c>
      <c r="N1305" s="17">
        <v>0</v>
      </c>
      <c r="O1305" s="17">
        <v>0</v>
      </c>
      <c r="P1305" s="18">
        <v>0</v>
      </c>
      <c r="Q1305" s="17">
        <f>VLOOKUP(tbBDD[[#This Row],[Lib. variété]],tbRdts[],2,FALSE)</f>
        <v>8.5</v>
      </c>
      <c r="R1305" s="17">
        <f>tbBDD[[#This Row],[Ha Tot collecte]]*tbBDD[[#This Row],[Rdt]]</f>
        <v>0</v>
      </c>
      <c r="S1305" s="10" t="str">
        <f>MID(tbBDD[[#This Row],[Lib. variété]],1,FIND(" ",tbBDD[[#This Row],[Lib. variété]])-1)</f>
        <v>MAIS</v>
      </c>
    </row>
    <row r="1306" spans="1:19" ht="15.95" customHeight="1" x14ac:dyDescent="0.2">
      <c r="A1306" s="14" t="s">
        <v>5</v>
      </c>
      <c r="B1306" s="15" t="s">
        <v>44</v>
      </c>
      <c r="C1306" s="15" t="s">
        <v>57</v>
      </c>
      <c r="D1306" s="15" t="s">
        <v>231</v>
      </c>
      <c r="E1306" s="15" t="s">
        <v>360</v>
      </c>
      <c r="F1306" s="15" t="s">
        <v>382</v>
      </c>
      <c r="G1306" s="17">
        <v>0</v>
      </c>
      <c r="H1306" s="17">
        <v>0</v>
      </c>
      <c r="I1306" s="17">
        <v>148.87</v>
      </c>
      <c r="J1306" s="17">
        <v>0</v>
      </c>
      <c r="K1306" s="17">
        <v>0</v>
      </c>
      <c r="L1306" s="17">
        <v>0</v>
      </c>
      <c r="M1306" s="17">
        <v>25</v>
      </c>
      <c r="N1306" s="17">
        <v>121.87</v>
      </c>
      <c r="O1306" s="17">
        <v>2</v>
      </c>
      <c r="P1306" s="18">
        <v>0</v>
      </c>
      <c r="Q1306" s="17">
        <f>VLOOKUP(tbBDD[[#This Row],[Lib. variété]],tbRdts[],2,FALSE)</f>
        <v>8.5</v>
      </c>
      <c r="R1306" s="17">
        <f>tbBDD[[#This Row],[Ha Tot collecte]]*tbBDD[[#This Row],[Rdt]]</f>
        <v>1265.395</v>
      </c>
      <c r="S1306" s="10" t="str">
        <f>MID(tbBDD[[#This Row],[Lib. variété]],1,FIND(" ",tbBDD[[#This Row],[Lib. variété]])-1)</f>
        <v>MAIS</v>
      </c>
    </row>
    <row r="1307" spans="1:19" ht="15.95" customHeight="1" x14ac:dyDescent="0.2">
      <c r="A1307" s="14" t="s">
        <v>5</v>
      </c>
      <c r="B1307" s="15" t="s">
        <v>44</v>
      </c>
      <c r="C1307" s="15" t="s">
        <v>57</v>
      </c>
      <c r="D1307" s="15" t="s">
        <v>232</v>
      </c>
      <c r="E1307" s="15" t="s">
        <v>361</v>
      </c>
      <c r="F1307" s="15" t="s">
        <v>382</v>
      </c>
      <c r="G1307" s="17">
        <v>0</v>
      </c>
      <c r="H1307" s="17">
        <v>0</v>
      </c>
      <c r="I1307" s="17">
        <v>13.5</v>
      </c>
      <c r="J1307" s="17">
        <v>0</v>
      </c>
      <c r="K1307" s="17">
        <v>0</v>
      </c>
      <c r="L1307" s="17">
        <v>0</v>
      </c>
      <c r="M1307" s="17">
        <v>0</v>
      </c>
      <c r="N1307" s="17">
        <v>13.5</v>
      </c>
      <c r="O1307" s="17">
        <v>0</v>
      </c>
      <c r="P1307" s="18">
        <v>0</v>
      </c>
      <c r="Q1307" s="17">
        <f>VLOOKUP(tbBDD[[#This Row],[Lib. variété]],tbRdts[],2,FALSE)</f>
        <v>8.5</v>
      </c>
      <c r="R1307" s="17">
        <f>tbBDD[[#This Row],[Ha Tot collecte]]*tbBDD[[#This Row],[Rdt]]</f>
        <v>114.75</v>
      </c>
      <c r="S1307" s="10" t="str">
        <f>MID(tbBDD[[#This Row],[Lib. variété]],1,FIND(" ",tbBDD[[#This Row],[Lib. variété]])-1)</f>
        <v>MAIS</v>
      </c>
    </row>
    <row r="1308" spans="1:19" ht="15.95" customHeight="1" x14ac:dyDescent="0.2">
      <c r="A1308" s="14" t="s">
        <v>5</v>
      </c>
      <c r="B1308" s="15" t="s">
        <v>44</v>
      </c>
      <c r="C1308" s="15" t="s">
        <v>57</v>
      </c>
      <c r="D1308" s="15" t="s">
        <v>141</v>
      </c>
      <c r="E1308" s="15" t="s">
        <v>270</v>
      </c>
      <c r="F1308" s="15" t="s">
        <v>382</v>
      </c>
      <c r="G1308" s="17">
        <v>0</v>
      </c>
      <c r="H1308" s="17">
        <v>0</v>
      </c>
      <c r="I1308" s="17">
        <v>11.5</v>
      </c>
      <c r="J1308" s="17">
        <v>0</v>
      </c>
      <c r="K1308" s="17">
        <v>0</v>
      </c>
      <c r="L1308" s="17">
        <v>0</v>
      </c>
      <c r="M1308" s="17">
        <v>0</v>
      </c>
      <c r="N1308" s="17">
        <v>11.5</v>
      </c>
      <c r="O1308" s="17">
        <v>0</v>
      </c>
      <c r="P1308" s="18">
        <v>0</v>
      </c>
      <c r="Q1308" s="17">
        <f>VLOOKUP(tbBDD[[#This Row],[Lib. variété]],tbRdts[],2,FALSE)</f>
        <v>8.5</v>
      </c>
      <c r="R1308" s="17">
        <f>tbBDD[[#This Row],[Ha Tot collecte]]*tbBDD[[#This Row],[Rdt]]</f>
        <v>97.75</v>
      </c>
      <c r="S1308" s="10" t="str">
        <f>MID(tbBDD[[#This Row],[Lib. variété]],1,FIND(" ",tbBDD[[#This Row],[Lib. variété]])-1)</f>
        <v>MAIS</v>
      </c>
    </row>
    <row r="1309" spans="1:19" ht="15.95" customHeight="1" x14ac:dyDescent="0.2">
      <c r="A1309" s="14" t="s">
        <v>5</v>
      </c>
      <c r="B1309" s="15" t="s">
        <v>44</v>
      </c>
      <c r="C1309" s="15" t="s">
        <v>57</v>
      </c>
      <c r="D1309" s="15" t="s">
        <v>128</v>
      </c>
      <c r="E1309" s="15" t="s">
        <v>257</v>
      </c>
      <c r="F1309" s="15" t="s">
        <v>382</v>
      </c>
      <c r="G1309" s="17">
        <v>0</v>
      </c>
      <c r="H1309" s="17">
        <v>0</v>
      </c>
      <c r="I1309" s="17">
        <v>11.25</v>
      </c>
      <c r="J1309" s="17">
        <v>0</v>
      </c>
      <c r="K1309" s="17">
        <v>0</v>
      </c>
      <c r="L1309" s="17">
        <v>0</v>
      </c>
      <c r="M1309" s="17">
        <v>0</v>
      </c>
      <c r="N1309" s="17">
        <v>11.25</v>
      </c>
      <c r="O1309" s="17">
        <v>0</v>
      </c>
      <c r="P1309" s="18">
        <v>0</v>
      </c>
      <c r="Q1309" s="17">
        <f>VLOOKUP(tbBDD[[#This Row],[Lib. variété]],tbRdts[],2,FALSE)</f>
        <v>8.5</v>
      </c>
      <c r="R1309" s="17">
        <f>tbBDD[[#This Row],[Ha Tot collecte]]*tbBDD[[#This Row],[Rdt]]</f>
        <v>95.625</v>
      </c>
      <c r="S1309" s="10" t="str">
        <f>MID(tbBDD[[#This Row],[Lib. variété]],1,FIND(" ",tbBDD[[#This Row],[Lib. variété]])-1)</f>
        <v>MAIS</v>
      </c>
    </row>
    <row r="1310" spans="1:19" ht="15.95" customHeight="1" x14ac:dyDescent="0.2">
      <c r="A1310" s="14" t="s">
        <v>5</v>
      </c>
      <c r="B1310" s="15" t="s">
        <v>44</v>
      </c>
      <c r="C1310" s="15" t="s">
        <v>57</v>
      </c>
      <c r="D1310" s="15" t="s">
        <v>226</v>
      </c>
      <c r="E1310" s="15" t="s">
        <v>355</v>
      </c>
      <c r="F1310" s="15" t="s">
        <v>382</v>
      </c>
      <c r="G1310" s="17">
        <v>0</v>
      </c>
      <c r="H1310" s="17">
        <v>0</v>
      </c>
      <c r="I1310" s="17">
        <v>120.4</v>
      </c>
      <c r="J1310" s="17">
        <v>0</v>
      </c>
      <c r="K1310" s="17">
        <v>0</v>
      </c>
      <c r="L1310" s="17">
        <v>0</v>
      </c>
      <c r="M1310" s="17">
        <v>0</v>
      </c>
      <c r="N1310" s="17">
        <v>120.4</v>
      </c>
      <c r="O1310" s="17">
        <v>0</v>
      </c>
      <c r="P1310" s="18">
        <v>0</v>
      </c>
      <c r="Q1310" s="17">
        <f>VLOOKUP(tbBDD[[#This Row],[Lib. variété]],tbRdts[],2,FALSE)</f>
        <v>8.5</v>
      </c>
      <c r="R1310" s="17">
        <f>tbBDD[[#This Row],[Ha Tot collecte]]*tbBDD[[#This Row],[Rdt]]</f>
        <v>1023.4000000000001</v>
      </c>
      <c r="S1310" s="10" t="str">
        <f>MID(tbBDD[[#This Row],[Lib. variété]],1,FIND(" ",tbBDD[[#This Row],[Lib. variété]])-1)</f>
        <v>MAIS</v>
      </c>
    </row>
    <row r="1311" spans="1:19" ht="15.95" customHeight="1" x14ac:dyDescent="0.2">
      <c r="A1311" s="14" t="s">
        <v>5</v>
      </c>
      <c r="B1311" s="15" t="s">
        <v>44</v>
      </c>
      <c r="C1311" s="15" t="s">
        <v>57</v>
      </c>
      <c r="D1311" s="15" t="s">
        <v>233</v>
      </c>
      <c r="E1311" s="15" t="s">
        <v>362</v>
      </c>
      <c r="F1311" s="15" t="s">
        <v>382</v>
      </c>
      <c r="G1311" s="17">
        <v>0</v>
      </c>
      <c r="H1311" s="17">
        <v>0</v>
      </c>
      <c r="I1311" s="17">
        <v>73</v>
      </c>
      <c r="J1311" s="17">
        <v>0</v>
      </c>
      <c r="K1311" s="17">
        <v>0</v>
      </c>
      <c r="L1311" s="17">
        <v>0</v>
      </c>
      <c r="M1311" s="17">
        <v>0</v>
      </c>
      <c r="N1311" s="17">
        <v>73</v>
      </c>
      <c r="O1311" s="17">
        <v>0</v>
      </c>
      <c r="P1311" s="18">
        <v>0</v>
      </c>
      <c r="Q1311" s="17">
        <f>VLOOKUP(tbBDD[[#This Row],[Lib. variété]],tbRdts[],2,FALSE)</f>
        <v>8.5</v>
      </c>
      <c r="R1311" s="17">
        <f>tbBDD[[#This Row],[Ha Tot collecte]]*tbBDD[[#This Row],[Rdt]]</f>
        <v>620.5</v>
      </c>
      <c r="S1311" s="10" t="str">
        <f>MID(tbBDD[[#This Row],[Lib. variété]],1,FIND(" ",tbBDD[[#This Row],[Lib. variété]])-1)</f>
        <v>MAIS</v>
      </c>
    </row>
    <row r="1312" spans="1:19" ht="15.95" customHeight="1" x14ac:dyDescent="0.2">
      <c r="A1312" s="14" t="s">
        <v>5</v>
      </c>
      <c r="B1312" s="15" t="s">
        <v>44</v>
      </c>
      <c r="C1312" s="15" t="s">
        <v>57</v>
      </c>
      <c r="D1312" s="15" t="s">
        <v>188</v>
      </c>
      <c r="E1312" s="15" t="s">
        <v>317</v>
      </c>
      <c r="F1312" s="15" t="s">
        <v>382</v>
      </c>
      <c r="G1312" s="17">
        <v>0</v>
      </c>
      <c r="H1312" s="17">
        <v>0</v>
      </c>
      <c r="I1312" s="17">
        <v>35.700000000000003</v>
      </c>
      <c r="J1312" s="17">
        <v>0</v>
      </c>
      <c r="K1312" s="17">
        <v>0</v>
      </c>
      <c r="L1312" s="17">
        <v>0</v>
      </c>
      <c r="M1312" s="17">
        <v>0</v>
      </c>
      <c r="N1312" s="17">
        <v>35.700000000000003</v>
      </c>
      <c r="O1312" s="17">
        <v>0</v>
      </c>
      <c r="P1312" s="18">
        <v>0</v>
      </c>
      <c r="Q1312" s="17">
        <f>VLOOKUP(tbBDD[[#This Row],[Lib. variété]],tbRdts[],2,FALSE)</f>
        <v>8.5</v>
      </c>
      <c r="R1312" s="17">
        <f>tbBDD[[#This Row],[Ha Tot collecte]]*tbBDD[[#This Row],[Rdt]]</f>
        <v>303.45000000000005</v>
      </c>
      <c r="S1312" s="10" t="str">
        <f>MID(tbBDD[[#This Row],[Lib. variété]],1,FIND(" ",tbBDD[[#This Row],[Lib. variété]])-1)</f>
        <v>MAIS</v>
      </c>
    </row>
    <row r="1313" spans="1:19" ht="15.95" customHeight="1" x14ac:dyDescent="0.2">
      <c r="A1313" s="14" t="s">
        <v>5</v>
      </c>
      <c r="B1313" s="15" t="s">
        <v>44</v>
      </c>
      <c r="C1313" s="15" t="s">
        <v>59</v>
      </c>
      <c r="D1313" s="15" t="s">
        <v>231</v>
      </c>
      <c r="E1313" s="15" t="s">
        <v>360</v>
      </c>
      <c r="F1313" s="15" t="s">
        <v>384</v>
      </c>
      <c r="G1313" s="17">
        <v>0</v>
      </c>
      <c r="H1313" s="17">
        <v>0</v>
      </c>
      <c r="I1313" s="17">
        <v>26.8</v>
      </c>
      <c r="J1313" s="17">
        <v>0</v>
      </c>
      <c r="K1313" s="17">
        <v>0</v>
      </c>
      <c r="L1313" s="17">
        <v>0</v>
      </c>
      <c r="M1313" s="17">
        <v>0</v>
      </c>
      <c r="N1313" s="17">
        <v>22.8</v>
      </c>
      <c r="O1313" s="17">
        <v>4</v>
      </c>
      <c r="P1313" s="18">
        <v>0</v>
      </c>
      <c r="Q1313" s="17">
        <f>VLOOKUP(tbBDD[[#This Row],[Lib. variété]],tbRdts[],2,FALSE)</f>
        <v>2.5</v>
      </c>
      <c r="R1313" s="17">
        <f>tbBDD[[#This Row],[Ha Tot collecte]]*tbBDD[[#This Row],[Rdt]]</f>
        <v>67</v>
      </c>
      <c r="S1313" s="10" t="str">
        <f>MID(tbBDD[[#This Row],[Lib. variété]],1,FIND(" ",tbBDD[[#This Row],[Lib. variété]])-1)</f>
        <v>TOURNESOL</v>
      </c>
    </row>
    <row r="1314" spans="1:19" ht="15.95" customHeight="1" x14ac:dyDescent="0.2">
      <c r="A1314" s="14" t="s">
        <v>5</v>
      </c>
      <c r="B1314" s="15" t="s">
        <v>44</v>
      </c>
      <c r="C1314" s="15" t="s">
        <v>59</v>
      </c>
      <c r="D1314" s="15" t="s">
        <v>226</v>
      </c>
      <c r="E1314" s="15" t="s">
        <v>355</v>
      </c>
      <c r="F1314" s="15" t="s">
        <v>384</v>
      </c>
      <c r="G1314" s="17">
        <v>0</v>
      </c>
      <c r="H1314" s="17">
        <v>0</v>
      </c>
      <c r="I1314" s="17">
        <v>49.5</v>
      </c>
      <c r="J1314" s="17">
        <v>0</v>
      </c>
      <c r="K1314" s="17">
        <v>0</v>
      </c>
      <c r="L1314" s="17">
        <v>0</v>
      </c>
      <c r="M1314" s="17">
        <v>0</v>
      </c>
      <c r="N1314" s="17">
        <v>49.5</v>
      </c>
      <c r="O1314" s="17">
        <v>0</v>
      </c>
      <c r="P1314" s="18">
        <v>0</v>
      </c>
      <c r="Q1314" s="17">
        <f>VLOOKUP(tbBDD[[#This Row],[Lib. variété]],tbRdts[],2,FALSE)</f>
        <v>2.5</v>
      </c>
      <c r="R1314" s="17">
        <f>tbBDD[[#This Row],[Ha Tot collecte]]*tbBDD[[#This Row],[Rdt]]</f>
        <v>123.75</v>
      </c>
      <c r="S1314" s="10" t="str">
        <f>MID(tbBDD[[#This Row],[Lib. variété]],1,FIND(" ",tbBDD[[#This Row],[Lib. variété]])-1)</f>
        <v>TOURNESOL</v>
      </c>
    </row>
    <row r="1315" spans="1:19" ht="15.95" customHeight="1" x14ac:dyDescent="0.2">
      <c r="A1315" s="14" t="s">
        <v>5</v>
      </c>
      <c r="B1315" s="15" t="s">
        <v>44</v>
      </c>
      <c r="C1315" s="15" t="s">
        <v>59</v>
      </c>
      <c r="D1315" s="15" t="s">
        <v>233</v>
      </c>
      <c r="E1315" s="15" t="s">
        <v>362</v>
      </c>
      <c r="F1315" s="15" t="s">
        <v>384</v>
      </c>
      <c r="G1315" s="17">
        <v>0</v>
      </c>
      <c r="H1315" s="17">
        <v>0</v>
      </c>
      <c r="I1315" s="17">
        <v>34</v>
      </c>
      <c r="J1315" s="17">
        <v>0</v>
      </c>
      <c r="K1315" s="17">
        <v>0</v>
      </c>
      <c r="L1315" s="17">
        <v>0</v>
      </c>
      <c r="M1315" s="17">
        <v>0</v>
      </c>
      <c r="N1315" s="17">
        <v>34</v>
      </c>
      <c r="O1315" s="17">
        <v>0</v>
      </c>
      <c r="P1315" s="18">
        <v>0</v>
      </c>
      <c r="Q1315" s="17">
        <f>VLOOKUP(tbBDD[[#This Row],[Lib. variété]],tbRdts[],2,FALSE)</f>
        <v>2.5</v>
      </c>
      <c r="R1315" s="17">
        <f>tbBDD[[#This Row],[Ha Tot collecte]]*tbBDD[[#This Row],[Rdt]]</f>
        <v>85</v>
      </c>
      <c r="S1315" s="10" t="str">
        <f>MID(tbBDD[[#This Row],[Lib. variété]],1,FIND(" ",tbBDD[[#This Row],[Lib. variété]])-1)</f>
        <v>TOURNESOL</v>
      </c>
    </row>
    <row r="1316" spans="1:19" ht="15.95" customHeight="1" x14ac:dyDescent="0.2">
      <c r="A1316" s="14" t="s">
        <v>5</v>
      </c>
      <c r="B1316" s="15" t="s">
        <v>44</v>
      </c>
      <c r="C1316" s="15" t="s">
        <v>59</v>
      </c>
      <c r="D1316" s="15" t="s">
        <v>188</v>
      </c>
      <c r="E1316" s="15" t="s">
        <v>317</v>
      </c>
      <c r="F1316" s="15" t="s">
        <v>384</v>
      </c>
      <c r="G1316" s="17">
        <v>0</v>
      </c>
      <c r="H1316" s="17">
        <v>0</v>
      </c>
      <c r="I1316" s="17">
        <v>26</v>
      </c>
      <c r="J1316" s="17">
        <v>0</v>
      </c>
      <c r="K1316" s="17">
        <v>0</v>
      </c>
      <c r="L1316" s="17">
        <v>0</v>
      </c>
      <c r="M1316" s="17">
        <v>0</v>
      </c>
      <c r="N1316" s="17">
        <v>26</v>
      </c>
      <c r="O1316" s="17">
        <v>0</v>
      </c>
      <c r="P1316" s="18">
        <v>0</v>
      </c>
      <c r="Q1316" s="17">
        <f>VLOOKUP(tbBDD[[#This Row],[Lib. variété]],tbRdts[],2,FALSE)</f>
        <v>2.5</v>
      </c>
      <c r="R1316" s="17">
        <f>tbBDD[[#This Row],[Ha Tot collecte]]*tbBDD[[#This Row],[Rdt]]</f>
        <v>65</v>
      </c>
      <c r="S1316" s="10" t="str">
        <f>MID(tbBDD[[#This Row],[Lib. variété]],1,FIND(" ",tbBDD[[#This Row],[Lib. variété]])-1)</f>
        <v>TOURNESOL</v>
      </c>
    </row>
    <row r="1317" spans="1:19" ht="15.95" customHeight="1" x14ac:dyDescent="0.2">
      <c r="A1317" s="14" t="s">
        <v>5</v>
      </c>
      <c r="B1317" s="15" t="s">
        <v>44</v>
      </c>
      <c r="C1317" s="15" t="s">
        <v>60</v>
      </c>
      <c r="D1317" s="16"/>
      <c r="E1317" s="16"/>
      <c r="F1317" s="15" t="s">
        <v>385</v>
      </c>
      <c r="G1317" s="17">
        <v>0</v>
      </c>
      <c r="H1317" s="17">
        <v>0</v>
      </c>
      <c r="I1317" s="17">
        <v>0</v>
      </c>
      <c r="J1317" s="17">
        <v>0</v>
      </c>
      <c r="K1317" s="17">
        <v>0</v>
      </c>
      <c r="L1317" s="17">
        <v>0</v>
      </c>
      <c r="M1317" s="17">
        <v>0</v>
      </c>
      <c r="N1317" s="17">
        <v>0</v>
      </c>
      <c r="O1317" s="17">
        <v>0</v>
      </c>
      <c r="P1317" s="18">
        <v>0</v>
      </c>
      <c r="Q1317" s="17">
        <f>VLOOKUP(tbBDD[[#This Row],[Lib. variété]],tbRdts[],2,FALSE)</f>
        <v>2.5</v>
      </c>
      <c r="R1317" s="17">
        <f>tbBDD[[#This Row],[Ha Tot collecte]]*tbBDD[[#This Row],[Rdt]]</f>
        <v>0</v>
      </c>
      <c r="S1317" s="10" t="str">
        <f>MID(tbBDD[[#This Row],[Lib. variété]],1,FIND(" ",tbBDD[[#This Row],[Lib. variété]])-1)</f>
        <v>TOURNESOL</v>
      </c>
    </row>
    <row r="1318" spans="1:19" ht="15.95" customHeight="1" x14ac:dyDescent="0.2">
      <c r="A1318" s="14" t="s">
        <v>5</v>
      </c>
      <c r="B1318" s="15" t="s">
        <v>44</v>
      </c>
      <c r="C1318" s="15" t="s">
        <v>60</v>
      </c>
      <c r="D1318" s="15" t="s">
        <v>231</v>
      </c>
      <c r="E1318" s="15" t="s">
        <v>360</v>
      </c>
      <c r="F1318" s="15" t="s">
        <v>385</v>
      </c>
      <c r="G1318" s="17">
        <v>0</v>
      </c>
      <c r="H1318" s="17">
        <v>0</v>
      </c>
      <c r="I1318" s="17">
        <v>92.570000000000007</v>
      </c>
      <c r="J1318" s="17">
        <v>0</v>
      </c>
      <c r="K1318" s="17">
        <v>0</v>
      </c>
      <c r="L1318" s="17">
        <v>0</v>
      </c>
      <c r="M1318" s="17">
        <v>10</v>
      </c>
      <c r="N1318" s="17">
        <v>82.570000000000007</v>
      </c>
      <c r="O1318" s="17">
        <v>0</v>
      </c>
      <c r="P1318" s="18">
        <v>0</v>
      </c>
      <c r="Q1318" s="17">
        <f>VLOOKUP(tbBDD[[#This Row],[Lib. variété]],tbRdts[],2,FALSE)</f>
        <v>2.5</v>
      </c>
      <c r="R1318" s="17">
        <f>tbBDD[[#This Row],[Ha Tot collecte]]*tbBDD[[#This Row],[Rdt]]</f>
        <v>231.42500000000001</v>
      </c>
      <c r="S1318" s="10" t="str">
        <f>MID(tbBDD[[#This Row],[Lib. variété]],1,FIND(" ",tbBDD[[#This Row],[Lib. variété]])-1)</f>
        <v>TOURNESOL</v>
      </c>
    </row>
    <row r="1319" spans="1:19" ht="15.95" customHeight="1" x14ac:dyDescent="0.2">
      <c r="A1319" s="14" t="s">
        <v>5</v>
      </c>
      <c r="B1319" s="15" t="s">
        <v>44</v>
      </c>
      <c r="C1319" s="15" t="s">
        <v>60</v>
      </c>
      <c r="D1319" s="15" t="s">
        <v>232</v>
      </c>
      <c r="E1319" s="15" t="s">
        <v>361</v>
      </c>
      <c r="F1319" s="15" t="s">
        <v>385</v>
      </c>
      <c r="G1319" s="17">
        <v>0</v>
      </c>
      <c r="H1319" s="17">
        <v>0</v>
      </c>
      <c r="I1319" s="17">
        <v>22</v>
      </c>
      <c r="J1319" s="17">
        <v>0</v>
      </c>
      <c r="K1319" s="17">
        <v>0</v>
      </c>
      <c r="L1319" s="17">
        <v>0</v>
      </c>
      <c r="M1319" s="17">
        <v>0</v>
      </c>
      <c r="N1319" s="17">
        <v>22</v>
      </c>
      <c r="O1319" s="17">
        <v>0</v>
      </c>
      <c r="P1319" s="18">
        <v>0</v>
      </c>
      <c r="Q1319" s="17">
        <f>VLOOKUP(tbBDD[[#This Row],[Lib. variété]],tbRdts[],2,FALSE)</f>
        <v>2.5</v>
      </c>
      <c r="R1319" s="17">
        <f>tbBDD[[#This Row],[Ha Tot collecte]]*tbBDD[[#This Row],[Rdt]]</f>
        <v>55</v>
      </c>
      <c r="S1319" s="10" t="str">
        <f>MID(tbBDD[[#This Row],[Lib. variété]],1,FIND(" ",tbBDD[[#This Row],[Lib. variété]])-1)</f>
        <v>TOURNESOL</v>
      </c>
    </row>
    <row r="1320" spans="1:19" ht="15.95" customHeight="1" x14ac:dyDescent="0.2">
      <c r="A1320" s="14" t="s">
        <v>5</v>
      </c>
      <c r="B1320" s="15" t="s">
        <v>44</v>
      </c>
      <c r="C1320" s="15" t="s">
        <v>60</v>
      </c>
      <c r="D1320" s="15" t="s">
        <v>141</v>
      </c>
      <c r="E1320" s="15" t="s">
        <v>270</v>
      </c>
      <c r="F1320" s="15" t="s">
        <v>385</v>
      </c>
      <c r="G1320" s="17">
        <v>0</v>
      </c>
      <c r="H1320" s="17">
        <v>0</v>
      </c>
      <c r="I1320" s="17">
        <v>8.6</v>
      </c>
      <c r="J1320" s="17">
        <v>0</v>
      </c>
      <c r="K1320" s="17">
        <v>0</v>
      </c>
      <c r="L1320" s="17">
        <v>0</v>
      </c>
      <c r="M1320" s="17">
        <v>0</v>
      </c>
      <c r="N1320" s="17">
        <v>8.6</v>
      </c>
      <c r="O1320" s="17">
        <v>0</v>
      </c>
      <c r="P1320" s="18">
        <v>0</v>
      </c>
      <c r="Q1320" s="17">
        <f>VLOOKUP(tbBDD[[#This Row],[Lib. variété]],tbRdts[],2,FALSE)</f>
        <v>2.5</v>
      </c>
      <c r="R1320" s="17">
        <f>tbBDD[[#This Row],[Ha Tot collecte]]*tbBDD[[#This Row],[Rdt]]</f>
        <v>21.5</v>
      </c>
      <c r="S1320" s="10" t="str">
        <f>MID(tbBDD[[#This Row],[Lib. variété]],1,FIND(" ",tbBDD[[#This Row],[Lib. variété]])-1)</f>
        <v>TOURNESOL</v>
      </c>
    </row>
    <row r="1321" spans="1:19" ht="15.95" customHeight="1" x14ac:dyDescent="0.2">
      <c r="A1321" s="14" t="s">
        <v>5</v>
      </c>
      <c r="B1321" s="15" t="s">
        <v>44</v>
      </c>
      <c r="C1321" s="15" t="s">
        <v>60</v>
      </c>
      <c r="D1321" s="15" t="s">
        <v>128</v>
      </c>
      <c r="E1321" s="15" t="s">
        <v>257</v>
      </c>
      <c r="F1321" s="15" t="s">
        <v>385</v>
      </c>
      <c r="G1321" s="17">
        <v>0</v>
      </c>
      <c r="H1321" s="17">
        <v>0</v>
      </c>
      <c r="I1321" s="17">
        <v>12.5</v>
      </c>
      <c r="J1321" s="17">
        <v>0</v>
      </c>
      <c r="K1321" s="17">
        <v>0</v>
      </c>
      <c r="L1321" s="17">
        <v>0</v>
      </c>
      <c r="M1321" s="17">
        <v>0</v>
      </c>
      <c r="N1321" s="17">
        <v>12.5</v>
      </c>
      <c r="O1321" s="17">
        <v>0</v>
      </c>
      <c r="P1321" s="18">
        <v>0</v>
      </c>
      <c r="Q1321" s="17">
        <f>VLOOKUP(tbBDD[[#This Row],[Lib. variété]],tbRdts[],2,FALSE)</f>
        <v>2.5</v>
      </c>
      <c r="R1321" s="17">
        <f>tbBDD[[#This Row],[Ha Tot collecte]]*tbBDD[[#This Row],[Rdt]]</f>
        <v>31.25</v>
      </c>
      <c r="S1321" s="10" t="str">
        <f>MID(tbBDD[[#This Row],[Lib. variété]],1,FIND(" ",tbBDD[[#This Row],[Lib. variété]])-1)</f>
        <v>TOURNESOL</v>
      </c>
    </row>
    <row r="1322" spans="1:19" ht="15.95" customHeight="1" x14ac:dyDescent="0.2">
      <c r="A1322" s="14" t="s">
        <v>5</v>
      </c>
      <c r="B1322" s="15" t="s">
        <v>44</v>
      </c>
      <c r="C1322" s="15" t="s">
        <v>60</v>
      </c>
      <c r="D1322" s="15" t="s">
        <v>226</v>
      </c>
      <c r="E1322" s="15" t="s">
        <v>355</v>
      </c>
      <c r="F1322" s="15" t="s">
        <v>385</v>
      </c>
      <c r="G1322" s="17">
        <v>0</v>
      </c>
      <c r="H1322" s="17">
        <v>0</v>
      </c>
      <c r="I1322" s="17">
        <v>31</v>
      </c>
      <c r="J1322" s="17">
        <v>0</v>
      </c>
      <c r="K1322" s="17">
        <v>0</v>
      </c>
      <c r="L1322" s="17">
        <v>0</v>
      </c>
      <c r="M1322" s="17">
        <v>0</v>
      </c>
      <c r="N1322" s="17">
        <v>31</v>
      </c>
      <c r="O1322" s="17">
        <v>0</v>
      </c>
      <c r="P1322" s="18">
        <v>0</v>
      </c>
      <c r="Q1322" s="17">
        <f>VLOOKUP(tbBDD[[#This Row],[Lib. variété]],tbRdts[],2,FALSE)</f>
        <v>2.5</v>
      </c>
      <c r="R1322" s="17">
        <f>tbBDD[[#This Row],[Ha Tot collecte]]*tbBDD[[#This Row],[Rdt]]</f>
        <v>77.5</v>
      </c>
      <c r="S1322" s="10" t="str">
        <f>MID(tbBDD[[#This Row],[Lib. variété]],1,FIND(" ",tbBDD[[#This Row],[Lib. variété]])-1)</f>
        <v>TOURNESOL</v>
      </c>
    </row>
    <row r="1323" spans="1:19" ht="15.95" customHeight="1" x14ac:dyDescent="0.2">
      <c r="A1323" s="14" t="s">
        <v>5</v>
      </c>
      <c r="B1323" s="15" t="s">
        <v>44</v>
      </c>
      <c r="C1323" s="15" t="s">
        <v>60</v>
      </c>
      <c r="D1323" s="15" t="s">
        <v>188</v>
      </c>
      <c r="E1323" s="15" t="s">
        <v>317</v>
      </c>
      <c r="F1323" s="15" t="s">
        <v>385</v>
      </c>
      <c r="G1323" s="17">
        <v>0</v>
      </c>
      <c r="H1323" s="17">
        <v>0</v>
      </c>
      <c r="I1323" s="17">
        <v>4.7</v>
      </c>
      <c r="J1323" s="17">
        <v>0</v>
      </c>
      <c r="K1323" s="17">
        <v>0</v>
      </c>
      <c r="L1323" s="17">
        <v>0</v>
      </c>
      <c r="M1323" s="17">
        <v>0</v>
      </c>
      <c r="N1323" s="17">
        <v>4.7</v>
      </c>
      <c r="O1323" s="17">
        <v>0</v>
      </c>
      <c r="P1323" s="18">
        <v>0</v>
      </c>
      <c r="Q1323" s="17">
        <f>VLOOKUP(tbBDD[[#This Row],[Lib. variété]],tbRdts[],2,FALSE)</f>
        <v>2.5</v>
      </c>
      <c r="R1323" s="17">
        <f>tbBDD[[#This Row],[Ha Tot collecte]]*tbBDD[[#This Row],[Rdt]]</f>
        <v>11.75</v>
      </c>
      <c r="S1323" s="10" t="str">
        <f>MID(tbBDD[[#This Row],[Lib. variété]],1,FIND(" ",tbBDD[[#This Row],[Lib. variété]])-1)</f>
        <v>TOURNESOL</v>
      </c>
    </row>
    <row r="1324" spans="1:19" ht="15.95" customHeight="1" x14ac:dyDescent="0.2">
      <c r="A1324" s="14" t="s">
        <v>5</v>
      </c>
      <c r="B1324" s="15" t="s">
        <v>44</v>
      </c>
      <c r="C1324" s="15" t="s">
        <v>117</v>
      </c>
      <c r="D1324" s="15" t="s">
        <v>231</v>
      </c>
      <c r="E1324" s="15" t="s">
        <v>360</v>
      </c>
      <c r="F1324" s="15" t="s">
        <v>442</v>
      </c>
      <c r="G1324" s="17">
        <v>0</v>
      </c>
      <c r="H1324" s="17">
        <v>0</v>
      </c>
      <c r="I1324" s="17">
        <v>5.5</v>
      </c>
      <c r="J1324" s="17">
        <v>0</v>
      </c>
      <c r="K1324" s="17">
        <v>0</v>
      </c>
      <c r="L1324" s="17">
        <v>0</v>
      </c>
      <c r="M1324" s="17">
        <v>0</v>
      </c>
      <c r="N1324" s="17">
        <v>5.5</v>
      </c>
      <c r="O1324" s="17">
        <v>0</v>
      </c>
      <c r="P1324" s="18">
        <v>0</v>
      </c>
      <c r="Q1324" s="17">
        <f>VLOOKUP(tbBDD[[#This Row],[Lib. variété]],tbRdts[],2,FALSE)</f>
        <v>0</v>
      </c>
      <c r="R1324" s="17">
        <f>tbBDD[[#This Row],[Ha Tot collecte]]*tbBDD[[#This Row],[Rdt]]</f>
        <v>0</v>
      </c>
      <c r="S1324" s="10" t="str">
        <f>MID(tbBDD[[#This Row],[Lib. variété]],1,FIND(" ",tbBDD[[#This Row],[Lib. variété]])-1)</f>
        <v>BTH</v>
      </c>
    </row>
    <row r="1325" spans="1:19" ht="15.95" customHeight="1" x14ac:dyDescent="0.2">
      <c r="A1325" s="14" t="s">
        <v>5</v>
      </c>
      <c r="B1325" s="15" t="s">
        <v>44</v>
      </c>
      <c r="C1325" s="15" t="s">
        <v>102</v>
      </c>
      <c r="D1325" s="15" t="s">
        <v>231</v>
      </c>
      <c r="E1325" s="15" t="s">
        <v>360</v>
      </c>
      <c r="F1325" s="15" t="s">
        <v>427</v>
      </c>
      <c r="G1325" s="17">
        <v>0</v>
      </c>
      <c r="H1325" s="17">
        <v>0</v>
      </c>
      <c r="I1325" s="17">
        <v>4.8</v>
      </c>
      <c r="J1325" s="17">
        <v>0</v>
      </c>
      <c r="K1325" s="17">
        <v>0</v>
      </c>
      <c r="L1325" s="17">
        <v>0</v>
      </c>
      <c r="M1325" s="17">
        <v>0</v>
      </c>
      <c r="N1325" s="17">
        <v>4.8</v>
      </c>
      <c r="O1325" s="17">
        <v>0</v>
      </c>
      <c r="P1325" s="18">
        <v>0</v>
      </c>
      <c r="Q1325" s="17">
        <f>VLOOKUP(tbBDD[[#This Row],[Lib. variété]],tbRdts[],2,FALSE)</f>
        <v>0</v>
      </c>
      <c r="R1325" s="17">
        <f>tbBDD[[#This Row],[Ha Tot collecte]]*tbBDD[[#This Row],[Rdt]]</f>
        <v>0</v>
      </c>
      <c r="S1325" s="10" t="str">
        <f>MID(tbBDD[[#This Row],[Lib. variété]],1,FIND(" ",tbBDD[[#This Row],[Lib. variété]])-1)</f>
        <v>OP</v>
      </c>
    </row>
    <row r="1326" spans="1:19" ht="15.95" customHeight="1" x14ac:dyDescent="0.2">
      <c r="A1326" s="14" t="s">
        <v>5</v>
      </c>
      <c r="B1326" s="15" t="s">
        <v>44</v>
      </c>
      <c r="C1326" s="15" t="s">
        <v>102</v>
      </c>
      <c r="D1326" s="15" t="s">
        <v>188</v>
      </c>
      <c r="E1326" s="15" t="s">
        <v>317</v>
      </c>
      <c r="F1326" s="15" t="s">
        <v>427</v>
      </c>
      <c r="G1326" s="17">
        <v>0</v>
      </c>
      <c r="H1326" s="17">
        <v>0</v>
      </c>
      <c r="I1326" s="17">
        <v>0</v>
      </c>
      <c r="J1326" s="17">
        <v>0</v>
      </c>
      <c r="K1326" s="17">
        <v>0</v>
      </c>
      <c r="L1326" s="17">
        <v>0</v>
      </c>
      <c r="M1326" s="17">
        <v>0</v>
      </c>
      <c r="N1326" s="17">
        <v>0</v>
      </c>
      <c r="O1326" s="17">
        <v>0</v>
      </c>
      <c r="P1326" s="18">
        <v>0</v>
      </c>
      <c r="Q1326" s="17">
        <f>VLOOKUP(tbBDD[[#This Row],[Lib. variété]],tbRdts[],2,FALSE)</f>
        <v>0</v>
      </c>
      <c r="R1326" s="17">
        <f>tbBDD[[#This Row],[Ha Tot collecte]]*tbBDD[[#This Row],[Rdt]]</f>
        <v>0</v>
      </c>
      <c r="S1326" s="10" t="str">
        <f>MID(tbBDD[[#This Row],[Lib. variété]],1,FIND(" ",tbBDD[[#This Row],[Lib. variété]])-1)</f>
        <v>OP</v>
      </c>
    </row>
    <row r="1327" spans="1:19" ht="15.95" customHeight="1" x14ac:dyDescent="0.2">
      <c r="A1327" s="14" t="s">
        <v>5</v>
      </c>
      <c r="B1327" s="15" t="s">
        <v>44</v>
      </c>
      <c r="C1327" s="15" t="s">
        <v>79</v>
      </c>
      <c r="D1327" s="15" t="s">
        <v>128</v>
      </c>
      <c r="E1327" s="15" t="s">
        <v>257</v>
      </c>
      <c r="F1327" s="15" t="s">
        <v>404</v>
      </c>
      <c r="G1327" s="17">
        <v>0</v>
      </c>
      <c r="H1327" s="17">
        <v>0</v>
      </c>
      <c r="I1327" s="17">
        <v>14.5</v>
      </c>
      <c r="J1327" s="17">
        <v>0</v>
      </c>
      <c r="K1327" s="17">
        <v>0</v>
      </c>
      <c r="L1327" s="17">
        <v>0</v>
      </c>
      <c r="M1327" s="17">
        <v>0</v>
      </c>
      <c r="N1327" s="17">
        <v>14.5</v>
      </c>
      <c r="O1327" s="17">
        <v>0</v>
      </c>
      <c r="P1327" s="18">
        <v>0</v>
      </c>
      <c r="Q1327" s="17">
        <f>VLOOKUP(tbBDD[[#This Row],[Lib. variété]],tbRdts[],2,FALSE)</f>
        <v>0</v>
      </c>
      <c r="R1327" s="17">
        <f>tbBDD[[#This Row],[Ha Tot collecte]]*tbBDD[[#This Row],[Rdt]]</f>
        <v>0</v>
      </c>
      <c r="S1327" s="10" t="str">
        <f>MID(tbBDD[[#This Row],[Lib. variété]],1,FIND(" ",tbBDD[[#This Row],[Lib. variété]])-1)</f>
        <v>OP</v>
      </c>
    </row>
    <row r="1328" spans="1:19" ht="15.95" customHeight="1" x14ac:dyDescent="0.2">
      <c r="A1328" s="14" t="s">
        <v>5</v>
      </c>
      <c r="B1328" s="15" t="s">
        <v>44</v>
      </c>
      <c r="C1328" s="15" t="s">
        <v>80</v>
      </c>
      <c r="D1328" s="15" t="s">
        <v>128</v>
      </c>
      <c r="E1328" s="15" t="s">
        <v>257</v>
      </c>
      <c r="F1328" s="15" t="s">
        <v>405</v>
      </c>
      <c r="G1328" s="17">
        <v>0</v>
      </c>
      <c r="H1328" s="17">
        <v>0</v>
      </c>
      <c r="I1328" s="17">
        <v>5</v>
      </c>
      <c r="J1328" s="17">
        <v>0</v>
      </c>
      <c r="K1328" s="17">
        <v>0</v>
      </c>
      <c r="L1328" s="17">
        <v>0</v>
      </c>
      <c r="M1328" s="17">
        <v>0</v>
      </c>
      <c r="N1328" s="17">
        <v>5</v>
      </c>
      <c r="O1328" s="17">
        <v>0</v>
      </c>
      <c r="P1328" s="18">
        <v>0</v>
      </c>
      <c r="Q1328" s="17">
        <f>VLOOKUP(tbBDD[[#This Row],[Lib. variété]],tbRdts[],2,FALSE)</f>
        <v>0</v>
      </c>
      <c r="R1328" s="17">
        <f>tbBDD[[#This Row],[Ha Tot collecte]]*tbBDD[[#This Row],[Rdt]]</f>
        <v>0</v>
      </c>
      <c r="S1328" s="10" t="str">
        <f>MID(tbBDD[[#This Row],[Lib. variété]],1,FIND(" ",tbBDD[[#This Row],[Lib. variété]])-1)</f>
        <v>BD</v>
      </c>
    </row>
    <row r="1329" spans="1:19" ht="15.95" customHeight="1" x14ac:dyDescent="0.2">
      <c r="A1329" s="14" t="s">
        <v>5</v>
      </c>
      <c r="B1329" s="15" t="s">
        <v>44</v>
      </c>
      <c r="C1329" s="15" t="s">
        <v>76</v>
      </c>
      <c r="D1329" s="16"/>
      <c r="E1329" s="16"/>
      <c r="F1329" s="15" t="s">
        <v>401</v>
      </c>
      <c r="G1329" s="17">
        <v>0</v>
      </c>
      <c r="H1329" s="17">
        <v>0</v>
      </c>
      <c r="I1329" s="17">
        <v>0</v>
      </c>
      <c r="J1329" s="17">
        <v>0</v>
      </c>
      <c r="K1329" s="17">
        <v>0</v>
      </c>
      <c r="L1329" s="17">
        <v>0</v>
      </c>
      <c r="M1329" s="17">
        <v>0</v>
      </c>
      <c r="N1329" s="17">
        <v>0</v>
      </c>
      <c r="O1329" s="17">
        <v>0</v>
      </c>
      <c r="P1329" s="18">
        <v>0</v>
      </c>
      <c r="Q1329" s="17">
        <f>VLOOKUP(tbBDD[[#This Row],[Lib. variété]],tbRdts[],2,FALSE)</f>
        <v>0</v>
      </c>
      <c r="R1329" s="17">
        <f>tbBDD[[#This Row],[Ha Tot collecte]]*tbBDD[[#This Row],[Rdt]]</f>
        <v>0</v>
      </c>
      <c r="S1329" s="10" t="e">
        <f>MID(tbBDD[[#This Row],[Lib. variété]],1,FIND(" ",tbBDD[[#This Row],[Lib. variété]])-1)</f>
        <v>#VALUE!</v>
      </c>
    </row>
    <row r="1330" spans="1:19" ht="15.95" customHeight="1" x14ac:dyDescent="0.2">
      <c r="A1330" s="14" t="s">
        <v>5</v>
      </c>
      <c r="B1330" s="15" t="s">
        <v>44</v>
      </c>
      <c r="C1330" s="15" t="s">
        <v>76</v>
      </c>
      <c r="D1330" s="15" t="s">
        <v>231</v>
      </c>
      <c r="E1330" s="15" t="s">
        <v>360</v>
      </c>
      <c r="F1330" s="15" t="s">
        <v>401</v>
      </c>
      <c r="G1330" s="17">
        <v>0</v>
      </c>
      <c r="H1330" s="17">
        <v>0</v>
      </c>
      <c r="I1330" s="17">
        <v>0</v>
      </c>
      <c r="J1330" s="17">
        <v>0</v>
      </c>
      <c r="K1330" s="17">
        <v>0</v>
      </c>
      <c r="L1330" s="17">
        <v>0</v>
      </c>
      <c r="M1330" s="17">
        <v>0</v>
      </c>
      <c r="N1330" s="17">
        <v>0</v>
      </c>
      <c r="O1330" s="17">
        <v>0</v>
      </c>
      <c r="P1330" s="18">
        <v>0</v>
      </c>
      <c r="Q1330" s="17">
        <f>VLOOKUP(tbBDD[[#This Row],[Lib. variété]],tbRdts[],2,FALSE)</f>
        <v>0</v>
      </c>
      <c r="R1330" s="17">
        <f>tbBDD[[#This Row],[Ha Tot collecte]]*tbBDD[[#This Row],[Rdt]]</f>
        <v>0</v>
      </c>
      <c r="S1330" s="10" t="e">
        <f>MID(tbBDD[[#This Row],[Lib. variété]],1,FIND(" ",tbBDD[[#This Row],[Lib. variété]])-1)</f>
        <v>#VALUE!</v>
      </c>
    </row>
    <row r="1331" spans="1:19" ht="15.95" customHeight="1" x14ac:dyDescent="0.2">
      <c r="A1331" s="14" t="s">
        <v>5</v>
      </c>
      <c r="B1331" s="15" t="s">
        <v>44</v>
      </c>
      <c r="C1331" s="15" t="s">
        <v>67</v>
      </c>
      <c r="D1331" s="16"/>
      <c r="E1331" s="16"/>
      <c r="F1331" s="15" t="s">
        <v>392</v>
      </c>
      <c r="G1331" s="17">
        <v>0</v>
      </c>
      <c r="H1331" s="17">
        <v>0</v>
      </c>
      <c r="I1331" s="17">
        <v>0</v>
      </c>
      <c r="J1331" s="17">
        <v>0</v>
      </c>
      <c r="K1331" s="17">
        <v>0</v>
      </c>
      <c r="L1331" s="17">
        <v>0</v>
      </c>
      <c r="M1331" s="17">
        <v>0</v>
      </c>
      <c r="N1331" s="17">
        <v>0</v>
      </c>
      <c r="O1331" s="17">
        <v>0</v>
      </c>
      <c r="P1331" s="18">
        <v>0</v>
      </c>
      <c r="Q1331" s="17">
        <f>VLOOKUP(tbBDD[[#This Row],[Lib. variété]],tbRdts[],2,FALSE)</f>
        <v>0</v>
      </c>
      <c r="R1331" s="17">
        <f>tbBDD[[#This Row],[Ha Tot collecte]]*tbBDD[[#This Row],[Rdt]]</f>
        <v>0</v>
      </c>
      <c r="S1331" s="10" t="str">
        <f>MID(tbBDD[[#This Row],[Lib. variété]],1,FIND(" ",tbBDD[[#This Row],[Lib. variété]])-1)</f>
        <v>PRAIRIE</v>
      </c>
    </row>
    <row r="1332" spans="1:19" ht="15.95" customHeight="1" x14ac:dyDescent="0.2">
      <c r="A1332" s="14" t="s">
        <v>5</v>
      </c>
      <c r="B1332" s="15" t="s">
        <v>44</v>
      </c>
      <c r="C1332" s="15" t="s">
        <v>69</v>
      </c>
      <c r="D1332" s="16"/>
      <c r="E1332" s="16"/>
      <c r="F1332" s="15" t="s">
        <v>394</v>
      </c>
      <c r="G1332" s="17">
        <v>0</v>
      </c>
      <c r="H1332" s="17">
        <v>0</v>
      </c>
      <c r="I1332" s="17">
        <v>0</v>
      </c>
      <c r="J1332" s="17">
        <v>0</v>
      </c>
      <c r="K1332" s="17">
        <v>0</v>
      </c>
      <c r="L1332" s="17">
        <v>0</v>
      </c>
      <c r="M1332" s="17">
        <v>0</v>
      </c>
      <c r="N1332" s="17">
        <v>0</v>
      </c>
      <c r="O1332" s="17">
        <v>0</v>
      </c>
      <c r="P1332" s="18">
        <v>0</v>
      </c>
      <c r="Q1332" s="17">
        <f>VLOOKUP(tbBDD[[#This Row],[Lib. variété]],tbRdts[],2,FALSE)</f>
        <v>0</v>
      </c>
      <c r="R1332" s="17">
        <f>tbBDD[[#This Row],[Ha Tot collecte]]*tbBDD[[#This Row],[Rdt]]</f>
        <v>0</v>
      </c>
      <c r="S1332" s="10" t="e">
        <f>MID(tbBDD[[#This Row],[Lib. variété]],1,FIND(" ",tbBDD[[#This Row],[Lib. variété]])-1)</f>
        <v>#VALUE!</v>
      </c>
    </row>
    <row r="1333" spans="1:19" ht="15.95" customHeight="1" x14ac:dyDescent="0.2">
      <c r="A1333" s="14" t="s">
        <v>5</v>
      </c>
      <c r="B1333" s="15" t="s">
        <v>44</v>
      </c>
      <c r="C1333" s="15" t="s">
        <v>72</v>
      </c>
      <c r="D1333" s="16"/>
      <c r="E1333" s="16"/>
      <c r="F1333" s="15" t="s">
        <v>397</v>
      </c>
      <c r="G1333" s="17">
        <v>0</v>
      </c>
      <c r="H1333" s="17">
        <v>0</v>
      </c>
      <c r="I1333" s="17">
        <v>0</v>
      </c>
      <c r="J1333" s="17">
        <v>0</v>
      </c>
      <c r="K1333" s="17">
        <v>0</v>
      </c>
      <c r="L1333" s="17">
        <v>0</v>
      </c>
      <c r="M1333" s="17">
        <v>0</v>
      </c>
      <c r="N1333" s="17">
        <v>0</v>
      </c>
      <c r="O1333" s="17">
        <v>0</v>
      </c>
      <c r="P1333" s="18">
        <v>0</v>
      </c>
      <c r="Q1333" s="17">
        <f>VLOOKUP(tbBDD[[#This Row],[Lib. variété]],tbRdts[],2,FALSE)</f>
        <v>0</v>
      </c>
      <c r="R1333" s="17">
        <f>tbBDD[[#This Row],[Ha Tot collecte]]*tbBDD[[#This Row],[Rdt]]</f>
        <v>0</v>
      </c>
      <c r="S1333" s="10" t="e">
        <f>MID(tbBDD[[#This Row],[Lib. variété]],1,FIND(" ",tbBDD[[#This Row],[Lib. variété]])-1)</f>
        <v>#VALUE!</v>
      </c>
    </row>
    <row r="1334" spans="1:19" ht="15.95" customHeight="1" x14ac:dyDescent="0.2">
      <c r="A1334" s="14" t="s">
        <v>5</v>
      </c>
      <c r="B1334" s="15" t="s">
        <v>45</v>
      </c>
      <c r="C1334" s="15" t="s">
        <v>53</v>
      </c>
      <c r="D1334" s="16"/>
      <c r="E1334" s="16"/>
      <c r="F1334" s="15" t="s">
        <v>378</v>
      </c>
      <c r="G1334" s="17">
        <v>0</v>
      </c>
      <c r="H1334" s="17">
        <v>0</v>
      </c>
      <c r="I1334" s="17">
        <v>0</v>
      </c>
      <c r="J1334" s="17">
        <v>0</v>
      </c>
      <c r="K1334" s="17">
        <v>0</v>
      </c>
      <c r="L1334" s="17">
        <v>0</v>
      </c>
      <c r="M1334" s="17">
        <v>0</v>
      </c>
      <c r="N1334" s="17">
        <v>0</v>
      </c>
      <c r="O1334" s="17">
        <v>0</v>
      </c>
      <c r="P1334" s="18">
        <v>0</v>
      </c>
      <c r="Q1334" s="17">
        <f>VLOOKUP(tbBDD[[#This Row],[Lib. variété]],tbRdts[],2,FALSE)</f>
        <v>6.5</v>
      </c>
      <c r="R1334" s="17">
        <f>tbBDD[[#This Row],[Ha Tot collecte]]*tbBDD[[#This Row],[Rdt]]</f>
        <v>0</v>
      </c>
      <c r="S1334" s="10" t="str">
        <f>MID(tbBDD[[#This Row],[Lib. variété]],1,FIND(" ",tbBDD[[#This Row],[Lib. variété]])-1)</f>
        <v>BLE</v>
      </c>
    </row>
    <row r="1335" spans="1:19" ht="15.95" customHeight="1" x14ac:dyDescent="0.2">
      <c r="A1335" s="14" t="s">
        <v>5</v>
      </c>
      <c r="B1335" s="15" t="s">
        <v>45</v>
      </c>
      <c r="C1335" s="15" t="s">
        <v>53</v>
      </c>
      <c r="D1335" s="15" t="s">
        <v>234</v>
      </c>
      <c r="E1335" s="15" t="s">
        <v>363</v>
      </c>
      <c r="F1335" s="15" t="s">
        <v>378</v>
      </c>
      <c r="G1335" s="17">
        <v>0</v>
      </c>
      <c r="H1335" s="17">
        <v>0</v>
      </c>
      <c r="I1335" s="17">
        <v>139</v>
      </c>
      <c r="J1335" s="17">
        <v>0</v>
      </c>
      <c r="K1335" s="17">
        <v>0</v>
      </c>
      <c r="L1335" s="17">
        <v>0</v>
      </c>
      <c r="M1335" s="17">
        <v>0</v>
      </c>
      <c r="N1335" s="17">
        <v>139</v>
      </c>
      <c r="O1335" s="17">
        <v>0</v>
      </c>
      <c r="P1335" s="18">
        <v>0</v>
      </c>
      <c r="Q1335" s="17">
        <f>VLOOKUP(tbBDD[[#This Row],[Lib. variété]],tbRdts[],2,FALSE)</f>
        <v>6.5</v>
      </c>
      <c r="R1335" s="17">
        <f>tbBDD[[#This Row],[Ha Tot collecte]]*tbBDD[[#This Row],[Rdt]]</f>
        <v>903.5</v>
      </c>
      <c r="S1335" s="10" t="str">
        <f>MID(tbBDD[[#This Row],[Lib. variété]],1,FIND(" ",tbBDD[[#This Row],[Lib. variété]])-1)</f>
        <v>BLE</v>
      </c>
    </row>
    <row r="1336" spans="1:19" ht="15.95" customHeight="1" x14ac:dyDescent="0.2">
      <c r="A1336" s="14" t="s">
        <v>5</v>
      </c>
      <c r="B1336" s="15" t="s">
        <v>45</v>
      </c>
      <c r="C1336" s="15" t="s">
        <v>53</v>
      </c>
      <c r="D1336" s="15" t="s">
        <v>128</v>
      </c>
      <c r="E1336" s="15" t="s">
        <v>257</v>
      </c>
      <c r="F1336" s="15" t="s">
        <v>378</v>
      </c>
      <c r="G1336" s="17">
        <v>0</v>
      </c>
      <c r="H1336" s="17">
        <v>0</v>
      </c>
      <c r="I1336" s="17">
        <v>89</v>
      </c>
      <c r="J1336" s="17">
        <v>0</v>
      </c>
      <c r="K1336" s="17">
        <v>0</v>
      </c>
      <c r="L1336" s="17">
        <v>0</v>
      </c>
      <c r="M1336" s="17">
        <v>26</v>
      </c>
      <c r="N1336" s="17">
        <v>63</v>
      </c>
      <c r="O1336" s="17">
        <v>0</v>
      </c>
      <c r="P1336" s="18">
        <v>0</v>
      </c>
      <c r="Q1336" s="17">
        <f>VLOOKUP(tbBDD[[#This Row],[Lib. variété]],tbRdts[],2,FALSE)</f>
        <v>6.5</v>
      </c>
      <c r="R1336" s="17">
        <f>tbBDD[[#This Row],[Ha Tot collecte]]*tbBDD[[#This Row],[Rdt]]</f>
        <v>578.5</v>
      </c>
      <c r="S1336" s="10" t="str">
        <f>MID(tbBDD[[#This Row],[Lib. variété]],1,FIND(" ",tbBDD[[#This Row],[Lib. variété]])-1)</f>
        <v>BLE</v>
      </c>
    </row>
    <row r="1337" spans="1:19" ht="15.95" customHeight="1" x14ac:dyDescent="0.2">
      <c r="A1337" s="14" t="s">
        <v>5</v>
      </c>
      <c r="B1337" s="15" t="s">
        <v>45</v>
      </c>
      <c r="C1337" s="15" t="s">
        <v>74</v>
      </c>
      <c r="D1337" s="16"/>
      <c r="E1337" s="16"/>
      <c r="F1337" s="15" t="s">
        <v>399</v>
      </c>
      <c r="G1337" s="17">
        <v>0</v>
      </c>
      <c r="H1337" s="17">
        <v>0</v>
      </c>
      <c r="I1337" s="17">
        <v>0</v>
      </c>
      <c r="J1337" s="17">
        <v>0</v>
      </c>
      <c r="K1337" s="17">
        <v>0</v>
      </c>
      <c r="L1337" s="17">
        <v>0</v>
      </c>
      <c r="M1337" s="17">
        <v>0</v>
      </c>
      <c r="N1337" s="17">
        <v>0</v>
      </c>
      <c r="O1337" s="17">
        <v>0</v>
      </c>
      <c r="P1337" s="18">
        <v>0</v>
      </c>
      <c r="Q1337" s="17">
        <f>VLOOKUP(tbBDD[[#This Row],[Lib. variété]],tbRdts[],2,FALSE)</f>
        <v>5.8</v>
      </c>
      <c r="R1337" s="17">
        <f>tbBDD[[#This Row],[Ha Tot collecte]]*tbBDD[[#This Row],[Rdt]]</f>
        <v>0</v>
      </c>
      <c r="S1337" s="10" t="str">
        <f>MID(tbBDD[[#This Row],[Lib. variété]],1,FIND(" ",tbBDD[[#This Row],[Lib. variété]])-1)</f>
        <v>BLE</v>
      </c>
    </row>
    <row r="1338" spans="1:19" ht="15.95" customHeight="1" x14ac:dyDescent="0.2">
      <c r="A1338" s="14" t="s">
        <v>5</v>
      </c>
      <c r="B1338" s="15" t="s">
        <v>45</v>
      </c>
      <c r="C1338" s="15" t="s">
        <v>54</v>
      </c>
      <c r="D1338" s="15" t="s">
        <v>234</v>
      </c>
      <c r="E1338" s="15" t="s">
        <v>363</v>
      </c>
      <c r="F1338" s="15" t="s">
        <v>379</v>
      </c>
      <c r="G1338" s="17">
        <v>0</v>
      </c>
      <c r="H1338" s="17">
        <v>0</v>
      </c>
      <c r="I1338" s="17">
        <v>40</v>
      </c>
      <c r="J1338" s="17">
        <v>0</v>
      </c>
      <c r="K1338" s="17">
        <v>0</v>
      </c>
      <c r="L1338" s="17">
        <v>0</v>
      </c>
      <c r="M1338" s="17">
        <v>0</v>
      </c>
      <c r="N1338" s="17">
        <v>40</v>
      </c>
      <c r="O1338" s="17">
        <v>0</v>
      </c>
      <c r="P1338" s="18">
        <v>0</v>
      </c>
      <c r="Q1338" s="17">
        <f>VLOOKUP(tbBDD[[#This Row],[Lib. variété]],tbRdts[],2,FALSE)</f>
        <v>6.3</v>
      </c>
      <c r="R1338" s="17">
        <f>tbBDD[[#This Row],[Ha Tot collecte]]*tbBDD[[#This Row],[Rdt]]</f>
        <v>252</v>
      </c>
      <c r="S1338" s="10" t="str">
        <f>MID(tbBDD[[#This Row],[Lib. variété]],1,FIND(" ",tbBDD[[#This Row],[Lib. variété]])-1)</f>
        <v>ORGE</v>
      </c>
    </row>
    <row r="1339" spans="1:19" ht="15.95" customHeight="1" x14ac:dyDescent="0.2">
      <c r="A1339" s="14" t="s">
        <v>5</v>
      </c>
      <c r="B1339" s="15" t="s">
        <v>45</v>
      </c>
      <c r="C1339" s="15" t="s">
        <v>54</v>
      </c>
      <c r="D1339" s="15" t="s">
        <v>128</v>
      </c>
      <c r="E1339" s="15" t="s">
        <v>257</v>
      </c>
      <c r="F1339" s="15" t="s">
        <v>379</v>
      </c>
      <c r="G1339" s="17">
        <v>0</v>
      </c>
      <c r="H1339" s="17">
        <v>0</v>
      </c>
      <c r="I1339" s="17">
        <v>16</v>
      </c>
      <c r="J1339" s="17">
        <v>0</v>
      </c>
      <c r="K1339" s="17">
        <v>0</v>
      </c>
      <c r="L1339" s="17">
        <v>0</v>
      </c>
      <c r="M1339" s="17">
        <v>0</v>
      </c>
      <c r="N1339" s="17">
        <v>16</v>
      </c>
      <c r="O1339" s="17">
        <v>0</v>
      </c>
      <c r="P1339" s="18">
        <v>0</v>
      </c>
      <c r="Q1339" s="17">
        <f>VLOOKUP(tbBDD[[#This Row],[Lib. variété]],tbRdts[],2,FALSE)</f>
        <v>6.3</v>
      </c>
      <c r="R1339" s="17">
        <f>tbBDD[[#This Row],[Ha Tot collecte]]*tbBDD[[#This Row],[Rdt]]</f>
        <v>100.8</v>
      </c>
      <c r="S1339" s="10" t="str">
        <f>MID(tbBDD[[#This Row],[Lib. variété]],1,FIND(" ",tbBDD[[#This Row],[Lib. variété]])-1)</f>
        <v>ORGE</v>
      </c>
    </row>
    <row r="1340" spans="1:19" ht="15.95" customHeight="1" x14ac:dyDescent="0.2">
      <c r="A1340" s="14" t="s">
        <v>5</v>
      </c>
      <c r="B1340" s="15" t="s">
        <v>45</v>
      </c>
      <c r="C1340" s="15" t="s">
        <v>55</v>
      </c>
      <c r="D1340" s="15" t="s">
        <v>128</v>
      </c>
      <c r="E1340" s="15" t="s">
        <v>257</v>
      </c>
      <c r="F1340" s="15" t="s">
        <v>380</v>
      </c>
      <c r="G1340" s="17">
        <v>0</v>
      </c>
      <c r="H1340" s="17">
        <v>0</v>
      </c>
      <c r="I1340" s="17">
        <v>26</v>
      </c>
      <c r="J1340" s="17">
        <v>0</v>
      </c>
      <c r="K1340" s="17">
        <v>0</v>
      </c>
      <c r="L1340" s="17">
        <v>0</v>
      </c>
      <c r="M1340" s="17">
        <v>26</v>
      </c>
      <c r="N1340" s="17">
        <v>0</v>
      </c>
      <c r="O1340" s="17">
        <v>0</v>
      </c>
      <c r="P1340" s="18">
        <v>0</v>
      </c>
      <c r="Q1340" s="17">
        <f>VLOOKUP(tbBDD[[#This Row],[Lib. variété]],tbRdts[],2,FALSE)</f>
        <v>6.3</v>
      </c>
      <c r="R1340" s="17">
        <f>tbBDD[[#This Row],[Ha Tot collecte]]*tbBDD[[#This Row],[Rdt]]</f>
        <v>163.79999999999998</v>
      </c>
      <c r="S1340" s="10" t="str">
        <f>MID(tbBDD[[#This Row],[Lib. variété]],1,FIND(" ",tbBDD[[#This Row],[Lib. variété]])-1)</f>
        <v>ORGE</v>
      </c>
    </row>
    <row r="1341" spans="1:19" ht="15.95" customHeight="1" x14ac:dyDescent="0.2">
      <c r="A1341" s="14" t="s">
        <v>5</v>
      </c>
      <c r="B1341" s="15" t="s">
        <v>45</v>
      </c>
      <c r="C1341" s="15" t="s">
        <v>57</v>
      </c>
      <c r="D1341" s="16"/>
      <c r="E1341" s="16"/>
      <c r="F1341" s="15" t="s">
        <v>382</v>
      </c>
      <c r="G1341" s="17">
        <v>0</v>
      </c>
      <c r="H1341" s="17">
        <v>0</v>
      </c>
      <c r="I1341" s="17">
        <v>0</v>
      </c>
      <c r="J1341" s="17">
        <v>0</v>
      </c>
      <c r="K1341" s="17">
        <v>0</v>
      </c>
      <c r="L1341" s="17">
        <v>0</v>
      </c>
      <c r="M1341" s="17">
        <v>0</v>
      </c>
      <c r="N1341" s="17">
        <v>0</v>
      </c>
      <c r="O1341" s="17">
        <v>0</v>
      </c>
      <c r="P1341" s="18">
        <v>0</v>
      </c>
      <c r="Q1341" s="17">
        <f>VLOOKUP(tbBDD[[#This Row],[Lib. variété]],tbRdts[],2,FALSE)</f>
        <v>8.5</v>
      </c>
      <c r="R1341" s="17">
        <f>tbBDD[[#This Row],[Ha Tot collecte]]*tbBDD[[#This Row],[Rdt]]</f>
        <v>0</v>
      </c>
      <c r="S1341" s="10" t="str">
        <f>MID(tbBDD[[#This Row],[Lib. variété]],1,FIND(" ",tbBDD[[#This Row],[Lib. variété]])-1)</f>
        <v>MAIS</v>
      </c>
    </row>
    <row r="1342" spans="1:19" ht="15.95" customHeight="1" x14ac:dyDescent="0.2">
      <c r="A1342" s="14" t="s">
        <v>5</v>
      </c>
      <c r="B1342" s="15" t="s">
        <v>45</v>
      </c>
      <c r="C1342" s="15" t="s">
        <v>57</v>
      </c>
      <c r="D1342" s="15" t="s">
        <v>234</v>
      </c>
      <c r="E1342" s="15" t="s">
        <v>363</v>
      </c>
      <c r="F1342" s="15" t="s">
        <v>382</v>
      </c>
      <c r="G1342" s="17">
        <v>0</v>
      </c>
      <c r="H1342" s="17">
        <v>0</v>
      </c>
      <c r="I1342" s="17">
        <v>101</v>
      </c>
      <c r="J1342" s="17">
        <v>0</v>
      </c>
      <c r="K1342" s="17">
        <v>32</v>
      </c>
      <c r="L1342" s="17">
        <v>0</v>
      </c>
      <c r="M1342" s="17">
        <v>0</v>
      </c>
      <c r="N1342" s="17">
        <v>69</v>
      </c>
      <c r="O1342" s="17">
        <v>0</v>
      </c>
      <c r="P1342" s="18">
        <v>0</v>
      </c>
      <c r="Q1342" s="17">
        <f>VLOOKUP(tbBDD[[#This Row],[Lib. variété]],tbRdts[],2,FALSE)</f>
        <v>8.5</v>
      </c>
      <c r="R1342" s="17">
        <f>tbBDD[[#This Row],[Ha Tot collecte]]*tbBDD[[#This Row],[Rdt]]</f>
        <v>858.5</v>
      </c>
      <c r="S1342" s="10" t="str">
        <f>MID(tbBDD[[#This Row],[Lib. variété]],1,FIND(" ",tbBDD[[#This Row],[Lib. variété]])-1)</f>
        <v>MAIS</v>
      </c>
    </row>
    <row r="1343" spans="1:19" ht="15.95" customHeight="1" x14ac:dyDescent="0.2">
      <c r="A1343" s="14" t="s">
        <v>5</v>
      </c>
      <c r="B1343" s="15" t="s">
        <v>45</v>
      </c>
      <c r="C1343" s="15" t="s">
        <v>57</v>
      </c>
      <c r="D1343" s="15" t="s">
        <v>128</v>
      </c>
      <c r="E1343" s="15" t="s">
        <v>257</v>
      </c>
      <c r="F1343" s="15" t="s">
        <v>382</v>
      </c>
      <c r="G1343" s="17">
        <v>0</v>
      </c>
      <c r="H1343" s="17">
        <v>0</v>
      </c>
      <c r="I1343" s="17">
        <v>73</v>
      </c>
      <c r="J1343" s="17">
        <v>33</v>
      </c>
      <c r="K1343" s="17">
        <v>15</v>
      </c>
      <c r="L1343" s="17">
        <v>0</v>
      </c>
      <c r="M1343" s="17">
        <v>0</v>
      </c>
      <c r="N1343" s="17">
        <v>25</v>
      </c>
      <c r="O1343" s="17">
        <v>0</v>
      </c>
      <c r="P1343" s="18">
        <v>0</v>
      </c>
      <c r="Q1343" s="17">
        <f>VLOOKUP(tbBDD[[#This Row],[Lib. variété]],tbRdts[],2,FALSE)</f>
        <v>8.5</v>
      </c>
      <c r="R1343" s="17">
        <f>tbBDD[[#This Row],[Ha Tot collecte]]*tbBDD[[#This Row],[Rdt]]</f>
        <v>620.5</v>
      </c>
      <c r="S1343" s="10" t="str">
        <f>MID(tbBDD[[#This Row],[Lib. variété]],1,FIND(" ",tbBDD[[#This Row],[Lib. variété]])-1)</f>
        <v>MAIS</v>
      </c>
    </row>
    <row r="1344" spans="1:19" ht="15.95" customHeight="1" x14ac:dyDescent="0.2">
      <c r="A1344" s="14" t="s">
        <v>5</v>
      </c>
      <c r="B1344" s="15" t="s">
        <v>45</v>
      </c>
      <c r="C1344" s="15" t="s">
        <v>57</v>
      </c>
      <c r="D1344" s="15" t="s">
        <v>233</v>
      </c>
      <c r="E1344" s="15" t="s">
        <v>362</v>
      </c>
      <c r="F1344" s="15" t="s">
        <v>382</v>
      </c>
      <c r="G1344" s="17">
        <v>0</v>
      </c>
      <c r="H1344" s="17">
        <v>0</v>
      </c>
      <c r="I1344" s="17">
        <v>28</v>
      </c>
      <c r="J1344" s="17">
        <v>0</v>
      </c>
      <c r="K1344" s="17">
        <v>0</v>
      </c>
      <c r="L1344" s="17">
        <v>0</v>
      </c>
      <c r="M1344" s="17">
        <v>0</v>
      </c>
      <c r="N1344" s="17">
        <v>28</v>
      </c>
      <c r="O1344" s="17">
        <v>0</v>
      </c>
      <c r="P1344" s="18">
        <v>0</v>
      </c>
      <c r="Q1344" s="17">
        <f>VLOOKUP(tbBDD[[#This Row],[Lib. variété]],tbRdts[],2,FALSE)</f>
        <v>8.5</v>
      </c>
      <c r="R1344" s="17">
        <f>tbBDD[[#This Row],[Ha Tot collecte]]*tbBDD[[#This Row],[Rdt]]</f>
        <v>238</v>
      </c>
      <c r="S1344" s="10" t="str">
        <f>MID(tbBDD[[#This Row],[Lib. variété]],1,FIND(" ",tbBDD[[#This Row],[Lib. variété]])-1)</f>
        <v>MAIS</v>
      </c>
    </row>
    <row r="1345" spans="1:19" ht="15.95" customHeight="1" x14ac:dyDescent="0.2">
      <c r="A1345" s="14" t="s">
        <v>5</v>
      </c>
      <c r="B1345" s="15" t="s">
        <v>45</v>
      </c>
      <c r="C1345" s="15" t="s">
        <v>58</v>
      </c>
      <c r="D1345" s="15" t="s">
        <v>234</v>
      </c>
      <c r="E1345" s="15" t="s">
        <v>363</v>
      </c>
      <c r="F1345" s="15" t="s">
        <v>383</v>
      </c>
      <c r="G1345" s="17">
        <v>0</v>
      </c>
      <c r="H1345" s="17">
        <v>0</v>
      </c>
      <c r="I1345" s="17">
        <v>18</v>
      </c>
      <c r="J1345" s="17">
        <v>0</v>
      </c>
      <c r="K1345" s="17">
        <v>0</v>
      </c>
      <c r="L1345" s="17">
        <v>0</v>
      </c>
      <c r="M1345" s="17">
        <v>0</v>
      </c>
      <c r="N1345" s="17">
        <v>18</v>
      </c>
      <c r="O1345" s="17">
        <v>0</v>
      </c>
      <c r="P1345" s="18">
        <v>0</v>
      </c>
      <c r="Q1345" s="17">
        <f>VLOOKUP(tbBDD[[#This Row],[Lib. variété]],tbRdts[],2,FALSE)</f>
        <v>3.3</v>
      </c>
      <c r="R1345" s="17">
        <f>tbBDD[[#This Row],[Ha Tot collecte]]*tbBDD[[#This Row],[Rdt]]</f>
        <v>59.4</v>
      </c>
      <c r="S1345" s="10" t="e">
        <f>MID(tbBDD[[#This Row],[Lib. variété]],1,FIND(" ",tbBDD[[#This Row],[Lib. variété]])-1)</f>
        <v>#VALUE!</v>
      </c>
    </row>
    <row r="1346" spans="1:19" ht="15.95" customHeight="1" x14ac:dyDescent="0.2">
      <c r="A1346" s="14" t="s">
        <v>5</v>
      </c>
      <c r="B1346" s="15" t="s">
        <v>45</v>
      </c>
      <c r="C1346" s="15" t="s">
        <v>58</v>
      </c>
      <c r="D1346" s="15" t="s">
        <v>232</v>
      </c>
      <c r="E1346" s="15" t="s">
        <v>361</v>
      </c>
      <c r="F1346" s="15" t="s">
        <v>383</v>
      </c>
      <c r="G1346" s="17">
        <v>0</v>
      </c>
      <c r="H1346" s="17">
        <v>0</v>
      </c>
      <c r="I1346" s="17">
        <v>32</v>
      </c>
      <c r="J1346" s="17">
        <v>0</v>
      </c>
      <c r="K1346" s="17">
        <v>0</v>
      </c>
      <c r="L1346" s="17">
        <v>0</v>
      </c>
      <c r="M1346" s="17">
        <v>0</v>
      </c>
      <c r="N1346" s="17">
        <v>32</v>
      </c>
      <c r="O1346" s="17">
        <v>0</v>
      </c>
      <c r="P1346" s="18">
        <v>0</v>
      </c>
      <c r="Q1346" s="17">
        <f>VLOOKUP(tbBDD[[#This Row],[Lib. variété]],tbRdts[],2,FALSE)</f>
        <v>3.3</v>
      </c>
      <c r="R1346" s="17">
        <f>tbBDD[[#This Row],[Ha Tot collecte]]*tbBDD[[#This Row],[Rdt]]</f>
        <v>105.6</v>
      </c>
      <c r="S1346" s="10" t="e">
        <f>MID(tbBDD[[#This Row],[Lib. variété]],1,FIND(" ",tbBDD[[#This Row],[Lib. variété]])-1)</f>
        <v>#VALUE!</v>
      </c>
    </row>
    <row r="1347" spans="1:19" ht="15.95" customHeight="1" x14ac:dyDescent="0.2">
      <c r="A1347" s="14" t="s">
        <v>5</v>
      </c>
      <c r="B1347" s="15" t="s">
        <v>45</v>
      </c>
      <c r="C1347" s="15" t="s">
        <v>58</v>
      </c>
      <c r="D1347" s="15" t="s">
        <v>128</v>
      </c>
      <c r="E1347" s="15" t="s">
        <v>257</v>
      </c>
      <c r="F1347" s="15" t="s">
        <v>383</v>
      </c>
      <c r="G1347" s="17">
        <v>0</v>
      </c>
      <c r="H1347" s="17">
        <v>0</v>
      </c>
      <c r="I1347" s="17">
        <v>5</v>
      </c>
      <c r="J1347" s="17">
        <v>0</v>
      </c>
      <c r="K1347" s="17">
        <v>0</v>
      </c>
      <c r="L1347" s="17">
        <v>0</v>
      </c>
      <c r="M1347" s="17">
        <v>0</v>
      </c>
      <c r="N1347" s="17">
        <v>5</v>
      </c>
      <c r="O1347" s="17">
        <v>0</v>
      </c>
      <c r="P1347" s="18">
        <v>0</v>
      </c>
      <c r="Q1347" s="17">
        <f>VLOOKUP(tbBDD[[#This Row],[Lib. variété]],tbRdts[],2,FALSE)</f>
        <v>3.3</v>
      </c>
      <c r="R1347" s="17">
        <f>tbBDD[[#This Row],[Ha Tot collecte]]*tbBDD[[#This Row],[Rdt]]</f>
        <v>16.5</v>
      </c>
      <c r="S1347" s="10" t="e">
        <f>MID(tbBDD[[#This Row],[Lib. variété]],1,FIND(" ",tbBDD[[#This Row],[Lib. variété]])-1)</f>
        <v>#VALUE!</v>
      </c>
    </row>
    <row r="1348" spans="1:19" ht="15.95" customHeight="1" x14ac:dyDescent="0.2">
      <c r="A1348" s="14" t="s">
        <v>5</v>
      </c>
      <c r="B1348" s="15" t="s">
        <v>45</v>
      </c>
      <c r="C1348" s="15" t="s">
        <v>58</v>
      </c>
      <c r="D1348" s="15" t="s">
        <v>226</v>
      </c>
      <c r="E1348" s="15" t="s">
        <v>355</v>
      </c>
      <c r="F1348" s="15" t="s">
        <v>383</v>
      </c>
      <c r="G1348" s="17">
        <v>0</v>
      </c>
      <c r="H1348" s="17">
        <v>0</v>
      </c>
      <c r="I1348" s="17">
        <v>9</v>
      </c>
      <c r="J1348" s="17">
        <v>0</v>
      </c>
      <c r="K1348" s="17">
        <v>0</v>
      </c>
      <c r="L1348" s="17">
        <v>0</v>
      </c>
      <c r="M1348" s="17">
        <v>0</v>
      </c>
      <c r="N1348" s="17">
        <v>9</v>
      </c>
      <c r="O1348" s="17">
        <v>0</v>
      </c>
      <c r="P1348" s="18">
        <v>0</v>
      </c>
      <c r="Q1348" s="17">
        <f>VLOOKUP(tbBDD[[#This Row],[Lib. variété]],tbRdts[],2,FALSE)</f>
        <v>3.3</v>
      </c>
      <c r="R1348" s="17">
        <f>tbBDD[[#This Row],[Ha Tot collecte]]*tbBDD[[#This Row],[Rdt]]</f>
        <v>29.7</v>
      </c>
      <c r="S1348" s="10" t="e">
        <f>MID(tbBDD[[#This Row],[Lib. variété]],1,FIND(" ",tbBDD[[#This Row],[Lib. variété]])-1)</f>
        <v>#VALUE!</v>
      </c>
    </row>
    <row r="1349" spans="1:19" ht="15.95" customHeight="1" x14ac:dyDescent="0.2">
      <c r="A1349" s="14" t="s">
        <v>5</v>
      </c>
      <c r="B1349" s="15" t="s">
        <v>45</v>
      </c>
      <c r="C1349" s="15" t="s">
        <v>58</v>
      </c>
      <c r="D1349" s="15" t="s">
        <v>233</v>
      </c>
      <c r="E1349" s="15" t="s">
        <v>362</v>
      </c>
      <c r="F1349" s="15" t="s">
        <v>383</v>
      </c>
      <c r="G1349" s="17">
        <v>0</v>
      </c>
      <c r="H1349" s="17">
        <v>0</v>
      </c>
      <c r="I1349" s="17">
        <v>30</v>
      </c>
      <c r="J1349" s="17">
        <v>0</v>
      </c>
      <c r="K1349" s="17">
        <v>0</v>
      </c>
      <c r="L1349" s="17">
        <v>0</v>
      </c>
      <c r="M1349" s="17">
        <v>0</v>
      </c>
      <c r="N1349" s="17">
        <v>5</v>
      </c>
      <c r="O1349" s="17">
        <v>25</v>
      </c>
      <c r="P1349" s="18">
        <v>0</v>
      </c>
      <c r="Q1349" s="17">
        <f>VLOOKUP(tbBDD[[#This Row],[Lib. variété]],tbRdts[],2,FALSE)</f>
        <v>3.3</v>
      </c>
      <c r="R1349" s="17">
        <f>tbBDD[[#This Row],[Ha Tot collecte]]*tbBDD[[#This Row],[Rdt]]</f>
        <v>99</v>
      </c>
      <c r="S1349" s="10" t="e">
        <f>MID(tbBDD[[#This Row],[Lib. variété]],1,FIND(" ",tbBDD[[#This Row],[Lib. variété]])-1)</f>
        <v>#VALUE!</v>
      </c>
    </row>
    <row r="1350" spans="1:19" ht="15.95" customHeight="1" x14ac:dyDescent="0.2">
      <c r="A1350" s="14" t="s">
        <v>5</v>
      </c>
      <c r="B1350" s="15" t="s">
        <v>45</v>
      </c>
      <c r="C1350" s="15" t="s">
        <v>58</v>
      </c>
      <c r="D1350" s="15" t="s">
        <v>132</v>
      </c>
      <c r="E1350" s="15" t="s">
        <v>261</v>
      </c>
      <c r="F1350" s="15" t="s">
        <v>383</v>
      </c>
      <c r="G1350" s="17">
        <v>0</v>
      </c>
      <c r="H1350" s="17">
        <v>0</v>
      </c>
      <c r="I1350" s="17">
        <v>10</v>
      </c>
      <c r="J1350" s="17">
        <v>0</v>
      </c>
      <c r="K1350" s="17">
        <v>0</v>
      </c>
      <c r="L1350" s="17">
        <v>0</v>
      </c>
      <c r="M1350" s="17">
        <v>0</v>
      </c>
      <c r="N1350" s="17">
        <v>0</v>
      </c>
      <c r="O1350" s="17">
        <v>10</v>
      </c>
      <c r="P1350" s="18">
        <v>0</v>
      </c>
      <c r="Q1350" s="17">
        <f>VLOOKUP(tbBDD[[#This Row],[Lib. variété]],tbRdts[],2,FALSE)</f>
        <v>3.3</v>
      </c>
      <c r="R1350" s="17">
        <f>tbBDD[[#This Row],[Ha Tot collecte]]*tbBDD[[#This Row],[Rdt]]</f>
        <v>33</v>
      </c>
      <c r="S1350" s="10" t="e">
        <f>MID(tbBDD[[#This Row],[Lib. variété]],1,FIND(" ",tbBDD[[#This Row],[Lib. variété]])-1)</f>
        <v>#VALUE!</v>
      </c>
    </row>
    <row r="1351" spans="1:19" ht="15.95" customHeight="1" x14ac:dyDescent="0.2">
      <c r="A1351" s="14" t="s">
        <v>5</v>
      </c>
      <c r="B1351" s="15" t="s">
        <v>45</v>
      </c>
      <c r="C1351" s="15" t="s">
        <v>59</v>
      </c>
      <c r="D1351" s="16"/>
      <c r="E1351" s="16"/>
      <c r="F1351" s="15" t="s">
        <v>384</v>
      </c>
      <c r="G1351" s="17">
        <v>0</v>
      </c>
      <c r="H1351" s="17">
        <v>0</v>
      </c>
      <c r="I1351" s="17">
        <v>0</v>
      </c>
      <c r="J1351" s="17">
        <v>0</v>
      </c>
      <c r="K1351" s="17">
        <v>0</v>
      </c>
      <c r="L1351" s="17">
        <v>0</v>
      </c>
      <c r="M1351" s="17">
        <v>0</v>
      </c>
      <c r="N1351" s="17">
        <v>0</v>
      </c>
      <c r="O1351" s="17">
        <v>0</v>
      </c>
      <c r="P1351" s="18">
        <v>0</v>
      </c>
      <c r="Q1351" s="17">
        <f>VLOOKUP(tbBDD[[#This Row],[Lib. variété]],tbRdts[],2,FALSE)</f>
        <v>2.5</v>
      </c>
      <c r="R1351" s="17">
        <f>tbBDD[[#This Row],[Ha Tot collecte]]*tbBDD[[#This Row],[Rdt]]</f>
        <v>0</v>
      </c>
      <c r="S1351" s="10" t="str">
        <f>MID(tbBDD[[#This Row],[Lib. variété]],1,FIND(" ",tbBDD[[#This Row],[Lib. variété]])-1)</f>
        <v>TOURNESOL</v>
      </c>
    </row>
    <row r="1352" spans="1:19" ht="15.95" customHeight="1" x14ac:dyDescent="0.2">
      <c r="A1352" s="14" t="s">
        <v>5</v>
      </c>
      <c r="B1352" s="15" t="s">
        <v>45</v>
      </c>
      <c r="C1352" s="15" t="s">
        <v>59</v>
      </c>
      <c r="D1352" s="15" t="s">
        <v>234</v>
      </c>
      <c r="E1352" s="15" t="s">
        <v>363</v>
      </c>
      <c r="F1352" s="15" t="s">
        <v>384</v>
      </c>
      <c r="G1352" s="17">
        <v>0</v>
      </c>
      <c r="H1352" s="17">
        <v>0</v>
      </c>
      <c r="I1352" s="17">
        <v>19</v>
      </c>
      <c r="J1352" s="17">
        <v>0</v>
      </c>
      <c r="K1352" s="17">
        <v>0</v>
      </c>
      <c r="L1352" s="17">
        <v>0</v>
      </c>
      <c r="M1352" s="17">
        <v>0</v>
      </c>
      <c r="N1352" s="17">
        <v>19</v>
      </c>
      <c r="O1352" s="17">
        <v>0</v>
      </c>
      <c r="P1352" s="18">
        <v>0</v>
      </c>
      <c r="Q1352" s="17">
        <f>VLOOKUP(tbBDD[[#This Row],[Lib. variété]],tbRdts[],2,FALSE)</f>
        <v>2.5</v>
      </c>
      <c r="R1352" s="17">
        <f>tbBDD[[#This Row],[Ha Tot collecte]]*tbBDD[[#This Row],[Rdt]]</f>
        <v>47.5</v>
      </c>
      <c r="S1352" s="10" t="str">
        <f>MID(tbBDD[[#This Row],[Lib. variété]],1,FIND(" ",tbBDD[[#This Row],[Lib. variété]])-1)</f>
        <v>TOURNESOL</v>
      </c>
    </row>
    <row r="1353" spans="1:19" ht="15.95" customHeight="1" x14ac:dyDescent="0.2">
      <c r="A1353" s="14" t="s">
        <v>5</v>
      </c>
      <c r="B1353" s="15" t="s">
        <v>45</v>
      </c>
      <c r="C1353" s="15" t="s">
        <v>59</v>
      </c>
      <c r="D1353" s="15" t="s">
        <v>128</v>
      </c>
      <c r="E1353" s="15" t="s">
        <v>257</v>
      </c>
      <c r="F1353" s="15" t="s">
        <v>384</v>
      </c>
      <c r="G1353" s="17">
        <v>0</v>
      </c>
      <c r="H1353" s="17">
        <v>0</v>
      </c>
      <c r="I1353" s="17">
        <v>50</v>
      </c>
      <c r="J1353" s="17">
        <v>0</v>
      </c>
      <c r="K1353" s="17">
        <v>0</v>
      </c>
      <c r="L1353" s="17">
        <v>0</v>
      </c>
      <c r="M1353" s="17">
        <v>0</v>
      </c>
      <c r="N1353" s="17">
        <v>50</v>
      </c>
      <c r="O1353" s="17">
        <v>0</v>
      </c>
      <c r="P1353" s="18">
        <v>0</v>
      </c>
      <c r="Q1353" s="17">
        <f>VLOOKUP(tbBDD[[#This Row],[Lib. variété]],tbRdts[],2,FALSE)</f>
        <v>2.5</v>
      </c>
      <c r="R1353" s="17">
        <f>tbBDD[[#This Row],[Ha Tot collecte]]*tbBDD[[#This Row],[Rdt]]</f>
        <v>125</v>
      </c>
      <c r="S1353" s="10" t="str">
        <f>MID(tbBDD[[#This Row],[Lib. variété]],1,FIND(" ",tbBDD[[#This Row],[Lib. variété]])-1)</f>
        <v>TOURNESOL</v>
      </c>
    </row>
    <row r="1354" spans="1:19" ht="15.95" customHeight="1" x14ac:dyDescent="0.2">
      <c r="A1354" s="14" t="s">
        <v>5</v>
      </c>
      <c r="B1354" s="15" t="s">
        <v>45</v>
      </c>
      <c r="C1354" s="15" t="s">
        <v>60</v>
      </c>
      <c r="D1354" s="16"/>
      <c r="E1354" s="16"/>
      <c r="F1354" s="15" t="s">
        <v>385</v>
      </c>
      <c r="G1354" s="17">
        <v>0</v>
      </c>
      <c r="H1354" s="17">
        <v>0</v>
      </c>
      <c r="I1354" s="17">
        <v>0</v>
      </c>
      <c r="J1354" s="17">
        <v>0</v>
      </c>
      <c r="K1354" s="17">
        <v>0</v>
      </c>
      <c r="L1354" s="17">
        <v>0</v>
      </c>
      <c r="M1354" s="17">
        <v>0</v>
      </c>
      <c r="N1354" s="17">
        <v>0</v>
      </c>
      <c r="O1354" s="17">
        <v>0</v>
      </c>
      <c r="P1354" s="18">
        <v>0</v>
      </c>
      <c r="Q1354" s="17">
        <f>VLOOKUP(tbBDD[[#This Row],[Lib. variété]],tbRdts[],2,FALSE)</f>
        <v>2.5</v>
      </c>
      <c r="R1354" s="17">
        <f>tbBDD[[#This Row],[Ha Tot collecte]]*tbBDD[[#This Row],[Rdt]]</f>
        <v>0</v>
      </c>
      <c r="S1354" s="10" t="str">
        <f>MID(tbBDD[[#This Row],[Lib. variété]],1,FIND(" ",tbBDD[[#This Row],[Lib. variété]])-1)</f>
        <v>TOURNESOL</v>
      </c>
    </row>
    <row r="1355" spans="1:19" ht="15.95" customHeight="1" x14ac:dyDescent="0.2">
      <c r="A1355" s="14" t="s">
        <v>5</v>
      </c>
      <c r="B1355" s="15" t="s">
        <v>45</v>
      </c>
      <c r="C1355" s="15" t="s">
        <v>60</v>
      </c>
      <c r="D1355" s="15" t="s">
        <v>234</v>
      </c>
      <c r="E1355" s="15" t="s">
        <v>363</v>
      </c>
      <c r="F1355" s="15" t="s">
        <v>385</v>
      </c>
      <c r="G1355" s="17">
        <v>0</v>
      </c>
      <c r="H1355" s="17">
        <v>0</v>
      </c>
      <c r="I1355" s="17">
        <v>13</v>
      </c>
      <c r="J1355" s="17">
        <v>0</v>
      </c>
      <c r="K1355" s="17">
        <v>0</v>
      </c>
      <c r="L1355" s="17">
        <v>0</v>
      </c>
      <c r="M1355" s="17">
        <v>0</v>
      </c>
      <c r="N1355" s="17">
        <v>13</v>
      </c>
      <c r="O1355" s="17">
        <v>0</v>
      </c>
      <c r="P1355" s="18">
        <v>0</v>
      </c>
      <c r="Q1355" s="17">
        <f>VLOOKUP(tbBDD[[#This Row],[Lib. variété]],tbRdts[],2,FALSE)</f>
        <v>2.5</v>
      </c>
      <c r="R1355" s="17">
        <f>tbBDD[[#This Row],[Ha Tot collecte]]*tbBDD[[#This Row],[Rdt]]</f>
        <v>32.5</v>
      </c>
      <c r="S1355" s="10" t="str">
        <f>MID(tbBDD[[#This Row],[Lib. variété]],1,FIND(" ",tbBDD[[#This Row],[Lib. variété]])-1)</f>
        <v>TOURNESOL</v>
      </c>
    </row>
    <row r="1356" spans="1:19" ht="15.95" customHeight="1" x14ac:dyDescent="0.2">
      <c r="A1356" s="14" t="s">
        <v>5</v>
      </c>
      <c r="B1356" s="15" t="s">
        <v>45</v>
      </c>
      <c r="C1356" s="15" t="s">
        <v>60</v>
      </c>
      <c r="D1356" s="15" t="s">
        <v>128</v>
      </c>
      <c r="E1356" s="15" t="s">
        <v>257</v>
      </c>
      <c r="F1356" s="15" t="s">
        <v>385</v>
      </c>
      <c r="G1356" s="17">
        <v>0</v>
      </c>
      <c r="H1356" s="17">
        <v>0</v>
      </c>
      <c r="I1356" s="17">
        <v>33</v>
      </c>
      <c r="J1356" s="17">
        <v>0</v>
      </c>
      <c r="K1356" s="17">
        <v>0</v>
      </c>
      <c r="L1356" s="17">
        <v>0</v>
      </c>
      <c r="M1356" s="17">
        <v>21</v>
      </c>
      <c r="N1356" s="17">
        <v>12</v>
      </c>
      <c r="O1356" s="17">
        <v>0</v>
      </c>
      <c r="P1356" s="18">
        <v>0</v>
      </c>
      <c r="Q1356" s="17">
        <f>VLOOKUP(tbBDD[[#This Row],[Lib. variété]],tbRdts[],2,FALSE)</f>
        <v>2.5</v>
      </c>
      <c r="R1356" s="17">
        <f>tbBDD[[#This Row],[Ha Tot collecte]]*tbBDD[[#This Row],[Rdt]]</f>
        <v>82.5</v>
      </c>
      <c r="S1356" s="10" t="str">
        <f>MID(tbBDD[[#This Row],[Lib. variété]],1,FIND(" ",tbBDD[[#This Row],[Lib. variété]])-1)</f>
        <v>TOURNESOL</v>
      </c>
    </row>
    <row r="1357" spans="1:19" ht="15.95" customHeight="1" x14ac:dyDescent="0.2">
      <c r="A1357" s="14" t="s">
        <v>5</v>
      </c>
      <c r="B1357" s="15" t="s">
        <v>45</v>
      </c>
      <c r="C1357" s="15" t="s">
        <v>66</v>
      </c>
      <c r="D1357" s="15" t="s">
        <v>128</v>
      </c>
      <c r="E1357" s="15" t="s">
        <v>257</v>
      </c>
      <c r="F1357" s="15" t="s">
        <v>391</v>
      </c>
      <c r="G1357" s="17">
        <v>0</v>
      </c>
      <c r="H1357" s="17">
        <v>0</v>
      </c>
      <c r="I1357" s="17">
        <v>9</v>
      </c>
      <c r="J1357" s="17">
        <v>0</v>
      </c>
      <c r="K1357" s="17">
        <v>0</v>
      </c>
      <c r="L1357" s="17">
        <v>0</v>
      </c>
      <c r="M1357" s="17">
        <v>9</v>
      </c>
      <c r="N1357" s="17">
        <v>0</v>
      </c>
      <c r="O1357" s="17">
        <v>0</v>
      </c>
      <c r="P1357" s="18">
        <v>0</v>
      </c>
      <c r="Q1357" s="17">
        <f>VLOOKUP(tbBDD[[#This Row],[Lib. variété]],tbRdts[],2,FALSE)</f>
        <v>0</v>
      </c>
      <c r="R1357" s="17">
        <f>tbBDD[[#This Row],[Ha Tot collecte]]*tbBDD[[#This Row],[Rdt]]</f>
        <v>0</v>
      </c>
      <c r="S1357" s="10" t="str">
        <f>MID(tbBDD[[#This Row],[Lib. variété]],1,FIND(" ",tbBDD[[#This Row],[Lib. variété]])-1)</f>
        <v>TRIT</v>
      </c>
    </row>
    <row r="1358" spans="1:19" ht="15.95" customHeight="1" x14ac:dyDescent="0.2">
      <c r="A1358" s="14" t="s">
        <v>5</v>
      </c>
      <c r="B1358" s="15" t="s">
        <v>45</v>
      </c>
      <c r="C1358" s="15" t="s">
        <v>81</v>
      </c>
      <c r="D1358" s="15" t="s">
        <v>234</v>
      </c>
      <c r="E1358" s="15" t="s">
        <v>363</v>
      </c>
      <c r="F1358" s="15" t="s">
        <v>406</v>
      </c>
      <c r="G1358" s="17">
        <v>0</v>
      </c>
      <c r="H1358" s="17">
        <v>0</v>
      </c>
      <c r="I1358" s="17">
        <v>12</v>
      </c>
      <c r="J1358" s="17">
        <v>0</v>
      </c>
      <c r="K1358" s="17">
        <v>0</v>
      </c>
      <c r="L1358" s="17">
        <v>0</v>
      </c>
      <c r="M1358" s="17">
        <v>0</v>
      </c>
      <c r="N1358" s="17">
        <v>12</v>
      </c>
      <c r="O1358" s="17">
        <v>0</v>
      </c>
      <c r="P1358" s="18">
        <v>0</v>
      </c>
      <c r="Q1358" s="17">
        <f>VLOOKUP(tbBDD[[#This Row],[Lib. variété]],tbRdts[],2,FALSE)</f>
        <v>0</v>
      </c>
      <c r="R1358" s="17">
        <f>tbBDD[[#This Row],[Ha Tot collecte]]*tbBDD[[#This Row],[Rdt]]</f>
        <v>0</v>
      </c>
      <c r="S1358" s="10" t="str">
        <f>MID(tbBDD[[#This Row],[Lib. variété]],1,FIND(" ",tbBDD[[#This Row],[Lib. variété]])-1)</f>
        <v>BTH</v>
      </c>
    </row>
    <row r="1359" spans="1:19" ht="15.95" customHeight="1" x14ac:dyDescent="0.2">
      <c r="A1359" s="14" t="s">
        <v>5</v>
      </c>
      <c r="B1359" s="15" t="s">
        <v>45</v>
      </c>
      <c r="C1359" s="15" t="s">
        <v>76</v>
      </c>
      <c r="D1359" s="16"/>
      <c r="E1359" s="16"/>
      <c r="F1359" s="15" t="s">
        <v>401</v>
      </c>
      <c r="G1359" s="17">
        <v>0</v>
      </c>
      <c r="H1359" s="17">
        <v>0</v>
      </c>
      <c r="I1359" s="17">
        <v>0</v>
      </c>
      <c r="J1359" s="17">
        <v>0</v>
      </c>
      <c r="K1359" s="17">
        <v>0</v>
      </c>
      <c r="L1359" s="17">
        <v>0</v>
      </c>
      <c r="M1359" s="17">
        <v>0</v>
      </c>
      <c r="N1359" s="17">
        <v>0</v>
      </c>
      <c r="O1359" s="17">
        <v>0</v>
      </c>
      <c r="P1359" s="18">
        <v>0</v>
      </c>
      <c r="Q1359" s="17">
        <f>VLOOKUP(tbBDD[[#This Row],[Lib. variété]],tbRdts[],2,FALSE)</f>
        <v>0</v>
      </c>
      <c r="R1359" s="17">
        <f>tbBDD[[#This Row],[Ha Tot collecte]]*tbBDD[[#This Row],[Rdt]]</f>
        <v>0</v>
      </c>
      <c r="S1359" s="10" t="e">
        <f>MID(tbBDD[[#This Row],[Lib. variété]],1,FIND(" ",tbBDD[[#This Row],[Lib. variété]])-1)</f>
        <v>#VALUE!</v>
      </c>
    </row>
    <row r="1360" spans="1:19" ht="15.95" customHeight="1" x14ac:dyDescent="0.2">
      <c r="A1360" s="14" t="s">
        <v>5</v>
      </c>
      <c r="B1360" s="15" t="s">
        <v>45</v>
      </c>
      <c r="C1360" s="15" t="s">
        <v>67</v>
      </c>
      <c r="D1360" s="16"/>
      <c r="E1360" s="16"/>
      <c r="F1360" s="15" t="s">
        <v>392</v>
      </c>
      <c r="G1360" s="17">
        <v>0</v>
      </c>
      <c r="H1360" s="17">
        <v>0</v>
      </c>
      <c r="I1360" s="17">
        <v>0</v>
      </c>
      <c r="J1360" s="17">
        <v>0</v>
      </c>
      <c r="K1360" s="17">
        <v>0</v>
      </c>
      <c r="L1360" s="17">
        <v>0</v>
      </c>
      <c r="M1360" s="17">
        <v>0</v>
      </c>
      <c r="N1360" s="17">
        <v>0</v>
      </c>
      <c r="O1360" s="17">
        <v>0</v>
      </c>
      <c r="P1360" s="18">
        <v>0</v>
      </c>
      <c r="Q1360" s="17">
        <f>VLOOKUP(tbBDD[[#This Row],[Lib. variété]],tbRdts[],2,FALSE)</f>
        <v>0</v>
      </c>
      <c r="R1360" s="17">
        <f>tbBDD[[#This Row],[Ha Tot collecte]]*tbBDD[[#This Row],[Rdt]]</f>
        <v>0</v>
      </c>
      <c r="S1360" s="10" t="str">
        <f>MID(tbBDD[[#This Row],[Lib. variété]],1,FIND(" ",tbBDD[[#This Row],[Lib. variété]])-1)</f>
        <v>PRAIRIE</v>
      </c>
    </row>
    <row r="1361" spans="1:19" ht="15.95" customHeight="1" x14ac:dyDescent="0.2">
      <c r="A1361" s="14" t="s">
        <v>5</v>
      </c>
      <c r="B1361" s="15" t="s">
        <v>45</v>
      </c>
      <c r="C1361" s="15" t="s">
        <v>68</v>
      </c>
      <c r="D1361" s="16"/>
      <c r="E1361" s="16"/>
      <c r="F1361" s="15" t="s">
        <v>393</v>
      </c>
      <c r="G1361" s="17">
        <v>0</v>
      </c>
      <c r="H1361" s="17">
        <v>0</v>
      </c>
      <c r="I1361" s="17">
        <v>0</v>
      </c>
      <c r="J1361" s="17">
        <v>0</v>
      </c>
      <c r="K1361" s="17">
        <v>0</v>
      </c>
      <c r="L1361" s="17">
        <v>0</v>
      </c>
      <c r="M1361" s="17">
        <v>0</v>
      </c>
      <c r="N1361" s="17">
        <v>0</v>
      </c>
      <c r="O1361" s="17">
        <v>0</v>
      </c>
      <c r="P1361" s="18">
        <v>0</v>
      </c>
      <c r="Q1361" s="17">
        <f>VLOOKUP(tbBDD[[#This Row],[Lib. variété]],tbRdts[],2,FALSE)</f>
        <v>0</v>
      </c>
      <c r="R1361" s="17">
        <f>tbBDD[[#This Row],[Ha Tot collecte]]*tbBDD[[#This Row],[Rdt]]</f>
        <v>0</v>
      </c>
      <c r="S1361" s="10" t="str">
        <f>MID(tbBDD[[#This Row],[Lib. variété]],1,FIND(" ",tbBDD[[#This Row],[Lib. variété]])-1)</f>
        <v>PRAIRIE</v>
      </c>
    </row>
    <row r="1362" spans="1:19" ht="15.95" customHeight="1" x14ac:dyDescent="0.2">
      <c r="A1362" s="14" t="s">
        <v>5</v>
      </c>
      <c r="B1362" s="15" t="s">
        <v>45</v>
      </c>
      <c r="C1362" s="15" t="s">
        <v>77</v>
      </c>
      <c r="D1362" s="16"/>
      <c r="E1362" s="16"/>
      <c r="F1362" s="15" t="s">
        <v>402</v>
      </c>
      <c r="G1362" s="17">
        <v>0</v>
      </c>
      <c r="H1362" s="17">
        <v>0</v>
      </c>
      <c r="I1362" s="17">
        <v>0</v>
      </c>
      <c r="J1362" s="17">
        <v>0</v>
      </c>
      <c r="K1362" s="17">
        <v>0</v>
      </c>
      <c r="L1362" s="17">
        <v>0</v>
      </c>
      <c r="M1362" s="17">
        <v>0</v>
      </c>
      <c r="N1362" s="17">
        <v>0</v>
      </c>
      <c r="O1362" s="17">
        <v>0</v>
      </c>
      <c r="P1362" s="18">
        <v>0</v>
      </c>
      <c r="Q1362" s="17">
        <f>VLOOKUP(tbBDD[[#This Row],[Lib. variété]],tbRdts[],2,FALSE)</f>
        <v>0</v>
      </c>
      <c r="R1362" s="17">
        <f>tbBDD[[#This Row],[Ha Tot collecte]]*tbBDD[[#This Row],[Rdt]]</f>
        <v>0</v>
      </c>
      <c r="S1362" s="10" t="str">
        <f>MID(tbBDD[[#This Row],[Lib. variété]],1,FIND(" ",tbBDD[[#This Row],[Lib. variété]])-1)</f>
        <v>JACHERE</v>
      </c>
    </row>
    <row r="1363" spans="1:19" ht="15.95" customHeight="1" x14ac:dyDescent="0.2">
      <c r="A1363" s="14" t="s">
        <v>5</v>
      </c>
      <c r="B1363" s="15" t="s">
        <v>45</v>
      </c>
      <c r="C1363" s="15" t="s">
        <v>71</v>
      </c>
      <c r="D1363" s="15" t="s">
        <v>234</v>
      </c>
      <c r="E1363" s="15" t="s">
        <v>363</v>
      </c>
      <c r="F1363" s="15" t="s">
        <v>396</v>
      </c>
      <c r="G1363" s="17">
        <v>0</v>
      </c>
      <c r="H1363" s="17">
        <v>0</v>
      </c>
      <c r="I1363" s="17">
        <v>0</v>
      </c>
      <c r="J1363" s="17">
        <v>0</v>
      </c>
      <c r="K1363" s="17">
        <v>0</v>
      </c>
      <c r="L1363" s="17">
        <v>0</v>
      </c>
      <c r="M1363" s="17">
        <v>0</v>
      </c>
      <c r="N1363" s="17">
        <v>0</v>
      </c>
      <c r="O1363" s="17">
        <v>0</v>
      </c>
      <c r="P1363" s="18">
        <v>0</v>
      </c>
      <c r="Q1363" s="17">
        <f>VLOOKUP(tbBDD[[#This Row],[Lib. variété]],tbRdts[],2,FALSE)</f>
        <v>0</v>
      </c>
      <c r="R1363" s="17">
        <f>tbBDD[[#This Row],[Ha Tot collecte]]*tbBDD[[#This Row],[Rdt]]</f>
        <v>0</v>
      </c>
      <c r="S1363" s="10" t="str">
        <f>MID(tbBDD[[#This Row],[Lib. variété]],1,FIND(" ",tbBDD[[#This Row],[Lib. variété]])-1)</f>
        <v>AUTRES</v>
      </c>
    </row>
    <row r="1364" spans="1:19" ht="15.95" customHeight="1" x14ac:dyDescent="0.2">
      <c r="A1364" s="14" t="s">
        <v>5</v>
      </c>
      <c r="B1364" s="15" t="s">
        <v>45</v>
      </c>
      <c r="C1364" s="15" t="s">
        <v>71</v>
      </c>
      <c r="D1364" s="15" t="s">
        <v>128</v>
      </c>
      <c r="E1364" s="15" t="s">
        <v>257</v>
      </c>
      <c r="F1364" s="15" t="s">
        <v>396</v>
      </c>
      <c r="G1364" s="17">
        <v>0</v>
      </c>
      <c r="H1364" s="17">
        <v>0</v>
      </c>
      <c r="I1364" s="17">
        <v>16.5</v>
      </c>
      <c r="J1364" s="17">
        <v>0</v>
      </c>
      <c r="K1364" s="17">
        <v>0</v>
      </c>
      <c r="L1364" s="17">
        <v>0</v>
      </c>
      <c r="M1364" s="17">
        <v>16.5</v>
      </c>
      <c r="N1364" s="17">
        <v>0</v>
      </c>
      <c r="O1364" s="17">
        <v>0</v>
      </c>
      <c r="P1364" s="18">
        <v>0</v>
      </c>
      <c r="Q1364" s="17">
        <f>VLOOKUP(tbBDD[[#This Row],[Lib. variété]],tbRdts[],2,FALSE)</f>
        <v>0</v>
      </c>
      <c r="R1364" s="17">
        <f>tbBDD[[#This Row],[Ha Tot collecte]]*tbBDD[[#This Row],[Rdt]]</f>
        <v>0</v>
      </c>
      <c r="S1364" s="10" t="str">
        <f>MID(tbBDD[[#This Row],[Lib. variété]],1,FIND(" ",tbBDD[[#This Row],[Lib. variété]])-1)</f>
        <v>AUTRES</v>
      </c>
    </row>
    <row r="1365" spans="1:19" ht="15.95" customHeight="1" x14ac:dyDescent="0.2">
      <c r="A1365" s="14" t="s">
        <v>5</v>
      </c>
      <c r="B1365" s="15" t="s">
        <v>45</v>
      </c>
      <c r="C1365" s="15" t="s">
        <v>72</v>
      </c>
      <c r="D1365" s="16"/>
      <c r="E1365" s="16"/>
      <c r="F1365" s="15" t="s">
        <v>397</v>
      </c>
      <c r="G1365" s="17">
        <v>0</v>
      </c>
      <c r="H1365" s="17">
        <v>0</v>
      </c>
      <c r="I1365" s="17">
        <v>0</v>
      </c>
      <c r="J1365" s="17">
        <v>0</v>
      </c>
      <c r="K1365" s="17">
        <v>0</v>
      </c>
      <c r="L1365" s="17">
        <v>0</v>
      </c>
      <c r="M1365" s="17">
        <v>0</v>
      </c>
      <c r="N1365" s="17">
        <v>0</v>
      </c>
      <c r="O1365" s="17">
        <v>0</v>
      </c>
      <c r="P1365" s="18">
        <v>0</v>
      </c>
      <c r="Q1365" s="17">
        <f>VLOOKUP(tbBDD[[#This Row],[Lib. variété]],tbRdts[],2,FALSE)</f>
        <v>0</v>
      </c>
      <c r="R1365" s="17">
        <f>tbBDD[[#This Row],[Ha Tot collecte]]*tbBDD[[#This Row],[Rdt]]</f>
        <v>0</v>
      </c>
      <c r="S1365" s="10" t="e">
        <f>MID(tbBDD[[#This Row],[Lib. variété]],1,FIND(" ",tbBDD[[#This Row],[Lib. variété]])-1)</f>
        <v>#VALUE!</v>
      </c>
    </row>
    <row r="1366" spans="1:19" ht="15.95" customHeight="1" x14ac:dyDescent="0.2">
      <c r="A1366" s="14" t="s">
        <v>5</v>
      </c>
      <c r="B1366" s="15" t="s">
        <v>45</v>
      </c>
      <c r="C1366" s="15" t="s">
        <v>113</v>
      </c>
      <c r="D1366" s="15" t="s">
        <v>234</v>
      </c>
      <c r="E1366" s="15" t="s">
        <v>363</v>
      </c>
      <c r="F1366" s="15" t="s">
        <v>438</v>
      </c>
      <c r="G1366" s="17">
        <v>0</v>
      </c>
      <c r="H1366" s="17">
        <v>0</v>
      </c>
      <c r="I1366" s="17">
        <v>0</v>
      </c>
      <c r="J1366" s="17">
        <v>0</v>
      </c>
      <c r="K1366" s="17">
        <v>0</v>
      </c>
      <c r="L1366" s="17">
        <v>0</v>
      </c>
      <c r="M1366" s="17">
        <v>0</v>
      </c>
      <c r="N1366" s="17">
        <v>0</v>
      </c>
      <c r="O1366" s="17">
        <v>0</v>
      </c>
      <c r="P1366" s="18">
        <v>0</v>
      </c>
      <c r="Q1366" s="17">
        <f>VLOOKUP(tbBDD[[#This Row],[Lib. variété]],tbRdts[],2,FALSE)</f>
        <v>0</v>
      </c>
      <c r="R1366" s="17">
        <f>tbBDD[[#This Row],[Ha Tot collecte]]*tbBDD[[#This Row],[Rdt]]</f>
        <v>0</v>
      </c>
      <c r="S1366" s="10" t="e">
        <f>MID(tbBDD[[#This Row],[Lib. variété]],1,FIND(" ",tbBDD[[#This Row],[Lib. variété]])-1)</f>
        <v>#VALUE!</v>
      </c>
    </row>
    <row r="1367" spans="1:19" ht="15.95" customHeight="1" x14ac:dyDescent="0.2">
      <c r="A1367" s="14" t="s">
        <v>5</v>
      </c>
      <c r="B1367" s="15" t="s">
        <v>46</v>
      </c>
      <c r="C1367" s="15" t="s">
        <v>53</v>
      </c>
      <c r="D1367" s="16"/>
      <c r="E1367" s="16"/>
      <c r="F1367" s="15" t="s">
        <v>378</v>
      </c>
      <c r="G1367" s="17">
        <v>0</v>
      </c>
      <c r="H1367" s="17">
        <v>0</v>
      </c>
      <c r="I1367" s="17">
        <v>0</v>
      </c>
      <c r="J1367" s="17">
        <v>0</v>
      </c>
      <c r="K1367" s="17">
        <v>0</v>
      </c>
      <c r="L1367" s="17">
        <v>0</v>
      </c>
      <c r="M1367" s="17">
        <v>0</v>
      </c>
      <c r="N1367" s="17">
        <v>0</v>
      </c>
      <c r="O1367" s="17">
        <v>0</v>
      </c>
      <c r="P1367" s="18">
        <v>0</v>
      </c>
      <c r="Q1367" s="17">
        <f>VLOOKUP(tbBDD[[#This Row],[Lib. variété]],tbRdts[],2,FALSE)</f>
        <v>6.5</v>
      </c>
      <c r="R1367" s="17">
        <f>tbBDD[[#This Row],[Ha Tot collecte]]*tbBDD[[#This Row],[Rdt]]</f>
        <v>0</v>
      </c>
      <c r="S1367" s="10" t="str">
        <f>MID(tbBDD[[#This Row],[Lib. variété]],1,FIND(" ",tbBDD[[#This Row],[Lib. variété]])-1)</f>
        <v>BLE</v>
      </c>
    </row>
    <row r="1368" spans="1:19" ht="15.95" customHeight="1" x14ac:dyDescent="0.2">
      <c r="A1368" s="14" t="s">
        <v>5</v>
      </c>
      <c r="B1368" s="15" t="s">
        <v>46</v>
      </c>
      <c r="C1368" s="15" t="s">
        <v>53</v>
      </c>
      <c r="D1368" s="15" t="s">
        <v>224</v>
      </c>
      <c r="E1368" s="15" t="s">
        <v>353</v>
      </c>
      <c r="F1368" s="15" t="s">
        <v>378</v>
      </c>
      <c r="G1368" s="17">
        <v>0</v>
      </c>
      <c r="H1368" s="17">
        <v>0</v>
      </c>
      <c r="I1368" s="17">
        <v>44</v>
      </c>
      <c r="J1368" s="17">
        <v>0</v>
      </c>
      <c r="K1368" s="17">
        <v>0</v>
      </c>
      <c r="L1368" s="17">
        <v>0</v>
      </c>
      <c r="M1368" s="17">
        <v>0</v>
      </c>
      <c r="N1368" s="17">
        <v>44</v>
      </c>
      <c r="O1368" s="17">
        <v>0</v>
      </c>
      <c r="P1368" s="18">
        <v>0</v>
      </c>
      <c r="Q1368" s="17">
        <f>VLOOKUP(tbBDD[[#This Row],[Lib. variété]],tbRdts[],2,FALSE)</f>
        <v>6.5</v>
      </c>
      <c r="R1368" s="17">
        <f>tbBDD[[#This Row],[Ha Tot collecte]]*tbBDD[[#This Row],[Rdt]]</f>
        <v>286</v>
      </c>
      <c r="S1368" s="10" t="str">
        <f>MID(tbBDD[[#This Row],[Lib. variété]],1,FIND(" ",tbBDD[[#This Row],[Lib. variété]])-1)</f>
        <v>BLE</v>
      </c>
    </row>
    <row r="1369" spans="1:19" ht="15.95" customHeight="1" x14ac:dyDescent="0.2">
      <c r="A1369" s="14" t="s">
        <v>5</v>
      </c>
      <c r="B1369" s="15" t="s">
        <v>46</v>
      </c>
      <c r="C1369" s="15" t="s">
        <v>53</v>
      </c>
      <c r="D1369" s="15" t="s">
        <v>235</v>
      </c>
      <c r="E1369" s="15" t="s">
        <v>364</v>
      </c>
      <c r="F1369" s="15" t="s">
        <v>378</v>
      </c>
      <c r="G1369" s="17">
        <v>0</v>
      </c>
      <c r="H1369" s="17">
        <v>0</v>
      </c>
      <c r="I1369" s="17">
        <v>140</v>
      </c>
      <c r="J1369" s="17">
        <v>0</v>
      </c>
      <c r="K1369" s="17">
        <v>0</v>
      </c>
      <c r="L1369" s="17">
        <v>0</v>
      </c>
      <c r="M1369" s="17">
        <v>0</v>
      </c>
      <c r="N1369" s="17">
        <v>140</v>
      </c>
      <c r="O1369" s="17">
        <v>0</v>
      </c>
      <c r="P1369" s="18">
        <v>0</v>
      </c>
      <c r="Q1369" s="17">
        <f>VLOOKUP(tbBDD[[#This Row],[Lib. variété]],tbRdts[],2,FALSE)</f>
        <v>6.5</v>
      </c>
      <c r="R1369" s="17">
        <f>tbBDD[[#This Row],[Ha Tot collecte]]*tbBDD[[#This Row],[Rdt]]</f>
        <v>910</v>
      </c>
      <c r="S1369" s="10" t="str">
        <f>MID(tbBDD[[#This Row],[Lib. variété]],1,FIND(" ",tbBDD[[#This Row],[Lib. variété]])-1)</f>
        <v>BLE</v>
      </c>
    </row>
    <row r="1370" spans="1:19" ht="15.95" customHeight="1" x14ac:dyDescent="0.2">
      <c r="A1370" s="14" t="s">
        <v>5</v>
      </c>
      <c r="B1370" s="15" t="s">
        <v>46</v>
      </c>
      <c r="C1370" s="15" t="s">
        <v>53</v>
      </c>
      <c r="D1370" s="15" t="s">
        <v>236</v>
      </c>
      <c r="E1370" s="15" t="s">
        <v>365</v>
      </c>
      <c r="F1370" s="15" t="s">
        <v>378</v>
      </c>
      <c r="G1370" s="17">
        <v>0</v>
      </c>
      <c r="H1370" s="17">
        <v>0</v>
      </c>
      <c r="I1370" s="17">
        <v>15</v>
      </c>
      <c r="J1370" s="17">
        <v>0</v>
      </c>
      <c r="K1370" s="17">
        <v>0</v>
      </c>
      <c r="L1370" s="17">
        <v>0</v>
      </c>
      <c r="M1370" s="17">
        <v>0</v>
      </c>
      <c r="N1370" s="17">
        <v>15</v>
      </c>
      <c r="O1370" s="17">
        <v>0</v>
      </c>
      <c r="P1370" s="18">
        <v>0</v>
      </c>
      <c r="Q1370" s="17">
        <f>VLOOKUP(tbBDD[[#This Row],[Lib. variété]],tbRdts[],2,FALSE)</f>
        <v>6.5</v>
      </c>
      <c r="R1370" s="17">
        <f>tbBDD[[#This Row],[Ha Tot collecte]]*tbBDD[[#This Row],[Rdt]]</f>
        <v>97.5</v>
      </c>
      <c r="S1370" s="10" t="str">
        <f>MID(tbBDD[[#This Row],[Lib. variété]],1,FIND(" ",tbBDD[[#This Row],[Lib. variété]])-1)</f>
        <v>BLE</v>
      </c>
    </row>
    <row r="1371" spans="1:19" ht="15.95" customHeight="1" x14ac:dyDescent="0.2">
      <c r="A1371" s="14" t="s">
        <v>5</v>
      </c>
      <c r="B1371" s="15" t="s">
        <v>46</v>
      </c>
      <c r="C1371" s="15" t="s">
        <v>53</v>
      </c>
      <c r="D1371" s="15" t="s">
        <v>237</v>
      </c>
      <c r="E1371" s="15" t="s">
        <v>366</v>
      </c>
      <c r="F1371" s="15" t="s">
        <v>378</v>
      </c>
      <c r="G1371" s="17">
        <v>0</v>
      </c>
      <c r="H1371" s="17">
        <v>0</v>
      </c>
      <c r="I1371" s="17">
        <v>409</v>
      </c>
      <c r="J1371" s="17">
        <v>0</v>
      </c>
      <c r="K1371" s="17">
        <v>0</v>
      </c>
      <c r="L1371" s="17">
        <v>0</v>
      </c>
      <c r="M1371" s="17">
        <v>29</v>
      </c>
      <c r="N1371" s="17">
        <v>346</v>
      </c>
      <c r="O1371" s="17">
        <v>28</v>
      </c>
      <c r="P1371" s="18">
        <v>6</v>
      </c>
      <c r="Q1371" s="17">
        <f>VLOOKUP(tbBDD[[#This Row],[Lib. variété]],tbRdts[],2,FALSE)</f>
        <v>6.5</v>
      </c>
      <c r="R1371" s="17">
        <f>tbBDD[[#This Row],[Ha Tot collecte]]*tbBDD[[#This Row],[Rdt]]</f>
        <v>2658.5</v>
      </c>
      <c r="S1371" s="10" t="str">
        <f>MID(tbBDD[[#This Row],[Lib. variété]],1,FIND(" ",tbBDD[[#This Row],[Lib. variété]])-1)</f>
        <v>BLE</v>
      </c>
    </row>
    <row r="1372" spans="1:19" ht="15.95" customHeight="1" x14ac:dyDescent="0.2">
      <c r="A1372" s="14" t="s">
        <v>5</v>
      </c>
      <c r="B1372" s="15" t="s">
        <v>46</v>
      </c>
      <c r="C1372" s="15" t="s">
        <v>53</v>
      </c>
      <c r="D1372" s="15" t="s">
        <v>238</v>
      </c>
      <c r="E1372" s="15" t="s">
        <v>367</v>
      </c>
      <c r="F1372" s="15" t="s">
        <v>378</v>
      </c>
      <c r="G1372" s="17">
        <v>0</v>
      </c>
      <c r="H1372" s="17">
        <v>0</v>
      </c>
      <c r="I1372" s="17">
        <v>317</v>
      </c>
      <c r="J1372" s="17">
        <v>0</v>
      </c>
      <c r="K1372" s="17">
        <v>0</v>
      </c>
      <c r="L1372" s="17">
        <v>0</v>
      </c>
      <c r="M1372" s="17">
        <v>0</v>
      </c>
      <c r="N1372" s="17">
        <v>317</v>
      </c>
      <c r="O1372" s="17">
        <v>0</v>
      </c>
      <c r="P1372" s="18">
        <v>0</v>
      </c>
      <c r="Q1372" s="17">
        <f>VLOOKUP(tbBDD[[#This Row],[Lib. variété]],tbRdts[],2,FALSE)</f>
        <v>6.5</v>
      </c>
      <c r="R1372" s="17">
        <f>tbBDD[[#This Row],[Ha Tot collecte]]*tbBDD[[#This Row],[Rdt]]</f>
        <v>2060.5</v>
      </c>
      <c r="S1372" s="10" t="str">
        <f>MID(tbBDD[[#This Row],[Lib. variété]],1,FIND(" ",tbBDD[[#This Row],[Lib. variété]])-1)</f>
        <v>BLE</v>
      </c>
    </row>
    <row r="1373" spans="1:19" ht="15.95" customHeight="1" x14ac:dyDescent="0.2">
      <c r="A1373" s="14" t="s">
        <v>5</v>
      </c>
      <c r="B1373" s="15" t="s">
        <v>46</v>
      </c>
      <c r="C1373" s="15" t="s">
        <v>53</v>
      </c>
      <c r="D1373" s="15" t="s">
        <v>239</v>
      </c>
      <c r="E1373" s="15" t="s">
        <v>368</v>
      </c>
      <c r="F1373" s="15" t="s">
        <v>378</v>
      </c>
      <c r="G1373" s="17">
        <v>0</v>
      </c>
      <c r="H1373" s="17">
        <v>0</v>
      </c>
      <c r="I1373" s="17">
        <v>10</v>
      </c>
      <c r="J1373" s="17">
        <v>0</v>
      </c>
      <c r="K1373" s="17">
        <v>0</v>
      </c>
      <c r="L1373" s="17">
        <v>0</v>
      </c>
      <c r="M1373" s="17">
        <v>0</v>
      </c>
      <c r="N1373" s="17">
        <v>0</v>
      </c>
      <c r="O1373" s="17">
        <v>0</v>
      </c>
      <c r="P1373" s="18">
        <v>10</v>
      </c>
      <c r="Q1373" s="17">
        <f>VLOOKUP(tbBDD[[#This Row],[Lib. variété]],tbRdts[],2,FALSE)</f>
        <v>6.5</v>
      </c>
      <c r="R1373" s="17">
        <f>tbBDD[[#This Row],[Ha Tot collecte]]*tbBDD[[#This Row],[Rdt]]</f>
        <v>65</v>
      </c>
      <c r="S1373" s="10" t="str">
        <f>MID(tbBDD[[#This Row],[Lib. variété]],1,FIND(" ",tbBDD[[#This Row],[Lib. variété]])-1)</f>
        <v>BLE</v>
      </c>
    </row>
    <row r="1374" spans="1:19" ht="15.95" customHeight="1" x14ac:dyDescent="0.2">
      <c r="A1374" s="14" t="s">
        <v>5</v>
      </c>
      <c r="B1374" s="15" t="s">
        <v>46</v>
      </c>
      <c r="C1374" s="15" t="s">
        <v>53</v>
      </c>
      <c r="D1374" s="15" t="s">
        <v>240</v>
      </c>
      <c r="E1374" s="15" t="s">
        <v>369</v>
      </c>
      <c r="F1374" s="15" t="s">
        <v>378</v>
      </c>
      <c r="G1374" s="17">
        <v>0</v>
      </c>
      <c r="H1374" s="17">
        <v>0</v>
      </c>
      <c r="I1374" s="17">
        <v>95</v>
      </c>
      <c r="J1374" s="17">
        <v>0</v>
      </c>
      <c r="K1374" s="17">
        <v>0</v>
      </c>
      <c r="L1374" s="17">
        <v>0</v>
      </c>
      <c r="M1374" s="17">
        <v>0</v>
      </c>
      <c r="N1374" s="17">
        <v>95</v>
      </c>
      <c r="O1374" s="17">
        <v>0</v>
      </c>
      <c r="P1374" s="18">
        <v>0</v>
      </c>
      <c r="Q1374" s="17">
        <f>VLOOKUP(tbBDD[[#This Row],[Lib. variété]],tbRdts[],2,FALSE)</f>
        <v>6.5</v>
      </c>
      <c r="R1374" s="17">
        <f>tbBDD[[#This Row],[Ha Tot collecte]]*tbBDD[[#This Row],[Rdt]]</f>
        <v>617.5</v>
      </c>
      <c r="S1374" s="10" t="str">
        <f>MID(tbBDD[[#This Row],[Lib. variété]],1,FIND(" ",tbBDD[[#This Row],[Lib. variété]])-1)</f>
        <v>BLE</v>
      </c>
    </row>
    <row r="1375" spans="1:19" ht="15.95" customHeight="1" x14ac:dyDescent="0.2">
      <c r="A1375" s="14" t="s">
        <v>5</v>
      </c>
      <c r="B1375" s="15" t="s">
        <v>46</v>
      </c>
      <c r="C1375" s="15" t="s">
        <v>74</v>
      </c>
      <c r="D1375" s="15" t="s">
        <v>237</v>
      </c>
      <c r="E1375" s="15" t="s">
        <v>366</v>
      </c>
      <c r="F1375" s="15" t="s">
        <v>399</v>
      </c>
      <c r="G1375" s="17">
        <v>0</v>
      </c>
      <c r="H1375" s="17">
        <v>0</v>
      </c>
      <c r="I1375" s="17">
        <v>10</v>
      </c>
      <c r="J1375" s="17">
        <v>0</v>
      </c>
      <c r="K1375" s="17">
        <v>0</v>
      </c>
      <c r="L1375" s="17">
        <v>0</v>
      </c>
      <c r="M1375" s="17">
        <v>0</v>
      </c>
      <c r="N1375" s="17">
        <v>10</v>
      </c>
      <c r="O1375" s="17">
        <v>0</v>
      </c>
      <c r="P1375" s="18">
        <v>0</v>
      </c>
      <c r="Q1375" s="17">
        <f>VLOOKUP(tbBDD[[#This Row],[Lib. variété]],tbRdts[],2,FALSE)</f>
        <v>5.8</v>
      </c>
      <c r="R1375" s="17">
        <f>tbBDD[[#This Row],[Ha Tot collecte]]*tbBDD[[#This Row],[Rdt]]</f>
        <v>58</v>
      </c>
      <c r="S1375" s="10" t="str">
        <f>MID(tbBDD[[#This Row],[Lib. variété]],1,FIND(" ",tbBDD[[#This Row],[Lib. variété]])-1)</f>
        <v>BLE</v>
      </c>
    </row>
    <row r="1376" spans="1:19" ht="15.95" customHeight="1" x14ac:dyDescent="0.2">
      <c r="A1376" s="14" t="s">
        <v>5</v>
      </c>
      <c r="B1376" s="15" t="s">
        <v>46</v>
      </c>
      <c r="C1376" s="15" t="s">
        <v>54</v>
      </c>
      <c r="D1376" s="15" t="s">
        <v>237</v>
      </c>
      <c r="E1376" s="15" t="s">
        <v>366</v>
      </c>
      <c r="F1376" s="15" t="s">
        <v>379</v>
      </c>
      <c r="G1376" s="17">
        <v>0</v>
      </c>
      <c r="H1376" s="17">
        <v>0</v>
      </c>
      <c r="I1376" s="17">
        <v>18</v>
      </c>
      <c r="J1376" s="17">
        <v>0</v>
      </c>
      <c r="K1376" s="17">
        <v>0</v>
      </c>
      <c r="L1376" s="17">
        <v>0</v>
      </c>
      <c r="M1376" s="17">
        <v>0</v>
      </c>
      <c r="N1376" s="17">
        <v>18</v>
      </c>
      <c r="O1376" s="17">
        <v>0</v>
      </c>
      <c r="P1376" s="18">
        <v>0</v>
      </c>
      <c r="Q1376" s="17">
        <f>VLOOKUP(tbBDD[[#This Row],[Lib. variété]],tbRdts[],2,FALSE)</f>
        <v>6.3</v>
      </c>
      <c r="R1376" s="17">
        <f>tbBDD[[#This Row],[Ha Tot collecte]]*tbBDD[[#This Row],[Rdt]]</f>
        <v>113.39999999999999</v>
      </c>
      <c r="S1376" s="10" t="str">
        <f>MID(tbBDD[[#This Row],[Lib. variété]],1,FIND(" ",tbBDD[[#This Row],[Lib. variété]])-1)</f>
        <v>ORGE</v>
      </c>
    </row>
    <row r="1377" spans="1:19" ht="15.95" customHeight="1" x14ac:dyDescent="0.2">
      <c r="A1377" s="14" t="s">
        <v>5</v>
      </c>
      <c r="B1377" s="15" t="s">
        <v>46</v>
      </c>
      <c r="C1377" s="15" t="s">
        <v>54</v>
      </c>
      <c r="D1377" s="15" t="s">
        <v>238</v>
      </c>
      <c r="E1377" s="15" t="s">
        <v>367</v>
      </c>
      <c r="F1377" s="15" t="s">
        <v>379</v>
      </c>
      <c r="G1377" s="17">
        <v>0</v>
      </c>
      <c r="H1377" s="17">
        <v>0</v>
      </c>
      <c r="I1377" s="17">
        <v>15</v>
      </c>
      <c r="J1377" s="17">
        <v>0</v>
      </c>
      <c r="K1377" s="17">
        <v>0</v>
      </c>
      <c r="L1377" s="17">
        <v>0</v>
      </c>
      <c r="M1377" s="17">
        <v>0</v>
      </c>
      <c r="N1377" s="17">
        <v>15</v>
      </c>
      <c r="O1377" s="17">
        <v>0</v>
      </c>
      <c r="P1377" s="18">
        <v>0</v>
      </c>
      <c r="Q1377" s="17">
        <f>VLOOKUP(tbBDD[[#This Row],[Lib. variété]],tbRdts[],2,FALSE)</f>
        <v>6.3</v>
      </c>
      <c r="R1377" s="17">
        <f>tbBDD[[#This Row],[Ha Tot collecte]]*tbBDD[[#This Row],[Rdt]]</f>
        <v>94.5</v>
      </c>
      <c r="S1377" s="10" t="str">
        <f>MID(tbBDD[[#This Row],[Lib. variété]],1,FIND(" ",tbBDD[[#This Row],[Lib. variété]])-1)</f>
        <v>ORGE</v>
      </c>
    </row>
    <row r="1378" spans="1:19" ht="15.95" customHeight="1" x14ac:dyDescent="0.2">
      <c r="A1378" s="14" t="s">
        <v>5</v>
      </c>
      <c r="B1378" s="15" t="s">
        <v>46</v>
      </c>
      <c r="C1378" s="15" t="s">
        <v>54</v>
      </c>
      <c r="D1378" s="15" t="s">
        <v>239</v>
      </c>
      <c r="E1378" s="15" t="s">
        <v>368</v>
      </c>
      <c r="F1378" s="15" t="s">
        <v>379</v>
      </c>
      <c r="G1378" s="17">
        <v>0</v>
      </c>
      <c r="H1378" s="17">
        <v>0</v>
      </c>
      <c r="I1378" s="17">
        <v>5</v>
      </c>
      <c r="J1378" s="17">
        <v>0</v>
      </c>
      <c r="K1378" s="17">
        <v>0</v>
      </c>
      <c r="L1378" s="17">
        <v>0</v>
      </c>
      <c r="M1378" s="17">
        <v>0</v>
      </c>
      <c r="N1378" s="17">
        <v>0</v>
      </c>
      <c r="O1378" s="17">
        <v>0</v>
      </c>
      <c r="P1378" s="18">
        <v>5</v>
      </c>
      <c r="Q1378" s="17">
        <f>VLOOKUP(tbBDD[[#This Row],[Lib. variété]],tbRdts[],2,FALSE)</f>
        <v>6.3</v>
      </c>
      <c r="R1378" s="17">
        <f>tbBDD[[#This Row],[Ha Tot collecte]]*tbBDD[[#This Row],[Rdt]]</f>
        <v>31.5</v>
      </c>
      <c r="S1378" s="10" t="str">
        <f>MID(tbBDD[[#This Row],[Lib. variété]],1,FIND(" ",tbBDD[[#This Row],[Lib. variété]])-1)</f>
        <v>ORGE</v>
      </c>
    </row>
    <row r="1379" spans="1:19" ht="15.95" customHeight="1" x14ac:dyDescent="0.2">
      <c r="A1379" s="14" t="s">
        <v>5</v>
      </c>
      <c r="B1379" s="15" t="s">
        <v>46</v>
      </c>
      <c r="C1379" s="15" t="s">
        <v>75</v>
      </c>
      <c r="D1379" s="15" t="s">
        <v>235</v>
      </c>
      <c r="E1379" s="15" t="s">
        <v>364</v>
      </c>
      <c r="F1379" s="15" t="s">
        <v>400</v>
      </c>
      <c r="G1379" s="17">
        <v>0</v>
      </c>
      <c r="H1379" s="17">
        <v>0</v>
      </c>
      <c r="I1379" s="17">
        <v>10</v>
      </c>
      <c r="J1379" s="17">
        <v>0</v>
      </c>
      <c r="K1379" s="17">
        <v>0</v>
      </c>
      <c r="L1379" s="17">
        <v>0</v>
      </c>
      <c r="M1379" s="17">
        <v>0</v>
      </c>
      <c r="N1379" s="17">
        <v>10</v>
      </c>
      <c r="O1379" s="17">
        <v>0</v>
      </c>
      <c r="P1379" s="18">
        <v>0</v>
      </c>
      <c r="Q1379" s="17">
        <f>VLOOKUP(tbBDD[[#This Row],[Lib. variété]],tbRdts[],2,FALSE)</f>
        <v>0</v>
      </c>
      <c r="R1379" s="17">
        <f>tbBDD[[#This Row],[Ha Tot collecte]]*tbBDD[[#This Row],[Rdt]]</f>
        <v>0</v>
      </c>
      <c r="S1379" s="10" t="str">
        <f>MID(tbBDD[[#This Row],[Lib. variété]],1,FIND(" ",tbBDD[[#This Row],[Lib. variété]])-1)</f>
        <v>ORGE</v>
      </c>
    </row>
    <row r="1380" spans="1:19" ht="15.95" customHeight="1" x14ac:dyDescent="0.2">
      <c r="A1380" s="14" t="s">
        <v>5</v>
      </c>
      <c r="B1380" s="15" t="s">
        <v>46</v>
      </c>
      <c r="C1380" s="15" t="s">
        <v>75</v>
      </c>
      <c r="D1380" s="15" t="s">
        <v>238</v>
      </c>
      <c r="E1380" s="15" t="s">
        <v>367</v>
      </c>
      <c r="F1380" s="15" t="s">
        <v>400</v>
      </c>
      <c r="G1380" s="17">
        <v>0</v>
      </c>
      <c r="H1380" s="17">
        <v>0</v>
      </c>
      <c r="I1380" s="17">
        <v>22</v>
      </c>
      <c r="J1380" s="17">
        <v>0</v>
      </c>
      <c r="K1380" s="17">
        <v>0</v>
      </c>
      <c r="L1380" s="17">
        <v>0</v>
      </c>
      <c r="M1380" s="17">
        <v>0</v>
      </c>
      <c r="N1380" s="17">
        <v>22</v>
      </c>
      <c r="O1380" s="17">
        <v>0</v>
      </c>
      <c r="P1380" s="18">
        <v>0</v>
      </c>
      <c r="Q1380" s="17">
        <f>VLOOKUP(tbBDD[[#This Row],[Lib. variété]],tbRdts[],2,FALSE)</f>
        <v>0</v>
      </c>
      <c r="R1380" s="17">
        <f>tbBDD[[#This Row],[Ha Tot collecte]]*tbBDD[[#This Row],[Rdt]]</f>
        <v>0</v>
      </c>
      <c r="S1380" s="10" t="str">
        <f>MID(tbBDD[[#This Row],[Lib. variété]],1,FIND(" ",tbBDD[[#This Row],[Lib. variété]])-1)</f>
        <v>ORGE</v>
      </c>
    </row>
    <row r="1381" spans="1:19" ht="15.95" customHeight="1" x14ac:dyDescent="0.2">
      <c r="A1381" s="14" t="s">
        <v>5</v>
      </c>
      <c r="B1381" s="15" t="s">
        <v>46</v>
      </c>
      <c r="C1381" s="15" t="s">
        <v>55</v>
      </c>
      <c r="D1381" s="16"/>
      <c r="E1381" s="16"/>
      <c r="F1381" s="15" t="s">
        <v>380</v>
      </c>
      <c r="G1381" s="17">
        <v>0</v>
      </c>
      <c r="H1381" s="17">
        <v>0</v>
      </c>
      <c r="I1381" s="17">
        <v>0</v>
      </c>
      <c r="J1381" s="17">
        <v>0</v>
      </c>
      <c r="K1381" s="17">
        <v>0</v>
      </c>
      <c r="L1381" s="17">
        <v>0</v>
      </c>
      <c r="M1381" s="17">
        <v>0</v>
      </c>
      <c r="N1381" s="17">
        <v>0</v>
      </c>
      <c r="O1381" s="17">
        <v>0</v>
      </c>
      <c r="P1381" s="18">
        <v>0</v>
      </c>
      <c r="Q1381" s="17">
        <f>VLOOKUP(tbBDD[[#This Row],[Lib. variété]],tbRdts[],2,FALSE)</f>
        <v>6.3</v>
      </c>
      <c r="R1381" s="17">
        <f>tbBDD[[#This Row],[Ha Tot collecte]]*tbBDD[[#This Row],[Rdt]]</f>
        <v>0</v>
      </c>
      <c r="S1381" s="10" t="str">
        <f>MID(tbBDD[[#This Row],[Lib. variété]],1,FIND(" ",tbBDD[[#This Row],[Lib. variété]])-1)</f>
        <v>ORGE</v>
      </c>
    </row>
    <row r="1382" spans="1:19" ht="15.95" customHeight="1" x14ac:dyDescent="0.2">
      <c r="A1382" s="14" t="s">
        <v>5</v>
      </c>
      <c r="B1382" s="15" t="s">
        <v>46</v>
      </c>
      <c r="C1382" s="15" t="s">
        <v>55</v>
      </c>
      <c r="D1382" s="15" t="s">
        <v>224</v>
      </c>
      <c r="E1382" s="15" t="s">
        <v>353</v>
      </c>
      <c r="F1382" s="15" t="s">
        <v>380</v>
      </c>
      <c r="G1382" s="17">
        <v>0</v>
      </c>
      <c r="H1382" s="17">
        <v>0</v>
      </c>
      <c r="I1382" s="17">
        <v>4</v>
      </c>
      <c r="J1382" s="17">
        <v>0</v>
      </c>
      <c r="K1382" s="17">
        <v>0</v>
      </c>
      <c r="L1382" s="17">
        <v>0</v>
      </c>
      <c r="M1382" s="17">
        <v>0</v>
      </c>
      <c r="N1382" s="17">
        <v>4</v>
      </c>
      <c r="O1382" s="17">
        <v>0</v>
      </c>
      <c r="P1382" s="18">
        <v>0</v>
      </c>
      <c r="Q1382" s="17">
        <f>VLOOKUP(tbBDD[[#This Row],[Lib. variété]],tbRdts[],2,FALSE)</f>
        <v>6.3</v>
      </c>
      <c r="R1382" s="17">
        <f>tbBDD[[#This Row],[Ha Tot collecte]]*tbBDD[[#This Row],[Rdt]]</f>
        <v>25.2</v>
      </c>
      <c r="S1382" s="10" t="str">
        <f>MID(tbBDD[[#This Row],[Lib. variété]],1,FIND(" ",tbBDD[[#This Row],[Lib. variété]])-1)</f>
        <v>ORGE</v>
      </c>
    </row>
    <row r="1383" spans="1:19" ht="15.95" customHeight="1" x14ac:dyDescent="0.2">
      <c r="A1383" s="14" t="s">
        <v>5</v>
      </c>
      <c r="B1383" s="15" t="s">
        <v>46</v>
      </c>
      <c r="C1383" s="15" t="s">
        <v>55</v>
      </c>
      <c r="D1383" s="15" t="s">
        <v>235</v>
      </c>
      <c r="E1383" s="15" t="s">
        <v>364</v>
      </c>
      <c r="F1383" s="15" t="s">
        <v>380</v>
      </c>
      <c r="G1383" s="17">
        <v>0</v>
      </c>
      <c r="H1383" s="17">
        <v>0</v>
      </c>
      <c r="I1383" s="17">
        <v>25</v>
      </c>
      <c r="J1383" s="17">
        <v>0</v>
      </c>
      <c r="K1383" s="17">
        <v>0</v>
      </c>
      <c r="L1383" s="17">
        <v>0</v>
      </c>
      <c r="M1383" s="17">
        <v>0</v>
      </c>
      <c r="N1383" s="17">
        <v>25</v>
      </c>
      <c r="O1383" s="17">
        <v>0</v>
      </c>
      <c r="P1383" s="18">
        <v>0</v>
      </c>
      <c r="Q1383" s="17">
        <f>VLOOKUP(tbBDD[[#This Row],[Lib. variété]],tbRdts[],2,FALSE)</f>
        <v>6.3</v>
      </c>
      <c r="R1383" s="17">
        <f>tbBDD[[#This Row],[Ha Tot collecte]]*tbBDD[[#This Row],[Rdt]]</f>
        <v>157.5</v>
      </c>
      <c r="S1383" s="10" t="str">
        <f>MID(tbBDD[[#This Row],[Lib. variété]],1,FIND(" ",tbBDD[[#This Row],[Lib. variété]])-1)</f>
        <v>ORGE</v>
      </c>
    </row>
    <row r="1384" spans="1:19" ht="15.95" customHeight="1" x14ac:dyDescent="0.2">
      <c r="A1384" s="14" t="s">
        <v>5</v>
      </c>
      <c r="B1384" s="15" t="s">
        <v>46</v>
      </c>
      <c r="C1384" s="15" t="s">
        <v>55</v>
      </c>
      <c r="D1384" s="15" t="s">
        <v>237</v>
      </c>
      <c r="E1384" s="15" t="s">
        <v>366</v>
      </c>
      <c r="F1384" s="15" t="s">
        <v>380</v>
      </c>
      <c r="G1384" s="17">
        <v>0</v>
      </c>
      <c r="H1384" s="17">
        <v>0</v>
      </c>
      <c r="I1384" s="17">
        <v>46.5</v>
      </c>
      <c r="J1384" s="17">
        <v>0</v>
      </c>
      <c r="K1384" s="17">
        <v>0</v>
      </c>
      <c r="L1384" s="17">
        <v>0</v>
      </c>
      <c r="M1384" s="17">
        <v>20</v>
      </c>
      <c r="N1384" s="17">
        <v>20.5</v>
      </c>
      <c r="O1384" s="17">
        <v>0</v>
      </c>
      <c r="P1384" s="18">
        <v>6</v>
      </c>
      <c r="Q1384" s="17">
        <f>VLOOKUP(tbBDD[[#This Row],[Lib. variété]],tbRdts[],2,FALSE)</f>
        <v>6.3</v>
      </c>
      <c r="R1384" s="17">
        <f>tbBDD[[#This Row],[Ha Tot collecte]]*tbBDD[[#This Row],[Rdt]]</f>
        <v>292.95</v>
      </c>
      <c r="S1384" s="10" t="str">
        <f>MID(tbBDD[[#This Row],[Lib. variété]],1,FIND(" ",tbBDD[[#This Row],[Lib. variété]])-1)</f>
        <v>ORGE</v>
      </c>
    </row>
    <row r="1385" spans="1:19" ht="15.95" customHeight="1" x14ac:dyDescent="0.2">
      <c r="A1385" s="14" t="s">
        <v>5</v>
      </c>
      <c r="B1385" s="15" t="s">
        <v>46</v>
      </c>
      <c r="C1385" s="15" t="s">
        <v>57</v>
      </c>
      <c r="D1385" s="16"/>
      <c r="E1385" s="16"/>
      <c r="F1385" s="15" t="s">
        <v>382</v>
      </c>
      <c r="G1385" s="17">
        <v>0</v>
      </c>
      <c r="H1385" s="17">
        <v>0</v>
      </c>
      <c r="I1385" s="17">
        <v>0</v>
      </c>
      <c r="J1385" s="17">
        <v>0</v>
      </c>
      <c r="K1385" s="17">
        <v>0</v>
      </c>
      <c r="L1385" s="17">
        <v>0</v>
      </c>
      <c r="M1385" s="17">
        <v>0</v>
      </c>
      <c r="N1385" s="17">
        <v>0</v>
      </c>
      <c r="O1385" s="17">
        <v>0</v>
      </c>
      <c r="P1385" s="18">
        <v>0</v>
      </c>
      <c r="Q1385" s="17">
        <f>VLOOKUP(tbBDD[[#This Row],[Lib. variété]],tbRdts[],2,FALSE)</f>
        <v>8.5</v>
      </c>
      <c r="R1385" s="17">
        <f>tbBDD[[#This Row],[Ha Tot collecte]]*tbBDD[[#This Row],[Rdt]]</f>
        <v>0</v>
      </c>
      <c r="S1385" s="10" t="str">
        <f>MID(tbBDD[[#This Row],[Lib. variété]],1,FIND(" ",tbBDD[[#This Row],[Lib. variété]])-1)</f>
        <v>MAIS</v>
      </c>
    </row>
    <row r="1386" spans="1:19" ht="15.95" customHeight="1" x14ac:dyDescent="0.2">
      <c r="A1386" s="14" t="s">
        <v>5</v>
      </c>
      <c r="B1386" s="15" t="s">
        <v>46</v>
      </c>
      <c r="C1386" s="15" t="s">
        <v>57</v>
      </c>
      <c r="D1386" s="15" t="s">
        <v>224</v>
      </c>
      <c r="E1386" s="15" t="s">
        <v>353</v>
      </c>
      <c r="F1386" s="15" t="s">
        <v>382</v>
      </c>
      <c r="G1386" s="17">
        <v>0</v>
      </c>
      <c r="H1386" s="17">
        <v>0</v>
      </c>
      <c r="I1386" s="17">
        <v>52</v>
      </c>
      <c r="J1386" s="17">
        <v>0</v>
      </c>
      <c r="K1386" s="17">
        <v>0</v>
      </c>
      <c r="L1386" s="17">
        <v>0</v>
      </c>
      <c r="M1386" s="17">
        <v>0</v>
      </c>
      <c r="N1386" s="17">
        <v>52</v>
      </c>
      <c r="O1386" s="17">
        <v>0</v>
      </c>
      <c r="P1386" s="18">
        <v>0</v>
      </c>
      <c r="Q1386" s="17">
        <f>VLOOKUP(tbBDD[[#This Row],[Lib. variété]],tbRdts[],2,FALSE)</f>
        <v>8.5</v>
      </c>
      <c r="R1386" s="17">
        <f>tbBDD[[#This Row],[Ha Tot collecte]]*tbBDD[[#This Row],[Rdt]]</f>
        <v>442</v>
      </c>
      <c r="S1386" s="10" t="str">
        <f>MID(tbBDD[[#This Row],[Lib. variété]],1,FIND(" ",tbBDD[[#This Row],[Lib. variété]])-1)</f>
        <v>MAIS</v>
      </c>
    </row>
    <row r="1387" spans="1:19" ht="15.95" customHeight="1" x14ac:dyDescent="0.2">
      <c r="A1387" s="14" t="s">
        <v>5</v>
      </c>
      <c r="B1387" s="15" t="s">
        <v>46</v>
      </c>
      <c r="C1387" s="15" t="s">
        <v>57</v>
      </c>
      <c r="D1387" s="15" t="s">
        <v>235</v>
      </c>
      <c r="E1387" s="15" t="s">
        <v>364</v>
      </c>
      <c r="F1387" s="15" t="s">
        <v>382</v>
      </c>
      <c r="G1387" s="17">
        <v>0</v>
      </c>
      <c r="H1387" s="17">
        <v>0</v>
      </c>
      <c r="I1387" s="17">
        <v>145</v>
      </c>
      <c r="J1387" s="17">
        <v>0</v>
      </c>
      <c r="K1387" s="17">
        <v>30</v>
      </c>
      <c r="L1387" s="17">
        <v>0</v>
      </c>
      <c r="M1387" s="17">
        <v>0</v>
      </c>
      <c r="N1387" s="17">
        <v>114</v>
      </c>
      <c r="O1387" s="17">
        <v>1</v>
      </c>
      <c r="P1387" s="18">
        <v>0</v>
      </c>
      <c r="Q1387" s="17">
        <f>VLOOKUP(tbBDD[[#This Row],[Lib. variété]],tbRdts[],2,FALSE)</f>
        <v>8.5</v>
      </c>
      <c r="R1387" s="17">
        <f>tbBDD[[#This Row],[Ha Tot collecte]]*tbBDD[[#This Row],[Rdt]]</f>
        <v>1232.5</v>
      </c>
      <c r="S1387" s="10" t="str">
        <f>MID(tbBDD[[#This Row],[Lib. variété]],1,FIND(" ",tbBDD[[#This Row],[Lib. variété]])-1)</f>
        <v>MAIS</v>
      </c>
    </row>
    <row r="1388" spans="1:19" ht="15.95" customHeight="1" x14ac:dyDescent="0.2">
      <c r="A1388" s="14" t="s">
        <v>5</v>
      </c>
      <c r="B1388" s="15" t="s">
        <v>46</v>
      </c>
      <c r="C1388" s="15" t="s">
        <v>57</v>
      </c>
      <c r="D1388" s="15" t="s">
        <v>236</v>
      </c>
      <c r="E1388" s="15" t="s">
        <v>365</v>
      </c>
      <c r="F1388" s="15" t="s">
        <v>382</v>
      </c>
      <c r="G1388" s="17">
        <v>0</v>
      </c>
      <c r="H1388" s="17">
        <v>0</v>
      </c>
      <c r="I1388" s="17">
        <v>20</v>
      </c>
      <c r="J1388" s="17">
        <v>0</v>
      </c>
      <c r="K1388" s="17">
        <v>0</v>
      </c>
      <c r="L1388" s="17">
        <v>0</v>
      </c>
      <c r="M1388" s="17">
        <v>0</v>
      </c>
      <c r="N1388" s="17">
        <v>20</v>
      </c>
      <c r="O1388" s="17">
        <v>0</v>
      </c>
      <c r="P1388" s="18">
        <v>0</v>
      </c>
      <c r="Q1388" s="17">
        <f>VLOOKUP(tbBDD[[#This Row],[Lib. variété]],tbRdts[],2,FALSE)</f>
        <v>8.5</v>
      </c>
      <c r="R1388" s="17">
        <f>tbBDD[[#This Row],[Ha Tot collecte]]*tbBDD[[#This Row],[Rdt]]</f>
        <v>170</v>
      </c>
      <c r="S1388" s="10" t="str">
        <f>MID(tbBDD[[#This Row],[Lib. variété]],1,FIND(" ",tbBDD[[#This Row],[Lib. variété]])-1)</f>
        <v>MAIS</v>
      </c>
    </row>
    <row r="1389" spans="1:19" ht="15.95" customHeight="1" x14ac:dyDescent="0.2">
      <c r="A1389" s="14" t="s">
        <v>5</v>
      </c>
      <c r="B1389" s="15" t="s">
        <v>46</v>
      </c>
      <c r="C1389" s="15" t="s">
        <v>57</v>
      </c>
      <c r="D1389" s="15" t="s">
        <v>237</v>
      </c>
      <c r="E1389" s="15" t="s">
        <v>366</v>
      </c>
      <c r="F1389" s="15" t="s">
        <v>382</v>
      </c>
      <c r="G1389" s="17">
        <v>0</v>
      </c>
      <c r="H1389" s="17">
        <v>0</v>
      </c>
      <c r="I1389" s="17">
        <v>676</v>
      </c>
      <c r="J1389" s="17">
        <v>122</v>
      </c>
      <c r="K1389" s="17">
        <v>384</v>
      </c>
      <c r="L1389" s="17">
        <v>0</v>
      </c>
      <c r="M1389" s="17">
        <v>0</v>
      </c>
      <c r="N1389" s="17">
        <v>170</v>
      </c>
      <c r="O1389" s="17">
        <v>0</v>
      </c>
      <c r="P1389" s="18">
        <v>0</v>
      </c>
      <c r="Q1389" s="17">
        <f>VLOOKUP(tbBDD[[#This Row],[Lib. variété]],tbRdts[],2,FALSE)</f>
        <v>8.5</v>
      </c>
      <c r="R1389" s="17">
        <f>tbBDD[[#This Row],[Ha Tot collecte]]*tbBDD[[#This Row],[Rdt]]</f>
        <v>5746</v>
      </c>
      <c r="S1389" s="10" t="str">
        <f>MID(tbBDD[[#This Row],[Lib. variété]],1,FIND(" ",tbBDD[[#This Row],[Lib. variété]])-1)</f>
        <v>MAIS</v>
      </c>
    </row>
    <row r="1390" spans="1:19" ht="15.95" customHeight="1" x14ac:dyDescent="0.2">
      <c r="A1390" s="14" t="s">
        <v>5</v>
      </c>
      <c r="B1390" s="15" t="s">
        <v>46</v>
      </c>
      <c r="C1390" s="15" t="s">
        <v>57</v>
      </c>
      <c r="D1390" s="15" t="s">
        <v>238</v>
      </c>
      <c r="E1390" s="15" t="s">
        <v>367</v>
      </c>
      <c r="F1390" s="15" t="s">
        <v>382</v>
      </c>
      <c r="G1390" s="17">
        <v>0</v>
      </c>
      <c r="H1390" s="17">
        <v>0</v>
      </c>
      <c r="I1390" s="17">
        <v>399</v>
      </c>
      <c r="J1390" s="17">
        <v>0</v>
      </c>
      <c r="K1390" s="17">
        <v>73</v>
      </c>
      <c r="L1390" s="17">
        <v>0</v>
      </c>
      <c r="M1390" s="17">
        <v>0</v>
      </c>
      <c r="N1390" s="17">
        <v>321</v>
      </c>
      <c r="O1390" s="17">
        <v>5</v>
      </c>
      <c r="P1390" s="18">
        <v>0</v>
      </c>
      <c r="Q1390" s="17">
        <f>VLOOKUP(tbBDD[[#This Row],[Lib. variété]],tbRdts[],2,FALSE)</f>
        <v>8.5</v>
      </c>
      <c r="R1390" s="17">
        <f>tbBDD[[#This Row],[Ha Tot collecte]]*tbBDD[[#This Row],[Rdt]]</f>
        <v>3391.5</v>
      </c>
      <c r="S1390" s="10" t="str">
        <f>MID(tbBDD[[#This Row],[Lib. variété]],1,FIND(" ",tbBDD[[#This Row],[Lib. variété]])-1)</f>
        <v>MAIS</v>
      </c>
    </row>
    <row r="1391" spans="1:19" ht="15.95" customHeight="1" x14ac:dyDescent="0.2">
      <c r="A1391" s="14" t="s">
        <v>5</v>
      </c>
      <c r="B1391" s="15" t="s">
        <v>46</v>
      </c>
      <c r="C1391" s="15" t="s">
        <v>57</v>
      </c>
      <c r="D1391" s="15" t="s">
        <v>239</v>
      </c>
      <c r="E1391" s="15" t="s">
        <v>368</v>
      </c>
      <c r="F1391" s="15" t="s">
        <v>382</v>
      </c>
      <c r="G1391" s="17">
        <v>0</v>
      </c>
      <c r="H1391" s="17">
        <v>0</v>
      </c>
      <c r="I1391" s="17">
        <v>10</v>
      </c>
      <c r="J1391" s="17">
        <v>0</v>
      </c>
      <c r="K1391" s="17">
        <v>0</v>
      </c>
      <c r="L1391" s="17">
        <v>0</v>
      </c>
      <c r="M1391" s="17">
        <v>0</v>
      </c>
      <c r="N1391" s="17">
        <v>0</v>
      </c>
      <c r="O1391" s="17">
        <v>0</v>
      </c>
      <c r="P1391" s="18">
        <v>10</v>
      </c>
      <c r="Q1391" s="17">
        <f>VLOOKUP(tbBDD[[#This Row],[Lib. variété]],tbRdts[],2,FALSE)</f>
        <v>8.5</v>
      </c>
      <c r="R1391" s="17">
        <f>tbBDD[[#This Row],[Ha Tot collecte]]*tbBDD[[#This Row],[Rdt]]</f>
        <v>85</v>
      </c>
      <c r="S1391" s="10" t="str">
        <f>MID(tbBDD[[#This Row],[Lib. variété]],1,FIND(" ",tbBDD[[#This Row],[Lib. variété]])-1)</f>
        <v>MAIS</v>
      </c>
    </row>
    <row r="1392" spans="1:19" ht="15.95" customHeight="1" x14ac:dyDescent="0.2">
      <c r="A1392" s="14" t="s">
        <v>5</v>
      </c>
      <c r="B1392" s="15" t="s">
        <v>46</v>
      </c>
      <c r="C1392" s="15" t="s">
        <v>57</v>
      </c>
      <c r="D1392" s="15" t="s">
        <v>240</v>
      </c>
      <c r="E1392" s="15" t="s">
        <v>369</v>
      </c>
      <c r="F1392" s="15" t="s">
        <v>382</v>
      </c>
      <c r="G1392" s="17">
        <v>0</v>
      </c>
      <c r="H1392" s="17">
        <v>0</v>
      </c>
      <c r="I1392" s="17">
        <v>135</v>
      </c>
      <c r="J1392" s="17">
        <v>0</v>
      </c>
      <c r="K1392" s="17">
        <v>82</v>
      </c>
      <c r="L1392" s="17">
        <v>0</v>
      </c>
      <c r="M1392" s="17">
        <v>0</v>
      </c>
      <c r="N1392" s="17">
        <v>53</v>
      </c>
      <c r="O1392" s="17">
        <v>0</v>
      </c>
      <c r="P1392" s="18">
        <v>0</v>
      </c>
      <c r="Q1392" s="17">
        <f>VLOOKUP(tbBDD[[#This Row],[Lib. variété]],tbRdts[],2,FALSE)</f>
        <v>8.5</v>
      </c>
      <c r="R1392" s="17">
        <f>tbBDD[[#This Row],[Ha Tot collecte]]*tbBDD[[#This Row],[Rdt]]</f>
        <v>1147.5</v>
      </c>
      <c r="S1392" s="10" t="str">
        <f>MID(tbBDD[[#This Row],[Lib. variété]],1,FIND(" ",tbBDD[[#This Row],[Lib. variété]])-1)</f>
        <v>MAIS</v>
      </c>
    </row>
    <row r="1393" spans="1:19" ht="15.95" customHeight="1" x14ac:dyDescent="0.2">
      <c r="A1393" s="14" t="s">
        <v>5</v>
      </c>
      <c r="B1393" s="15" t="s">
        <v>46</v>
      </c>
      <c r="C1393" s="15" t="s">
        <v>104</v>
      </c>
      <c r="D1393" s="15" t="s">
        <v>237</v>
      </c>
      <c r="E1393" s="15" t="s">
        <v>366</v>
      </c>
      <c r="F1393" s="15" t="s">
        <v>429</v>
      </c>
      <c r="G1393" s="17">
        <v>0</v>
      </c>
      <c r="H1393" s="17">
        <v>0</v>
      </c>
      <c r="I1393" s="17">
        <v>53.5</v>
      </c>
      <c r="J1393" s="17">
        <v>0</v>
      </c>
      <c r="K1393" s="17">
        <v>0</v>
      </c>
      <c r="L1393" s="17">
        <v>0</v>
      </c>
      <c r="M1393" s="17">
        <v>20</v>
      </c>
      <c r="N1393" s="17">
        <v>33.5</v>
      </c>
      <c r="O1393" s="17">
        <v>0</v>
      </c>
      <c r="P1393" s="18">
        <v>0</v>
      </c>
      <c r="Q1393" s="17">
        <f>VLOOKUP(tbBDD[[#This Row],[Lib. variété]],tbRdts[],2,FALSE)</f>
        <v>8.5</v>
      </c>
      <c r="R1393" s="17">
        <f>tbBDD[[#This Row],[Ha Tot collecte]]*tbBDD[[#This Row],[Rdt]]</f>
        <v>454.75</v>
      </c>
      <c r="S1393" s="10" t="str">
        <f>MID(tbBDD[[#This Row],[Lib. variété]],1,FIND(" ",tbBDD[[#This Row],[Lib. variété]])-1)</f>
        <v>MAIS</v>
      </c>
    </row>
    <row r="1394" spans="1:19" ht="15.95" customHeight="1" x14ac:dyDescent="0.2">
      <c r="A1394" s="14" t="s">
        <v>5</v>
      </c>
      <c r="B1394" s="15" t="s">
        <v>46</v>
      </c>
      <c r="C1394" s="15" t="s">
        <v>104</v>
      </c>
      <c r="D1394" s="15" t="s">
        <v>238</v>
      </c>
      <c r="E1394" s="15" t="s">
        <v>367</v>
      </c>
      <c r="F1394" s="15" t="s">
        <v>429</v>
      </c>
      <c r="G1394" s="17">
        <v>0</v>
      </c>
      <c r="H1394" s="17">
        <v>0</v>
      </c>
      <c r="I1394" s="17">
        <v>11</v>
      </c>
      <c r="J1394" s="17">
        <v>0</v>
      </c>
      <c r="K1394" s="17">
        <v>0</v>
      </c>
      <c r="L1394" s="17">
        <v>0</v>
      </c>
      <c r="M1394" s="17">
        <v>0</v>
      </c>
      <c r="N1394" s="17">
        <v>11</v>
      </c>
      <c r="O1394" s="17">
        <v>0</v>
      </c>
      <c r="P1394" s="18">
        <v>0</v>
      </c>
      <c r="Q1394" s="17">
        <f>VLOOKUP(tbBDD[[#This Row],[Lib. variété]],tbRdts[],2,FALSE)</f>
        <v>8.5</v>
      </c>
      <c r="R1394" s="17">
        <f>tbBDD[[#This Row],[Ha Tot collecte]]*tbBDD[[#This Row],[Rdt]]</f>
        <v>93.5</v>
      </c>
      <c r="S1394" s="10" t="str">
        <f>MID(tbBDD[[#This Row],[Lib. variété]],1,FIND(" ",tbBDD[[#This Row],[Lib. variété]])-1)</f>
        <v>MAIS</v>
      </c>
    </row>
    <row r="1395" spans="1:19" ht="15.95" customHeight="1" x14ac:dyDescent="0.2">
      <c r="A1395" s="14" t="s">
        <v>5</v>
      </c>
      <c r="B1395" s="15" t="s">
        <v>46</v>
      </c>
      <c r="C1395" s="15" t="s">
        <v>96</v>
      </c>
      <c r="D1395" s="15" t="s">
        <v>238</v>
      </c>
      <c r="E1395" s="15" t="s">
        <v>367</v>
      </c>
      <c r="F1395" s="15" t="s">
        <v>421</v>
      </c>
      <c r="G1395" s="17">
        <v>0</v>
      </c>
      <c r="H1395" s="17">
        <v>0</v>
      </c>
      <c r="I1395" s="17">
        <v>10</v>
      </c>
      <c r="J1395" s="17">
        <v>0</v>
      </c>
      <c r="K1395" s="17">
        <v>10</v>
      </c>
      <c r="L1395" s="17">
        <v>0</v>
      </c>
      <c r="M1395" s="17">
        <v>0</v>
      </c>
      <c r="N1395" s="17">
        <v>0</v>
      </c>
      <c r="O1395" s="17">
        <v>0</v>
      </c>
      <c r="P1395" s="18">
        <v>0</v>
      </c>
      <c r="Q1395" s="17">
        <f>VLOOKUP(tbBDD[[#This Row],[Lib. variété]],tbRdts[],2,FALSE)</f>
        <v>0</v>
      </c>
      <c r="R1395" s="17">
        <f>tbBDD[[#This Row],[Ha Tot collecte]]*tbBDD[[#This Row],[Rdt]]</f>
        <v>0</v>
      </c>
      <c r="S1395" s="10" t="str">
        <f>MID(tbBDD[[#This Row],[Lib. variété]],1,FIND(" ",tbBDD[[#This Row],[Lib. variété]])-1)</f>
        <v>MAIS</v>
      </c>
    </row>
    <row r="1396" spans="1:19" ht="15.95" customHeight="1" x14ac:dyDescent="0.2">
      <c r="A1396" s="14" t="s">
        <v>5</v>
      </c>
      <c r="B1396" s="15" t="s">
        <v>46</v>
      </c>
      <c r="C1396" s="15" t="s">
        <v>58</v>
      </c>
      <c r="D1396" s="15" t="s">
        <v>237</v>
      </c>
      <c r="E1396" s="15" t="s">
        <v>366</v>
      </c>
      <c r="F1396" s="15" t="s">
        <v>383</v>
      </c>
      <c r="G1396" s="17">
        <v>0</v>
      </c>
      <c r="H1396" s="17">
        <v>0</v>
      </c>
      <c r="I1396" s="17">
        <v>32</v>
      </c>
      <c r="J1396" s="17">
        <v>0</v>
      </c>
      <c r="K1396" s="17">
        <v>0</v>
      </c>
      <c r="L1396" s="17">
        <v>0</v>
      </c>
      <c r="M1396" s="17">
        <v>32</v>
      </c>
      <c r="N1396" s="17">
        <v>0</v>
      </c>
      <c r="O1396" s="17">
        <v>0</v>
      </c>
      <c r="P1396" s="18">
        <v>0</v>
      </c>
      <c r="Q1396" s="17">
        <f>VLOOKUP(tbBDD[[#This Row],[Lib. variété]],tbRdts[],2,FALSE)</f>
        <v>3.3</v>
      </c>
      <c r="R1396" s="17">
        <f>tbBDD[[#This Row],[Ha Tot collecte]]*tbBDD[[#This Row],[Rdt]]</f>
        <v>105.6</v>
      </c>
      <c r="S1396" s="10" t="e">
        <f>MID(tbBDD[[#This Row],[Lib. variété]],1,FIND(" ",tbBDD[[#This Row],[Lib. variété]])-1)</f>
        <v>#VALUE!</v>
      </c>
    </row>
    <row r="1397" spans="1:19" ht="15.95" customHeight="1" x14ac:dyDescent="0.2">
      <c r="A1397" s="14" t="s">
        <v>5</v>
      </c>
      <c r="B1397" s="15" t="s">
        <v>46</v>
      </c>
      <c r="C1397" s="15" t="s">
        <v>58</v>
      </c>
      <c r="D1397" s="15" t="s">
        <v>238</v>
      </c>
      <c r="E1397" s="15" t="s">
        <v>367</v>
      </c>
      <c r="F1397" s="15" t="s">
        <v>383</v>
      </c>
      <c r="G1397" s="17">
        <v>0</v>
      </c>
      <c r="H1397" s="17">
        <v>0</v>
      </c>
      <c r="I1397" s="17">
        <v>12</v>
      </c>
      <c r="J1397" s="17">
        <v>0</v>
      </c>
      <c r="K1397" s="17">
        <v>0</v>
      </c>
      <c r="L1397" s="17">
        <v>0</v>
      </c>
      <c r="M1397" s="17">
        <v>0</v>
      </c>
      <c r="N1397" s="17">
        <v>12</v>
      </c>
      <c r="O1397" s="17">
        <v>0</v>
      </c>
      <c r="P1397" s="18">
        <v>0</v>
      </c>
      <c r="Q1397" s="17">
        <f>VLOOKUP(tbBDD[[#This Row],[Lib. variété]],tbRdts[],2,FALSE)</f>
        <v>3.3</v>
      </c>
      <c r="R1397" s="17">
        <f>tbBDD[[#This Row],[Ha Tot collecte]]*tbBDD[[#This Row],[Rdt]]</f>
        <v>39.599999999999994</v>
      </c>
      <c r="S1397" s="10" t="e">
        <f>MID(tbBDD[[#This Row],[Lib. variété]],1,FIND(" ",tbBDD[[#This Row],[Lib. variété]])-1)</f>
        <v>#VALUE!</v>
      </c>
    </row>
    <row r="1398" spans="1:19" ht="15.95" customHeight="1" x14ac:dyDescent="0.2">
      <c r="A1398" s="14" t="s">
        <v>5</v>
      </c>
      <c r="B1398" s="15" t="s">
        <v>46</v>
      </c>
      <c r="C1398" s="15" t="s">
        <v>59</v>
      </c>
      <c r="D1398" s="16"/>
      <c r="E1398" s="16"/>
      <c r="F1398" s="15" t="s">
        <v>384</v>
      </c>
      <c r="G1398" s="17">
        <v>0</v>
      </c>
      <c r="H1398" s="17">
        <v>0</v>
      </c>
      <c r="I1398" s="17">
        <v>0</v>
      </c>
      <c r="J1398" s="17">
        <v>0</v>
      </c>
      <c r="K1398" s="17">
        <v>0</v>
      </c>
      <c r="L1398" s="17">
        <v>0</v>
      </c>
      <c r="M1398" s="17">
        <v>0</v>
      </c>
      <c r="N1398" s="17">
        <v>0</v>
      </c>
      <c r="O1398" s="17">
        <v>0</v>
      </c>
      <c r="P1398" s="18">
        <v>0</v>
      </c>
      <c r="Q1398" s="17">
        <f>VLOOKUP(tbBDD[[#This Row],[Lib. variété]],tbRdts[],2,FALSE)</f>
        <v>2.5</v>
      </c>
      <c r="R1398" s="17">
        <f>tbBDD[[#This Row],[Ha Tot collecte]]*tbBDD[[#This Row],[Rdt]]</f>
        <v>0</v>
      </c>
      <c r="S1398" s="10" t="str">
        <f>MID(tbBDD[[#This Row],[Lib. variété]],1,FIND(" ",tbBDD[[#This Row],[Lib. variété]])-1)</f>
        <v>TOURNESOL</v>
      </c>
    </row>
    <row r="1399" spans="1:19" ht="15.95" customHeight="1" x14ac:dyDescent="0.2">
      <c r="A1399" s="14" t="s">
        <v>5</v>
      </c>
      <c r="B1399" s="15" t="s">
        <v>46</v>
      </c>
      <c r="C1399" s="15" t="s">
        <v>59</v>
      </c>
      <c r="D1399" s="15" t="s">
        <v>224</v>
      </c>
      <c r="E1399" s="15" t="s">
        <v>353</v>
      </c>
      <c r="F1399" s="15" t="s">
        <v>384</v>
      </c>
      <c r="G1399" s="17">
        <v>0</v>
      </c>
      <c r="H1399" s="17">
        <v>0</v>
      </c>
      <c r="I1399" s="17">
        <v>12</v>
      </c>
      <c r="J1399" s="17">
        <v>0</v>
      </c>
      <c r="K1399" s="17">
        <v>0</v>
      </c>
      <c r="L1399" s="17">
        <v>0</v>
      </c>
      <c r="M1399" s="17">
        <v>0</v>
      </c>
      <c r="N1399" s="17">
        <v>12</v>
      </c>
      <c r="O1399" s="17">
        <v>0</v>
      </c>
      <c r="P1399" s="18">
        <v>0</v>
      </c>
      <c r="Q1399" s="17">
        <f>VLOOKUP(tbBDD[[#This Row],[Lib. variété]],tbRdts[],2,FALSE)</f>
        <v>2.5</v>
      </c>
      <c r="R1399" s="17">
        <f>tbBDD[[#This Row],[Ha Tot collecte]]*tbBDD[[#This Row],[Rdt]]</f>
        <v>30</v>
      </c>
      <c r="S1399" s="10" t="str">
        <f>MID(tbBDD[[#This Row],[Lib. variété]],1,FIND(" ",tbBDD[[#This Row],[Lib. variété]])-1)</f>
        <v>TOURNESOL</v>
      </c>
    </row>
    <row r="1400" spans="1:19" ht="15.95" customHeight="1" x14ac:dyDescent="0.2">
      <c r="A1400" s="14" t="s">
        <v>5</v>
      </c>
      <c r="B1400" s="15" t="s">
        <v>46</v>
      </c>
      <c r="C1400" s="15" t="s">
        <v>59</v>
      </c>
      <c r="D1400" s="15" t="s">
        <v>235</v>
      </c>
      <c r="E1400" s="15" t="s">
        <v>364</v>
      </c>
      <c r="F1400" s="15" t="s">
        <v>384</v>
      </c>
      <c r="G1400" s="17">
        <v>0</v>
      </c>
      <c r="H1400" s="17">
        <v>0</v>
      </c>
      <c r="I1400" s="17">
        <v>13</v>
      </c>
      <c r="J1400" s="17">
        <v>0</v>
      </c>
      <c r="K1400" s="17">
        <v>0</v>
      </c>
      <c r="L1400" s="17">
        <v>0</v>
      </c>
      <c r="M1400" s="17">
        <v>0</v>
      </c>
      <c r="N1400" s="17">
        <v>13</v>
      </c>
      <c r="O1400" s="17">
        <v>0</v>
      </c>
      <c r="P1400" s="18">
        <v>0</v>
      </c>
      <c r="Q1400" s="17">
        <f>VLOOKUP(tbBDD[[#This Row],[Lib. variété]],tbRdts[],2,FALSE)</f>
        <v>2.5</v>
      </c>
      <c r="R1400" s="17">
        <f>tbBDD[[#This Row],[Ha Tot collecte]]*tbBDD[[#This Row],[Rdt]]</f>
        <v>32.5</v>
      </c>
      <c r="S1400" s="10" t="str">
        <f>MID(tbBDD[[#This Row],[Lib. variété]],1,FIND(" ",tbBDD[[#This Row],[Lib. variété]])-1)</f>
        <v>TOURNESOL</v>
      </c>
    </row>
    <row r="1401" spans="1:19" ht="15.95" customHeight="1" x14ac:dyDescent="0.2">
      <c r="A1401" s="14" t="s">
        <v>5</v>
      </c>
      <c r="B1401" s="15" t="s">
        <v>46</v>
      </c>
      <c r="C1401" s="15" t="s">
        <v>59</v>
      </c>
      <c r="D1401" s="15" t="s">
        <v>237</v>
      </c>
      <c r="E1401" s="15" t="s">
        <v>366</v>
      </c>
      <c r="F1401" s="15" t="s">
        <v>384</v>
      </c>
      <c r="G1401" s="17">
        <v>0</v>
      </c>
      <c r="H1401" s="17">
        <v>0</v>
      </c>
      <c r="I1401" s="17">
        <v>125</v>
      </c>
      <c r="J1401" s="17">
        <v>0</v>
      </c>
      <c r="K1401" s="17">
        <v>0</v>
      </c>
      <c r="L1401" s="17">
        <v>0</v>
      </c>
      <c r="M1401" s="17">
        <v>19</v>
      </c>
      <c r="N1401" s="17">
        <v>106</v>
      </c>
      <c r="O1401" s="17">
        <v>0</v>
      </c>
      <c r="P1401" s="18">
        <v>0</v>
      </c>
      <c r="Q1401" s="17">
        <f>VLOOKUP(tbBDD[[#This Row],[Lib. variété]],tbRdts[],2,FALSE)</f>
        <v>2.5</v>
      </c>
      <c r="R1401" s="17">
        <f>tbBDD[[#This Row],[Ha Tot collecte]]*tbBDD[[#This Row],[Rdt]]</f>
        <v>312.5</v>
      </c>
      <c r="S1401" s="10" t="str">
        <f>MID(tbBDD[[#This Row],[Lib. variété]],1,FIND(" ",tbBDD[[#This Row],[Lib. variété]])-1)</f>
        <v>TOURNESOL</v>
      </c>
    </row>
    <row r="1402" spans="1:19" ht="15.95" customHeight="1" x14ac:dyDescent="0.2">
      <c r="A1402" s="14" t="s">
        <v>5</v>
      </c>
      <c r="B1402" s="15" t="s">
        <v>46</v>
      </c>
      <c r="C1402" s="15" t="s">
        <v>59</v>
      </c>
      <c r="D1402" s="15" t="s">
        <v>238</v>
      </c>
      <c r="E1402" s="15" t="s">
        <v>367</v>
      </c>
      <c r="F1402" s="15" t="s">
        <v>384</v>
      </c>
      <c r="G1402" s="17">
        <v>0</v>
      </c>
      <c r="H1402" s="17">
        <v>0</v>
      </c>
      <c r="I1402" s="17">
        <v>20</v>
      </c>
      <c r="J1402" s="17">
        <v>0</v>
      </c>
      <c r="K1402" s="17">
        <v>0</v>
      </c>
      <c r="L1402" s="17">
        <v>0</v>
      </c>
      <c r="M1402" s="17">
        <v>0</v>
      </c>
      <c r="N1402" s="17">
        <v>20</v>
      </c>
      <c r="O1402" s="17">
        <v>0</v>
      </c>
      <c r="P1402" s="18">
        <v>0</v>
      </c>
      <c r="Q1402" s="17">
        <f>VLOOKUP(tbBDD[[#This Row],[Lib. variété]],tbRdts[],2,FALSE)</f>
        <v>2.5</v>
      </c>
      <c r="R1402" s="17">
        <f>tbBDD[[#This Row],[Ha Tot collecte]]*tbBDD[[#This Row],[Rdt]]</f>
        <v>50</v>
      </c>
      <c r="S1402" s="10" t="str">
        <f>MID(tbBDD[[#This Row],[Lib. variété]],1,FIND(" ",tbBDD[[#This Row],[Lib. variété]])-1)</f>
        <v>TOURNESOL</v>
      </c>
    </row>
    <row r="1403" spans="1:19" ht="15.95" customHeight="1" x14ac:dyDescent="0.2">
      <c r="A1403" s="14" t="s">
        <v>5</v>
      </c>
      <c r="B1403" s="15" t="s">
        <v>46</v>
      </c>
      <c r="C1403" s="15" t="s">
        <v>60</v>
      </c>
      <c r="D1403" s="16"/>
      <c r="E1403" s="16"/>
      <c r="F1403" s="15" t="s">
        <v>385</v>
      </c>
      <c r="G1403" s="17">
        <v>0</v>
      </c>
      <c r="H1403" s="17">
        <v>0</v>
      </c>
      <c r="I1403" s="17">
        <v>0</v>
      </c>
      <c r="J1403" s="17">
        <v>0</v>
      </c>
      <c r="K1403" s="17">
        <v>0</v>
      </c>
      <c r="L1403" s="17">
        <v>0</v>
      </c>
      <c r="M1403" s="17">
        <v>0</v>
      </c>
      <c r="N1403" s="17">
        <v>0</v>
      </c>
      <c r="O1403" s="17">
        <v>0</v>
      </c>
      <c r="P1403" s="18">
        <v>0</v>
      </c>
      <c r="Q1403" s="17">
        <f>VLOOKUP(tbBDD[[#This Row],[Lib. variété]],tbRdts[],2,FALSE)</f>
        <v>2.5</v>
      </c>
      <c r="R1403" s="17">
        <f>tbBDD[[#This Row],[Ha Tot collecte]]*tbBDD[[#This Row],[Rdt]]</f>
        <v>0</v>
      </c>
      <c r="S1403" s="10" t="str">
        <f>MID(tbBDD[[#This Row],[Lib. variété]],1,FIND(" ",tbBDD[[#This Row],[Lib. variété]])-1)</f>
        <v>TOURNESOL</v>
      </c>
    </row>
    <row r="1404" spans="1:19" ht="15.95" customHeight="1" x14ac:dyDescent="0.2">
      <c r="A1404" s="14" t="s">
        <v>5</v>
      </c>
      <c r="B1404" s="15" t="s">
        <v>46</v>
      </c>
      <c r="C1404" s="15" t="s">
        <v>60</v>
      </c>
      <c r="D1404" s="15" t="s">
        <v>235</v>
      </c>
      <c r="E1404" s="15" t="s">
        <v>364</v>
      </c>
      <c r="F1404" s="15" t="s">
        <v>385</v>
      </c>
      <c r="G1404" s="17">
        <v>0</v>
      </c>
      <c r="H1404" s="17">
        <v>0</v>
      </c>
      <c r="I1404" s="17">
        <v>79</v>
      </c>
      <c r="J1404" s="17">
        <v>0</v>
      </c>
      <c r="K1404" s="17">
        <v>0</v>
      </c>
      <c r="L1404" s="17">
        <v>0</v>
      </c>
      <c r="M1404" s="17">
        <v>0</v>
      </c>
      <c r="N1404" s="17">
        <v>72</v>
      </c>
      <c r="O1404" s="17">
        <v>7</v>
      </c>
      <c r="P1404" s="18">
        <v>0</v>
      </c>
      <c r="Q1404" s="17">
        <f>VLOOKUP(tbBDD[[#This Row],[Lib. variété]],tbRdts[],2,FALSE)</f>
        <v>2.5</v>
      </c>
      <c r="R1404" s="17">
        <f>tbBDD[[#This Row],[Ha Tot collecte]]*tbBDD[[#This Row],[Rdt]]</f>
        <v>197.5</v>
      </c>
      <c r="S1404" s="10" t="str">
        <f>MID(tbBDD[[#This Row],[Lib. variété]],1,FIND(" ",tbBDD[[#This Row],[Lib. variété]])-1)</f>
        <v>TOURNESOL</v>
      </c>
    </row>
    <row r="1405" spans="1:19" ht="15.95" customHeight="1" x14ac:dyDescent="0.2">
      <c r="A1405" s="14" t="s">
        <v>5</v>
      </c>
      <c r="B1405" s="15" t="s">
        <v>46</v>
      </c>
      <c r="C1405" s="15" t="s">
        <v>60</v>
      </c>
      <c r="D1405" s="15" t="s">
        <v>236</v>
      </c>
      <c r="E1405" s="15" t="s">
        <v>365</v>
      </c>
      <c r="F1405" s="15" t="s">
        <v>385</v>
      </c>
      <c r="G1405" s="17">
        <v>0</v>
      </c>
      <c r="H1405" s="17">
        <v>0</v>
      </c>
      <c r="I1405" s="17">
        <v>22</v>
      </c>
      <c r="J1405" s="17">
        <v>0</v>
      </c>
      <c r="K1405" s="17">
        <v>0</v>
      </c>
      <c r="L1405" s="17">
        <v>0</v>
      </c>
      <c r="M1405" s="17">
        <v>0</v>
      </c>
      <c r="N1405" s="17">
        <v>22</v>
      </c>
      <c r="O1405" s="17">
        <v>0</v>
      </c>
      <c r="P1405" s="18">
        <v>0</v>
      </c>
      <c r="Q1405" s="17">
        <f>VLOOKUP(tbBDD[[#This Row],[Lib. variété]],tbRdts[],2,FALSE)</f>
        <v>2.5</v>
      </c>
      <c r="R1405" s="17">
        <f>tbBDD[[#This Row],[Ha Tot collecte]]*tbBDD[[#This Row],[Rdt]]</f>
        <v>55</v>
      </c>
      <c r="S1405" s="10" t="str">
        <f>MID(tbBDD[[#This Row],[Lib. variété]],1,FIND(" ",tbBDD[[#This Row],[Lib. variété]])-1)</f>
        <v>TOURNESOL</v>
      </c>
    </row>
    <row r="1406" spans="1:19" ht="15.95" customHeight="1" x14ac:dyDescent="0.2">
      <c r="A1406" s="14" t="s">
        <v>5</v>
      </c>
      <c r="B1406" s="15" t="s">
        <v>46</v>
      </c>
      <c r="C1406" s="15" t="s">
        <v>60</v>
      </c>
      <c r="D1406" s="15" t="s">
        <v>237</v>
      </c>
      <c r="E1406" s="15" t="s">
        <v>366</v>
      </c>
      <c r="F1406" s="15" t="s">
        <v>385</v>
      </c>
      <c r="G1406" s="17">
        <v>0</v>
      </c>
      <c r="H1406" s="17">
        <v>0</v>
      </c>
      <c r="I1406" s="17">
        <v>195.5</v>
      </c>
      <c r="J1406" s="17">
        <v>0</v>
      </c>
      <c r="K1406" s="17">
        <v>0</v>
      </c>
      <c r="L1406" s="17">
        <v>0</v>
      </c>
      <c r="M1406" s="17">
        <v>35</v>
      </c>
      <c r="N1406" s="17">
        <v>160.5</v>
      </c>
      <c r="O1406" s="17">
        <v>0</v>
      </c>
      <c r="P1406" s="18">
        <v>0</v>
      </c>
      <c r="Q1406" s="17">
        <f>VLOOKUP(tbBDD[[#This Row],[Lib. variété]],tbRdts[],2,FALSE)</f>
        <v>2.5</v>
      </c>
      <c r="R1406" s="17">
        <f>tbBDD[[#This Row],[Ha Tot collecte]]*tbBDD[[#This Row],[Rdt]]</f>
        <v>488.75</v>
      </c>
      <c r="S1406" s="10" t="str">
        <f>MID(tbBDD[[#This Row],[Lib. variété]],1,FIND(" ",tbBDD[[#This Row],[Lib. variété]])-1)</f>
        <v>TOURNESOL</v>
      </c>
    </row>
    <row r="1407" spans="1:19" ht="15.95" customHeight="1" x14ac:dyDescent="0.2">
      <c r="A1407" s="14" t="s">
        <v>5</v>
      </c>
      <c r="B1407" s="15" t="s">
        <v>46</v>
      </c>
      <c r="C1407" s="15" t="s">
        <v>60</v>
      </c>
      <c r="D1407" s="15" t="s">
        <v>238</v>
      </c>
      <c r="E1407" s="15" t="s">
        <v>367</v>
      </c>
      <c r="F1407" s="15" t="s">
        <v>385</v>
      </c>
      <c r="G1407" s="17">
        <v>0</v>
      </c>
      <c r="H1407" s="17">
        <v>0</v>
      </c>
      <c r="I1407" s="17">
        <v>266</v>
      </c>
      <c r="J1407" s="17">
        <v>0</v>
      </c>
      <c r="K1407" s="17">
        <v>0</v>
      </c>
      <c r="L1407" s="17">
        <v>0</v>
      </c>
      <c r="M1407" s="17">
        <v>0</v>
      </c>
      <c r="N1407" s="17">
        <v>266</v>
      </c>
      <c r="O1407" s="17">
        <v>0</v>
      </c>
      <c r="P1407" s="18">
        <v>0</v>
      </c>
      <c r="Q1407" s="17">
        <f>VLOOKUP(tbBDD[[#This Row],[Lib. variété]],tbRdts[],2,FALSE)</f>
        <v>2.5</v>
      </c>
      <c r="R1407" s="17">
        <f>tbBDD[[#This Row],[Ha Tot collecte]]*tbBDD[[#This Row],[Rdt]]</f>
        <v>665</v>
      </c>
      <c r="S1407" s="10" t="str">
        <f>MID(tbBDD[[#This Row],[Lib. variété]],1,FIND(" ",tbBDD[[#This Row],[Lib. variété]])-1)</f>
        <v>TOURNESOL</v>
      </c>
    </row>
    <row r="1408" spans="1:19" ht="15.95" customHeight="1" x14ac:dyDescent="0.2">
      <c r="A1408" s="14" t="s">
        <v>5</v>
      </c>
      <c r="B1408" s="15" t="s">
        <v>46</v>
      </c>
      <c r="C1408" s="15" t="s">
        <v>60</v>
      </c>
      <c r="D1408" s="15" t="s">
        <v>239</v>
      </c>
      <c r="E1408" s="15" t="s">
        <v>368</v>
      </c>
      <c r="F1408" s="15" t="s">
        <v>385</v>
      </c>
      <c r="G1408" s="17">
        <v>0</v>
      </c>
      <c r="H1408" s="17">
        <v>0</v>
      </c>
      <c r="I1408" s="17">
        <v>10</v>
      </c>
      <c r="J1408" s="17">
        <v>0</v>
      </c>
      <c r="K1408" s="17">
        <v>0</v>
      </c>
      <c r="L1408" s="17">
        <v>0</v>
      </c>
      <c r="M1408" s="17">
        <v>0</v>
      </c>
      <c r="N1408" s="17">
        <v>0</v>
      </c>
      <c r="O1408" s="17">
        <v>0</v>
      </c>
      <c r="P1408" s="18">
        <v>10</v>
      </c>
      <c r="Q1408" s="17">
        <f>VLOOKUP(tbBDD[[#This Row],[Lib. variété]],tbRdts[],2,FALSE)</f>
        <v>2.5</v>
      </c>
      <c r="R1408" s="17">
        <f>tbBDD[[#This Row],[Ha Tot collecte]]*tbBDD[[#This Row],[Rdt]]</f>
        <v>25</v>
      </c>
      <c r="S1408" s="10" t="str">
        <f>MID(tbBDD[[#This Row],[Lib. variété]],1,FIND(" ",tbBDD[[#This Row],[Lib. variété]])-1)</f>
        <v>TOURNESOL</v>
      </c>
    </row>
    <row r="1409" spans="1:19" ht="15.95" customHeight="1" x14ac:dyDescent="0.2">
      <c r="A1409" s="14" t="s">
        <v>5</v>
      </c>
      <c r="B1409" s="15" t="s">
        <v>46</v>
      </c>
      <c r="C1409" s="15" t="s">
        <v>60</v>
      </c>
      <c r="D1409" s="15" t="s">
        <v>240</v>
      </c>
      <c r="E1409" s="15" t="s">
        <v>369</v>
      </c>
      <c r="F1409" s="15" t="s">
        <v>385</v>
      </c>
      <c r="G1409" s="17">
        <v>0</v>
      </c>
      <c r="H1409" s="17">
        <v>0</v>
      </c>
      <c r="I1409" s="17">
        <v>41</v>
      </c>
      <c r="J1409" s="17">
        <v>0</v>
      </c>
      <c r="K1409" s="17">
        <v>0</v>
      </c>
      <c r="L1409" s="17">
        <v>0</v>
      </c>
      <c r="M1409" s="17">
        <v>0</v>
      </c>
      <c r="N1409" s="17">
        <v>41</v>
      </c>
      <c r="O1409" s="17">
        <v>0</v>
      </c>
      <c r="P1409" s="18">
        <v>0</v>
      </c>
      <c r="Q1409" s="17">
        <f>VLOOKUP(tbBDD[[#This Row],[Lib. variété]],tbRdts[],2,FALSE)</f>
        <v>2.5</v>
      </c>
      <c r="R1409" s="17">
        <f>tbBDD[[#This Row],[Ha Tot collecte]]*tbBDD[[#This Row],[Rdt]]</f>
        <v>102.5</v>
      </c>
      <c r="S1409" s="10" t="str">
        <f>MID(tbBDD[[#This Row],[Lib. variété]],1,FIND(" ",tbBDD[[#This Row],[Lib. variété]])-1)</f>
        <v>TOURNESOL</v>
      </c>
    </row>
    <row r="1410" spans="1:19" ht="15.95" customHeight="1" x14ac:dyDescent="0.2">
      <c r="A1410" s="14" t="s">
        <v>5</v>
      </c>
      <c r="B1410" s="15" t="s">
        <v>46</v>
      </c>
      <c r="C1410" s="15" t="s">
        <v>70</v>
      </c>
      <c r="D1410" s="15" t="s">
        <v>237</v>
      </c>
      <c r="E1410" s="15" t="s">
        <v>366</v>
      </c>
      <c r="F1410" s="15" t="s">
        <v>395</v>
      </c>
      <c r="G1410" s="17">
        <v>0</v>
      </c>
      <c r="H1410" s="17">
        <v>0</v>
      </c>
      <c r="I1410" s="17">
        <v>0</v>
      </c>
      <c r="J1410" s="17">
        <v>0</v>
      </c>
      <c r="K1410" s="17">
        <v>0</v>
      </c>
      <c r="L1410" s="17">
        <v>0</v>
      </c>
      <c r="M1410" s="17">
        <v>0</v>
      </c>
      <c r="N1410" s="17">
        <v>0</v>
      </c>
      <c r="O1410" s="17">
        <v>0</v>
      </c>
      <c r="P1410" s="18">
        <v>0</v>
      </c>
      <c r="Q1410" s="17">
        <f>VLOOKUP(tbBDD[[#This Row],[Lib. variété]],tbRdts[],2,FALSE)</f>
        <v>4.5</v>
      </c>
      <c r="R1410" s="17">
        <f>tbBDD[[#This Row],[Ha Tot collecte]]*tbBDD[[#This Row],[Rdt]]</f>
        <v>0</v>
      </c>
      <c r="S1410" s="10" t="str">
        <f>MID(tbBDD[[#This Row],[Lib. variété]],1,FIND(" ",tbBDD[[#This Row],[Lib. variété]])-1)</f>
        <v>POIS</v>
      </c>
    </row>
    <row r="1411" spans="1:19" ht="15.95" customHeight="1" x14ac:dyDescent="0.2">
      <c r="A1411" s="14" t="s">
        <v>5</v>
      </c>
      <c r="B1411" s="15" t="s">
        <v>46</v>
      </c>
      <c r="C1411" s="15" t="s">
        <v>63</v>
      </c>
      <c r="D1411" s="15" t="s">
        <v>224</v>
      </c>
      <c r="E1411" s="15" t="s">
        <v>353</v>
      </c>
      <c r="F1411" s="15" t="s">
        <v>388</v>
      </c>
      <c r="G1411" s="17">
        <v>0</v>
      </c>
      <c r="H1411" s="17">
        <v>0</v>
      </c>
      <c r="I1411" s="17">
        <v>12</v>
      </c>
      <c r="J1411" s="17">
        <v>0</v>
      </c>
      <c r="K1411" s="17">
        <v>0</v>
      </c>
      <c r="L1411" s="17">
        <v>0</v>
      </c>
      <c r="M1411" s="17">
        <v>0</v>
      </c>
      <c r="N1411" s="17">
        <v>12</v>
      </c>
      <c r="O1411" s="17">
        <v>0</v>
      </c>
      <c r="P1411" s="18">
        <v>0</v>
      </c>
      <c r="Q1411" s="17">
        <f>VLOOKUP(tbBDD[[#This Row],[Lib. variété]],tbRdts[],2,FALSE)</f>
        <v>6</v>
      </c>
      <c r="R1411" s="17">
        <f>tbBDD[[#This Row],[Ha Tot collecte]]*tbBDD[[#This Row],[Rdt]]</f>
        <v>72</v>
      </c>
      <c r="S1411" s="10" t="e">
        <f>MID(tbBDD[[#This Row],[Lib. variété]],1,FIND(" ",tbBDD[[#This Row],[Lib. variété]])-1)</f>
        <v>#VALUE!</v>
      </c>
    </row>
    <row r="1412" spans="1:19" ht="15.95" customHeight="1" x14ac:dyDescent="0.2">
      <c r="A1412" s="14" t="s">
        <v>5</v>
      </c>
      <c r="B1412" s="15" t="s">
        <v>46</v>
      </c>
      <c r="C1412" s="15" t="s">
        <v>63</v>
      </c>
      <c r="D1412" s="15" t="s">
        <v>237</v>
      </c>
      <c r="E1412" s="15" t="s">
        <v>366</v>
      </c>
      <c r="F1412" s="15" t="s">
        <v>388</v>
      </c>
      <c r="G1412" s="17">
        <v>0</v>
      </c>
      <c r="H1412" s="17">
        <v>0</v>
      </c>
      <c r="I1412" s="17">
        <v>10</v>
      </c>
      <c r="J1412" s="17">
        <v>0</v>
      </c>
      <c r="K1412" s="17">
        <v>0</v>
      </c>
      <c r="L1412" s="17">
        <v>0</v>
      </c>
      <c r="M1412" s="17">
        <v>0</v>
      </c>
      <c r="N1412" s="17">
        <v>10</v>
      </c>
      <c r="O1412" s="17">
        <v>0</v>
      </c>
      <c r="P1412" s="18">
        <v>0</v>
      </c>
      <c r="Q1412" s="17">
        <f>VLOOKUP(tbBDD[[#This Row],[Lib. variété]],tbRdts[],2,FALSE)</f>
        <v>6</v>
      </c>
      <c r="R1412" s="17">
        <f>tbBDD[[#This Row],[Ha Tot collecte]]*tbBDD[[#This Row],[Rdt]]</f>
        <v>60</v>
      </c>
      <c r="S1412" s="10" t="e">
        <f>MID(tbBDD[[#This Row],[Lib. variété]],1,FIND(" ",tbBDD[[#This Row],[Lib. variété]])-1)</f>
        <v>#VALUE!</v>
      </c>
    </row>
    <row r="1413" spans="1:19" ht="15.95" customHeight="1" x14ac:dyDescent="0.2">
      <c r="A1413" s="14" t="s">
        <v>5</v>
      </c>
      <c r="B1413" s="15" t="s">
        <v>46</v>
      </c>
      <c r="C1413" s="15" t="s">
        <v>63</v>
      </c>
      <c r="D1413" s="15" t="s">
        <v>238</v>
      </c>
      <c r="E1413" s="15" t="s">
        <v>367</v>
      </c>
      <c r="F1413" s="15" t="s">
        <v>388</v>
      </c>
      <c r="G1413" s="17">
        <v>0</v>
      </c>
      <c r="H1413" s="17">
        <v>0</v>
      </c>
      <c r="I1413" s="17">
        <v>10</v>
      </c>
      <c r="J1413" s="17">
        <v>0</v>
      </c>
      <c r="K1413" s="17">
        <v>0</v>
      </c>
      <c r="L1413" s="17">
        <v>0</v>
      </c>
      <c r="M1413" s="17">
        <v>0</v>
      </c>
      <c r="N1413" s="17">
        <v>10</v>
      </c>
      <c r="O1413" s="17">
        <v>0</v>
      </c>
      <c r="P1413" s="18">
        <v>0</v>
      </c>
      <c r="Q1413" s="17">
        <f>VLOOKUP(tbBDD[[#This Row],[Lib. variété]],tbRdts[],2,FALSE)</f>
        <v>6</v>
      </c>
      <c r="R1413" s="17">
        <f>tbBDD[[#This Row],[Ha Tot collecte]]*tbBDD[[#This Row],[Rdt]]</f>
        <v>60</v>
      </c>
      <c r="S1413" s="10" t="e">
        <f>MID(tbBDD[[#This Row],[Lib. variété]],1,FIND(" ",tbBDD[[#This Row],[Lib. variété]])-1)</f>
        <v>#VALUE!</v>
      </c>
    </row>
    <row r="1414" spans="1:19" ht="15.95" customHeight="1" x14ac:dyDescent="0.2">
      <c r="A1414" s="14" t="s">
        <v>5</v>
      </c>
      <c r="B1414" s="15" t="s">
        <v>46</v>
      </c>
      <c r="C1414" s="15" t="s">
        <v>63</v>
      </c>
      <c r="D1414" s="15" t="s">
        <v>240</v>
      </c>
      <c r="E1414" s="15" t="s">
        <v>369</v>
      </c>
      <c r="F1414" s="15" t="s">
        <v>388</v>
      </c>
      <c r="G1414" s="17">
        <v>0</v>
      </c>
      <c r="H1414" s="17">
        <v>0</v>
      </c>
      <c r="I1414" s="17">
        <v>4</v>
      </c>
      <c r="J1414" s="17">
        <v>0</v>
      </c>
      <c r="K1414" s="17">
        <v>0</v>
      </c>
      <c r="L1414" s="17">
        <v>0</v>
      </c>
      <c r="M1414" s="17">
        <v>0</v>
      </c>
      <c r="N1414" s="17">
        <v>4</v>
      </c>
      <c r="O1414" s="17">
        <v>0</v>
      </c>
      <c r="P1414" s="18">
        <v>0</v>
      </c>
      <c r="Q1414" s="17">
        <f>VLOOKUP(tbBDD[[#This Row],[Lib. variété]],tbRdts[],2,FALSE)</f>
        <v>6</v>
      </c>
      <c r="R1414" s="17">
        <f>tbBDD[[#This Row],[Ha Tot collecte]]*tbBDD[[#This Row],[Rdt]]</f>
        <v>24</v>
      </c>
      <c r="S1414" s="10" t="e">
        <f>MID(tbBDD[[#This Row],[Lib. variété]],1,FIND(" ",tbBDD[[#This Row],[Lib. variété]])-1)</f>
        <v>#VALUE!</v>
      </c>
    </row>
    <row r="1415" spans="1:19" ht="15.95" customHeight="1" x14ac:dyDescent="0.2">
      <c r="A1415" s="14" t="s">
        <v>5</v>
      </c>
      <c r="B1415" s="15" t="s">
        <v>46</v>
      </c>
      <c r="C1415" s="15" t="s">
        <v>106</v>
      </c>
      <c r="D1415" s="15" t="s">
        <v>237</v>
      </c>
      <c r="E1415" s="15" t="s">
        <v>366</v>
      </c>
      <c r="F1415" s="15" t="s">
        <v>431</v>
      </c>
      <c r="G1415" s="17">
        <v>0</v>
      </c>
      <c r="H1415" s="17">
        <v>0</v>
      </c>
      <c r="I1415" s="17">
        <v>47</v>
      </c>
      <c r="J1415" s="17">
        <v>0</v>
      </c>
      <c r="K1415" s="17">
        <v>0</v>
      </c>
      <c r="L1415" s="17">
        <v>0</v>
      </c>
      <c r="M1415" s="17">
        <v>22</v>
      </c>
      <c r="N1415" s="17">
        <v>25</v>
      </c>
      <c r="O1415" s="17">
        <v>0</v>
      </c>
      <c r="P1415" s="18">
        <v>0</v>
      </c>
      <c r="Q1415" s="17">
        <f>VLOOKUP(tbBDD[[#This Row],[Lib. variété]],tbRdts[],2,FALSE)</f>
        <v>0</v>
      </c>
      <c r="R1415" s="17">
        <f>tbBDD[[#This Row],[Ha Tot collecte]]*tbBDD[[#This Row],[Rdt]]</f>
        <v>0</v>
      </c>
      <c r="S1415" s="10" t="str">
        <f>MID(tbBDD[[#This Row],[Lib. variété]],1,FIND(" ",tbBDD[[#This Row],[Lib. variété]])-1)</f>
        <v>BTH</v>
      </c>
    </row>
    <row r="1416" spans="1:19" ht="15.95" customHeight="1" x14ac:dyDescent="0.2">
      <c r="A1416" s="14" t="s">
        <v>5</v>
      </c>
      <c r="B1416" s="15" t="s">
        <v>46</v>
      </c>
      <c r="C1416" s="15" t="s">
        <v>109</v>
      </c>
      <c r="D1416" s="15" t="s">
        <v>237</v>
      </c>
      <c r="E1416" s="15" t="s">
        <v>366</v>
      </c>
      <c r="F1416" s="15" t="s">
        <v>434</v>
      </c>
      <c r="G1416" s="17">
        <v>0</v>
      </c>
      <c r="H1416" s="17">
        <v>0</v>
      </c>
      <c r="I1416" s="17">
        <v>58</v>
      </c>
      <c r="J1416" s="17">
        <v>0</v>
      </c>
      <c r="K1416" s="17">
        <v>0</v>
      </c>
      <c r="L1416" s="17">
        <v>0</v>
      </c>
      <c r="M1416" s="17">
        <v>25</v>
      </c>
      <c r="N1416" s="17">
        <v>33</v>
      </c>
      <c r="O1416" s="17">
        <v>0</v>
      </c>
      <c r="P1416" s="18">
        <v>0</v>
      </c>
      <c r="Q1416" s="17">
        <f>VLOOKUP(tbBDD[[#This Row],[Lib. variété]],tbRdts[],2,FALSE)</f>
        <v>0</v>
      </c>
      <c r="R1416" s="17">
        <f>tbBDD[[#This Row],[Ha Tot collecte]]*tbBDD[[#This Row],[Rdt]]</f>
        <v>0</v>
      </c>
      <c r="S1416" s="10" t="str">
        <f>MID(tbBDD[[#This Row],[Lib. variété]],1,FIND(" ",tbBDD[[#This Row],[Lib. variété]])-1)</f>
        <v>BTH</v>
      </c>
    </row>
    <row r="1417" spans="1:19" ht="15.95" customHeight="1" x14ac:dyDescent="0.2">
      <c r="A1417" s="14" t="s">
        <v>5</v>
      </c>
      <c r="B1417" s="15" t="s">
        <v>46</v>
      </c>
      <c r="C1417" s="15" t="s">
        <v>109</v>
      </c>
      <c r="D1417" s="15" t="s">
        <v>238</v>
      </c>
      <c r="E1417" s="15" t="s">
        <v>367</v>
      </c>
      <c r="F1417" s="15" t="s">
        <v>434</v>
      </c>
      <c r="G1417" s="17">
        <v>0</v>
      </c>
      <c r="H1417" s="17">
        <v>0</v>
      </c>
      <c r="I1417" s="17">
        <v>52</v>
      </c>
      <c r="J1417" s="17">
        <v>0</v>
      </c>
      <c r="K1417" s="17">
        <v>0</v>
      </c>
      <c r="L1417" s="17">
        <v>0</v>
      </c>
      <c r="M1417" s="17">
        <v>0</v>
      </c>
      <c r="N1417" s="17">
        <v>52</v>
      </c>
      <c r="O1417" s="17">
        <v>0</v>
      </c>
      <c r="P1417" s="18">
        <v>0</v>
      </c>
      <c r="Q1417" s="17">
        <f>VLOOKUP(tbBDD[[#This Row],[Lib. variété]],tbRdts[],2,FALSE)</f>
        <v>0</v>
      </c>
      <c r="R1417" s="17">
        <f>tbBDD[[#This Row],[Ha Tot collecte]]*tbBDD[[#This Row],[Rdt]]</f>
        <v>0</v>
      </c>
      <c r="S1417" s="10" t="str">
        <f>MID(tbBDD[[#This Row],[Lib. variété]],1,FIND(" ",tbBDD[[#This Row],[Lib. variété]])-1)</f>
        <v>BTH</v>
      </c>
    </row>
    <row r="1418" spans="1:19" ht="15.95" customHeight="1" x14ac:dyDescent="0.2">
      <c r="A1418" s="14" t="s">
        <v>5</v>
      </c>
      <c r="B1418" s="15" t="s">
        <v>46</v>
      </c>
      <c r="C1418" s="15" t="s">
        <v>66</v>
      </c>
      <c r="D1418" s="15" t="s">
        <v>235</v>
      </c>
      <c r="E1418" s="15" t="s">
        <v>364</v>
      </c>
      <c r="F1418" s="15" t="s">
        <v>391</v>
      </c>
      <c r="G1418" s="17">
        <v>0</v>
      </c>
      <c r="H1418" s="17">
        <v>0</v>
      </c>
      <c r="I1418" s="17">
        <v>19</v>
      </c>
      <c r="J1418" s="17">
        <v>0</v>
      </c>
      <c r="K1418" s="17">
        <v>0</v>
      </c>
      <c r="L1418" s="17">
        <v>0</v>
      </c>
      <c r="M1418" s="17">
        <v>0</v>
      </c>
      <c r="N1418" s="17">
        <v>19</v>
      </c>
      <c r="O1418" s="17">
        <v>0</v>
      </c>
      <c r="P1418" s="18">
        <v>0</v>
      </c>
      <c r="Q1418" s="17">
        <f>VLOOKUP(tbBDD[[#This Row],[Lib. variété]],tbRdts[],2,FALSE)</f>
        <v>0</v>
      </c>
      <c r="R1418" s="17">
        <f>tbBDD[[#This Row],[Ha Tot collecte]]*tbBDD[[#This Row],[Rdt]]</f>
        <v>0</v>
      </c>
      <c r="S1418" s="10" t="str">
        <f>MID(tbBDD[[#This Row],[Lib. variété]],1,FIND(" ",tbBDD[[#This Row],[Lib. variété]])-1)</f>
        <v>TRIT</v>
      </c>
    </row>
    <row r="1419" spans="1:19" ht="15.95" customHeight="1" x14ac:dyDescent="0.2">
      <c r="A1419" s="14" t="s">
        <v>5</v>
      </c>
      <c r="B1419" s="15" t="s">
        <v>46</v>
      </c>
      <c r="C1419" s="15" t="s">
        <v>67</v>
      </c>
      <c r="D1419" s="16"/>
      <c r="E1419" s="16"/>
      <c r="F1419" s="15" t="s">
        <v>392</v>
      </c>
      <c r="G1419" s="17">
        <v>0</v>
      </c>
      <c r="H1419" s="17">
        <v>0</v>
      </c>
      <c r="I1419" s="17">
        <v>0</v>
      </c>
      <c r="J1419" s="17">
        <v>0</v>
      </c>
      <c r="K1419" s="17">
        <v>0</v>
      </c>
      <c r="L1419" s="17">
        <v>0</v>
      </c>
      <c r="M1419" s="17">
        <v>0</v>
      </c>
      <c r="N1419" s="17">
        <v>0</v>
      </c>
      <c r="O1419" s="17">
        <v>0</v>
      </c>
      <c r="P1419" s="18">
        <v>0</v>
      </c>
      <c r="Q1419" s="17">
        <f>VLOOKUP(tbBDD[[#This Row],[Lib. variété]],tbRdts[],2,FALSE)</f>
        <v>0</v>
      </c>
      <c r="R1419" s="17">
        <f>tbBDD[[#This Row],[Ha Tot collecte]]*tbBDD[[#This Row],[Rdt]]</f>
        <v>0</v>
      </c>
      <c r="S1419" s="10" t="str">
        <f>MID(tbBDD[[#This Row],[Lib. variété]],1,FIND(" ",tbBDD[[#This Row],[Lib. variété]])-1)</f>
        <v>PRAIRIE</v>
      </c>
    </row>
    <row r="1420" spans="1:19" ht="15.95" customHeight="1" x14ac:dyDescent="0.2">
      <c r="A1420" s="14" t="s">
        <v>5</v>
      </c>
      <c r="B1420" s="15" t="s">
        <v>46</v>
      </c>
      <c r="C1420" s="15" t="s">
        <v>68</v>
      </c>
      <c r="D1420" s="16"/>
      <c r="E1420" s="16"/>
      <c r="F1420" s="15" t="s">
        <v>393</v>
      </c>
      <c r="G1420" s="17">
        <v>0</v>
      </c>
      <c r="H1420" s="17">
        <v>0</v>
      </c>
      <c r="I1420" s="17">
        <v>0</v>
      </c>
      <c r="J1420" s="17">
        <v>0</v>
      </c>
      <c r="K1420" s="17">
        <v>0</v>
      </c>
      <c r="L1420" s="17">
        <v>0</v>
      </c>
      <c r="M1420" s="17">
        <v>0</v>
      </c>
      <c r="N1420" s="17">
        <v>0</v>
      </c>
      <c r="O1420" s="17">
        <v>0</v>
      </c>
      <c r="P1420" s="18">
        <v>0</v>
      </c>
      <c r="Q1420" s="17">
        <f>VLOOKUP(tbBDD[[#This Row],[Lib. variété]],tbRdts[],2,FALSE)</f>
        <v>0</v>
      </c>
      <c r="R1420" s="17">
        <f>tbBDD[[#This Row],[Ha Tot collecte]]*tbBDD[[#This Row],[Rdt]]</f>
        <v>0</v>
      </c>
      <c r="S1420" s="10" t="str">
        <f>MID(tbBDD[[#This Row],[Lib. variété]],1,FIND(" ",tbBDD[[#This Row],[Lib. variété]])-1)</f>
        <v>PRAIRIE</v>
      </c>
    </row>
    <row r="1421" spans="1:19" ht="15.95" customHeight="1" x14ac:dyDescent="0.2">
      <c r="A1421" s="14" t="s">
        <v>5</v>
      </c>
      <c r="B1421" s="15" t="s">
        <v>46</v>
      </c>
      <c r="C1421" s="15" t="s">
        <v>68</v>
      </c>
      <c r="D1421" s="15" t="s">
        <v>238</v>
      </c>
      <c r="E1421" s="15" t="s">
        <v>367</v>
      </c>
      <c r="F1421" s="15" t="s">
        <v>393</v>
      </c>
      <c r="G1421" s="17">
        <v>0</v>
      </c>
      <c r="H1421" s="17">
        <v>0</v>
      </c>
      <c r="I1421" s="17">
        <v>0</v>
      </c>
      <c r="J1421" s="17">
        <v>0</v>
      </c>
      <c r="K1421" s="17">
        <v>0</v>
      </c>
      <c r="L1421" s="17">
        <v>0</v>
      </c>
      <c r="M1421" s="17">
        <v>0</v>
      </c>
      <c r="N1421" s="17">
        <v>0</v>
      </c>
      <c r="O1421" s="17">
        <v>0</v>
      </c>
      <c r="P1421" s="18">
        <v>0</v>
      </c>
      <c r="Q1421" s="17">
        <f>VLOOKUP(tbBDD[[#This Row],[Lib. variété]],tbRdts[],2,FALSE)</f>
        <v>0</v>
      </c>
      <c r="R1421" s="17">
        <f>tbBDD[[#This Row],[Ha Tot collecte]]*tbBDD[[#This Row],[Rdt]]</f>
        <v>0</v>
      </c>
      <c r="S1421" s="10" t="str">
        <f>MID(tbBDD[[#This Row],[Lib. variété]],1,FIND(" ",tbBDD[[#This Row],[Lib. variété]])-1)</f>
        <v>PRAIRIE</v>
      </c>
    </row>
    <row r="1422" spans="1:19" ht="15.95" customHeight="1" x14ac:dyDescent="0.2">
      <c r="A1422" s="14" t="s">
        <v>5</v>
      </c>
      <c r="B1422" s="15" t="s">
        <v>46</v>
      </c>
      <c r="C1422" s="15" t="s">
        <v>68</v>
      </c>
      <c r="D1422" s="15" t="s">
        <v>239</v>
      </c>
      <c r="E1422" s="15" t="s">
        <v>368</v>
      </c>
      <c r="F1422" s="15" t="s">
        <v>393</v>
      </c>
      <c r="G1422" s="17">
        <v>0</v>
      </c>
      <c r="H1422" s="17">
        <v>0</v>
      </c>
      <c r="I1422" s="17">
        <v>0</v>
      </c>
      <c r="J1422" s="17">
        <v>0</v>
      </c>
      <c r="K1422" s="17">
        <v>0</v>
      </c>
      <c r="L1422" s="17">
        <v>0</v>
      </c>
      <c r="M1422" s="17">
        <v>0</v>
      </c>
      <c r="N1422" s="17">
        <v>0</v>
      </c>
      <c r="O1422" s="17">
        <v>0</v>
      </c>
      <c r="P1422" s="18">
        <v>0</v>
      </c>
      <c r="Q1422" s="17">
        <f>VLOOKUP(tbBDD[[#This Row],[Lib. variété]],tbRdts[],2,FALSE)</f>
        <v>0</v>
      </c>
      <c r="R1422" s="17">
        <f>tbBDD[[#This Row],[Ha Tot collecte]]*tbBDD[[#This Row],[Rdt]]</f>
        <v>0</v>
      </c>
      <c r="S1422" s="10" t="str">
        <f>MID(tbBDD[[#This Row],[Lib. variété]],1,FIND(" ",tbBDD[[#This Row],[Lib. variété]])-1)</f>
        <v>PRAIRIE</v>
      </c>
    </row>
    <row r="1423" spans="1:19" ht="15.95" customHeight="1" x14ac:dyDescent="0.2">
      <c r="A1423" s="14" t="s">
        <v>5</v>
      </c>
      <c r="B1423" s="15" t="s">
        <v>47</v>
      </c>
      <c r="C1423" s="15" t="s">
        <v>67</v>
      </c>
      <c r="D1423" s="16"/>
      <c r="E1423" s="16"/>
      <c r="F1423" s="15" t="s">
        <v>392</v>
      </c>
      <c r="G1423" s="17">
        <v>0</v>
      </c>
      <c r="H1423" s="17">
        <v>0</v>
      </c>
      <c r="I1423" s="17">
        <v>0</v>
      </c>
      <c r="J1423" s="17">
        <v>0</v>
      </c>
      <c r="K1423" s="17">
        <v>0</v>
      </c>
      <c r="L1423" s="17">
        <v>0</v>
      </c>
      <c r="M1423" s="17">
        <v>0</v>
      </c>
      <c r="N1423" s="17">
        <v>0</v>
      </c>
      <c r="O1423" s="17">
        <v>0</v>
      </c>
      <c r="P1423" s="18">
        <v>0</v>
      </c>
      <c r="Q1423" s="17">
        <f>VLOOKUP(tbBDD[[#This Row],[Lib. variété]],tbRdts[],2,FALSE)</f>
        <v>0</v>
      </c>
      <c r="R1423" s="17">
        <f>tbBDD[[#This Row],[Ha Tot collecte]]*tbBDD[[#This Row],[Rdt]]</f>
        <v>0</v>
      </c>
      <c r="S1423" s="10" t="str">
        <f>MID(tbBDD[[#This Row],[Lib. variété]],1,FIND(" ",tbBDD[[#This Row],[Lib. variété]])-1)</f>
        <v>PRAIRIE</v>
      </c>
    </row>
    <row r="1424" spans="1:19" ht="15.95" customHeight="1" x14ac:dyDescent="0.2">
      <c r="A1424" s="14" t="s">
        <v>5</v>
      </c>
      <c r="B1424" s="15" t="s">
        <v>47</v>
      </c>
      <c r="C1424" s="15" t="s">
        <v>68</v>
      </c>
      <c r="D1424" s="16"/>
      <c r="E1424" s="16"/>
      <c r="F1424" s="15" t="s">
        <v>393</v>
      </c>
      <c r="G1424" s="17">
        <v>0</v>
      </c>
      <c r="H1424" s="17">
        <v>0</v>
      </c>
      <c r="I1424" s="17">
        <v>0</v>
      </c>
      <c r="J1424" s="17">
        <v>0</v>
      </c>
      <c r="K1424" s="17">
        <v>0</v>
      </c>
      <c r="L1424" s="17">
        <v>0</v>
      </c>
      <c r="M1424" s="17">
        <v>0</v>
      </c>
      <c r="N1424" s="17">
        <v>0</v>
      </c>
      <c r="O1424" s="17">
        <v>0</v>
      </c>
      <c r="P1424" s="18">
        <v>0</v>
      </c>
      <c r="Q1424" s="17">
        <f>VLOOKUP(tbBDD[[#This Row],[Lib. variété]],tbRdts[],2,FALSE)</f>
        <v>0</v>
      </c>
      <c r="R1424" s="17">
        <f>tbBDD[[#This Row],[Ha Tot collecte]]*tbBDD[[#This Row],[Rdt]]</f>
        <v>0</v>
      </c>
      <c r="S1424" s="10" t="str">
        <f>MID(tbBDD[[#This Row],[Lib. variété]],1,FIND(" ",tbBDD[[#This Row],[Lib. variété]])-1)</f>
        <v>PRAIRIE</v>
      </c>
    </row>
    <row r="1425" spans="1:19" ht="15.95" customHeight="1" x14ac:dyDescent="0.2">
      <c r="A1425" s="14" t="s">
        <v>5</v>
      </c>
      <c r="B1425" s="15" t="s">
        <v>47</v>
      </c>
      <c r="C1425" s="15" t="s">
        <v>69</v>
      </c>
      <c r="D1425" s="16"/>
      <c r="E1425" s="16"/>
      <c r="F1425" s="15" t="s">
        <v>394</v>
      </c>
      <c r="G1425" s="17">
        <v>0</v>
      </c>
      <c r="H1425" s="17">
        <v>0</v>
      </c>
      <c r="I1425" s="17">
        <v>0</v>
      </c>
      <c r="J1425" s="17">
        <v>0</v>
      </c>
      <c r="K1425" s="17">
        <v>0</v>
      </c>
      <c r="L1425" s="17">
        <v>0</v>
      </c>
      <c r="M1425" s="17">
        <v>0</v>
      </c>
      <c r="N1425" s="17">
        <v>0</v>
      </c>
      <c r="O1425" s="17">
        <v>0</v>
      </c>
      <c r="P1425" s="18">
        <v>0</v>
      </c>
      <c r="Q1425" s="17">
        <f>VLOOKUP(tbBDD[[#This Row],[Lib. variété]],tbRdts[],2,FALSE)</f>
        <v>0</v>
      </c>
      <c r="R1425" s="17">
        <f>tbBDD[[#This Row],[Ha Tot collecte]]*tbBDD[[#This Row],[Rdt]]</f>
        <v>0</v>
      </c>
      <c r="S1425" s="10" t="e">
        <f>MID(tbBDD[[#This Row],[Lib. variété]],1,FIND(" ",tbBDD[[#This Row],[Lib. variété]])-1)</f>
        <v>#VALUE!</v>
      </c>
    </row>
    <row r="1426" spans="1:19" ht="15.95" customHeight="1" x14ac:dyDescent="0.2">
      <c r="A1426" s="14" t="s">
        <v>5</v>
      </c>
      <c r="B1426" s="15" t="s">
        <v>48</v>
      </c>
      <c r="C1426" s="15" t="s">
        <v>53</v>
      </c>
      <c r="D1426" s="15" t="s">
        <v>181</v>
      </c>
      <c r="E1426" s="15" t="s">
        <v>310</v>
      </c>
      <c r="F1426" s="15" t="s">
        <v>378</v>
      </c>
      <c r="G1426" s="17">
        <v>0</v>
      </c>
      <c r="H1426" s="17">
        <v>0</v>
      </c>
      <c r="I1426" s="17">
        <v>55.599999999999994</v>
      </c>
      <c r="J1426" s="17">
        <v>0</v>
      </c>
      <c r="K1426" s="17">
        <v>0</v>
      </c>
      <c r="L1426" s="17">
        <v>0</v>
      </c>
      <c r="M1426" s="17">
        <v>13.8</v>
      </c>
      <c r="N1426" s="17">
        <v>41.8</v>
      </c>
      <c r="O1426" s="17">
        <v>0</v>
      </c>
      <c r="P1426" s="18">
        <v>0</v>
      </c>
      <c r="Q1426" s="17">
        <f>VLOOKUP(tbBDD[[#This Row],[Lib. variété]],tbRdts[],2,FALSE)</f>
        <v>6.5</v>
      </c>
      <c r="R1426" s="17">
        <f>tbBDD[[#This Row],[Ha Tot collecte]]*tbBDD[[#This Row],[Rdt]]</f>
        <v>361.4</v>
      </c>
      <c r="S1426" s="10" t="str">
        <f>MID(tbBDD[[#This Row],[Lib. variété]],1,FIND(" ",tbBDD[[#This Row],[Lib. variété]])-1)</f>
        <v>BLE</v>
      </c>
    </row>
    <row r="1427" spans="1:19" ht="15.95" customHeight="1" x14ac:dyDescent="0.2">
      <c r="A1427" s="14" t="s">
        <v>5</v>
      </c>
      <c r="B1427" s="15" t="s">
        <v>48</v>
      </c>
      <c r="C1427" s="15" t="s">
        <v>53</v>
      </c>
      <c r="D1427" s="15" t="s">
        <v>224</v>
      </c>
      <c r="E1427" s="15" t="s">
        <v>353</v>
      </c>
      <c r="F1427" s="15" t="s">
        <v>378</v>
      </c>
      <c r="G1427" s="17">
        <v>0</v>
      </c>
      <c r="H1427" s="17">
        <v>0</v>
      </c>
      <c r="I1427" s="17">
        <v>86.5</v>
      </c>
      <c r="J1427" s="17">
        <v>0</v>
      </c>
      <c r="K1427" s="17">
        <v>0</v>
      </c>
      <c r="L1427" s="17">
        <v>0</v>
      </c>
      <c r="M1427" s="17">
        <v>0</v>
      </c>
      <c r="N1427" s="17">
        <v>52.5</v>
      </c>
      <c r="O1427" s="17">
        <v>34</v>
      </c>
      <c r="P1427" s="18">
        <v>0</v>
      </c>
      <c r="Q1427" s="17">
        <f>VLOOKUP(tbBDD[[#This Row],[Lib. variété]],tbRdts[],2,FALSE)</f>
        <v>6.5</v>
      </c>
      <c r="R1427" s="17">
        <f>tbBDD[[#This Row],[Ha Tot collecte]]*tbBDD[[#This Row],[Rdt]]</f>
        <v>562.25</v>
      </c>
      <c r="S1427" s="10" t="str">
        <f>MID(tbBDD[[#This Row],[Lib. variété]],1,FIND(" ",tbBDD[[#This Row],[Lib. variété]])-1)</f>
        <v>BLE</v>
      </c>
    </row>
    <row r="1428" spans="1:19" ht="15.95" customHeight="1" x14ac:dyDescent="0.2">
      <c r="A1428" s="14" t="s">
        <v>5</v>
      </c>
      <c r="B1428" s="15" t="s">
        <v>48</v>
      </c>
      <c r="C1428" s="15" t="s">
        <v>53</v>
      </c>
      <c r="D1428" s="15" t="s">
        <v>186</v>
      </c>
      <c r="E1428" s="15" t="s">
        <v>315</v>
      </c>
      <c r="F1428" s="15" t="s">
        <v>378</v>
      </c>
      <c r="G1428" s="17">
        <v>0</v>
      </c>
      <c r="H1428" s="17">
        <v>0</v>
      </c>
      <c r="I1428" s="17">
        <v>72.55</v>
      </c>
      <c r="J1428" s="17">
        <v>0</v>
      </c>
      <c r="K1428" s="17">
        <v>0</v>
      </c>
      <c r="L1428" s="17">
        <v>0</v>
      </c>
      <c r="M1428" s="17">
        <v>0</v>
      </c>
      <c r="N1428" s="17">
        <v>72.55</v>
      </c>
      <c r="O1428" s="17">
        <v>0</v>
      </c>
      <c r="P1428" s="18">
        <v>0</v>
      </c>
      <c r="Q1428" s="17">
        <f>VLOOKUP(tbBDD[[#This Row],[Lib. variété]],tbRdts[],2,FALSE)</f>
        <v>6.5</v>
      </c>
      <c r="R1428" s="17">
        <f>tbBDD[[#This Row],[Ha Tot collecte]]*tbBDD[[#This Row],[Rdt]]</f>
        <v>471.57499999999999</v>
      </c>
      <c r="S1428" s="10" t="str">
        <f>MID(tbBDD[[#This Row],[Lib. variété]],1,FIND(" ",tbBDD[[#This Row],[Lib. variété]])-1)</f>
        <v>BLE</v>
      </c>
    </row>
    <row r="1429" spans="1:19" ht="15.95" customHeight="1" x14ac:dyDescent="0.2">
      <c r="A1429" s="14" t="s">
        <v>5</v>
      </c>
      <c r="B1429" s="15" t="s">
        <v>48</v>
      </c>
      <c r="C1429" s="15" t="s">
        <v>53</v>
      </c>
      <c r="D1429" s="15" t="s">
        <v>227</v>
      </c>
      <c r="E1429" s="15" t="s">
        <v>356</v>
      </c>
      <c r="F1429" s="15" t="s">
        <v>378</v>
      </c>
      <c r="G1429" s="17">
        <v>0</v>
      </c>
      <c r="H1429" s="17">
        <v>0</v>
      </c>
      <c r="I1429" s="17">
        <v>50.7</v>
      </c>
      <c r="J1429" s="17">
        <v>0</v>
      </c>
      <c r="K1429" s="17">
        <v>0</v>
      </c>
      <c r="L1429" s="17">
        <v>0</v>
      </c>
      <c r="M1429" s="17">
        <v>0</v>
      </c>
      <c r="N1429" s="17">
        <v>50.7</v>
      </c>
      <c r="O1429" s="17">
        <v>0</v>
      </c>
      <c r="P1429" s="18">
        <v>0</v>
      </c>
      <c r="Q1429" s="17">
        <f>VLOOKUP(tbBDD[[#This Row],[Lib. variété]],tbRdts[],2,FALSE)</f>
        <v>6.5</v>
      </c>
      <c r="R1429" s="17">
        <f>tbBDD[[#This Row],[Ha Tot collecte]]*tbBDD[[#This Row],[Rdt]]</f>
        <v>329.55</v>
      </c>
      <c r="S1429" s="10" t="str">
        <f>MID(tbBDD[[#This Row],[Lib. variété]],1,FIND(" ",tbBDD[[#This Row],[Lib. variété]])-1)</f>
        <v>BLE</v>
      </c>
    </row>
    <row r="1430" spans="1:19" ht="15.95" customHeight="1" x14ac:dyDescent="0.2">
      <c r="A1430" s="14" t="s">
        <v>5</v>
      </c>
      <c r="B1430" s="15" t="s">
        <v>48</v>
      </c>
      <c r="C1430" s="15" t="s">
        <v>53</v>
      </c>
      <c r="D1430" s="15" t="s">
        <v>235</v>
      </c>
      <c r="E1430" s="15" t="s">
        <v>364</v>
      </c>
      <c r="F1430" s="15" t="s">
        <v>378</v>
      </c>
      <c r="G1430" s="17">
        <v>0</v>
      </c>
      <c r="H1430" s="17">
        <v>0</v>
      </c>
      <c r="I1430" s="17">
        <v>64.039999999999992</v>
      </c>
      <c r="J1430" s="17">
        <v>0</v>
      </c>
      <c r="K1430" s="17">
        <v>0</v>
      </c>
      <c r="L1430" s="17">
        <v>0</v>
      </c>
      <c r="M1430" s="17">
        <v>0</v>
      </c>
      <c r="N1430" s="17">
        <v>64.039999999999992</v>
      </c>
      <c r="O1430" s="17">
        <v>0</v>
      </c>
      <c r="P1430" s="18">
        <v>0</v>
      </c>
      <c r="Q1430" s="17">
        <f>VLOOKUP(tbBDD[[#This Row],[Lib. variété]],tbRdts[],2,FALSE)</f>
        <v>6.5</v>
      </c>
      <c r="R1430" s="17">
        <f>tbBDD[[#This Row],[Ha Tot collecte]]*tbBDD[[#This Row],[Rdt]]</f>
        <v>416.25999999999993</v>
      </c>
      <c r="S1430" s="10" t="str">
        <f>MID(tbBDD[[#This Row],[Lib. variété]],1,FIND(" ",tbBDD[[#This Row],[Lib. variété]])-1)</f>
        <v>BLE</v>
      </c>
    </row>
    <row r="1431" spans="1:19" ht="15.95" customHeight="1" x14ac:dyDescent="0.2">
      <c r="A1431" s="14" t="s">
        <v>5</v>
      </c>
      <c r="B1431" s="15" t="s">
        <v>48</v>
      </c>
      <c r="C1431" s="15" t="s">
        <v>53</v>
      </c>
      <c r="D1431" s="15" t="s">
        <v>151</v>
      </c>
      <c r="E1431" s="15" t="s">
        <v>280</v>
      </c>
      <c r="F1431" s="15" t="s">
        <v>378</v>
      </c>
      <c r="G1431" s="17">
        <v>0</v>
      </c>
      <c r="H1431" s="17">
        <v>0</v>
      </c>
      <c r="I1431" s="17">
        <v>22</v>
      </c>
      <c r="J1431" s="17">
        <v>0</v>
      </c>
      <c r="K1431" s="17">
        <v>0</v>
      </c>
      <c r="L1431" s="17">
        <v>0</v>
      </c>
      <c r="M1431" s="17">
        <v>0</v>
      </c>
      <c r="N1431" s="17">
        <v>22</v>
      </c>
      <c r="O1431" s="17">
        <v>0</v>
      </c>
      <c r="P1431" s="18">
        <v>0</v>
      </c>
      <c r="Q1431" s="17">
        <f>VLOOKUP(tbBDD[[#This Row],[Lib. variété]],tbRdts[],2,FALSE)</f>
        <v>6.5</v>
      </c>
      <c r="R1431" s="17">
        <f>tbBDD[[#This Row],[Ha Tot collecte]]*tbBDD[[#This Row],[Rdt]]</f>
        <v>143</v>
      </c>
      <c r="S1431" s="10" t="str">
        <f>MID(tbBDD[[#This Row],[Lib. variété]],1,FIND(" ",tbBDD[[#This Row],[Lib. variété]])-1)</f>
        <v>BLE</v>
      </c>
    </row>
    <row r="1432" spans="1:19" ht="15.95" customHeight="1" x14ac:dyDescent="0.2">
      <c r="A1432" s="14" t="s">
        <v>5</v>
      </c>
      <c r="B1432" s="15" t="s">
        <v>48</v>
      </c>
      <c r="C1432" s="15" t="s">
        <v>53</v>
      </c>
      <c r="D1432" s="15" t="s">
        <v>136</v>
      </c>
      <c r="E1432" s="15" t="s">
        <v>265</v>
      </c>
      <c r="F1432" s="15" t="s">
        <v>378</v>
      </c>
      <c r="G1432" s="17">
        <v>0</v>
      </c>
      <c r="H1432" s="17">
        <v>0</v>
      </c>
      <c r="I1432" s="17">
        <v>5</v>
      </c>
      <c r="J1432" s="17">
        <v>0</v>
      </c>
      <c r="K1432" s="17">
        <v>0</v>
      </c>
      <c r="L1432" s="17">
        <v>0</v>
      </c>
      <c r="M1432" s="17">
        <v>0</v>
      </c>
      <c r="N1432" s="17">
        <v>5</v>
      </c>
      <c r="O1432" s="17">
        <v>0</v>
      </c>
      <c r="P1432" s="18">
        <v>0</v>
      </c>
      <c r="Q1432" s="17">
        <f>VLOOKUP(tbBDD[[#This Row],[Lib. variété]],tbRdts[],2,FALSE)</f>
        <v>6.5</v>
      </c>
      <c r="R1432" s="17">
        <f>tbBDD[[#This Row],[Ha Tot collecte]]*tbBDD[[#This Row],[Rdt]]</f>
        <v>32.5</v>
      </c>
      <c r="S1432" s="10" t="str">
        <f>MID(tbBDD[[#This Row],[Lib. variété]],1,FIND(" ",tbBDD[[#This Row],[Lib. variété]])-1)</f>
        <v>BLE</v>
      </c>
    </row>
    <row r="1433" spans="1:19" ht="15.95" customHeight="1" x14ac:dyDescent="0.2">
      <c r="A1433" s="14" t="s">
        <v>5</v>
      </c>
      <c r="B1433" s="15" t="s">
        <v>48</v>
      </c>
      <c r="C1433" s="15" t="s">
        <v>53</v>
      </c>
      <c r="D1433" s="15" t="s">
        <v>241</v>
      </c>
      <c r="E1433" s="15" t="s">
        <v>370</v>
      </c>
      <c r="F1433" s="15" t="s">
        <v>378</v>
      </c>
      <c r="G1433" s="17">
        <v>0</v>
      </c>
      <c r="H1433" s="17">
        <v>0</v>
      </c>
      <c r="I1433" s="17">
        <v>56.19</v>
      </c>
      <c r="J1433" s="17">
        <v>0</v>
      </c>
      <c r="K1433" s="17">
        <v>0</v>
      </c>
      <c r="L1433" s="17">
        <v>0</v>
      </c>
      <c r="M1433" s="17">
        <v>0</v>
      </c>
      <c r="N1433" s="17">
        <v>56.19</v>
      </c>
      <c r="O1433" s="17">
        <v>0</v>
      </c>
      <c r="P1433" s="18">
        <v>0</v>
      </c>
      <c r="Q1433" s="17">
        <f>VLOOKUP(tbBDD[[#This Row],[Lib. variété]],tbRdts[],2,FALSE)</f>
        <v>6.5</v>
      </c>
      <c r="R1433" s="17">
        <f>tbBDD[[#This Row],[Ha Tot collecte]]*tbBDD[[#This Row],[Rdt]]</f>
        <v>365.23500000000001</v>
      </c>
      <c r="S1433" s="10" t="str">
        <f>MID(tbBDD[[#This Row],[Lib. variété]],1,FIND(" ",tbBDD[[#This Row],[Lib. variété]])-1)</f>
        <v>BLE</v>
      </c>
    </row>
    <row r="1434" spans="1:19" ht="15.95" customHeight="1" x14ac:dyDescent="0.2">
      <c r="A1434" s="14" t="s">
        <v>5</v>
      </c>
      <c r="B1434" s="15" t="s">
        <v>48</v>
      </c>
      <c r="C1434" s="15" t="s">
        <v>53</v>
      </c>
      <c r="D1434" s="15" t="s">
        <v>242</v>
      </c>
      <c r="E1434" s="15" t="s">
        <v>371</v>
      </c>
      <c r="F1434" s="15" t="s">
        <v>378</v>
      </c>
      <c r="G1434" s="17">
        <v>0</v>
      </c>
      <c r="H1434" s="17">
        <v>0</v>
      </c>
      <c r="I1434" s="17">
        <v>178.77999999999997</v>
      </c>
      <c r="J1434" s="17">
        <v>0</v>
      </c>
      <c r="K1434" s="17">
        <v>0</v>
      </c>
      <c r="L1434" s="17">
        <v>0</v>
      </c>
      <c r="M1434" s="17">
        <v>19.190000000000001</v>
      </c>
      <c r="N1434" s="17">
        <v>159.58999999999997</v>
      </c>
      <c r="O1434" s="17">
        <v>0</v>
      </c>
      <c r="P1434" s="18">
        <v>0</v>
      </c>
      <c r="Q1434" s="17">
        <f>VLOOKUP(tbBDD[[#This Row],[Lib. variété]],tbRdts[],2,FALSE)</f>
        <v>6.5</v>
      </c>
      <c r="R1434" s="17">
        <f>tbBDD[[#This Row],[Ha Tot collecte]]*tbBDD[[#This Row],[Rdt]]</f>
        <v>1162.0699999999997</v>
      </c>
      <c r="S1434" s="10" t="str">
        <f>MID(tbBDD[[#This Row],[Lib. variété]],1,FIND(" ",tbBDD[[#This Row],[Lib. variété]])-1)</f>
        <v>BLE</v>
      </c>
    </row>
    <row r="1435" spans="1:19" ht="15.95" customHeight="1" x14ac:dyDescent="0.2">
      <c r="A1435" s="14" t="s">
        <v>5</v>
      </c>
      <c r="B1435" s="15" t="s">
        <v>48</v>
      </c>
      <c r="C1435" s="15" t="s">
        <v>74</v>
      </c>
      <c r="D1435" s="15" t="s">
        <v>224</v>
      </c>
      <c r="E1435" s="15" t="s">
        <v>353</v>
      </c>
      <c r="F1435" s="15" t="s">
        <v>399</v>
      </c>
      <c r="G1435" s="17">
        <v>0</v>
      </c>
      <c r="H1435" s="17">
        <v>0</v>
      </c>
      <c r="I1435" s="17">
        <v>2.5</v>
      </c>
      <c r="J1435" s="17">
        <v>0</v>
      </c>
      <c r="K1435" s="17">
        <v>0</v>
      </c>
      <c r="L1435" s="17">
        <v>0</v>
      </c>
      <c r="M1435" s="17">
        <v>0</v>
      </c>
      <c r="N1435" s="17">
        <v>2.5</v>
      </c>
      <c r="O1435" s="17">
        <v>0</v>
      </c>
      <c r="P1435" s="18">
        <v>0</v>
      </c>
      <c r="Q1435" s="17">
        <f>VLOOKUP(tbBDD[[#This Row],[Lib. variété]],tbRdts[],2,FALSE)</f>
        <v>5.8</v>
      </c>
      <c r="R1435" s="17">
        <f>tbBDD[[#This Row],[Ha Tot collecte]]*tbBDD[[#This Row],[Rdt]]</f>
        <v>14.5</v>
      </c>
      <c r="S1435" s="10" t="str">
        <f>MID(tbBDD[[#This Row],[Lib. variété]],1,FIND(" ",tbBDD[[#This Row],[Lib. variété]])-1)</f>
        <v>BLE</v>
      </c>
    </row>
    <row r="1436" spans="1:19" ht="15.95" customHeight="1" x14ac:dyDescent="0.2">
      <c r="A1436" s="14" t="s">
        <v>5</v>
      </c>
      <c r="B1436" s="15" t="s">
        <v>48</v>
      </c>
      <c r="C1436" s="15" t="s">
        <v>74</v>
      </c>
      <c r="D1436" s="15" t="s">
        <v>227</v>
      </c>
      <c r="E1436" s="15" t="s">
        <v>356</v>
      </c>
      <c r="F1436" s="15" t="s">
        <v>399</v>
      </c>
      <c r="G1436" s="17">
        <v>0</v>
      </c>
      <c r="H1436" s="17">
        <v>0</v>
      </c>
      <c r="I1436" s="17">
        <v>4.4000000000000004</v>
      </c>
      <c r="J1436" s="17">
        <v>0</v>
      </c>
      <c r="K1436" s="17">
        <v>0</v>
      </c>
      <c r="L1436" s="17">
        <v>0</v>
      </c>
      <c r="M1436" s="17">
        <v>0</v>
      </c>
      <c r="N1436" s="17">
        <v>4.4000000000000004</v>
      </c>
      <c r="O1436" s="17">
        <v>0</v>
      </c>
      <c r="P1436" s="18">
        <v>0</v>
      </c>
      <c r="Q1436" s="17">
        <f>VLOOKUP(tbBDD[[#This Row],[Lib. variété]],tbRdts[],2,FALSE)</f>
        <v>5.8</v>
      </c>
      <c r="R1436" s="17">
        <f>tbBDD[[#This Row],[Ha Tot collecte]]*tbBDD[[#This Row],[Rdt]]</f>
        <v>25.52</v>
      </c>
      <c r="S1436" s="10" t="str">
        <f>MID(tbBDD[[#This Row],[Lib. variété]],1,FIND(" ",tbBDD[[#This Row],[Lib. variété]])-1)</f>
        <v>BLE</v>
      </c>
    </row>
    <row r="1437" spans="1:19" ht="15.95" customHeight="1" x14ac:dyDescent="0.2">
      <c r="A1437" s="14" t="s">
        <v>5</v>
      </c>
      <c r="B1437" s="15" t="s">
        <v>48</v>
      </c>
      <c r="C1437" s="15" t="s">
        <v>74</v>
      </c>
      <c r="D1437" s="15" t="s">
        <v>242</v>
      </c>
      <c r="E1437" s="15" t="s">
        <v>371</v>
      </c>
      <c r="F1437" s="15" t="s">
        <v>399</v>
      </c>
      <c r="G1437" s="17">
        <v>0</v>
      </c>
      <c r="H1437" s="17">
        <v>0</v>
      </c>
      <c r="I1437" s="17">
        <v>11</v>
      </c>
      <c r="J1437" s="17">
        <v>0</v>
      </c>
      <c r="K1437" s="17">
        <v>0</v>
      </c>
      <c r="L1437" s="17">
        <v>0</v>
      </c>
      <c r="M1437" s="17">
        <v>0</v>
      </c>
      <c r="N1437" s="17">
        <v>11</v>
      </c>
      <c r="O1437" s="17">
        <v>0</v>
      </c>
      <c r="P1437" s="18">
        <v>0</v>
      </c>
      <c r="Q1437" s="17">
        <f>VLOOKUP(tbBDD[[#This Row],[Lib. variété]],tbRdts[],2,FALSE)</f>
        <v>5.8</v>
      </c>
      <c r="R1437" s="17">
        <f>tbBDD[[#This Row],[Ha Tot collecte]]*tbBDD[[#This Row],[Rdt]]</f>
        <v>63.8</v>
      </c>
      <c r="S1437" s="10" t="str">
        <f>MID(tbBDD[[#This Row],[Lib. variété]],1,FIND(" ",tbBDD[[#This Row],[Lib. variété]])-1)</f>
        <v>BLE</v>
      </c>
    </row>
    <row r="1438" spans="1:19" ht="15.95" customHeight="1" x14ac:dyDescent="0.2">
      <c r="A1438" s="14" t="s">
        <v>5</v>
      </c>
      <c r="B1438" s="15" t="s">
        <v>48</v>
      </c>
      <c r="C1438" s="15" t="s">
        <v>54</v>
      </c>
      <c r="D1438" s="15" t="s">
        <v>224</v>
      </c>
      <c r="E1438" s="15" t="s">
        <v>353</v>
      </c>
      <c r="F1438" s="15" t="s">
        <v>379</v>
      </c>
      <c r="G1438" s="17">
        <v>0</v>
      </c>
      <c r="H1438" s="17">
        <v>0</v>
      </c>
      <c r="I1438" s="17">
        <v>5.5</v>
      </c>
      <c r="J1438" s="17">
        <v>0</v>
      </c>
      <c r="K1438" s="17">
        <v>0</v>
      </c>
      <c r="L1438" s="17">
        <v>0</v>
      </c>
      <c r="M1438" s="17">
        <v>0</v>
      </c>
      <c r="N1438" s="17">
        <v>5.5</v>
      </c>
      <c r="O1438" s="17">
        <v>0</v>
      </c>
      <c r="P1438" s="18">
        <v>0</v>
      </c>
      <c r="Q1438" s="17">
        <f>VLOOKUP(tbBDD[[#This Row],[Lib. variété]],tbRdts[],2,FALSE)</f>
        <v>6.3</v>
      </c>
      <c r="R1438" s="17">
        <f>tbBDD[[#This Row],[Ha Tot collecte]]*tbBDD[[#This Row],[Rdt]]</f>
        <v>34.65</v>
      </c>
      <c r="S1438" s="10" t="str">
        <f>MID(tbBDD[[#This Row],[Lib. variété]],1,FIND(" ",tbBDD[[#This Row],[Lib. variété]])-1)</f>
        <v>ORGE</v>
      </c>
    </row>
    <row r="1439" spans="1:19" ht="15.95" customHeight="1" x14ac:dyDescent="0.2">
      <c r="A1439" s="14" t="s">
        <v>5</v>
      </c>
      <c r="B1439" s="15" t="s">
        <v>48</v>
      </c>
      <c r="C1439" s="15" t="s">
        <v>54</v>
      </c>
      <c r="D1439" s="15" t="s">
        <v>186</v>
      </c>
      <c r="E1439" s="15" t="s">
        <v>315</v>
      </c>
      <c r="F1439" s="15" t="s">
        <v>379</v>
      </c>
      <c r="G1439" s="17">
        <v>0</v>
      </c>
      <c r="H1439" s="17">
        <v>0</v>
      </c>
      <c r="I1439" s="17">
        <v>2</v>
      </c>
      <c r="J1439" s="17">
        <v>0</v>
      </c>
      <c r="K1439" s="17">
        <v>0</v>
      </c>
      <c r="L1439" s="17">
        <v>0</v>
      </c>
      <c r="M1439" s="17">
        <v>0</v>
      </c>
      <c r="N1439" s="17">
        <v>2</v>
      </c>
      <c r="O1439" s="17">
        <v>0</v>
      </c>
      <c r="P1439" s="18">
        <v>0</v>
      </c>
      <c r="Q1439" s="17">
        <f>VLOOKUP(tbBDD[[#This Row],[Lib. variété]],tbRdts[],2,FALSE)</f>
        <v>6.3</v>
      </c>
      <c r="R1439" s="17">
        <f>tbBDD[[#This Row],[Ha Tot collecte]]*tbBDD[[#This Row],[Rdt]]</f>
        <v>12.6</v>
      </c>
      <c r="S1439" s="10" t="str">
        <f>MID(tbBDD[[#This Row],[Lib. variété]],1,FIND(" ",tbBDD[[#This Row],[Lib. variété]])-1)</f>
        <v>ORGE</v>
      </c>
    </row>
    <row r="1440" spans="1:19" ht="15.95" customHeight="1" x14ac:dyDescent="0.2">
      <c r="A1440" s="14" t="s">
        <v>5</v>
      </c>
      <c r="B1440" s="15" t="s">
        <v>48</v>
      </c>
      <c r="C1440" s="15" t="s">
        <v>54</v>
      </c>
      <c r="D1440" s="15" t="s">
        <v>235</v>
      </c>
      <c r="E1440" s="15" t="s">
        <v>364</v>
      </c>
      <c r="F1440" s="15" t="s">
        <v>379</v>
      </c>
      <c r="G1440" s="17">
        <v>0</v>
      </c>
      <c r="H1440" s="17">
        <v>0</v>
      </c>
      <c r="I1440" s="17">
        <v>2</v>
      </c>
      <c r="J1440" s="17">
        <v>0</v>
      </c>
      <c r="K1440" s="17">
        <v>0</v>
      </c>
      <c r="L1440" s="17">
        <v>0</v>
      </c>
      <c r="M1440" s="17">
        <v>0</v>
      </c>
      <c r="N1440" s="17">
        <v>2</v>
      </c>
      <c r="O1440" s="17">
        <v>0</v>
      </c>
      <c r="P1440" s="18">
        <v>0</v>
      </c>
      <c r="Q1440" s="17">
        <f>VLOOKUP(tbBDD[[#This Row],[Lib. variété]],tbRdts[],2,FALSE)</f>
        <v>6.3</v>
      </c>
      <c r="R1440" s="17">
        <f>tbBDD[[#This Row],[Ha Tot collecte]]*tbBDD[[#This Row],[Rdt]]</f>
        <v>12.6</v>
      </c>
      <c r="S1440" s="10" t="str">
        <f>MID(tbBDD[[#This Row],[Lib. variété]],1,FIND(" ",tbBDD[[#This Row],[Lib. variété]])-1)</f>
        <v>ORGE</v>
      </c>
    </row>
    <row r="1441" spans="1:19" ht="15.95" customHeight="1" x14ac:dyDescent="0.2">
      <c r="A1441" s="14" t="s">
        <v>5</v>
      </c>
      <c r="B1441" s="15" t="s">
        <v>48</v>
      </c>
      <c r="C1441" s="15" t="s">
        <v>54</v>
      </c>
      <c r="D1441" s="15" t="s">
        <v>151</v>
      </c>
      <c r="E1441" s="15" t="s">
        <v>280</v>
      </c>
      <c r="F1441" s="15" t="s">
        <v>379</v>
      </c>
      <c r="G1441" s="17">
        <v>0</v>
      </c>
      <c r="H1441" s="17">
        <v>0</v>
      </c>
      <c r="I1441" s="17">
        <v>11</v>
      </c>
      <c r="J1441" s="17">
        <v>0</v>
      </c>
      <c r="K1441" s="17">
        <v>0</v>
      </c>
      <c r="L1441" s="17">
        <v>0</v>
      </c>
      <c r="M1441" s="17">
        <v>0</v>
      </c>
      <c r="N1441" s="17">
        <v>11</v>
      </c>
      <c r="O1441" s="17">
        <v>0</v>
      </c>
      <c r="P1441" s="18">
        <v>0</v>
      </c>
      <c r="Q1441" s="17">
        <f>VLOOKUP(tbBDD[[#This Row],[Lib. variété]],tbRdts[],2,FALSE)</f>
        <v>6.3</v>
      </c>
      <c r="R1441" s="17">
        <f>tbBDD[[#This Row],[Ha Tot collecte]]*tbBDD[[#This Row],[Rdt]]</f>
        <v>69.3</v>
      </c>
      <c r="S1441" s="10" t="str">
        <f>MID(tbBDD[[#This Row],[Lib. variété]],1,FIND(" ",tbBDD[[#This Row],[Lib. variété]])-1)</f>
        <v>ORGE</v>
      </c>
    </row>
    <row r="1442" spans="1:19" ht="15.95" customHeight="1" x14ac:dyDescent="0.2">
      <c r="A1442" s="14" t="s">
        <v>5</v>
      </c>
      <c r="B1442" s="15" t="s">
        <v>48</v>
      </c>
      <c r="C1442" s="15" t="s">
        <v>54</v>
      </c>
      <c r="D1442" s="15" t="s">
        <v>242</v>
      </c>
      <c r="E1442" s="15" t="s">
        <v>371</v>
      </c>
      <c r="F1442" s="15" t="s">
        <v>379</v>
      </c>
      <c r="G1442" s="17">
        <v>0</v>
      </c>
      <c r="H1442" s="17">
        <v>0</v>
      </c>
      <c r="I1442" s="17">
        <v>28.4</v>
      </c>
      <c r="J1442" s="17">
        <v>0</v>
      </c>
      <c r="K1442" s="17">
        <v>0</v>
      </c>
      <c r="L1442" s="17">
        <v>0</v>
      </c>
      <c r="M1442" s="17">
        <v>20.399999999999999</v>
      </c>
      <c r="N1442" s="17">
        <v>8</v>
      </c>
      <c r="O1442" s="17">
        <v>0</v>
      </c>
      <c r="P1442" s="18">
        <v>0</v>
      </c>
      <c r="Q1442" s="17">
        <f>VLOOKUP(tbBDD[[#This Row],[Lib. variété]],tbRdts[],2,FALSE)</f>
        <v>6.3</v>
      </c>
      <c r="R1442" s="17">
        <f>tbBDD[[#This Row],[Ha Tot collecte]]*tbBDD[[#This Row],[Rdt]]</f>
        <v>178.92</v>
      </c>
      <c r="S1442" s="10" t="str">
        <f>MID(tbBDD[[#This Row],[Lib. variété]],1,FIND(" ",tbBDD[[#This Row],[Lib. variété]])-1)</f>
        <v>ORGE</v>
      </c>
    </row>
    <row r="1443" spans="1:19" ht="15.95" customHeight="1" x14ac:dyDescent="0.2">
      <c r="A1443" s="14" t="s">
        <v>5</v>
      </c>
      <c r="B1443" s="15" t="s">
        <v>48</v>
      </c>
      <c r="C1443" s="15" t="s">
        <v>78</v>
      </c>
      <c r="D1443" s="15" t="s">
        <v>224</v>
      </c>
      <c r="E1443" s="15" t="s">
        <v>353</v>
      </c>
      <c r="F1443" s="15" t="s">
        <v>403</v>
      </c>
      <c r="G1443" s="17">
        <v>0</v>
      </c>
      <c r="H1443" s="17">
        <v>0</v>
      </c>
      <c r="I1443" s="17">
        <v>6</v>
      </c>
      <c r="J1443" s="17">
        <v>0</v>
      </c>
      <c r="K1443" s="17">
        <v>0</v>
      </c>
      <c r="L1443" s="17">
        <v>0</v>
      </c>
      <c r="M1443" s="17">
        <v>0</v>
      </c>
      <c r="N1443" s="17">
        <v>6</v>
      </c>
      <c r="O1443" s="17">
        <v>0</v>
      </c>
      <c r="P1443" s="18">
        <v>0</v>
      </c>
      <c r="Q1443" s="17">
        <f>VLOOKUP(tbBDD[[#This Row],[Lib. variété]],tbRdts[],2,FALSE)</f>
        <v>0</v>
      </c>
      <c r="R1443" s="17">
        <f>tbBDD[[#This Row],[Ha Tot collecte]]*tbBDD[[#This Row],[Rdt]]</f>
        <v>0</v>
      </c>
      <c r="S1443" s="10" t="str">
        <f>MID(tbBDD[[#This Row],[Lib. variété]],1,FIND(" ",tbBDD[[#This Row],[Lib. variété]])-1)</f>
        <v>ORGE</v>
      </c>
    </row>
    <row r="1444" spans="1:19" ht="15.95" customHeight="1" x14ac:dyDescent="0.2">
      <c r="A1444" s="14" t="s">
        <v>5</v>
      </c>
      <c r="B1444" s="15" t="s">
        <v>48</v>
      </c>
      <c r="C1444" s="15" t="s">
        <v>78</v>
      </c>
      <c r="D1444" s="15" t="s">
        <v>186</v>
      </c>
      <c r="E1444" s="15" t="s">
        <v>315</v>
      </c>
      <c r="F1444" s="15" t="s">
        <v>403</v>
      </c>
      <c r="G1444" s="17">
        <v>0</v>
      </c>
      <c r="H1444" s="17">
        <v>0</v>
      </c>
      <c r="I1444" s="17">
        <v>19</v>
      </c>
      <c r="J1444" s="17">
        <v>0</v>
      </c>
      <c r="K1444" s="17">
        <v>0</v>
      </c>
      <c r="L1444" s="17">
        <v>0</v>
      </c>
      <c r="M1444" s="17">
        <v>0</v>
      </c>
      <c r="N1444" s="17">
        <v>19</v>
      </c>
      <c r="O1444" s="17">
        <v>0</v>
      </c>
      <c r="P1444" s="18">
        <v>0</v>
      </c>
      <c r="Q1444" s="17">
        <f>VLOOKUP(tbBDD[[#This Row],[Lib. variété]],tbRdts[],2,FALSE)</f>
        <v>0</v>
      </c>
      <c r="R1444" s="17">
        <f>tbBDD[[#This Row],[Ha Tot collecte]]*tbBDD[[#This Row],[Rdt]]</f>
        <v>0</v>
      </c>
      <c r="S1444" s="10" t="str">
        <f>MID(tbBDD[[#This Row],[Lib. variété]],1,FIND(" ",tbBDD[[#This Row],[Lib. variété]])-1)</f>
        <v>ORGE</v>
      </c>
    </row>
    <row r="1445" spans="1:19" ht="15.95" customHeight="1" x14ac:dyDescent="0.2">
      <c r="A1445" s="14" t="s">
        <v>5</v>
      </c>
      <c r="B1445" s="15" t="s">
        <v>48</v>
      </c>
      <c r="C1445" s="15" t="s">
        <v>78</v>
      </c>
      <c r="D1445" s="15" t="s">
        <v>242</v>
      </c>
      <c r="E1445" s="15" t="s">
        <v>371</v>
      </c>
      <c r="F1445" s="15" t="s">
        <v>403</v>
      </c>
      <c r="G1445" s="17">
        <v>0</v>
      </c>
      <c r="H1445" s="17">
        <v>0</v>
      </c>
      <c r="I1445" s="17">
        <v>6.17</v>
      </c>
      <c r="J1445" s="17">
        <v>0</v>
      </c>
      <c r="K1445" s="17">
        <v>0</v>
      </c>
      <c r="L1445" s="17">
        <v>0</v>
      </c>
      <c r="M1445" s="17">
        <v>0</v>
      </c>
      <c r="N1445" s="17">
        <v>6.17</v>
      </c>
      <c r="O1445" s="17">
        <v>0</v>
      </c>
      <c r="P1445" s="18">
        <v>0</v>
      </c>
      <c r="Q1445" s="17">
        <f>VLOOKUP(tbBDD[[#This Row],[Lib. variété]],tbRdts[],2,FALSE)</f>
        <v>0</v>
      </c>
      <c r="R1445" s="17">
        <f>tbBDD[[#This Row],[Ha Tot collecte]]*tbBDD[[#This Row],[Rdt]]</f>
        <v>0</v>
      </c>
      <c r="S1445" s="10" t="str">
        <f>MID(tbBDD[[#This Row],[Lib. variété]],1,FIND(" ",tbBDD[[#This Row],[Lib. variété]])-1)</f>
        <v>ORGE</v>
      </c>
    </row>
    <row r="1446" spans="1:19" ht="15.95" customHeight="1" x14ac:dyDescent="0.2">
      <c r="A1446" s="14" t="s">
        <v>5</v>
      </c>
      <c r="B1446" s="15" t="s">
        <v>48</v>
      </c>
      <c r="C1446" s="15" t="s">
        <v>55</v>
      </c>
      <c r="D1446" s="15" t="s">
        <v>181</v>
      </c>
      <c r="E1446" s="15" t="s">
        <v>310</v>
      </c>
      <c r="F1446" s="15" t="s">
        <v>380</v>
      </c>
      <c r="G1446" s="17">
        <v>0</v>
      </c>
      <c r="H1446" s="17">
        <v>0</v>
      </c>
      <c r="I1446" s="17">
        <v>5</v>
      </c>
      <c r="J1446" s="17">
        <v>0</v>
      </c>
      <c r="K1446" s="17">
        <v>0</v>
      </c>
      <c r="L1446" s="17">
        <v>0</v>
      </c>
      <c r="M1446" s="17">
        <v>0</v>
      </c>
      <c r="N1446" s="17">
        <v>5</v>
      </c>
      <c r="O1446" s="17">
        <v>0</v>
      </c>
      <c r="P1446" s="18">
        <v>0</v>
      </c>
      <c r="Q1446" s="17">
        <f>VLOOKUP(tbBDD[[#This Row],[Lib. variété]],tbRdts[],2,FALSE)</f>
        <v>6.3</v>
      </c>
      <c r="R1446" s="17">
        <f>tbBDD[[#This Row],[Ha Tot collecte]]*tbBDD[[#This Row],[Rdt]]</f>
        <v>31.5</v>
      </c>
      <c r="S1446" s="10" t="str">
        <f>MID(tbBDD[[#This Row],[Lib. variété]],1,FIND(" ",tbBDD[[#This Row],[Lib. variété]])-1)</f>
        <v>ORGE</v>
      </c>
    </row>
    <row r="1447" spans="1:19" ht="15.95" customHeight="1" x14ac:dyDescent="0.2">
      <c r="A1447" s="14" t="s">
        <v>5</v>
      </c>
      <c r="B1447" s="15" t="s">
        <v>48</v>
      </c>
      <c r="C1447" s="15" t="s">
        <v>55</v>
      </c>
      <c r="D1447" s="15" t="s">
        <v>224</v>
      </c>
      <c r="E1447" s="15" t="s">
        <v>353</v>
      </c>
      <c r="F1447" s="15" t="s">
        <v>380</v>
      </c>
      <c r="G1447" s="17">
        <v>0</v>
      </c>
      <c r="H1447" s="17">
        <v>0</v>
      </c>
      <c r="I1447" s="17">
        <v>15.8</v>
      </c>
      <c r="J1447" s="17">
        <v>0</v>
      </c>
      <c r="K1447" s="17">
        <v>0</v>
      </c>
      <c r="L1447" s="17">
        <v>0</v>
      </c>
      <c r="M1447" s="17">
        <v>0</v>
      </c>
      <c r="N1447" s="17">
        <v>15.8</v>
      </c>
      <c r="O1447" s="17">
        <v>0</v>
      </c>
      <c r="P1447" s="18">
        <v>0</v>
      </c>
      <c r="Q1447" s="17">
        <f>VLOOKUP(tbBDD[[#This Row],[Lib. variété]],tbRdts[],2,FALSE)</f>
        <v>6.3</v>
      </c>
      <c r="R1447" s="17">
        <f>tbBDD[[#This Row],[Ha Tot collecte]]*tbBDD[[#This Row],[Rdt]]</f>
        <v>99.54</v>
      </c>
      <c r="S1447" s="10" t="str">
        <f>MID(tbBDD[[#This Row],[Lib. variété]],1,FIND(" ",tbBDD[[#This Row],[Lib. variété]])-1)</f>
        <v>ORGE</v>
      </c>
    </row>
    <row r="1448" spans="1:19" ht="15.95" customHeight="1" x14ac:dyDescent="0.2">
      <c r="A1448" s="14" t="s">
        <v>5</v>
      </c>
      <c r="B1448" s="15" t="s">
        <v>48</v>
      </c>
      <c r="C1448" s="15" t="s">
        <v>55</v>
      </c>
      <c r="D1448" s="15" t="s">
        <v>186</v>
      </c>
      <c r="E1448" s="15" t="s">
        <v>315</v>
      </c>
      <c r="F1448" s="15" t="s">
        <v>380</v>
      </c>
      <c r="G1448" s="17">
        <v>0</v>
      </c>
      <c r="H1448" s="17">
        <v>0</v>
      </c>
      <c r="I1448" s="17">
        <v>11.7</v>
      </c>
      <c r="J1448" s="17">
        <v>0</v>
      </c>
      <c r="K1448" s="17">
        <v>0</v>
      </c>
      <c r="L1448" s="17">
        <v>0</v>
      </c>
      <c r="M1448" s="17">
        <v>0</v>
      </c>
      <c r="N1448" s="17">
        <v>11.7</v>
      </c>
      <c r="O1448" s="17">
        <v>0</v>
      </c>
      <c r="P1448" s="18">
        <v>0</v>
      </c>
      <c r="Q1448" s="17">
        <f>VLOOKUP(tbBDD[[#This Row],[Lib. variété]],tbRdts[],2,FALSE)</f>
        <v>6.3</v>
      </c>
      <c r="R1448" s="17">
        <f>tbBDD[[#This Row],[Ha Tot collecte]]*tbBDD[[#This Row],[Rdt]]</f>
        <v>73.709999999999994</v>
      </c>
      <c r="S1448" s="10" t="str">
        <f>MID(tbBDD[[#This Row],[Lib. variété]],1,FIND(" ",tbBDD[[#This Row],[Lib. variété]])-1)</f>
        <v>ORGE</v>
      </c>
    </row>
    <row r="1449" spans="1:19" ht="15.95" customHeight="1" x14ac:dyDescent="0.2">
      <c r="A1449" s="14" t="s">
        <v>5</v>
      </c>
      <c r="B1449" s="15" t="s">
        <v>48</v>
      </c>
      <c r="C1449" s="15" t="s">
        <v>55</v>
      </c>
      <c r="D1449" s="15" t="s">
        <v>227</v>
      </c>
      <c r="E1449" s="15" t="s">
        <v>356</v>
      </c>
      <c r="F1449" s="15" t="s">
        <v>380</v>
      </c>
      <c r="G1449" s="17">
        <v>0</v>
      </c>
      <c r="H1449" s="17">
        <v>0</v>
      </c>
      <c r="I1449" s="17">
        <v>5.6</v>
      </c>
      <c r="J1449" s="17">
        <v>0</v>
      </c>
      <c r="K1449" s="17">
        <v>0</v>
      </c>
      <c r="L1449" s="17">
        <v>0</v>
      </c>
      <c r="M1449" s="17">
        <v>0</v>
      </c>
      <c r="N1449" s="17">
        <v>5.6</v>
      </c>
      <c r="O1449" s="17">
        <v>0</v>
      </c>
      <c r="P1449" s="18">
        <v>0</v>
      </c>
      <c r="Q1449" s="17">
        <f>VLOOKUP(tbBDD[[#This Row],[Lib. variété]],tbRdts[],2,FALSE)</f>
        <v>6.3</v>
      </c>
      <c r="R1449" s="17">
        <f>tbBDD[[#This Row],[Ha Tot collecte]]*tbBDD[[#This Row],[Rdt]]</f>
        <v>35.279999999999994</v>
      </c>
      <c r="S1449" s="10" t="str">
        <f>MID(tbBDD[[#This Row],[Lib. variété]],1,FIND(" ",tbBDD[[#This Row],[Lib. variété]])-1)</f>
        <v>ORGE</v>
      </c>
    </row>
    <row r="1450" spans="1:19" ht="15.95" customHeight="1" x14ac:dyDescent="0.2">
      <c r="A1450" s="14" t="s">
        <v>5</v>
      </c>
      <c r="B1450" s="15" t="s">
        <v>48</v>
      </c>
      <c r="C1450" s="15" t="s">
        <v>55</v>
      </c>
      <c r="D1450" s="15" t="s">
        <v>235</v>
      </c>
      <c r="E1450" s="15" t="s">
        <v>364</v>
      </c>
      <c r="F1450" s="15" t="s">
        <v>380</v>
      </c>
      <c r="G1450" s="17">
        <v>0</v>
      </c>
      <c r="H1450" s="17">
        <v>0</v>
      </c>
      <c r="I1450" s="17">
        <v>12.32</v>
      </c>
      <c r="J1450" s="17">
        <v>0</v>
      </c>
      <c r="K1450" s="17">
        <v>0</v>
      </c>
      <c r="L1450" s="17">
        <v>0</v>
      </c>
      <c r="M1450" s="17">
        <v>0</v>
      </c>
      <c r="N1450" s="17">
        <v>12.32</v>
      </c>
      <c r="O1450" s="17">
        <v>0</v>
      </c>
      <c r="P1450" s="18">
        <v>0</v>
      </c>
      <c r="Q1450" s="17">
        <f>VLOOKUP(tbBDD[[#This Row],[Lib. variété]],tbRdts[],2,FALSE)</f>
        <v>6.3</v>
      </c>
      <c r="R1450" s="17">
        <f>tbBDD[[#This Row],[Ha Tot collecte]]*tbBDD[[#This Row],[Rdt]]</f>
        <v>77.616</v>
      </c>
      <c r="S1450" s="10" t="str">
        <f>MID(tbBDD[[#This Row],[Lib. variété]],1,FIND(" ",tbBDD[[#This Row],[Lib. variété]])-1)</f>
        <v>ORGE</v>
      </c>
    </row>
    <row r="1451" spans="1:19" ht="15.95" customHeight="1" x14ac:dyDescent="0.2">
      <c r="A1451" s="14" t="s">
        <v>5</v>
      </c>
      <c r="B1451" s="15" t="s">
        <v>48</v>
      </c>
      <c r="C1451" s="15" t="s">
        <v>55</v>
      </c>
      <c r="D1451" s="15" t="s">
        <v>242</v>
      </c>
      <c r="E1451" s="15" t="s">
        <v>371</v>
      </c>
      <c r="F1451" s="15" t="s">
        <v>380</v>
      </c>
      <c r="G1451" s="17">
        <v>0</v>
      </c>
      <c r="H1451" s="17">
        <v>0</v>
      </c>
      <c r="I1451" s="17">
        <v>42</v>
      </c>
      <c r="J1451" s="17">
        <v>0</v>
      </c>
      <c r="K1451" s="17">
        <v>0</v>
      </c>
      <c r="L1451" s="17">
        <v>0</v>
      </c>
      <c r="M1451" s="17">
        <v>0</v>
      </c>
      <c r="N1451" s="17">
        <v>42</v>
      </c>
      <c r="O1451" s="17">
        <v>0</v>
      </c>
      <c r="P1451" s="18">
        <v>0</v>
      </c>
      <c r="Q1451" s="17">
        <f>VLOOKUP(tbBDD[[#This Row],[Lib. variété]],tbRdts[],2,FALSE)</f>
        <v>6.3</v>
      </c>
      <c r="R1451" s="17">
        <f>tbBDD[[#This Row],[Ha Tot collecte]]*tbBDD[[#This Row],[Rdt]]</f>
        <v>264.59999999999997</v>
      </c>
      <c r="S1451" s="10" t="str">
        <f>MID(tbBDD[[#This Row],[Lib. variété]],1,FIND(" ",tbBDD[[#This Row],[Lib. variété]])-1)</f>
        <v>ORGE</v>
      </c>
    </row>
    <row r="1452" spans="1:19" ht="15.95" customHeight="1" x14ac:dyDescent="0.2">
      <c r="A1452" s="14" t="s">
        <v>5</v>
      </c>
      <c r="B1452" s="15" t="s">
        <v>48</v>
      </c>
      <c r="C1452" s="15" t="s">
        <v>57</v>
      </c>
      <c r="D1452" s="15" t="s">
        <v>181</v>
      </c>
      <c r="E1452" s="15" t="s">
        <v>310</v>
      </c>
      <c r="F1452" s="15" t="s">
        <v>382</v>
      </c>
      <c r="G1452" s="17">
        <v>0</v>
      </c>
      <c r="H1452" s="17">
        <v>0</v>
      </c>
      <c r="I1452" s="17">
        <v>30.4</v>
      </c>
      <c r="J1452" s="17">
        <v>0</v>
      </c>
      <c r="K1452" s="17">
        <v>0</v>
      </c>
      <c r="L1452" s="17">
        <v>0</v>
      </c>
      <c r="M1452" s="17">
        <v>11.6</v>
      </c>
      <c r="N1452" s="17">
        <v>18.8</v>
      </c>
      <c r="O1452" s="17">
        <v>0</v>
      </c>
      <c r="P1452" s="18">
        <v>0</v>
      </c>
      <c r="Q1452" s="17">
        <f>VLOOKUP(tbBDD[[#This Row],[Lib. variété]],tbRdts[],2,FALSE)</f>
        <v>8.5</v>
      </c>
      <c r="R1452" s="17">
        <f>tbBDD[[#This Row],[Ha Tot collecte]]*tbBDD[[#This Row],[Rdt]]</f>
        <v>258.39999999999998</v>
      </c>
      <c r="S1452" s="10" t="str">
        <f>MID(tbBDD[[#This Row],[Lib. variété]],1,FIND(" ",tbBDD[[#This Row],[Lib. variété]])-1)</f>
        <v>MAIS</v>
      </c>
    </row>
    <row r="1453" spans="1:19" ht="15.95" customHeight="1" x14ac:dyDescent="0.2">
      <c r="A1453" s="14" t="s">
        <v>5</v>
      </c>
      <c r="B1453" s="15" t="s">
        <v>48</v>
      </c>
      <c r="C1453" s="15" t="s">
        <v>57</v>
      </c>
      <c r="D1453" s="15" t="s">
        <v>224</v>
      </c>
      <c r="E1453" s="15" t="s">
        <v>353</v>
      </c>
      <c r="F1453" s="15" t="s">
        <v>382</v>
      </c>
      <c r="G1453" s="17">
        <v>0</v>
      </c>
      <c r="H1453" s="17">
        <v>0</v>
      </c>
      <c r="I1453" s="17">
        <v>56.8</v>
      </c>
      <c r="J1453" s="17">
        <v>0</v>
      </c>
      <c r="K1453" s="17">
        <v>0</v>
      </c>
      <c r="L1453" s="17">
        <v>0</v>
      </c>
      <c r="M1453" s="17">
        <v>0</v>
      </c>
      <c r="N1453" s="17">
        <v>56.8</v>
      </c>
      <c r="O1453" s="17">
        <v>0</v>
      </c>
      <c r="P1453" s="18">
        <v>0</v>
      </c>
      <c r="Q1453" s="17">
        <f>VLOOKUP(tbBDD[[#This Row],[Lib. variété]],tbRdts[],2,FALSE)</f>
        <v>8.5</v>
      </c>
      <c r="R1453" s="17">
        <f>tbBDD[[#This Row],[Ha Tot collecte]]*tbBDD[[#This Row],[Rdt]]</f>
        <v>482.79999999999995</v>
      </c>
      <c r="S1453" s="10" t="str">
        <f>MID(tbBDD[[#This Row],[Lib. variété]],1,FIND(" ",tbBDD[[#This Row],[Lib. variété]])-1)</f>
        <v>MAIS</v>
      </c>
    </row>
    <row r="1454" spans="1:19" ht="15.95" customHeight="1" x14ac:dyDescent="0.2">
      <c r="A1454" s="14" t="s">
        <v>5</v>
      </c>
      <c r="B1454" s="15" t="s">
        <v>48</v>
      </c>
      <c r="C1454" s="15" t="s">
        <v>57</v>
      </c>
      <c r="D1454" s="15" t="s">
        <v>186</v>
      </c>
      <c r="E1454" s="15" t="s">
        <v>315</v>
      </c>
      <c r="F1454" s="15" t="s">
        <v>382</v>
      </c>
      <c r="G1454" s="17">
        <v>0</v>
      </c>
      <c r="H1454" s="17">
        <v>0</v>
      </c>
      <c r="I1454" s="17">
        <v>73.67</v>
      </c>
      <c r="J1454" s="17">
        <v>0</v>
      </c>
      <c r="K1454" s="17">
        <v>0</v>
      </c>
      <c r="L1454" s="17">
        <v>0</v>
      </c>
      <c r="M1454" s="17">
        <v>0</v>
      </c>
      <c r="N1454" s="17">
        <v>73.67</v>
      </c>
      <c r="O1454" s="17">
        <v>0</v>
      </c>
      <c r="P1454" s="18">
        <v>0</v>
      </c>
      <c r="Q1454" s="17">
        <f>VLOOKUP(tbBDD[[#This Row],[Lib. variété]],tbRdts[],2,FALSE)</f>
        <v>8.5</v>
      </c>
      <c r="R1454" s="17">
        <f>tbBDD[[#This Row],[Ha Tot collecte]]*tbBDD[[#This Row],[Rdt]]</f>
        <v>626.19500000000005</v>
      </c>
      <c r="S1454" s="10" t="str">
        <f>MID(tbBDD[[#This Row],[Lib. variété]],1,FIND(" ",tbBDD[[#This Row],[Lib. variété]])-1)</f>
        <v>MAIS</v>
      </c>
    </row>
    <row r="1455" spans="1:19" ht="15.95" customHeight="1" x14ac:dyDescent="0.2">
      <c r="A1455" s="14" t="s">
        <v>5</v>
      </c>
      <c r="B1455" s="15" t="s">
        <v>48</v>
      </c>
      <c r="C1455" s="15" t="s">
        <v>57</v>
      </c>
      <c r="D1455" s="15" t="s">
        <v>227</v>
      </c>
      <c r="E1455" s="15" t="s">
        <v>356</v>
      </c>
      <c r="F1455" s="15" t="s">
        <v>382</v>
      </c>
      <c r="G1455" s="17">
        <v>0</v>
      </c>
      <c r="H1455" s="17">
        <v>0</v>
      </c>
      <c r="I1455" s="17">
        <v>117.1</v>
      </c>
      <c r="J1455" s="17">
        <v>0</v>
      </c>
      <c r="K1455" s="17">
        <v>78.5</v>
      </c>
      <c r="L1455" s="17">
        <v>0</v>
      </c>
      <c r="M1455" s="17">
        <v>0</v>
      </c>
      <c r="N1455" s="17">
        <v>38.6</v>
      </c>
      <c r="O1455" s="17">
        <v>0</v>
      </c>
      <c r="P1455" s="18">
        <v>0</v>
      </c>
      <c r="Q1455" s="17">
        <f>VLOOKUP(tbBDD[[#This Row],[Lib. variété]],tbRdts[],2,FALSE)</f>
        <v>8.5</v>
      </c>
      <c r="R1455" s="17">
        <f>tbBDD[[#This Row],[Ha Tot collecte]]*tbBDD[[#This Row],[Rdt]]</f>
        <v>995.34999999999991</v>
      </c>
      <c r="S1455" s="10" t="str">
        <f>MID(tbBDD[[#This Row],[Lib. variété]],1,FIND(" ",tbBDD[[#This Row],[Lib. variété]])-1)</f>
        <v>MAIS</v>
      </c>
    </row>
    <row r="1456" spans="1:19" ht="15.95" customHeight="1" x14ac:dyDescent="0.2">
      <c r="A1456" s="14" t="s">
        <v>5</v>
      </c>
      <c r="B1456" s="15" t="s">
        <v>48</v>
      </c>
      <c r="C1456" s="15" t="s">
        <v>57</v>
      </c>
      <c r="D1456" s="15" t="s">
        <v>235</v>
      </c>
      <c r="E1456" s="15" t="s">
        <v>364</v>
      </c>
      <c r="F1456" s="15" t="s">
        <v>382</v>
      </c>
      <c r="G1456" s="17">
        <v>0</v>
      </c>
      <c r="H1456" s="17">
        <v>0</v>
      </c>
      <c r="I1456" s="17">
        <v>80.55</v>
      </c>
      <c r="J1456" s="17">
        <v>0</v>
      </c>
      <c r="K1456" s="17">
        <v>57.8</v>
      </c>
      <c r="L1456" s="17">
        <v>0</v>
      </c>
      <c r="M1456" s="17">
        <v>0</v>
      </c>
      <c r="N1456" s="17">
        <v>22.75</v>
      </c>
      <c r="O1456" s="17">
        <v>0</v>
      </c>
      <c r="P1456" s="18">
        <v>0</v>
      </c>
      <c r="Q1456" s="17">
        <f>VLOOKUP(tbBDD[[#This Row],[Lib. variété]],tbRdts[],2,FALSE)</f>
        <v>8.5</v>
      </c>
      <c r="R1456" s="17">
        <f>tbBDD[[#This Row],[Ha Tot collecte]]*tbBDD[[#This Row],[Rdt]]</f>
        <v>684.67499999999995</v>
      </c>
      <c r="S1456" s="10" t="str">
        <f>MID(tbBDD[[#This Row],[Lib. variété]],1,FIND(" ",tbBDD[[#This Row],[Lib. variété]])-1)</f>
        <v>MAIS</v>
      </c>
    </row>
    <row r="1457" spans="1:19" ht="15.95" customHeight="1" x14ac:dyDescent="0.2">
      <c r="A1457" s="14" t="s">
        <v>5</v>
      </c>
      <c r="B1457" s="15" t="s">
        <v>48</v>
      </c>
      <c r="C1457" s="15" t="s">
        <v>57</v>
      </c>
      <c r="D1457" s="15" t="s">
        <v>242</v>
      </c>
      <c r="E1457" s="15" t="s">
        <v>371</v>
      </c>
      <c r="F1457" s="15" t="s">
        <v>382</v>
      </c>
      <c r="G1457" s="17">
        <v>0</v>
      </c>
      <c r="H1457" s="17">
        <v>0</v>
      </c>
      <c r="I1457" s="17">
        <v>253.26</v>
      </c>
      <c r="J1457" s="17">
        <v>0</v>
      </c>
      <c r="K1457" s="17">
        <v>0</v>
      </c>
      <c r="L1457" s="17">
        <v>0</v>
      </c>
      <c r="M1457" s="17">
        <v>0</v>
      </c>
      <c r="N1457" s="17">
        <v>253.26</v>
      </c>
      <c r="O1457" s="17">
        <v>0</v>
      </c>
      <c r="P1457" s="18">
        <v>0</v>
      </c>
      <c r="Q1457" s="17">
        <f>VLOOKUP(tbBDD[[#This Row],[Lib. variété]],tbRdts[],2,FALSE)</f>
        <v>8.5</v>
      </c>
      <c r="R1457" s="17">
        <f>tbBDD[[#This Row],[Ha Tot collecte]]*tbBDD[[#This Row],[Rdt]]</f>
        <v>2152.71</v>
      </c>
      <c r="S1457" s="10" t="str">
        <f>MID(tbBDD[[#This Row],[Lib. variété]],1,FIND(" ",tbBDD[[#This Row],[Lib. variété]])-1)</f>
        <v>MAIS</v>
      </c>
    </row>
    <row r="1458" spans="1:19" ht="15.95" customHeight="1" x14ac:dyDescent="0.2">
      <c r="A1458" s="14" t="s">
        <v>5</v>
      </c>
      <c r="B1458" s="15" t="s">
        <v>48</v>
      </c>
      <c r="C1458" s="15" t="s">
        <v>104</v>
      </c>
      <c r="D1458" s="15" t="s">
        <v>181</v>
      </c>
      <c r="E1458" s="15" t="s">
        <v>310</v>
      </c>
      <c r="F1458" s="15" t="s">
        <v>429</v>
      </c>
      <c r="G1458" s="17">
        <v>0</v>
      </c>
      <c r="H1458" s="17">
        <v>0</v>
      </c>
      <c r="I1458" s="17">
        <v>10.7</v>
      </c>
      <c r="J1458" s="17">
        <v>0</v>
      </c>
      <c r="K1458" s="17">
        <v>0</v>
      </c>
      <c r="L1458" s="17">
        <v>0</v>
      </c>
      <c r="M1458" s="17">
        <v>5.4</v>
      </c>
      <c r="N1458" s="17">
        <v>5.3</v>
      </c>
      <c r="O1458" s="17">
        <v>0</v>
      </c>
      <c r="P1458" s="18">
        <v>0</v>
      </c>
      <c r="Q1458" s="17">
        <f>VLOOKUP(tbBDD[[#This Row],[Lib. variété]],tbRdts[],2,FALSE)</f>
        <v>8.5</v>
      </c>
      <c r="R1458" s="17">
        <f>tbBDD[[#This Row],[Ha Tot collecte]]*tbBDD[[#This Row],[Rdt]]</f>
        <v>90.949999999999989</v>
      </c>
      <c r="S1458" s="10" t="str">
        <f>MID(tbBDD[[#This Row],[Lib. variété]],1,FIND(" ",tbBDD[[#This Row],[Lib. variété]])-1)</f>
        <v>MAIS</v>
      </c>
    </row>
    <row r="1459" spans="1:19" ht="15.95" customHeight="1" x14ac:dyDescent="0.2">
      <c r="A1459" s="14" t="s">
        <v>5</v>
      </c>
      <c r="B1459" s="15" t="s">
        <v>48</v>
      </c>
      <c r="C1459" s="15" t="s">
        <v>104</v>
      </c>
      <c r="D1459" s="15" t="s">
        <v>224</v>
      </c>
      <c r="E1459" s="15" t="s">
        <v>353</v>
      </c>
      <c r="F1459" s="15" t="s">
        <v>429</v>
      </c>
      <c r="G1459" s="17">
        <v>0</v>
      </c>
      <c r="H1459" s="17">
        <v>0</v>
      </c>
      <c r="I1459" s="17">
        <v>7</v>
      </c>
      <c r="J1459" s="17">
        <v>0</v>
      </c>
      <c r="K1459" s="17">
        <v>0</v>
      </c>
      <c r="L1459" s="17">
        <v>0</v>
      </c>
      <c r="M1459" s="17">
        <v>0</v>
      </c>
      <c r="N1459" s="17">
        <v>7</v>
      </c>
      <c r="O1459" s="17">
        <v>0</v>
      </c>
      <c r="P1459" s="18">
        <v>0</v>
      </c>
      <c r="Q1459" s="17">
        <f>VLOOKUP(tbBDD[[#This Row],[Lib. variété]],tbRdts[],2,FALSE)</f>
        <v>8.5</v>
      </c>
      <c r="R1459" s="17">
        <f>tbBDD[[#This Row],[Ha Tot collecte]]*tbBDD[[#This Row],[Rdt]]</f>
        <v>59.5</v>
      </c>
      <c r="S1459" s="10" t="str">
        <f>MID(tbBDD[[#This Row],[Lib. variété]],1,FIND(" ",tbBDD[[#This Row],[Lib. variété]])-1)</f>
        <v>MAIS</v>
      </c>
    </row>
    <row r="1460" spans="1:19" ht="15.95" customHeight="1" x14ac:dyDescent="0.2">
      <c r="A1460" s="14" t="s">
        <v>5</v>
      </c>
      <c r="B1460" s="15" t="s">
        <v>48</v>
      </c>
      <c r="C1460" s="15" t="s">
        <v>104</v>
      </c>
      <c r="D1460" s="15" t="s">
        <v>186</v>
      </c>
      <c r="E1460" s="15" t="s">
        <v>315</v>
      </c>
      <c r="F1460" s="15" t="s">
        <v>429</v>
      </c>
      <c r="G1460" s="17">
        <v>0</v>
      </c>
      <c r="H1460" s="17">
        <v>0</v>
      </c>
      <c r="I1460" s="17">
        <v>15</v>
      </c>
      <c r="J1460" s="17">
        <v>0</v>
      </c>
      <c r="K1460" s="17">
        <v>0</v>
      </c>
      <c r="L1460" s="17">
        <v>0</v>
      </c>
      <c r="M1460" s="17">
        <v>0</v>
      </c>
      <c r="N1460" s="17">
        <v>15</v>
      </c>
      <c r="O1460" s="17">
        <v>0</v>
      </c>
      <c r="P1460" s="18">
        <v>0</v>
      </c>
      <c r="Q1460" s="17">
        <f>VLOOKUP(tbBDD[[#This Row],[Lib. variété]],tbRdts[],2,FALSE)</f>
        <v>8.5</v>
      </c>
      <c r="R1460" s="17">
        <f>tbBDD[[#This Row],[Ha Tot collecte]]*tbBDD[[#This Row],[Rdt]]</f>
        <v>127.5</v>
      </c>
      <c r="S1460" s="10" t="str">
        <f>MID(tbBDD[[#This Row],[Lib. variété]],1,FIND(" ",tbBDD[[#This Row],[Lib. variété]])-1)</f>
        <v>MAIS</v>
      </c>
    </row>
    <row r="1461" spans="1:19" ht="15.95" customHeight="1" x14ac:dyDescent="0.2">
      <c r="A1461" s="14" t="s">
        <v>5</v>
      </c>
      <c r="B1461" s="15" t="s">
        <v>48</v>
      </c>
      <c r="C1461" s="15" t="s">
        <v>104</v>
      </c>
      <c r="D1461" s="15" t="s">
        <v>235</v>
      </c>
      <c r="E1461" s="15" t="s">
        <v>364</v>
      </c>
      <c r="F1461" s="15" t="s">
        <v>429</v>
      </c>
      <c r="G1461" s="17">
        <v>0</v>
      </c>
      <c r="H1461" s="17">
        <v>0</v>
      </c>
      <c r="I1461" s="17">
        <v>16.7</v>
      </c>
      <c r="J1461" s="17">
        <v>0</v>
      </c>
      <c r="K1461" s="17">
        <v>11.7</v>
      </c>
      <c r="L1461" s="17">
        <v>0</v>
      </c>
      <c r="M1461" s="17">
        <v>0</v>
      </c>
      <c r="N1461" s="17">
        <v>5</v>
      </c>
      <c r="O1461" s="17">
        <v>0</v>
      </c>
      <c r="P1461" s="18">
        <v>0</v>
      </c>
      <c r="Q1461" s="17">
        <f>VLOOKUP(tbBDD[[#This Row],[Lib. variété]],tbRdts[],2,FALSE)</f>
        <v>8.5</v>
      </c>
      <c r="R1461" s="17">
        <f>tbBDD[[#This Row],[Ha Tot collecte]]*tbBDD[[#This Row],[Rdt]]</f>
        <v>141.94999999999999</v>
      </c>
      <c r="S1461" s="10" t="str">
        <f>MID(tbBDD[[#This Row],[Lib. variété]],1,FIND(" ",tbBDD[[#This Row],[Lib. variété]])-1)</f>
        <v>MAIS</v>
      </c>
    </row>
    <row r="1462" spans="1:19" ht="15.95" customHeight="1" x14ac:dyDescent="0.2">
      <c r="A1462" s="14" t="s">
        <v>5</v>
      </c>
      <c r="B1462" s="15" t="s">
        <v>48</v>
      </c>
      <c r="C1462" s="15" t="s">
        <v>104</v>
      </c>
      <c r="D1462" s="15" t="s">
        <v>242</v>
      </c>
      <c r="E1462" s="15" t="s">
        <v>371</v>
      </c>
      <c r="F1462" s="15" t="s">
        <v>429</v>
      </c>
      <c r="G1462" s="17">
        <v>0</v>
      </c>
      <c r="H1462" s="17">
        <v>0</v>
      </c>
      <c r="I1462" s="17">
        <v>59.85</v>
      </c>
      <c r="J1462" s="17">
        <v>52</v>
      </c>
      <c r="K1462" s="17">
        <v>0</v>
      </c>
      <c r="L1462" s="17">
        <v>0</v>
      </c>
      <c r="M1462" s="17">
        <v>0</v>
      </c>
      <c r="N1462" s="17">
        <v>7.85</v>
      </c>
      <c r="O1462" s="17">
        <v>0</v>
      </c>
      <c r="P1462" s="18">
        <v>0</v>
      </c>
      <c r="Q1462" s="17">
        <f>VLOOKUP(tbBDD[[#This Row],[Lib. variété]],tbRdts[],2,FALSE)</f>
        <v>8.5</v>
      </c>
      <c r="R1462" s="17">
        <f>tbBDD[[#This Row],[Ha Tot collecte]]*tbBDD[[#This Row],[Rdt]]</f>
        <v>508.72500000000002</v>
      </c>
      <c r="S1462" s="10" t="str">
        <f>MID(tbBDD[[#This Row],[Lib. variété]],1,FIND(" ",tbBDD[[#This Row],[Lib. variété]])-1)</f>
        <v>MAIS</v>
      </c>
    </row>
    <row r="1463" spans="1:19" ht="15.95" customHeight="1" x14ac:dyDescent="0.2">
      <c r="A1463" s="14" t="s">
        <v>5</v>
      </c>
      <c r="B1463" s="15" t="s">
        <v>48</v>
      </c>
      <c r="C1463" s="15" t="s">
        <v>95</v>
      </c>
      <c r="D1463" s="15" t="s">
        <v>227</v>
      </c>
      <c r="E1463" s="15" t="s">
        <v>356</v>
      </c>
      <c r="F1463" s="15" t="s">
        <v>420</v>
      </c>
      <c r="G1463" s="17">
        <v>0</v>
      </c>
      <c r="H1463" s="17">
        <v>0</v>
      </c>
      <c r="I1463" s="17">
        <v>3.3</v>
      </c>
      <c r="J1463" s="17">
        <v>0</v>
      </c>
      <c r="K1463" s="17">
        <v>3.3</v>
      </c>
      <c r="L1463" s="17">
        <v>0</v>
      </c>
      <c r="M1463" s="17">
        <v>0</v>
      </c>
      <c r="N1463" s="17">
        <v>0</v>
      </c>
      <c r="O1463" s="17">
        <v>0</v>
      </c>
      <c r="P1463" s="18">
        <v>0</v>
      </c>
      <c r="Q1463" s="17">
        <f>VLOOKUP(tbBDD[[#This Row],[Lib. variété]],tbRdts[],2,FALSE)</f>
        <v>0</v>
      </c>
      <c r="R1463" s="17">
        <f>tbBDD[[#This Row],[Ha Tot collecte]]*tbBDD[[#This Row],[Rdt]]</f>
        <v>0</v>
      </c>
      <c r="S1463" s="10" t="str">
        <f>MID(tbBDD[[#This Row],[Lib. variété]],1,FIND(" ",tbBDD[[#This Row],[Lib. variété]])-1)</f>
        <v>MAIS</v>
      </c>
    </row>
    <row r="1464" spans="1:19" ht="15.95" customHeight="1" x14ac:dyDescent="0.2">
      <c r="A1464" s="14" t="s">
        <v>5</v>
      </c>
      <c r="B1464" s="15" t="s">
        <v>48</v>
      </c>
      <c r="C1464" s="15" t="s">
        <v>95</v>
      </c>
      <c r="D1464" s="15" t="s">
        <v>235</v>
      </c>
      <c r="E1464" s="15" t="s">
        <v>364</v>
      </c>
      <c r="F1464" s="15" t="s">
        <v>420</v>
      </c>
      <c r="G1464" s="17">
        <v>0</v>
      </c>
      <c r="H1464" s="17">
        <v>0</v>
      </c>
      <c r="I1464" s="17">
        <v>6.5</v>
      </c>
      <c r="J1464" s="17">
        <v>0</v>
      </c>
      <c r="K1464" s="17">
        <v>6.5</v>
      </c>
      <c r="L1464" s="17">
        <v>0</v>
      </c>
      <c r="M1464" s="17">
        <v>0</v>
      </c>
      <c r="N1464" s="17">
        <v>0</v>
      </c>
      <c r="O1464" s="17">
        <v>0</v>
      </c>
      <c r="P1464" s="18">
        <v>0</v>
      </c>
      <c r="Q1464" s="17">
        <f>VLOOKUP(tbBDD[[#This Row],[Lib. variété]],tbRdts[],2,FALSE)</f>
        <v>0</v>
      </c>
      <c r="R1464" s="17">
        <f>tbBDD[[#This Row],[Ha Tot collecte]]*tbBDD[[#This Row],[Rdt]]</f>
        <v>0</v>
      </c>
      <c r="S1464" s="10" t="str">
        <f>MID(tbBDD[[#This Row],[Lib. variété]],1,FIND(" ",tbBDD[[#This Row],[Lib. variété]])-1)</f>
        <v>MAIS</v>
      </c>
    </row>
    <row r="1465" spans="1:19" ht="15.95" customHeight="1" x14ac:dyDescent="0.2">
      <c r="A1465" s="14" t="s">
        <v>5</v>
      </c>
      <c r="B1465" s="15" t="s">
        <v>48</v>
      </c>
      <c r="C1465" s="15" t="s">
        <v>95</v>
      </c>
      <c r="D1465" s="15" t="s">
        <v>242</v>
      </c>
      <c r="E1465" s="15" t="s">
        <v>371</v>
      </c>
      <c r="F1465" s="15" t="s">
        <v>420</v>
      </c>
      <c r="G1465" s="17">
        <v>0</v>
      </c>
      <c r="H1465" s="17">
        <v>0</v>
      </c>
      <c r="I1465" s="17">
        <v>8</v>
      </c>
      <c r="J1465" s="17">
        <v>0</v>
      </c>
      <c r="K1465" s="17">
        <v>8</v>
      </c>
      <c r="L1465" s="17">
        <v>0</v>
      </c>
      <c r="M1465" s="17">
        <v>0</v>
      </c>
      <c r="N1465" s="17">
        <v>0</v>
      </c>
      <c r="O1465" s="17">
        <v>0</v>
      </c>
      <c r="P1465" s="18">
        <v>0</v>
      </c>
      <c r="Q1465" s="17">
        <f>VLOOKUP(tbBDD[[#This Row],[Lib. variété]],tbRdts[],2,FALSE)</f>
        <v>0</v>
      </c>
      <c r="R1465" s="17">
        <f>tbBDD[[#This Row],[Ha Tot collecte]]*tbBDD[[#This Row],[Rdt]]</f>
        <v>0</v>
      </c>
      <c r="S1465" s="10" t="str">
        <f>MID(tbBDD[[#This Row],[Lib. variété]],1,FIND(" ",tbBDD[[#This Row],[Lib. variété]])-1)</f>
        <v>MAIS</v>
      </c>
    </row>
    <row r="1466" spans="1:19" ht="15.95" customHeight="1" x14ac:dyDescent="0.2">
      <c r="A1466" s="14" t="s">
        <v>5</v>
      </c>
      <c r="B1466" s="15" t="s">
        <v>48</v>
      </c>
      <c r="C1466" s="15" t="s">
        <v>58</v>
      </c>
      <c r="D1466" s="15" t="s">
        <v>227</v>
      </c>
      <c r="E1466" s="15" t="s">
        <v>356</v>
      </c>
      <c r="F1466" s="15" t="s">
        <v>383</v>
      </c>
      <c r="G1466" s="17">
        <v>0</v>
      </c>
      <c r="H1466" s="17">
        <v>0</v>
      </c>
      <c r="I1466" s="17">
        <v>28.4</v>
      </c>
      <c r="J1466" s="17">
        <v>0</v>
      </c>
      <c r="K1466" s="17">
        <v>0</v>
      </c>
      <c r="L1466" s="17">
        <v>0</v>
      </c>
      <c r="M1466" s="17">
        <v>0</v>
      </c>
      <c r="N1466" s="17">
        <v>28.4</v>
      </c>
      <c r="O1466" s="17">
        <v>0</v>
      </c>
      <c r="P1466" s="18">
        <v>0</v>
      </c>
      <c r="Q1466" s="17">
        <f>VLOOKUP(tbBDD[[#This Row],[Lib. variété]],tbRdts[],2,FALSE)</f>
        <v>3.3</v>
      </c>
      <c r="R1466" s="17">
        <f>tbBDD[[#This Row],[Ha Tot collecte]]*tbBDD[[#This Row],[Rdt]]</f>
        <v>93.719999999999985</v>
      </c>
      <c r="S1466" s="10" t="e">
        <f>MID(tbBDD[[#This Row],[Lib. variété]],1,FIND(" ",tbBDD[[#This Row],[Lib. variété]])-1)</f>
        <v>#VALUE!</v>
      </c>
    </row>
    <row r="1467" spans="1:19" ht="15.95" customHeight="1" x14ac:dyDescent="0.2">
      <c r="A1467" s="14" t="s">
        <v>5</v>
      </c>
      <c r="B1467" s="15" t="s">
        <v>48</v>
      </c>
      <c r="C1467" s="15" t="s">
        <v>58</v>
      </c>
      <c r="D1467" s="15" t="s">
        <v>235</v>
      </c>
      <c r="E1467" s="15" t="s">
        <v>364</v>
      </c>
      <c r="F1467" s="15" t="s">
        <v>383</v>
      </c>
      <c r="G1467" s="17">
        <v>0</v>
      </c>
      <c r="H1467" s="17">
        <v>0</v>
      </c>
      <c r="I1467" s="17">
        <v>12.26</v>
      </c>
      <c r="J1467" s="17">
        <v>0</v>
      </c>
      <c r="K1467" s="17">
        <v>0</v>
      </c>
      <c r="L1467" s="17">
        <v>0</v>
      </c>
      <c r="M1467" s="17">
        <v>0</v>
      </c>
      <c r="N1467" s="17">
        <v>12.26</v>
      </c>
      <c r="O1467" s="17">
        <v>0</v>
      </c>
      <c r="P1467" s="18">
        <v>0</v>
      </c>
      <c r="Q1467" s="17">
        <f>VLOOKUP(tbBDD[[#This Row],[Lib. variété]],tbRdts[],2,FALSE)</f>
        <v>3.3</v>
      </c>
      <c r="R1467" s="17">
        <f>tbBDD[[#This Row],[Ha Tot collecte]]*tbBDD[[#This Row],[Rdt]]</f>
        <v>40.457999999999998</v>
      </c>
      <c r="S1467" s="10" t="e">
        <f>MID(tbBDD[[#This Row],[Lib. variété]],1,FIND(" ",tbBDD[[#This Row],[Lib. variété]])-1)</f>
        <v>#VALUE!</v>
      </c>
    </row>
    <row r="1468" spans="1:19" ht="15.95" customHeight="1" x14ac:dyDescent="0.2">
      <c r="A1468" s="14" t="s">
        <v>5</v>
      </c>
      <c r="B1468" s="15" t="s">
        <v>48</v>
      </c>
      <c r="C1468" s="15" t="s">
        <v>58</v>
      </c>
      <c r="D1468" s="15" t="s">
        <v>241</v>
      </c>
      <c r="E1468" s="15" t="s">
        <v>370</v>
      </c>
      <c r="F1468" s="15" t="s">
        <v>383</v>
      </c>
      <c r="G1468" s="17">
        <v>0</v>
      </c>
      <c r="H1468" s="17">
        <v>0</v>
      </c>
      <c r="I1468" s="17">
        <v>20.23</v>
      </c>
      <c r="J1468" s="17">
        <v>0</v>
      </c>
      <c r="K1468" s="17">
        <v>0</v>
      </c>
      <c r="L1468" s="17">
        <v>0</v>
      </c>
      <c r="M1468" s="17">
        <v>0</v>
      </c>
      <c r="N1468" s="17">
        <v>20.23</v>
      </c>
      <c r="O1468" s="17">
        <v>0</v>
      </c>
      <c r="P1468" s="18">
        <v>0</v>
      </c>
      <c r="Q1468" s="17">
        <f>VLOOKUP(tbBDD[[#This Row],[Lib. variété]],tbRdts[],2,FALSE)</f>
        <v>3.3</v>
      </c>
      <c r="R1468" s="17">
        <f>tbBDD[[#This Row],[Ha Tot collecte]]*tbBDD[[#This Row],[Rdt]]</f>
        <v>66.759</v>
      </c>
      <c r="S1468" s="10" t="e">
        <f>MID(tbBDD[[#This Row],[Lib. variété]],1,FIND(" ",tbBDD[[#This Row],[Lib. variété]])-1)</f>
        <v>#VALUE!</v>
      </c>
    </row>
    <row r="1469" spans="1:19" ht="15.95" customHeight="1" x14ac:dyDescent="0.2">
      <c r="A1469" s="14" t="s">
        <v>5</v>
      </c>
      <c r="B1469" s="15" t="s">
        <v>48</v>
      </c>
      <c r="C1469" s="15" t="s">
        <v>58</v>
      </c>
      <c r="D1469" s="15" t="s">
        <v>242</v>
      </c>
      <c r="E1469" s="15" t="s">
        <v>371</v>
      </c>
      <c r="F1469" s="15" t="s">
        <v>383</v>
      </c>
      <c r="G1469" s="17">
        <v>0</v>
      </c>
      <c r="H1469" s="17">
        <v>0</v>
      </c>
      <c r="I1469" s="17">
        <v>54.7</v>
      </c>
      <c r="J1469" s="17">
        <v>0</v>
      </c>
      <c r="K1469" s="17">
        <v>0</v>
      </c>
      <c r="L1469" s="17">
        <v>0</v>
      </c>
      <c r="M1469" s="17">
        <v>0</v>
      </c>
      <c r="N1469" s="17">
        <v>54.7</v>
      </c>
      <c r="O1469" s="17">
        <v>0</v>
      </c>
      <c r="P1469" s="18">
        <v>0</v>
      </c>
      <c r="Q1469" s="17">
        <f>VLOOKUP(tbBDD[[#This Row],[Lib. variété]],tbRdts[],2,FALSE)</f>
        <v>3.3</v>
      </c>
      <c r="R1469" s="17">
        <f>tbBDD[[#This Row],[Ha Tot collecte]]*tbBDD[[#This Row],[Rdt]]</f>
        <v>180.51</v>
      </c>
      <c r="S1469" s="10" t="e">
        <f>MID(tbBDD[[#This Row],[Lib. variété]],1,FIND(" ",tbBDD[[#This Row],[Lib. variété]])-1)</f>
        <v>#VALUE!</v>
      </c>
    </row>
    <row r="1470" spans="1:19" ht="15.95" customHeight="1" x14ac:dyDescent="0.2">
      <c r="A1470" s="14" t="s">
        <v>5</v>
      </c>
      <c r="B1470" s="15" t="s">
        <v>48</v>
      </c>
      <c r="C1470" s="15" t="s">
        <v>59</v>
      </c>
      <c r="D1470" s="15" t="s">
        <v>181</v>
      </c>
      <c r="E1470" s="15" t="s">
        <v>310</v>
      </c>
      <c r="F1470" s="15" t="s">
        <v>384</v>
      </c>
      <c r="G1470" s="17">
        <v>0</v>
      </c>
      <c r="H1470" s="17">
        <v>0</v>
      </c>
      <c r="I1470" s="17">
        <v>10.44</v>
      </c>
      <c r="J1470" s="17">
        <v>0</v>
      </c>
      <c r="K1470" s="17">
        <v>0</v>
      </c>
      <c r="L1470" s="17">
        <v>0</v>
      </c>
      <c r="M1470" s="17">
        <v>0</v>
      </c>
      <c r="N1470" s="17">
        <v>10.44</v>
      </c>
      <c r="O1470" s="17">
        <v>0</v>
      </c>
      <c r="P1470" s="18">
        <v>0</v>
      </c>
      <c r="Q1470" s="17">
        <f>VLOOKUP(tbBDD[[#This Row],[Lib. variété]],tbRdts[],2,FALSE)</f>
        <v>2.5</v>
      </c>
      <c r="R1470" s="17">
        <f>tbBDD[[#This Row],[Ha Tot collecte]]*tbBDD[[#This Row],[Rdt]]</f>
        <v>26.099999999999998</v>
      </c>
      <c r="S1470" s="10" t="str">
        <f>MID(tbBDD[[#This Row],[Lib. variété]],1,FIND(" ",tbBDD[[#This Row],[Lib. variété]])-1)</f>
        <v>TOURNESOL</v>
      </c>
    </row>
    <row r="1471" spans="1:19" ht="15.95" customHeight="1" x14ac:dyDescent="0.2">
      <c r="A1471" s="14" t="s">
        <v>5</v>
      </c>
      <c r="B1471" s="15" t="s">
        <v>48</v>
      </c>
      <c r="C1471" s="15" t="s">
        <v>59</v>
      </c>
      <c r="D1471" s="15" t="s">
        <v>186</v>
      </c>
      <c r="E1471" s="15" t="s">
        <v>315</v>
      </c>
      <c r="F1471" s="15" t="s">
        <v>384</v>
      </c>
      <c r="G1471" s="17">
        <v>0</v>
      </c>
      <c r="H1471" s="17">
        <v>0</v>
      </c>
      <c r="I1471" s="17">
        <v>40.450000000000003</v>
      </c>
      <c r="J1471" s="17">
        <v>0</v>
      </c>
      <c r="K1471" s="17">
        <v>0</v>
      </c>
      <c r="L1471" s="17">
        <v>0</v>
      </c>
      <c r="M1471" s="17">
        <v>0</v>
      </c>
      <c r="N1471" s="17">
        <v>40.450000000000003</v>
      </c>
      <c r="O1471" s="17">
        <v>0</v>
      </c>
      <c r="P1471" s="18">
        <v>0</v>
      </c>
      <c r="Q1471" s="17">
        <f>VLOOKUP(tbBDD[[#This Row],[Lib. variété]],tbRdts[],2,FALSE)</f>
        <v>2.5</v>
      </c>
      <c r="R1471" s="17">
        <f>tbBDD[[#This Row],[Ha Tot collecte]]*tbBDD[[#This Row],[Rdt]]</f>
        <v>101.125</v>
      </c>
      <c r="S1471" s="10" t="str">
        <f>MID(tbBDD[[#This Row],[Lib. variété]],1,FIND(" ",tbBDD[[#This Row],[Lib. variété]])-1)</f>
        <v>TOURNESOL</v>
      </c>
    </row>
    <row r="1472" spans="1:19" ht="15.95" customHeight="1" x14ac:dyDescent="0.2">
      <c r="A1472" s="14" t="s">
        <v>5</v>
      </c>
      <c r="B1472" s="15" t="s">
        <v>48</v>
      </c>
      <c r="C1472" s="15" t="s">
        <v>59</v>
      </c>
      <c r="D1472" s="15" t="s">
        <v>227</v>
      </c>
      <c r="E1472" s="15" t="s">
        <v>356</v>
      </c>
      <c r="F1472" s="15" t="s">
        <v>384</v>
      </c>
      <c r="G1472" s="17">
        <v>0</v>
      </c>
      <c r="H1472" s="17">
        <v>0</v>
      </c>
      <c r="I1472" s="17">
        <v>12</v>
      </c>
      <c r="J1472" s="17">
        <v>0</v>
      </c>
      <c r="K1472" s="17">
        <v>0</v>
      </c>
      <c r="L1472" s="17">
        <v>0</v>
      </c>
      <c r="M1472" s="17">
        <v>0</v>
      </c>
      <c r="N1472" s="17">
        <v>12</v>
      </c>
      <c r="O1472" s="17">
        <v>0</v>
      </c>
      <c r="P1472" s="18">
        <v>0</v>
      </c>
      <c r="Q1472" s="17">
        <f>VLOOKUP(tbBDD[[#This Row],[Lib. variété]],tbRdts[],2,FALSE)</f>
        <v>2.5</v>
      </c>
      <c r="R1472" s="17">
        <f>tbBDD[[#This Row],[Ha Tot collecte]]*tbBDD[[#This Row],[Rdt]]</f>
        <v>30</v>
      </c>
      <c r="S1472" s="10" t="str">
        <f>MID(tbBDD[[#This Row],[Lib. variété]],1,FIND(" ",tbBDD[[#This Row],[Lib. variété]])-1)</f>
        <v>TOURNESOL</v>
      </c>
    </row>
    <row r="1473" spans="1:19" ht="15.95" customHeight="1" x14ac:dyDescent="0.2">
      <c r="A1473" s="14" t="s">
        <v>5</v>
      </c>
      <c r="B1473" s="15" t="s">
        <v>48</v>
      </c>
      <c r="C1473" s="15" t="s">
        <v>59</v>
      </c>
      <c r="D1473" s="15" t="s">
        <v>235</v>
      </c>
      <c r="E1473" s="15" t="s">
        <v>364</v>
      </c>
      <c r="F1473" s="15" t="s">
        <v>384</v>
      </c>
      <c r="G1473" s="17">
        <v>0</v>
      </c>
      <c r="H1473" s="17">
        <v>0</v>
      </c>
      <c r="I1473" s="17">
        <v>5</v>
      </c>
      <c r="J1473" s="17">
        <v>0</v>
      </c>
      <c r="K1473" s="17">
        <v>0</v>
      </c>
      <c r="L1473" s="17">
        <v>0</v>
      </c>
      <c r="M1473" s="17">
        <v>0</v>
      </c>
      <c r="N1473" s="17">
        <v>5</v>
      </c>
      <c r="O1473" s="17">
        <v>0</v>
      </c>
      <c r="P1473" s="18">
        <v>0</v>
      </c>
      <c r="Q1473" s="17">
        <f>VLOOKUP(tbBDD[[#This Row],[Lib. variété]],tbRdts[],2,FALSE)</f>
        <v>2.5</v>
      </c>
      <c r="R1473" s="17">
        <f>tbBDD[[#This Row],[Ha Tot collecte]]*tbBDD[[#This Row],[Rdt]]</f>
        <v>12.5</v>
      </c>
      <c r="S1473" s="10" t="str">
        <f>MID(tbBDD[[#This Row],[Lib. variété]],1,FIND(" ",tbBDD[[#This Row],[Lib. variété]])-1)</f>
        <v>TOURNESOL</v>
      </c>
    </row>
    <row r="1474" spans="1:19" ht="15.95" customHeight="1" x14ac:dyDescent="0.2">
      <c r="A1474" s="14" t="s">
        <v>5</v>
      </c>
      <c r="B1474" s="15" t="s">
        <v>48</v>
      </c>
      <c r="C1474" s="15" t="s">
        <v>60</v>
      </c>
      <c r="D1474" s="15" t="s">
        <v>181</v>
      </c>
      <c r="E1474" s="15" t="s">
        <v>310</v>
      </c>
      <c r="F1474" s="15" t="s">
        <v>385</v>
      </c>
      <c r="G1474" s="17">
        <v>0</v>
      </c>
      <c r="H1474" s="17">
        <v>0</v>
      </c>
      <c r="I1474" s="17">
        <v>58</v>
      </c>
      <c r="J1474" s="17">
        <v>0</v>
      </c>
      <c r="K1474" s="17">
        <v>0</v>
      </c>
      <c r="L1474" s="17">
        <v>0</v>
      </c>
      <c r="M1474" s="17">
        <v>9</v>
      </c>
      <c r="N1474" s="17">
        <v>49</v>
      </c>
      <c r="O1474" s="17">
        <v>0</v>
      </c>
      <c r="P1474" s="18">
        <v>0</v>
      </c>
      <c r="Q1474" s="17">
        <f>VLOOKUP(tbBDD[[#This Row],[Lib. variété]],tbRdts[],2,FALSE)</f>
        <v>2.5</v>
      </c>
      <c r="R1474" s="17">
        <f>tbBDD[[#This Row],[Ha Tot collecte]]*tbBDD[[#This Row],[Rdt]]</f>
        <v>145</v>
      </c>
      <c r="S1474" s="10" t="str">
        <f>MID(tbBDD[[#This Row],[Lib. variété]],1,FIND(" ",tbBDD[[#This Row],[Lib. variété]])-1)</f>
        <v>TOURNESOL</v>
      </c>
    </row>
    <row r="1475" spans="1:19" ht="15.95" customHeight="1" x14ac:dyDescent="0.2">
      <c r="A1475" s="14" t="s">
        <v>5</v>
      </c>
      <c r="B1475" s="15" t="s">
        <v>48</v>
      </c>
      <c r="C1475" s="15" t="s">
        <v>60</v>
      </c>
      <c r="D1475" s="15" t="s">
        <v>224</v>
      </c>
      <c r="E1475" s="15" t="s">
        <v>353</v>
      </c>
      <c r="F1475" s="15" t="s">
        <v>385</v>
      </c>
      <c r="G1475" s="17">
        <v>0</v>
      </c>
      <c r="H1475" s="17">
        <v>0</v>
      </c>
      <c r="I1475" s="17">
        <v>62.3</v>
      </c>
      <c r="J1475" s="17">
        <v>0</v>
      </c>
      <c r="K1475" s="17">
        <v>0</v>
      </c>
      <c r="L1475" s="17">
        <v>0</v>
      </c>
      <c r="M1475" s="17">
        <v>0</v>
      </c>
      <c r="N1475" s="17">
        <v>62.3</v>
      </c>
      <c r="O1475" s="17">
        <v>0</v>
      </c>
      <c r="P1475" s="18">
        <v>0</v>
      </c>
      <c r="Q1475" s="17">
        <f>VLOOKUP(tbBDD[[#This Row],[Lib. variété]],tbRdts[],2,FALSE)</f>
        <v>2.5</v>
      </c>
      <c r="R1475" s="17">
        <f>tbBDD[[#This Row],[Ha Tot collecte]]*tbBDD[[#This Row],[Rdt]]</f>
        <v>155.75</v>
      </c>
      <c r="S1475" s="10" t="str">
        <f>MID(tbBDD[[#This Row],[Lib. variété]],1,FIND(" ",tbBDD[[#This Row],[Lib. variété]])-1)</f>
        <v>TOURNESOL</v>
      </c>
    </row>
    <row r="1476" spans="1:19" ht="15.95" customHeight="1" x14ac:dyDescent="0.2">
      <c r="A1476" s="14" t="s">
        <v>5</v>
      </c>
      <c r="B1476" s="15" t="s">
        <v>48</v>
      </c>
      <c r="C1476" s="15" t="s">
        <v>60</v>
      </c>
      <c r="D1476" s="15" t="s">
        <v>186</v>
      </c>
      <c r="E1476" s="15" t="s">
        <v>315</v>
      </c>
      <c r="F1476" s="15" t="s">
        <v>385</v>
      </c>
      <c r="G1476" s="17">
        <v>0</v>
      </c>
      <c r="H1476" s="17">
        <v>0</v>
      </c>
      <c r="I1476" s="17">
        <v>46.1</v>
      </c>
      <c r="J1476" s="17">
        <v>0</v>
      </c>
      <c r="K1476" s="17">
        <v>0</v>
      </c>
      <c r="L1476" s="17">
        <v>0</v>
      </c>
      <c r="M1476" s="17">
        <v>0</v>
      </c>
      <c r="N1476" s="17">
        <v>46.1</v>
      </c>
      <c r="O1476" s="17">
        <v>0</v>
      </c>
      <c r="P1476" s="18">
        <v>0</v>
      </c>
      <c r="Q1476" s="17">
        <f>VLOOKUP(tbBDD[[#This Row],[Lib. variété]],tbRdts[],2,FALSE)</f>
        <v>2.5</v>
      </c>
      <c r="R1476" s="17">
        <f>tbBDD[[#This Row],[Ha Tot collecte]]*tbBDD[[#This Row],[Rdt]]</f>
        <v>115.25</v>
      </c>
      <c r="S1476" s="10" t="str">
        <f>MID(tbBDD[[#This Row],[Lib. variété]],1,FIND(" ",tbBDD[[#This Row],[Lib. variété]])-1)</f>
        <v>TOURNESOL</v>
      </c>
    </row>
    <row r="1477" spans="1:19" ht="15.95" customHeight="1" x14ac:dyDescent="0.2">
      <c r="A1477" s="14" t="s">
        <v>5</v>
      </c>
      <c r="B1477" s="15" t="s">
        <v>48</v>
      </c>
      <c r="C1477" s="15" t="s">
        <v>60</v>
      </c>
      <c r="D1477" s="15" t="s">
        <v>227</v>
      </c>
      <c r="E1477" s="15" t="s">
        <v>356</v>
      </c>
      <c r="F1477" s="15" t="s">
        <v>385</v>
      </c>
      <c r="G1477" s="17">
        <v>0</v>
      </c>
      <c r="H1477" s="17">
        <v>0</v>
      </c>
      <c r="I1477" s="17">
        <v>60.85</v>
      </c>
      <c r="J1477" s="17">
        <v>0</v>
      </c>
      <c r="K1477" s="17">
        <v>0</v>
      </c>
      <c r="L1477" s="17">
        <v>0</v>
      </c>
      <c r="M1477" s="17">
        <v>0</v>
      </c>
      <c r="N1477" s="17">
        <v>60.85</v>
      </c>
      <c r="O1477" s="17">
        <v>0</v>
      </c>
      <c r="P1477" s="18">
        <v>0</v>
      </c>
      <c r="Q1477" s="17">
        <f>VLOOKUP(tbBDD[[#This Row],[Lib. variété]],tbRdts[],2,FALSE)</f>
        <v>2.5</v>
      </c>
      <c r="R1477" s="17">
        <f>tbBDD[[#This Row],[Ha Tot collecte]]*tbBDD[[#This Row],[Rdt]]</f>
        <v>152.125</v>
      </c>
      <c r="S1477" s="10" t="str">
        <f>MID(tbBDD[[#This Row],[Lib. variété]],1,FIND(" ",tbBDD[[#This Row],[Lib. variété]])-1)</f>
        <v>TOURNESOL</v>
      </c>
    </row>
    <row r="1478" spans="1:19" ht="15.95" customHeight="1" x14ac:dyDescent="0.2">
      <c r="A1478" s="14" t="s">
        <v>5</v>
      </c>
      <c r="B1478" s="15" t="s">
        <v>48</v>
      </c>
      <c r="C1478" s="15" t="s">
        <v>60</v>
      </c>
      <c r="D1478" s="15" t="s">
        <v>235</v>
      </c>
      <c r="E1478" s="15" t="s">
        <v>364</v>
      </c>
      <c r="F1478" s="15" t="s">
        <v>385</v>
      </c>
      <c r="G1478" s="17">
        <v>0</v>
      </c>
      <c r="H1478" s="17">
        <v>0</v>
      </c>
      <c r="I1478" s="17">
        <v>57.58</v>
      </c>
      <c r="J1478" s="17">
        <v>0</v>
      </c>
      <c r="K1478" s="17">
        <v>0</v>
      </c>
      <c r="L1478" s="17">
        <v>0</v>
      </c>
      <c r="M1478" s="17">
        <v>0</v>
      </c>
      <c r="N1478" s="17">
        <v>57.58</v>
      </c>
      <c r="O1478" s="17">
        <v>0</v>
      </c>
      <c r="P1478" s="18">
        <v>0</v>
      </c>
      <c r="Q1478" s="17">
        <f>VLOOKUP(tbBDD[[#This Row],[Lib. variété]],tbRdts[],2,FALSE)</f>
        <v>2.5</v>
      </c>
      <c r="R1478" s="17">
        <f>tbBDD[[#This Row],[Ha Tot collecte]]*tbBDD[[#This Row],[Rdt]]</f>
        <v>143.94999999999999</v>
      </c>
      <c r="S1478" s="10" t="str">
        <f>MID(tbBDD[[#This Row],[Lib. variété]],1,FIND(" ",tbBDD[[#This Row],[Lib. variété]])-1)</f>
        <v>TOURNESOL</v>
      </c>
    </row>
    <row r="1479" spans="1:19" ht="15.95" customHeight="1" x14ac:dyDescent="0.2">
      <c r="A1479" s="14" t="s">
        <v>5</v>
      </c>
      <c r="B1479" s="15" t="s">
        <v>48</v>
      </c>
      <c r="C1479" s="15" t="s">
        <v>60</v>
      </c>
      <c r="D1479" s="15" t="s">
        <v>242</v>
      </c>
      <c r="E1479" s="15" t="s">
        <v>371</v>
      </c>
      <c r="F1479" s="15" t="s">
        <v>385</v>
      </c>
      <c r="G1479" s="17">
        <v>0</v>
      </c>
      <c r="H1479" s="17">
        <v>0</v>
      </c>
      <c r="I1479" s="17">
        <v>122.72</v>
      </c>
      <c r="J1479" s="17">
        <v>0</v>
      </c>
      <c r="K1479" s="17">
        <v>0</v>
      </c>
      <c r="L1479" s="17">
        <v>0</v>
      </c>
      <c r="M1479" s="17">
        <v>0</v>
      </c>
      <c r="N1479" s="17">
        <v>122.72</v>
      </c>
      <c r="O1479" s="17">
        <v>0</v>
      </c>
      <c r="P1479" s="18">
        <v>0</v>
      </c>
      <c r="Q1479" s="17">
        <f>VLOOKUP(tbBDD[[#This Row],[Lib. variété]],tbRdts[],2,FALSE)</f>
        <v>2.5</v>
      </c>
      <c r="R1479" s="17">
        <f>tbBDD[[#This Row],[Ha Tot collecte]]*tbBDD[[#This Row],[Rdt]]</f>
        <v>306.8</v>
      </c>
      <c r="S1479" s="10" t="str">
        <f>MID(tbBDD[[#This Row],[Lib. variété]],1,FIND(" ",tbBDD[[#This Row],[Lib. variété]])-1)</f>
        <v>TOURNESOL</v>
      </c>
    </row>
    <row r="1480" spans="1:19" ht="15.95" customHeight="1" x14ac:dyDescent="0.2">
      <c r="A1480" s="14" t="s">
        <v>5</v>
      </c>
      <c r="B1480" s="15" t="s">
        <v>48</v>
      </c>
      <c r="C1480" s="15" t="s">
        <v>63</v>
      </c>
      <c r="D1480" s="15" t="s">
        <v>224</v>
      </c>
      <c r="E1480" s="15" t="s">
        <v>353</v>
      </c>
      <c r="F1480" s="15" t="s">
        <v>388</v>
      </c>
      <c r="G1480" s="17">
        <v>0</v>
      </c>
      <c r="H1480" s="17">
        <v>0</v>
      </c>
      <c r="I1480" s="17">
        <v>18</v>
      </c>
      <c r="J1480" s="17">
        <v>0</v>
      </c>
      <c r="K1480" s="17">
        <v>0</v>
      </c>
      <c r="L1480" s="17">
        <v>0</v>
      </c>
      <c r="M1480" s="17">
        <v>0</v>
      </c>
      <c r="N1480" s="17">
        <v>18</v>
      </c>
      <c r="O1480" s="17">
        <v>0</v>
      </c>
      <c r="P1480" s="18">
        <v>0</v>
      </c>
      <c r="Q1480" s="17">
        <f>VLOOKUP(tbBDD[[#This Row],[Lib. variété]],tbRdts[],2,FALSE)</f>
        <v>6</v>
      </c>
      <c r="R1480" s="17">
        <f>tbBDD[[#This Row],[Ha Tot collecte]]*tbBDD[[#This Row],[Rdt]]</f>
        <v>108</v>
      </c>
      <c r="S1480" s="10" t="e">
        <f>MID(tbBDD[[#This Row],[Lib. variété]],1,FIND(" ",tbBDD[[#This Row],[Lib. variété]])-1)</f>
        <v>#VALUE!</v>
      </c>
    </row>
    <row r="1481" spans="1:19" ht="15.95" customHeight="1" x14ac:dyDescent="0.2">
      <c r="A1481" s="14" t="s">
        <v>5</v>
      </c>
      <c r="B1481" s="15" t="s">
        <v>48</v>
      </c>
      <c r="C1481" s="15" t="s">
        <v>63</v>
      </c>
      <c r="D1481" s="15" t="s">
        <v>186</v>
      </c>
      <c r="E1481" s="15" t="s">
        <v>315</v>
      </c>
      <c r="F1481" s="15" t="s">
        <v>388</v>
      </c>
      <c r="G1481" s="17">
        <v>0</v>
      </c>
      <c r="H1481" s="17">
        <v>0</v>
      </c>
      <c r="I1481" s="17">
        <v>0</v>
      </c>
      <c r="J1481" s="17">
        <v>0</v>
      </c>
      <c r="K1481" s="17">
        <v>0</v>
      </c>
      <c r="L1481" s="17">
        <v>0</v>
      </c>
      <c r="M1481" s="17">
        <v>0</v>
      </c>
      <c r="N1481" s="17">
        <v>0</v>
      </c>
      <c r="O1481" s="17">
        <v>0</v>
      </c>
      <c r="P1481" s="18">
        <v>0</v>
      </c>
      <c r="Q1481" s="17">
        <f>VLOOKUP(tbBDD[[#This Row],[Lib. variété]],tbRdts[],2,FALSE)</f>
        <v>6</v>
      </c>
      <c r="R1481" s="17">
        <f>tbBDD[[#This Row],[Ha Tot collecte]]*tbBDD[[#This Row],[Rdt]]</f>
        <v>0</v>
      </c>
      <c r="S1481" s="10" t="e">
        <f>MID(tbBDD[[#This Row],[Lib. variété]],1,FIND(" ",tbBDD[[#This Row],[Lib. variété]])-1)</f>
        <v>#VALUE!</v>
      </c>
    </row>
    <row r="1482" spans="1:19" ht="15.95" customHeight="1" x14ac:dyDescent="0.2">
      <c r="A1482" s="14" t="s">
        <v>5</v>
      </c>
      <c r="B1482" s="15" t="s">
        <v>48</v>
      </c>
      <c r="C1482" s="15" t="s">
        <v>63</v>
      </c>
      <c r="D1482" s="15" t="s">
        <v>227</v>
      </c>
      <c r="E1482" s="15" t="s">
        <v>356</v>
      </c>
      <c r="F1482" s="15" t="s">
        <v>388</v>
      </c>
      <c r="G1482" s="17">
        <v>0</v>
      </c>
      <c r="H1482" s="17">
        <v>0</v>
      </c>
      <c r="I1482" s="17">
        <v>0</v>
      </c>
      <c r="J1482" s="17">
        <v>0</v>
      </c>
      <c r="K1482" s="17">
        <v>0</v>
      </c>
      <c r="L1482" s="17">
        <v>0</v>
      </c>
      <c r="M1482" s="17">
        <v>0</v>
      </c>
      <c r="N1482" s="17">
        <v>0</v>
      </c>
      <c r="O1482" s="17">
        <v>0</v>
      </c>
      <c r="P1482" s="18">
        <v>0</v>
      </c>
      <c r="Q1482" s="17">
        <f>VLOOKUP(tbBDD[[#This Row],[Lib. variété]],tbRdts[],2,FALSE)</f>
        <v>6</v>
      </c>
      <c r="R1482" s="17">
        <f>tbBDD[[#This Row],[Ha Tot collecte]]*tbBDD[[#This Row],[Rdt]]</f>
        <v>0</v>
      </c>
      <c r="S1482" s="10" t="e">
        <f>MID(tbBDD[[#This Row],[Lib. variété]],1,FIND(" ",tbBDD[[#This Row],[Lib. variété]])-1)</f>
        <v>#VALUE!</v>
      </c>
    </row>
    <row r="1483" spans="1:19" ht="15.95" customHeight="1" x14ac:dyDescent="0.2">
      <c r="A1483" s="14" t="s">
        <v>5</v>
      </c>
      <c r="B1483" s="15" t="s">
        <v>48</v>
      </c>
      <c r="C1483" s="15" t="s">
        <v>63</v>
      </c>
      <c r="D1483" s="15" t="s">
        <v>241</v>
      </c>
      <c r="E1483" s="15" t="s">
        <v>370</v>
      </c>
      <c r="F1483" s="15" t="s">
        <v>388</v>
      </c>
      <c r="G1483" s="17">
        <v>0</v>
      </c>
      <c r="H1483" s="17">
        <v>0</v>
      </c>
      <c r="I1483" s="17">
        <v>0</v>
      </c>
      <c r="J1483" s="17">
        <v>0</v>
      </c>
      <c r="K1483" s="17">
        <v>0</v>
      </c>
      <c r="L1483" s="17">
        <v>0</v>
      </c>
      <c r="M1483" s="17">
        <v>0</v>
      </c>
      <c r="N1483" s="17">
        <v>0</v>
      </c>
      <c r="O1483" s="17">
        <v>0</v>
      </c>
      <c r="P1483" s="18">
        <v>0</v>
      </c>
      <c r="Q1483" s="17">
        <f>VLOOKUP(tbBDD[[#This Row],[Lib. variété]],tbRdts[],2,FALSE)</f>
        <v>6</v>
      </c>
      <c r="R1483" s="17">
        <f>tbBDD[[#This Row],[Ha Tot collecte]]*tbBDD[[#This Row],[Rdt]]</f>
        <v>0</v>
      </c>
      <c r="S1483" s="10" t="e">
        <f>MID(tbBDD[[#This Row],[Lib. variété]],1,FIND(" ",tbBDD[[#This Row],[Lib. variété]])-1)</f>
        <v>#VALUE!</v>
      </c>
    </row>
    <row r="1484" spans="1:19" ht="15.95" customHeight="1" x14ac:dyDescent="0.2">
      <c r="A1484" s="14" t="s">
        <v>5</v>
      </c>
      <c r="B1484" s="15" t="s">
        <v>48</v>
      </c>
      <c r="C1484" s="15" t="s">
        <v>117</v>
      </c>
      <c r="D1484" s="15" t="s">
        <v>224</v>
      </c>
      <c r="E1484" s="15" t="s">
        <v>353</v>
      </c>
      <c r="F1484" s="15" t="s">
        <v>442</v>
      </c>
      <c r="G1484" s="17">
        <v>0</v>
      </c>
      <c r="H1484" s="17">
        <v>0</v>
      </c>
      <c r="I1484" s="17">
        <v>10</v>
      </c>
      <c r="J1484" s="17">
        <v>0</v>
      </c>
      <c r="K1484" s="17">
        <v>0</v>
      </c>
      <c r="L1484" s="17">
        <v>0</v>
      </c>
      <c r="M1484" s="17">
        <v>0</v>
      </c>
      <c r="N1484" s="17">
        <v>10</v>
      </c>
      <c r="O1484" s="17">
        <v>0</v>
      </c>
      <c r="P1484" s="18">
        <v>0</v>
      </c>
      <c r="Q1484" s="17">
        <f>VLOOKUP(tbBDD[[#This Row],[Lib. variété]],tbRdts[],2,FALSE)</f>
        <v>0</v>
      </c>
      <c r="R1484" s="17">
        <f>tbBDD[[#This Row],[Ha Tot collecte]]*tbBDD[[#This Row],[Rdt]]</f>
        <v>0</v>
      </c>
      <c r="S1484" s="10" t="str">
        <f>MID(tbBDD[[#This Row],[Lib. variété]],1,FIND(" ",tbBDD[[#This Row],[Lib. variété]])-1)</f>
        <v>BTH</v>
      </c>
    </row>
    <row r="1485" spans="1:19" ht="15.95" customHeight="1" x14ac:dyDescent="0.2">
      <c r="A1485" s="14" t="s">
        <v>5</v>
      </c>
      <c r="B1485" s="15" t="s">
        <v>48</v>
      </c>
      <c r="C1485" s="15" t="s">
        <v>117</v>
      </c>
      <c r="D1485" s="15" t="s">
        <v>241</v>
      </c>
      <c r="E1485" s="15" t="s">
        <v>370</v>
      </c>
      <c r="F1485" s="15" t="s">
        <v>442</v>
      </c>
      <c r="G1485" s="17">
        <v>0</v>
      </c>
      <c r="H1485" s="17">
        <v>0</v>
      </c>
      <c r="I1485" s="17">
        <v>18.46</v>
      </c>
      <c r="J1485" s="17">
        <v>0</v>
      </c>
      <c r="K1485" s="17">
        <v>0</v>
      </c>
      <c r="L1485" s="17">
        <v>0</v>
      </c>
      <c r="M1485" s="17">
        <v>0</v>
      </c>
      <c r="N1485" s="17">
        <v>18.46</v>
      </c>
      <c r="O1485" s="17">
        <v>0</v>
      </c>
      <c r="P1485" s="18">
        <v>0</v>
      </c>
      <c r="Q1485" s="17">
        <f>VLOOKUP(tbBDD[[#This Row],[Lib. variété]],tbRdts[],2,FALSE)</f>
        <v>0</v>
      </c>
      <c r="R1485" s="17">
        <f>tbBDD[[#This Row],[Ha Tot collecte]]*tbBDD[[#This Row],[Rdt]]</f>
        <v>0</v>
      </c>
      <c r="S1485" s="10" t="str">
        <f>MID(tbBDD[[#This Row],[Lib. variété]],1,FIND(" ",tbBDD[[#This Row],[Lib. variété]])-1)</f>
        <v>BTH</v>
      </c>
    </row>
    <row r="1486" spans="1:19" ht="15.95" customHeight="1" x14ac:dyDescent="0.2">
      <c r="A1486" s="14" t="s">
        <v>5</v>
      </c>
      <c r="B1486" s="15" t="s">
        <v>48</v>
      </c>
      <c r="C1486" s="15" t="s">
        <v>117</v>
      </c>
      <c r="D1486" s="15" t="s">
        <v>242</v>
      </c>
      <c r="E1486" s="15" t="s">
        <v>371</v>
      </c>
      <c r="F1486" s="15" t="s">
        <v>442</v>
      </c>
      <c r="G1486" s="17">
        <v>0</v>
      </c>
      <c r="H1486" s="17">
        <v>0</v>
      </c>
      <c r="I1486" s="17">
        <v>10</v>
      </c>
      <c r="J1486" s="17">
        <v>0</v>
      </c>
      <c r="K1486" s="17">
        <v>0</v>
      </c>
      <c r="L1486" s="17">
        <v>0</v>
      </c>
      <c r="M1486" s="17">
        <v>0</v>
      </c>
      <c r="N1486" s="17">
        <v>10</v>
      </c>
      <c r="O1486" s="17">
        <v>0</v>
      </c>
      <c r="P1486" s="18">
        <v>0</v>
      </c>
      <c r="Q1486" s="17">
        <f>VLOOKUP(tbBDD[[#This Row],[Lib. variété]],tbRdts[],2,FALSE)</f>
        <v>0</v>
      </c>
      <c r="R1486" s="17">
        <f>tbBDD[[#This Row],[Ha Tot collecte]]*tbBDD[[#This Row],[Rdt]]</f>
        <v>0</v>
      </c>
      <c r="S1486" s="10" t="str">
        <f>MID(tbBDD[[#This Row],[Lib. variété]],1,FIND(" ",tbBDD[[#This Row],[Lib. variété]])-1)</f>
        <v>BTH</v>
      </c>
    </row>
    <row r="1487" spans="1:19" ht="15.95" customHeight="1" x14ac:dyDescent="0.2">
      <c r="A1487" s="14" t="s">
        <v>5</v>
      </c>
      <c r="B1487" s="15" t="s">
        <v>48</v>
      </c>
      <c r="C1487" s="15" t="s">
        <v>76</v>
      </c>
      <c r="D1487" s="16"/>
      <c r="E1487" s="16"/>
      <c r="F1487" s="15" t="s">
        <v>401</v>
      </c>
      <c r="G1487" s="17">
        <v>0</v>
      </c>
      <c r="H1487" s="17">
        <v>0</v>
      </c>
      <c r="I1487" s="17">
        <v>0</v>
      </c>
      <c r="J1487" s="17">
        <v>0</v>
      </c>
      <c r="K1487" s="17">
        <v>0</v>
      </c>
      <c r="L1487" s="17">
        <v>0</v>
      </c>
      <c r="M1487" s="17">
        <v>0</v>
      </c>
      <c r="N1487" s="17">
        <v>0</v>
      </c>
      <c r="O1487" s="17">
        <v>0</v>
      </c>
      <c r="P1487" s="18">
        <v>0</v>
      </c>
      <c r="Q1487" s="17">
        <f>VLOOKUP(tbBDD[[#This Row],[Lib. variété]],tbRdts[],2,FALSE)</f>
        <v>0</v>
      </c>
      <c r="R1487" s="17">
        <f>tbBDD[[#This Row],[Ha Tot collecte]]*tbBDD[[#This Row],[Rdt]]</f>
        <v>0</v>
      </c>
      <c r="S1487" s="10" t="e">
        <f>MID(tbBDD[[#This Row],[Lib. variété]],1,FIND(" ",tbBDD[[#This Row],[Lib. variété]])-1)</f>
        <v>#VALUE!</v>
      </c>
    </row>
    <row r="1488" spans="1:19" ht="15.95" customHeight="1" x14ac:dyDescent="0.2">
      <c r="A1488" s="14" t="s">
        <v>5</v>
      </c>
      <c r="B1488" s="15" t="s">
        <v>48</v>
      </c>
      <c r="C1488" s="15" t="s">
        <v>67</v>
      </c>
      <c r="D1488" s="16"/>
      <c r="E1488" s="16"/>
      <c r="F1488" s="15" t="s">
        <v>392</v>
      </c>
      <c r="G1488" s="17">
        <v>0</v>
      </c>
      <c r="H1488" s="17">
        <v>0</v>
      </c>
      <c r="I1488" s="17">
        <v>0</v>
      </c>
      <c r="J1488" s="17">
        <v>0</v>
      </c>
      <c r="K1488" s="17">
        <v>0</v>
      </c>
      <c r="L1488" s="17">
        <v>0</v>
      </c>
      <c r="M1488" s="17">
        <v>0</v>
      </c>
      <c r="N1488" s="17">
        <v>0</v>
      </c>
      <c r="O1488" s="17">
        <v>0</v>
      </c>
      <c r="P1488" s="18">
        <v>0</v>
      </c>
      <c r="Q1488" s="17">
        <f>VLOOKUP(tbBDD[[#This Row],[Lib. variété]],tbRdts[],2,FALSE)</f>
        <v>0</v>
      </c>
      <c r="R1488" s="17">
        <f>tbBDD[[#This Row],[Ha Tot collecte]]*tbBDD[[#This Row],[Rdt]]</f>
        <v>0</v>
      </c>
      <c r="S1488" s="10" t="str">
        <f>MID(tbBDD[[#This Row],[Lib. variété]],1,FIND(" ",tbBDD[[#This Row],[Lib. variété]])-1)</f>
        <v>PRAIRIE</v>
      </c>
    </row>
    <row r="1489" spans="1:19" ht="15.95" customHeight="1" x14ac:dyDescent="0.2">
      <c r="A1489" s="14" t="s">
        <v>5</v>
      </c>
      <c r="B1489" s="15" t="s">
        <v>48</v>
      </c>
      <c r="C1489" s="15" t="s">
        <v>68</v>
      </c>
      <c r="D1489" s="16"/>
      <c r="E1489" s="16"/>
      <c r="F1489" s="15" t="s">
        <v>393</v>
      </c>
      <c r="G1489" s="17">
        <v>0</v>
      </c>
      <c r="H1489" s="17">
        <v>0</v>
      </c>
      <c r="I1489" s="17">
        <v>0</v>
      </c>
      <c r="J1489" s="17">
        <v>0</v>
      </c>
      <c r="K1489" s="17">
        <v>0</v>
      </c>
      <c r="L1489" s="17">
        <v>0</v>
      </c>
      <c r="M1489" s="17">
        <v>0</v>
      </c>
      <c r="N1489" s="17">
        <v>0</v>
      </c>
      <c r="O1489" s="17">
        <v>0</v>
      </c>
      <c r="P1489" s="18">
        <v>0</v>
      </c>
      <c r="Q1489" s="17">
        <f>VLOOKUP(tbBDD[[#This Row],[Lib. variété]],tbRdts[],2,FALSE)</f>
        <v>0</v>
      </c>
      <c r="R1489" s="17">
        <f>tbBDD[[#This Row],[Ha Tot collecte]]*tbBDD[[#This Row],[Rdt]]</f>
        <v>0</v>
      </c>
      <c r="S1489" s="10" t="str">
        <f>MID(tbBDD[[#This Row],[Lib. variété]],1,FIND(" ",tbBDD[[#This Row],[Lib. variété]])-1)</f>
        <v>PRAIRIE</v>
      </c>
    </row>
    <row r="1490" spans="1:19" ht="15.95" customHeight="1" x14ac:dyDescent="0.2">
      <c r="A1490" s="14" t="s">
        <v>5</v>
      </c>
      <c r="B1490" s="15" t="s">
        <v>48</v>
      </c>
      <c r="C1490" s="15" t="s">
        <v>68</v>
      </c>
      <c r="D1490" s="15" t="s">
        <v>224</v>
      </c>
      <c r="E1490" s="15" t="s">
        <v>353</v>
      </c>
      <c r="F1490" s="15" t="s">
        <v>393</v>
      </c>
      <c r="G1490" s="17">
        <v>0</v>
      </c>
      <c r="H1490" s="17">
        <v>0</v>
      </c>
      <c r="I1490" s="17">
        <v>0</v>
      </c>
      <c r="J1490" s="17">
        <v>0</v>
      </c>
      <c r="K1490" s="17">
        <v>0</v>
      </c>
      <c r="L1490" s="17">
        <v>0</v>
      </c>
      <c r="M1490" s="17">
        <v>0</v>
      </c>
      <c r="N1490" s="17">
        <v>0</v>
      </c>
      <c r="O1490" s="17">
        <v>0</v>
      </c>
      <c r="P1490" s="18">
        <v>0</v>
      </c>
      <c r="Q1490" s="17">
        <f>VLOOKUP(tbBDD[[#This Row],[Lib. variété]],tbRdts[],2,FALSE)</f>
        <v>0</v>
      </c>
      <c r="R1490" s="17">
        <f>tbBDD[[#This Row],[Ha Tot collecte]]*tbBDD[[#This Row],[Rdt]]</f>
        <v>0</v>
      </c>
      <c r="S1490" s="10" t="str">
        <f>MID(tbBDD[[#This Row],[Lib. variété]],1,FIND(" ",tbBDD[[#This Row],[Lib. variété]])-1)</f>
        <v>PRAIRIE</v>
      </c>
    </row>
    <row r="1491" spans="1:19" ht="15.95" customHeight="1" x14ac:dyDescent="0.2">
      <c r="A1491" s="14" t="s">
        <v>5</v>
      </c>
      <c r="B1491" s="15" t="s">
        <v>48</v>
      </c>
      <c r="C1491" s="15" t="s">
        <v>69</v>
      </c>
      <c r="D1491" s="16"/>
      <c r="E1491" s="16"/>
      <c r="F1491" s="15" t="s">
        <v>394</v>
      </c>
      <c r="G1491" s="17">
        <v>0</v>
      </c>
      <c r="H1491" s="17">
        <v>0</v>
      </c>
      <c r="I1491" s="17">
        <v>0</v>
      </c>
      <c r="J1491" s="17">
        <v>0</v>
      </c>
      <c r="K1491" s="17">
        <v>0</v>
      </c>
      <c r="L1491" s="17">
        <v>0</v>
      </c>
      <c r="M1491" s="17">
        <v>0</v>
      </c>
      <c r="N1491" s="17">
        <v>0</v>
      </c>
      <c r="O1491" s="17">
        <v>0</v>
      </c>
      <c r="P1491" s="18">
        <v>0</v>
      </c>
      <c r="Q1491" s="17">
        <f>VLOOKUP(tbBDD[[#This Row],[Lib. variété]],tbRdts[],2,FALSE)</f>
        <v>0</v>
      </c>
      <c r="R1491" s="17">
        <f>tbBDD[[#This Row],[Ha Tot collecte]]*tbBDD[[#This Row],[Rdt]]</f>
        <v>0</v>
      </c>
      <c r="S1491" s="10" t="e">
        <f>MID(tbBDD[[#This Row],[Lib. variété]],1,FIND(" ",tbBDD[[#This Row],[Lib. variété]])-1)</f>
        <v>#VALUE!</v>
      </c>
    </row>
    <row r="1492" spans="1:19" ht="15.95" customHeight="1" x14ac:dyDescent="0.2">
      <c r="A1492" s="14" t="s">
        <v>5</v>
      </c>
      <c r="B1492" s="15" t="s">
        <v>48</v>
      </c>
      <c r="C1492" s="15" t="s">
        <v>69</v>
      </c>
      <c r="D1492" s="15" t="s">
        <v>227</v>
      </c>
      <c r="E1492" s="15" t="s">
        <v>356</v>
      </c>
      <c r="F1492" s="15" t="s">
        <v>394</v>
      </c>
      <c r="G1492" s="17">
        <v>0</v>
      </c>
      <c r="H1492" s="17">
        <v>0</v>
      </c>
      <c r="I1492" s="17">
        <v>2.65</v>
      </c>
      <c r="J1492" s="17">
        <v>0</v>
      </c>
      <c r="K1492" s="17">
        <v>0</v>
      </c>
      <c r="L1492" s="17">
        <v>0</v>
      </c>
      <c r="M1492" s="17">
        <v>0</v>
      </c>
      <c r="N1492" s="17">
        <v>2.65</v>
      </c>
      <c r="O1492" s="17">
        <v>0</v>
      </c>
      <c r="P1492" s="18">
        <v>0</v>
      </c>
      <c r="Q1492" s="17">
        <f>VLOOKUP(tbBDD[[#This Row],[Lib. variété]],tbRdts[],2,FALSE)</f>
        <v>0</v>
      </c>
      <c r="R1492" s="17">
        <f>tbBDD[[#This Row],[Ha Tot collecte]]*tbBDD[[#This Row],[Rdt]]</f>
        <v>0</v>
      </c>
      <c r="S1492" s="10" t="e">
        <f>MID(tbBDD[[#This Row],[Lib. variété]],1,FIND(" ",tbBDD[[#This Row],[Lib. variété]])-1)</f>
        <v>#VALUE!</v>
      </c>
    </row>
    <row r="1493" spans="1:19" ht="15.95" customHeight="1" x14ac:dyDescent="0.2">
      <c r="A1493" s="14" t="s">
        <v>5</v>
      </c>
      <c r="B1493" s="15" t="s">
        <v>49</v>
      </c>
      <c r="C1493" s="15" t="s">
        <v>53</v>
      </c>
      <c r="D1493" s="16"/>
      <c r="E1493" s="16"/>
      <c r="F1493" s="15" t="s">
        <v>378</v>
      </c>
      <c r="G1493" s="17">
        <v>0</v>
      </c>
      <c r="H1493" s="17">
        <v>0</v>
      </c>
      <c r="I1493" s="17">
        <v>0</v>
      </c>
      <c r="J1493" s="17">
        <v>0</v>
      </c>
      <c r="K1493" s="17">
        <v>0</v>
      </c>
      <c r="L1493" s="17">
        <v>0</v>
      </c>
      <c r="M1493" s="17">
        <v>0</v>
      </c>
      <c r="N1493" s="17">
        <v>0</v>
      </c>
      <c r="O1493" s="17">
        <v>0</v>
      </c>
      <c r="P1493" s="18">
        <v>0</v>
      </c>
      <c r="Q1493" s="17">
        <f>VLOOKUP(tbBDD[[#This Row],[Lib. variété]],tbRdts[],2,FALSE)</f>
        <v>6.5</v>
      </c>
      <c r="R1493" s="17">
        <f>tbBDD[[#This Row],[Ha Tot collecte]]*tbBDD[[#This Row],[Rdt]]</f>
        <v>0</v>
      </c>
      <c r="S1493" s="10" t="str">
        <f>MID(tbBDD[[#This Row],[Lib. variété]],1,FIND(" ",tbBDD[[#This Row],[Lib. variété]])-1)</f>
        <v>BLE</v>
      </c>
    </row>
    <row r="1494" spans="1:19" ht="15.95" customHeight="1" x14ac:dyDescent="0.2">
      <c r="A1494" s="14" t="s">
        <v>5</v>
      </c>
      <c r="B1494" s="15" t="s">
        <v>49</v>
      </c>
      <c r="C1494" s="15" t="s">
        <v>53</v>
      </c>
      <c r="D1494" s="15" t="s">
        <v>234</v>
      </c>
      <c r="E1494" s="15" t="s">
        <v>363</v>
      </c>
      <c r="F1494" s="15" t="s">
        <v>378</v>
      </c>
      <c r="G1494" s="17">
        <v>0</v>
      </c>
      <c r="H1494" s="17">
        <v>0</v>
      </c>
      <c r="I1494" s="17">
        <v>381</v>
      </c>
      <c r="J1494" s="17">
        <v>0</v>
      </c>
      <c r="K1494" s="17">
        <v>12</v>
      </c>
      <c r="L1494" s="17">
        <v>0</v>
      </c>
      <c r="M1494" s="17">
        <v>83</v>
      </c>
      <c r="N1494" s="17">
        <v>189</v>
      </c>
      <c r="O1494" s="17">
        <v>58</v>
      </c>
      <c r="P1494" s="18">
        <v>39</v>
      </c>
      <c r="Q1494" s="17">
        <f>VLOOKUP(tbBDD[[#This Row],[Lib. variété]],tbRdts[],2,FALSE)</f>
        <v>6.5</v>
      </c>
      <c r="R1494" s="17">
        <f>tbBDD[[#This Row],[Ha Tot collecte]]*tbBDD[[#This Row],[Rdt]]</f>
        <v>2476.5</v>
      </c>
      <c r="S1494" s="10" t="str">
        <f>MID(tbBDD[[#This Row],[Lib. variété]],1,FIND(" ",tbBDD[[#This Row],[Lib. variété]])-1)</f>
        <v>BLE</v>
      </c>
    </row>
    <row r="1495" spans="1:19" ht="15.95" customHeight="1" x14ac:dyDescent="0.2">
      <c r="A1495" s="14" t="s">
        <v>5</v>
      </c>
      <c r="B1495" s="15" t="s">
        <v>49</v>
      </c>
      <c r="C1495" s="15" t="s">
        <v>53</v>
      </c>
      <c r="D1495" s="15" t="s">
        <v>146</v>
      </c>
      <c r="E1495" s="15" t="s">
        <v>275</v>
      </c>
      <c r="F1495" s="15" t="s">
        <v>378</v>
      </c>
      <c r="G1495" s="17">
        <v>0</v>
      </c>
      <c r="H1495" s="17">
        <v>0</v>
      </c>
      <c r="I1495" s="17">
        <v>25</v>
      </c>
      <c r="J1495" s="17">
        <v>0</v>
      </c>
      <c r="K1495" s="17">
        <v>0</v>
      </c>
      <c r="L1495" s="17">
        <v>0</v>
      </c>
      <c r="M1495" s="17">
        <v>0</v>
      </c>
      <c r="N1495" s="17">
        <v>0</v>
      </c>
      <c r="O1495" s="17">
        <v>25</v>
      </c>
      <c r="P1495" s="18">
        <v>0</v>
      </c>
      <c r="Q1495" s="17">
        <f>VLOOKUP(tbBDD[[#This Row],[Lib. variété]],tbRdts[],2,FALSE)</f>
        <v>6.5</v>
      </c>
      <c r="R1495" s="17">
        <f>tbBDD[[#This Row],[Ha Tot collecte]]*tbBDD[[#This Row],[Rdt]]</f>
        <v>162.5</v>
      </c>
      <c r="S1495" s="10" t="str">
        <f>MID(tbBDD[[#This Row],[Lib. variété]],1,FIND(" ",tbBDD[[#This Row],[Lib. variété]])-1)</f>
        <v>BLE</v>
      </c>
    </row>
    <row r="1496" spans="1:19" ht="15.95" customHeight="1" x14ac:dyDescent="0.2">
      <c r="A1496" s="14" t="s">
        <v>5</v>
      </c>
      <c r="B1496" s="15" t="s">
        <v>49</v>
      </c>
      <c r="C1496" s="15" t="s">
        <v>53</v>
      </c>
      <c r="D1496" s="15" t="s">
        <v>128</v>
      </c>
      <c r="E1496" s="15" t="s">
        <v>257</v>
      </c>
      <c r="F1496" s="15" t="s">
        <v>378</v>
      </c>
      <c r="G1496" s="17">
        <v>0</v>
      </c>
      <c r="H1496" s="17">
        <v>0</v>
      </c>
      <c r="I1496" s="17">
        <v>227.65</v>
      </c>
      <c r="J1496" s="17">
        <v>0</v>
      </c>
      <c r="K1496" s="17">
        <v>0</v>
      </c>
      <c r="L1496" s="17">
        <v>0</v>
      </c>
      <c r="M1496" s="17">
        <v>45.65</v>
      </c>
      <c r="N1496" s="17">
        <v>182</v>
      </c>
      <c r="O1496" s="17">
        <v>0</v>
      </c>
      <c r="P1496" s="18">
        <v>0</v>
      </c>
      <c r="Q1496" s="17">
        <f>VLOOKUP(tbBDD[[#This Row],[Lib. variété]],tbRdts[],2,FALSE)</f>
        <v>6.5</v>
      </c>
      <c r="R1496" s="17">
        <f>tbBDD[[#This Row],[Ha Tot collecte]]*tbBDD[[#This Row],[Rdt]]</f>
        <v>1479.7250000000001</v>
      </c>
      <c r="S1496" s="10" t="str">
        <f>MID(tbBDD[[#This Row],[Lib. variété]],1,FIND(" ",tbBDD[[#This Row],[Lib. variété]])-1)</f>
        <v>BLE</v>
      </c>
    </row>
    <row r="1497" spans="1:19" ht="15.95" customHeight="1" x14ac:dyDescent="0.2">
      <c r="A1497" s="14" t="s">
        <v>5</v>
      </c>
      <c r="B1497" s="15" t="s">
        <v>49</v>
      </c>
      <c r="C1497" s="15" t="s">
        <v>53</v>
      </c>
      <c r="D1497" s="15" t="s">
        <v>243</v>
      </c>
      <c r="E1497" s="15" t="s">
        <v>372</v>
      </c>
      <c r="F1497" s="15" t="s">
        <v>378</v>
      </c>
      <c r="G1497" s="17">
        <v>0</v>
      </c>
      <c r="H1497" s="17">
        <v>0</v>
      </c>
      <c r="I1497" s="17">
        <v>844</v>
      </c>
      <c r="J1497" s="17">
        <v>0</v>
      </c>
      <c r="K1497" s="17">
        <v>0</v>
      </c>
      <c r="L1497" s="17">
        <v>0</v>
      </c>
      <c r="M1497" s="17">
        <v>43</v>
      </c>
      <c r="N1497" s="17">
        <v>680</v>
      </c>
      <c r="O1497" s="17">
        <v>121</v>
      </c>
      <c r="P1497" s="18">
        <v>0</v>
      </c>
      <c r="Q1497" s="17">
        <f>VLOOKUP(tbBDD[[#This Row],[Lib. variété]],tbRdts[],2,FALSE)</f>
        <v>6.5</v>
      </c>
      <c r="R1497" s="17">
        <f>tbBDD[[#This Row],[Ha Tot collecte]]*tbBDD[[#This Row],[Rdt]]</f>
        <v>5486</v>
      </c>
      <c r="S1497" s="10" t="str">
        <f>MID(tbBDD[[#This Row],[Lib. variété]],1,FIND(" ",tbBDD[[#This Row],[Lib. variété]])-1)</f>
        <v>BLE</v>
      </c>
    </row>
    <row r="1498" spans="1:19" ht="15.95" customHeight="1" x14ac:dyDescent="0.2">
      <c r="A1498" s="14" t="s">
        <v>5</v>
      </c>
      <c r="B1498" s="15" t="s">
        <v>49</v>
      </c>
      <c r="C1498" s="15" t="s">
        <v>53</v>
      </c>
      <c r="D1498" s="15" t="s">
        <v>132</v>
      </c>
      <c r="E1498" s="15" t="s">
        <v>261</v>
      </c>
      <c r="F1498" s="15" t="s">
        <v>378</v>
      </c>
      <c r="G1498" s="17">
        <v>0</v>
      </c>
      <c r="H1498" s="17">
        <v>0</v>
      </c>
      <c r="I1498" s="17">
        <v>100</v>
      </c>
      <c r="J1498" s="17">
        <v>0</v>
      </c>
      <c r="K1498" s="17">
        <v>0</v>
      </c>
      <c r="L1498" s="17">
        <v>0</v>
      </c>
      <c r="M1498" s="17">
        <v>100</v>
      </c>
      <c r="N1498" s="17">
        <v>0</v>
      </c>
      <c r="O1498" s="17">
        <v>0</v>
      </c>
      <c r="P1498" s="18">
        <v>0</v>
      </c>
      <c r="Q1498" s="17">
        <f>VLOOKUP(tbBDD[[#This Row],[Lib. variété]],tbRdts[],2,FALSE)</f>
        <v>6.5</v>
      </c>
      <c r="R1498" s="17">
        <f>tbBDD[[#This Row],[Ha Tot collecte]]*tbBDD[[#This Row],[Rdt]]</f>
        <v>650</v>
      </c>
      <c r="S1498" s="10" t="str">
        <f>MID(tbBDD[[#This Row],[Lib. variété]],1,FIND(" ",tbBDD[[#This Row],[Lib. variété]])-1)</f>
        <v>BLE</v>
      </c>
    </row>
    <row r="1499" spans="1:19" ht="15.95" customHeight="1" x14ac:dyDescent="0.2">
      <c r="A1499" s="14" t="s">
        <v>5</v>
      </c>
      <c r="B1499" s="15" t="s">
        <v>49</v>
      </c>
      <c r="C1499" s="15" t="s">
        <v>74</v>
      </c>
      <c r="D1499" s="15" t="s">
        <v>243</v>
      </c>
      <c r="E1499" s="15" t="s">
        <v>372</v>
      </c>
      <c r="F1499" s="15" t="s">
        <v>399</v>
      </c>
      <c r="G1499" s="17">
        <v>0</v>
      </c>
      <c r="H1499" s="17">
        <v>0</v>
      </c>
      <c r="I1499" s="17">
        <v>10</v>
      </c>
      <c r="J1499" s="17">
        <v>0</v>
      </c>
      <c r="K1499" s="17">
        <v>0</v>
      </c>
      <c r="L1499" s="17">
        <v>0</v>
      </c>
      <c r="M1499" s="17">
        <v>0</v>
      </c>
      <c r="N1499" s="17">
        <v>0</v>
      </c>
      <c r="O1499" s="17">
        <v>10</v>
      </c>
      <c r="P1499" s="18">
        <v>0</v>
      </c>
      <c r="Q1499" s="17">
        <f>VLOOKUP(tbBDD[[#This Row],[Lib. variété]],tbRdts[],2,FALSE)</f>
        <v>5.8</v>
      </c>
      <c r="R1499" s="17">
        <f>tbBDD[[#This Row],[Ha Tot collecte]]*tbBDD[[#This Row],[Rdt]]</f>
        <v>58</v>
      </c>
      <c r="S1499" s="10" t="str">
        <f>MID(tbBDD[[#This Row],[Lib. variété]],1,FIND(" ",tbBDD[[#This Row],[Lib. variété]])-1)</f>
        <v>BLE</v>
      </c>
    </row>
    <row r="1500" spans="1:19" ht="15.95" customHeight="1" x14ac:dyDescent="0.2">
      <c r="A1500" s="14" t="s">
        <v>5</v>
      </c>
      <c r="B1500" s="15" t="s">
        <v>49</v>
      </c>
      <c r="C1500" s="15" t="s">
        <v>54</v>
      </c>
      <c r="D1500" s="16"/>
      <c r="E1500" s="16"/>
      <c r="F1500" s="15" t="s">
        <v>379</v>
      </c>
      <c r="G1500" s="17">
        <v>0</v>
      </c>
      <c r="H1500" s="17">
        <v>0</v>
      </c>
      <c r="I1500" s="17">
        <v>0</v>
      </c>
      <c r="J1500" s="17">
        <v>0</v>
      </c>
      <c r="K1500" s="17">
        <v>0</v>
      </c>
      <c r="L1500" s="17">
        <v>0</v>
      </c>
      <c r="M1500" s="17">
        <v>0</v>
      </c>
      <c r="N1500" s="17">
        <v>0</v>
      </c>
      <c r="O1500" s="17">
        <v>0</v>
      </c>
      <c r="P1500" s="18">
        <v>0</v>
      </c>
      <c r="Q1500" s="17">
        <f>VLOOKUP(tbBDD[[#This Row],[Lib. variété]],tbRdts[],2,FALSE)</f>
        <v>6.3</v>
      </c>
      <c r="R1500" s="17">
        <f>tbBDD[[#This Row],[Ha Tot collecte]]*tbBDD[[#This Row],[Rdt]]</f>
        <v>0</v>
      </c>
      <c r="S1500" s="10" t="str">
        <f>MID(tbBDD[[#This Row],[Lib. variété]],1,FIND(" ",tbBDD[[#This Row],[Lib. variété]])-1)</f>
        <v>ORGE</v>
      </c>
    </row>
    <row r="1501" spans="1:19" ht="15.95" customHeight="1" x14ac:dyDescent="0.2">
      <c r="A1501" s="14" t="s">
        <v>5</v>
      </c>
      <c r="B1501" s="15" t="s">
        <v>49</v>
      </c>
      <c r="C1501" s="15" t="s">
        <v>54</v>
      </c>
      <c r="D1501" s="15" t="s">
        <v>234</v>
      </c>
      <c r="E1501" s="15" t="s">
        <v>363</v>
      </c>
      <c r="F1501" s="15" t="s">
        <v>379</v>
      </c>
      <c r="G1501" s="17">
        <v>0</v>
      </c>
      <c r="H1501" s="17">
        <v>0</v>
      </c>
      <c r="I1501" s="17">
        <v>129</v>
      </c>
      <c r="J1501" s="17">
        <v>0</v>
      </c>
      <c r="K1501" s="17">
        <v>0</v>
      </c>
      <c r="L1501" s="17">
        <v>0</v>
      </c>
      <c r="M1501" s="17">
        <v>42</v>
      </c>
      <c r="N1501" s="17">
        <v>70</v>
      </c>
      <c r="O1501" s="17">
        <v>0</v>
      </c>
      <c r="P1501" s="18">
        <v>17</v>
      </c>
      <c r="Q1501" s="17">
        <f>VLOOKUP(tbBDD[[#This Row],[Lib. variété]],tbRdts[],2,FALSE)</f>
        <v>6.3</v>
      </c>
      <c r="R1501" s="17">
        <f>tbBDD[[#This Row],[Ha Tot collecte]]*tbBDD[[#This Row],[Rdt]]</f>
        <v>812.69999999999993</v>
      </c>
      <c r="S1501" s="10" t="str">
        <f>MID(tbBDD[[#This Row],[Lib. variété]],1,FIND(" ",tbBDD[[#This Row],[Lib. variété]])-1)</f>
        <v>ORGE</v>
      </c>
    </row>
    <row r="1502" spans="1:19" ht="15.95" customHeight="1" x14ac:dyDescent="0.2">
      <c r="A1502" s="14" t="s">
        <v>5</v>
      </c>
      <c r="B1502" s="15" t="s">
        <v>49</v>
      </c>
      <c r="C1502" s="15" t="s">
        <v>54</v>
      </c>
      <c r="D1502" s="15" t="s">
        <v>128</v>
      </c>
      <c r="E1502" s="15" t="s">
        <v>257</v>
      </c>
      <c r="F1502" s="15" t="s">
        <v>379</v>
      </c>
      <c r="G1502" s="17">
        <v>0</v>
      </c>
      <c r="H1502" s="17">
        <v>0</v>
      </c>
      <c r="I1502" s="17">
        <v>56.4</v>
      </c>
      <c r="J1502" s="17">
        <v>0</v>
      </c>
      <c r="K1502" s="17">
        <v>0</v>
      </c>
      <c r="L1502" s="17">
        <v>0</v>
      </c>
      <c r="M1502" s="17">
        <v>5.4</v>
      </c>
      <c r="N1502" s="17">
        <v>51</v>
      </c>
      <c r="O1502" s="17">
        <v>0</v>
      </c>
      <c r="P1502" s="18">
        <v>0</v>
      </c>
      <c r="Q1502" s="17">
        <f>VLOOKUP(tbBDD[[#This Row],[Lib. variété]],tbRdts[],2,FALSE)</f>
        <v>6.3</v>
      </c>
      <c r="R1502" s="17">
        <f>tbBDD[[#This Row],[Ha Tot collecte]]*tbBDD[[#This Row],[Rdt]]</f>
        <v>355.32</v>
      </c>
      <c r="S1502" s="10" t="str">
        <f>MID(tbBDD[[#This Row],[Lib. variété]],1,FIND(" ",tbBDD[[#This Row],[Lib. variété]])-1)</f>
        <v>ORGE</v>
      </c>
    </row>
    <row r="1503" spans="1:19" ht="15.95" customHeight="1" x14ac:dyDescent="0.2">
      <c r="A1503" s="14" t="s">
        <v>5</v>
      </c>
      <c r="B1503" s="15" t="s">
        <v>49</v>
      </c>
      <c r="C1503" s="15" t="s">
        <v>54</v>
      </c>
      <c r="D1503" s="15" t="s">
        <v>243</v>
      </c>
      <c r="E1503" s="15" t="s">
        <v>372</v>
      </c>
      <c r="F1503" s="15" t="s">
        <v>379</v>
      </c>
      <c r="G1503" s="17">
        <v>0</v>
      </c>
      <c r="H1503" s="17">
        <v>0</v>
      </c>
      <c r="I1503" s="17">
        <v>319.5</v>
      </c>
      <c r="J1503" s="17">
        <v>0</v>
      </c>
      <c r="K1503" s="17">
        <v>0</v>
      </c>
      <c r="L1503" s="17">
        <v>0</v>
      </c>
      <c r="M1503" s="17">
        <v>23</v>
      </c>
      <c r="N1503" s="17">
        <v>251</v>
      </c>
      <c r="O1503" s="17">
        <v>45.5</v>
      </c>
      <c r="P1503" s="18">
        <v>0</v>
      </c>
      <c r="Q1503" s="17">
        <f>VLOOKUP(tbBDD[[#This Row],[Lib. variété]],tbRdts[],2,FALSE)</f>
        <v>6.3</v>
      </c>
      <c r="R1503" s="17">
        <f>tbBDD[[#This Row],[Ha Tot collecte]]*tbBDD[[#This Row],[Rdt]]</f>
        <v>2012.85</v>
      </c>
      <c r="S1503" s="10" t="str">
        <f>MID(tbBDD[[#This Row],[Lib. variété]],1,FIND(" ",tbBDD[[#This Row],[Lib. variété]])-1)</f>
        <v>ORGE</v>
      </c>
    </row>
    <row r="1504" spans="1:19" ht="15.95" customHeight="1" x14ac:dyDescent="0.2">
      <c r="A1504" s="14" t="s">
        <v>5</v>
      </c>
      <c r="B1504" s="15" t="s">
        <v>49</v>
      </c>
      <c r="C1504" s="15" t="s">
        <v>54</v>
      </c>
      <c r="D1504" s="15" t="s">
        <v>132</v>
      </c>
      <c r="E1504" s="15" t="s">
        <v>261</v>
      </c>
      <c r="F1504" s="15" t="s">
        <v>379</v>
      </c>
      <c r="G1504" s="17">
        <v>0</v>
      </c>
      <c r="H1504" s="17">
        <v>0</v>
      </c>
      <c r="I1504" s="17">
        <v>28</v>
      </c>
      <c r="J1504" s="17">
        <v>0</v>
      </c>
      <c r="K1504" s="17">
        <v>0</v>
      </c>
      <c r="L1504" s="17">
        <v>0</v>
      </c>
      <c r="M1504" s="17">
        <v>28</v>
      </c>
      <c r="N1504" s="17">
        <v>0</v>
      </c>
      <c r="O1504" s="17">
        <v>0</v>
      </c>
      <c r="P1504" s="18">
        <v>0</v>
      </c>
      <c r="Q1504" s="17">
        <f>VLOOKUP(tbBDD[[#This Row],[Lib. variété]],tbRdts[],2,FALSE)</f>
        <v>6.3</v>
      </c>
      <c r="R1504" s="17">
        <f>tbBDD[[#This Row],[Ha Tot collecte]]*tbBDD[[#This Row],[Rdt]]</f>
        <v>176.4</v>
      </c>
      <c r="S1504" s="10" t="str">
        <f>MID(tbBDD[[#This Row],[Lib. variété]],1,FIND(" ",tbBDD[[#This Row],[Lib. variété]])-1)</f>
        <v>ORGE</v>
      </c>
    </row>
    <row r="1505" spans="1:19" ht="15.95" customHeight="1" x14ac:dyDescent="0.2">
      <c r="A1505" s="14" t="s">
        <v>5</v>
      </c>
      <c r="B1505" s="15" t="s">
        <v>49</v>
      </c>
      <c r="C1505" s="15" t="s">
        <v>115</v>
      </c>
      <c r="D1505" s="15" t="s">
        <v>243</v>
      </c>
      <c r="E1505" s="15" t="s">
        <v>372</v>
      </c>
      <c r="F1505" s="15" t="s">
        <v>440</v>
      </c>
      <c r="G1505" s="17">
        <v>0</v>
      </c>
      <c r="H1505" s="17">
        <v>0</v>
      </c>
      <c r="I1505" s="17">
        <v>0</v>
      </c>
      <c r="J1505" s="17">
        <v>0</v>
      </c>
      <c r="K1505" s="17">
        <v>0</v>
      </c>
      <c r="L1505" s="17">
        <v>0</v>
      </c>
      <c r="M1505" s="17">
        <v>0</v>
      </c>
      <c r="N1505" s="17">
        <v>0</v>
      </c>
      <c r="O1505" s="17">
        <v>0</v>
      </c>
      <c r="P1505" s="18">
        <v>0</v>
      </c>
      <c r="Q1505" s="17">
        <f>VLOOKUP(tbBDD[[#This Row],[Lib. variété]],tbRdts[],2,FALSE)</f>
        <v>0</v>
      </c>
      <c r="R1505" s="17">
        <f>tbBDD[[#This Row],[Ha Tot collecte]]*tbBDD[[#This Row],[Rdt]]</f>
        <v>0</v>
      </c>
      <c r="S1505" s="10" t="str">
        <f>MID(tbBDD[[#This Row],[Lib. variété]],1,FIND(" ",tbBDD[[#This Row],[Lib. variété]])-1)</f>
        <v>ORGE</v>
      </c>
    </row>
    <row r="1506" spans="1:19" ht="15.95" customHeight="1" x14ac:dyDescent="0.2">
      <c r="A1506" s="14" t="s">
        <v>5</v>
      </c>
      <c r="B1506" s="15" t="s">
        <v>49</v>
      </c>
      <c r="C1506" s="15" t="s">
        <v>78</v>
      </c>
      <c r="D1506" s="15" t="s">
        <v>128</v>
      </c>
      <c r="E1506" s="15" t="s">
        <v>257</v>
      </c>
      <c r="F1506" s="15" t="s">
        <v>403</v>
      </c>
      <c r="G1506" s="17">
        <v>0</v>
      </c>
      <c r="H1506" s="17">
        <v>0</v>
      </c>
      <c r="I1506" s="17">
        <v>25.6</v>
      </c>
      <c r="J1506" s="17">
        <v>0</v>
      </c>
      <c r="K1506" s="17">
        <v>0</v>
      </c>
      <c r="L1506" s="17">
        <v>0</v>
      </c>
      <c r="M1506" s="17">
        <v>8.6</v>
      </c>
      <c r="N1506" s="17">
        <v>7</v>
      </c>
      <c r="O1506" s="17">
        <v>10</v>
      </c>
      <c r="P1506" s="18">
        <v>0</v>
      </c>
      <c r="Q1506" s="17">
        <f>VLOOKUP(tbBDD[[#This Row],[Lib. variété]],tbRdts[],2,FALSE)</f>
        <v>0</v>
      </c>
      <c r="R1506" s="17">
        <f>tbBDD[[#This Row],[Ha Tot collecte]]*tbBDD[[#This Row],[Rdt]]</f>
        <v>0</v>
      </c>
      <c r="S1506" s="10" t="str">
        <f>MID(tbBDD[[#This Row],[Lib. variété]],1,FIND(" ",tbBDD[[#This Row],[Lib. variété]])-1)</f>
        <v>ORGE</v>
      </c>
    </row>
    <row r="1507" spans="1:19" ht="15.95" customHeight="1" x14ac:dyDescent="0.2">
      <c r="A1507" s="14" t="s">
        <v>5</v>
      </c>
      <c r="B1507" s="15" t="s">
        <v>49</v>
      </c>
      <c r="C1507" s="15" t="s">
        <v>78</v>
      </c>
      <c r="D1507" s="15" t="s">
        <v>243</v>
      </c>
      <c r="E1507" s="15" t="s">
        <v>372</v>
      </c>
      <c r="F1507" s="15" t="s">
        <v>403</v>
      </c>
      <c r="G1507" s="17">
        <v>0</v>
      </c>
      <c r="H1507" s="17">
        <v>0</v>
      </c>
      <c r="I1507" s="17">
        <v>0</v>
      </c>
      <c r="J1507" s="17">
        <v>0</v>
      </c>
      <c r="K1507" s="17">
        <v>0</v>
      </c>
      <c r="L1507" s="17">
        <v>0</v>
      </c>
      <c r="M1507" s="17">
        <v>0</v>
      </c>
      <c r="N1507" s="17">
        <v>0</v>
      </c>
      <c r="O1507" s="17">
        <v>0</v>
      </c>
      <c r="P1507" s="18">
        <v>0</v>
      </c>
      <c r="Q1507" s="17">
        <f>VLOOKUP(tbBDD[[#This Row],[Lib. variété]],tbRdts[],2,FALSE)</f>
        <v>0</v>
      </c>
      <c r="R1507" s="17">
        <f>tbBDD[[#This Row],[Ha Tot collecte]]*tbBDD[[#This Row],[Rdt]]</f>
        <v>0</v>
      </c>
      <c r="S1507" s="10" t="str">
        <f>MID(tbBDD[[#This Row],[Lib. variété]],1,FIND(" ",tbBDD[[#This Row],[Lib. variété]])-1)</f>
        <v>ORGE</v>
      </c>
    </row>
    <row r="1508" spans="1:19" ht="15.95" customHeight="1" x14ac:dyDescent="0.2">
      <c r="A1508" s="14" t="s">
        <v>5</v>
      </c>
      <c r="B1508" s="15" t="s">
        <v>49</v>
      </c>
      <c r="C1508" s="15" t="s">
        <v>55</v>
      </c>
      <c r="D1508" s="15" t="s">
        <v>234</v>
      </c>
      <c r="E1508" s="15" t="s">
        <v>363</v>
      </c>
      <c r="F1508" s="15" t="s">
        <v>380</v>
      </c>
      <c r="G1508" s="17">
        <v>0</v>
      </c>
      <c r="H1508" s="17">
        <v>0</v>
      </c>
      <c r="I1508" s="17">
        <v>39</v>
      </c>
      <c r="J1508" s="17">
        <v>0</v>
      </c>
      <c r="K1508" s="17">
        <v>0</v>
      </c>
      <c r="L1508" s="17">
        <v>0</v>
      </c>
      <c r="M1508" s="17">
        <v>0</v>
      </c>
      <c r="N1508" s="17">
        <v>30</v>
      </c>
      <c r="O1508" s="17">
        <v>9</v>
      </c>
      <c r="P1508" s="18">
        <v>0</v>
      </c>
      <c r="Q1508" s="17">
        <f>VLOOKUP(tbBDD[[#This Row],[Lib. variété]],tbRdts[],2,FALSE)</f>
        <v>6.3</v>
      </c>
      <c r="R1508" s="17">
        <f>tbBDD[[#This Row],[Ha Tot collecte]]*tbBDD[[#This Row],[Rdt]]</f>
        <v>245.7</v>
      </c>
      <c r="S1508" s="10" t="str">
        <f>MID(tbBDD[[#This Row],[Lib. variété]],1,FIND(" ",tbBDD[[#This Row],[Lib. variété]])-1)</f>
        <v>ORGE</v>
      </c>
    </row>
    <row r="1509" spans="1:19" ht="15.95" customHeight="1" x14ac:dyDescent="0.2">
      <c r="A1509" s="14" t="s">
        <v>5</v>
      </c>
      <c r="B1509" s="15" t="s">
        <v>49</v>
      </c>
      <c r="C1509" s="15" t="s">
        <v>55</v>
      </c>
      <c r="D1509" s="15" t="s">
        <v>128</v>
      </c>
      <c r="E1509" s="15" t="s">
        <v>257</v>
      </c>
      <c r="F1509" s="15" t="s">
        <v>380</v>
      </c>
      <c r="G1509" s="17">
        <v>0</v>
      </c>
      <c r="H1509" s="17">
        <v>0</v>
      </c>
      <c r="I1509" s="17">
        <v>15</v>
      </c>
      <c r="J1509" s="17">
        <v>0</v>
      </c>
      <c r="K1509" s="17">
        <v>0</v>
      </c>
      <c r="L1509" s="17">
        <v>0</v>
      </c>
      <c r="M1509" s="17">
        <v>0</v>
      </c>
      <c r="N1509" s="17">
        <v>15</v>
      </c>
      <c r="O1509" s="17">
        <v>0</v>
      </c>
      <c r="P1509" s="18">
        <v>0</v>
      </c>
      <c r="Q1509" s="17">
        <f>VLOOKUP(tbBDD[[#This Row],[Lib. variété]],tbRdts[],2,FALSE)</f>
        <v>6.3</v>
      </c>
      <c r="R1509" s="17">
        <f>tbBDD[[#This Row],[Ha Tot collecte]]*tbBDD[[#This Row],[Rdt]]</f>
        <v>94.5</v>
      </c>
      <c r="S1509" s="10" t="str">
        <f>MID(tbBDD[[#This Row],[Lib. variété]],1,FIND(" ",tbBDD[[#This Row],[Lib. variété]])-1)</f>
        <v>ORGE</v>
      </c>
    </row>
    <row r="1510" spans="1:19" ht="15.95" customHeight="1" x14ac:dyDescent="0.2">
      <c r="A1510" s="14" t="s">
        <v>5</v>
      </c>
      <c r="B1510" s="15" t="s">
        <v>49</v>
      </c>
      <c r="C1510" s="15" t="s">
        <v>55</v>
      </c>
      <c r="D1510" s="15" t="s">
        <v>243</v>
      </c>
      <c r="E1510" s="15" t="s">
        <v>372</v>
      </c>
      <c r="F1510" s="15" t="s">
        <v>380</v>
      </c>
      <c r="G1510" s="17">
        <v>0</v>
      </c>
      <c r="H1510" s="17">
        <v>0</v>
      </c>
      <c r="I1510" s="17">
        <v>9</v>
      </c>
      <c r="J1510" s="17">
        <v>0</v>
      </c>
      <c r="K1510" s="17">
        <v>0</v>
      </c>
      <c r="L1510" s="17">
        <v>0</v>
      </c>
      <c r="M1510" s="17">
        <v>0</v>
      </c>
      <c r="N1510" s="17">
        <v>0</v>
      </c>
      <c r="O1510" s="17">
        <v>9</v>
      </c>
      <c r="P1510" s="18">
        <v>0</v>
      </c>
      <c r="Q1510" s="17">
        <f>VLOOKUP(tbBDD[[#This Row],[Lib. variété]],tbRdts[],2,FALSE)</f>
        <v>6.3</v>
      </c>
      <c r="R1510" s="17">
        <f>tbBDD[[#This Row],[Ha Tot collecte]]*tbBDD[[#This Row],[Rdt]]</f>
        <v>56.699999999999996</v>
      </c>
      <c r="S1510" s="10" t="str">
        <f>MID(tbBDD[[#This Row],[Lib. variété]],1,FIND(" ",tbBDD[[#This Row],[Lib. variété]])-1)</f>
        <v>ORGE</v>
      </c>
    </row>
    <row r="1511" spans="1:19" ht="15.95" customHeight="1" x14ac:dyDescent="0.2">
      <c r="A1511" s="14" t="s">
        <v>5</v>
      </c>
      <c r="B1511" s="15" t="s">
        <v>49</v>
      </c>
      <c r="C1511" s="15" t="s">
        <v>56</v>
      </c>
      <c r="D1511" s="15" t="s">
        <v>234</v>
      </c>
      <c r="E1511" s="15" t="s">
        <v>363</v>
      </c>
      <c r="F1511" s="15" t="s">
        <v>381</v>
      </c>
      <c r="G1511" s="17">
        <v>0</v>
      </c>
      <c r="H1511" s="17">
        <v>0</v>
      </c>
      <c r="I1511" s="17">
        <v>3</v>
      </c>
      <c r="J1511" s="17">
        <v>0</v>
      </c>
      <c r="K1511" s="17">
        <v>0</v>
      </c>
      <c r="L1511" s="17">
        <v>0</v>
      </c>
      <c r="M1511" s="17">
        <v>0</v>
      </c>
      <c r="N1511" s="17">
        <v>0</v>
      </c>
      <c r="O1511" s="17">
        <v>3</v>
      </c>
      <c r="P1511" s="18">
        <v>0</v>
      </c>
      <c r="Q1511" s="17">
        <f>VLOOKUP(tbBDD[[#This Row],[Lib. variété]],tbRdts[],2,FALSE)</f>
        <v>4</v>
      </c>
      <c r="R1511" s="17">
        <f>tbBDD[[#This Row],[Ha Tot collecte]]*tbBDD[[#This Row],[Rdt]]</f>
        <v>12</v>
      </c>
      <c r="S1511" s="10" t="str">
        <f>MID(tbBDD[[#This Row],[Lib. variété]],1,FIND(" ",tbBDD[[#This Row],[Lib. variété]])-1)</f>
        <v>AVOINE</v>
      </c>
    </row>
    <row r="1512" spans="1:19" ht="15.95" customHeight="1" x14ac:dyDescent="0.2">
      <c r="A1512" s="14" t="s">
        <v>5</v>
      </c>
      <c r="B1512" s="15" t="s">
        <v>49</v>
      </c>
      <c r="C1512" s="15" t="s">
        <v>56</v>
      </c>
      <c r="D1512" s="15" t="s">
        <v>243</v>
      </c>
      <c r="E1512" s="15" t="s">
        <v>372</v>
      </c>
      <c r="F1512" s="15" t="s">
        <v>381</v>
      </c>
      <c r="G1512" s="17">
        <v>0</v>
      </c>
      <c r="H1512" s="17">
        <v>0</v>
      </c>
      <c r="I1512" s="17">
        <v>2</v>
      </c>
      <c r="J1512" s="17">
        <v>0</v>
      </c>
      <c r="K1512" s="17">
        <v>0</v>
      </c>
      <c r="L1512" s="17">
        <v>0</v>
      </c>
      <c r="M1512" s="17">
        <v>0</v>
      </c>
      <c r="N1512" s="17">
        <v>0</v>
      </c>
      <c r="O1512" s="17">
        <v>2</v>
      </c>
      <c r="P1512" s="18">
        <v>0</v>
      </c>
      <c r="Q1512" s="17">
        <f>VLOOKUP(tbBDD[[#This Row],[Lib. variété]],tbRdts[],2,FALSE)</f>
        <v>4</v>
      </c>
      <c r="R1512" s="17">
        <f>tbBDD[[#This Row],[Ha Tot collecte]]*tbBDD[[#This Row],[Rdt]]</f>
        <v>8</v>
      </c>
      <c r="S1512" s="10" t="str">
        <f>MID(tbBDD[[#This Row],[Lib. variété]],1,FIND(" ",tbBDD[[#This Row],[Lib. variété]])-1)</f>
        <v>AVOINE</v>
      </c>
    </row>
    <row r="1513" spans="1:19" ht="15.95" customHeight="1" x14ac:dyDescent="0.2">
      <c r="A1513" s="14" t="s">
        <v>5</v>
      </c>
      <c r="B1513" s="15" t="s">
        <v>49</v>
      </c>
      <c r="C1513" s="15" t="s">
        <v>57</v>
      </c>
      <c r="D1513" s="15" t="s">
        <v>234</v>
      </c>
      <c r="E1513" s="15" t="s">
        <v>363</v>
      </c>
      <c r="F1513" s="15" t="s">
        <v>382</v>
      </c>
      <c r="G1513" s="17">
        <v>0</v>
      </c>
      <c r="H1513" s="17">
        <v>0</v>
      </c>
      <c r="I1513" s="17">
        <v>143.5</v>
      </c>
      <c r="J1513" s="17">
        <v>0</v>
      </c>
      <c r="K1513" s="17">
        <v>30</v>
      </c>
      <c r="L1513" s="17">
        <v>0</v>
      </c>
      <c r="M1513" s="17">
        <v>0</v>
      </c>
      <c r="N1513" s="17">
        <v>45.5</v>
      </c>
      <c r="O1513" s="17">
        <v>38</v>
      </c>
      <c r="P1513" s="18">
        <v>30</v>
      </c>
      <c r="Q1513" s="17">
        <f>VLOOKUP(tbBDD[[#This Row],[Lib. variété]],tbRdts[],2,FALSE)</f>
        <v>8.5</v>
      </c>
      <c r="R1513" s="17">
        <f>tbBDD[[#This Row],[Ha Tot collecte]]*tbBDD[[#This Row],[Rdt]]</f>
        <v>1219.75</v>
      </c>
      <c r="S1513" s="10" t="str">
        <f>MID(tbBDD[[#This Row],[Lib. variété]],1,FIND(" ",tbBDD[[#This Row],[Lib. variété]])-1)</f>
        <v>MAIS</v>
      </c>
    </row>
    <row r="1514" spans="1:19" ht="15.95" customHeight="1" x14ac:dyDescent="0.2">
      <c r="A1514" s="14" t="s">
        <v>5</v>
      </c>
      <c r="B1514" s="15" t="s">
        <v>49</v>
      </c>
      <c r="C1514" s="15" t="s">
        <v>57</v>
      </c>
      <c r="D1514" s="15" t="s">
        <v>146</v>
      </c>
      <c r="E1514" s="15" t="s">
        <v>275</v>
      </c>
      <c r="F1514" s="15" t="s">
        <v>382</v>
      </c>
      <c r="G1514" s="17">
        <v>0</v>
      </c>
      <c r="H1514" s="17">
        <v>0</v>
      </c>
      <c r="I1514" s="17">
        <v>45</v>
      </c>
      <c r="J1514" s="17">
        <v>0</v>
      </c>
      <c r="K1514" s="17">
        <v>0</v>
      </c>
      <c r="L1514" s="17">
        <v>0</v>
      </c>
      <c r="M1514" s="17">
        <v>0</v>
      </c>
      <c r="N1514" s="17">
        <v>0</v>
      </c>
      <c r="O1514" s="17">
        <v>45</v>
      </c>
      <c r="P1514" s="18">
        <v>0</v>
      </c>
      <c r="Q1514" s="17">
        <f>VLOOKUP(tbBDD[[#This Row],[Lib. variété]],tbRdts[],2,FALSE)</f>
        <v>8.5</v>
      </c>
      <c r="R1514" s="17">
        <f>tbBDD[[#This Row],[Ha Tot collecte]]*tbBDD[[#This Row],[Rdt]]</f>
        <v>382.5</v>
      </c>
      <c r="S1514" s="10" t="str">
        <f>MID(tbBDD[[#This Row],[Lib. variété]],1,FIND(" ",tbBDD[[#This Row],[Lib. variété]])-1)</f>
        <v>MAIS</v>
      </c>
    </row>
    <row r="1515" spans="1:19" ht="15.95" customHeight="1" x14ac:dyDescent="0.2">
      <c r="A1515" s="14" t="s">
        <v>5</v>
      </c>
      <c r="B1515" s="15" t="s">
        <v>49</v>
      </c>
      <c r="C1515" s="15" t="s">
        <v>57</v>
      </c>
      <c r="D1515" s="15" t="s">
        <v>128</v>
      </c>
      <c r="E1515" s="15" t="s">
        <v>257</v>
      </c>
      <c r="F1515" s="15" t="s">
        <v>382</v>
      </c>
      <c r="G1515" s="17">
        <v>0</v>
      </c>
      <c r="H1515" s="17">
        <v>0</v>
      </c>
      <c r="I1515" s="17">
        <v>91</v>
      </c>
      <c r="J1515" s="17">
        <v>0</v>
      </c>
      <c r="K1515" s="17">
        <v>0</v>
      </c>
      <c r="L1515" s="17">
        <v>0</v>
      </c>
      <c r="M1515" s="17">
        <v>0</v>
      </c>
      <c r="N1515" s="17">
        <v>81</v>
      </c>
      <c r="O1515" s="17">
        <v>10</v>
      </c>
      <c r="P1515" s="18">
        <v>0</v>
      </c>
      <c r="Q1515" s="17">
        <f>VLOOKUP(tbBDD[[#This Row],[Lib. variété]],tbRdts[],2,FALSE)</f>
        <v>8.5</v>
      </c>
      <c r="R1515" s="17">
        <f>tbBDD[[#This Row],[Ha Tot collecte]]*tbBDD[[#This Row],[Rdt]]</f>
        <v>773.5</v>
      </c>
      <c r="S1515" s="10" t="str">
        <f>MID(tbBDD[[#This Row],[Lib. variété]],1,FIND(" ",tbBDD[[#This Row],[Lib. variété]])-1)</f>
        <v>MAIS</v>
      </c>
    </row>
    <row r="1516" spans="1:19" ht="15.95" customHeight="1" x14ac:dyDescent="0.2">
      <c r="A1516" s="14" t="s">
        <v>5</v>
      </c>
      <c r="B1516" s="15" t="s">
        <v>49</v>
      </c>
      <c r="C1516" s="15" t="s">
        <v>57</v>
      </c>
      <c r="D1516" s="15" t="s">
        <v>243</v>
      </c>
      <c r="E1516" s="15" t="s">
        <v>372</v>
      </c>
      <c r="F1516" s="15" t="s">
        <v>382</v>
      </c>
      <c r="G1516" s="17">
        <v>0</v>
      </c>
      <c r="H1516" s="17">
        <v>0</v>
      </c>
      <c r="I1516" s="17">
        <v>686.5</v>
      </c>
      <c r="J1516" s="17">
        <v>0</v>
      </c>
      <c r="K1516" s="17">
        <v>160</v>
      </c>
      <c r="L1516" s="17">
        <v>9</v>
      </c>
      <c r="M1516" s="17">
        <v>50</v>
      </c>
      <c r="N1516" s="17">
        <v>264.7</v>
      </c>
      <c r="O1516" s="17">
        <v>202.8</v>
      </c>
      <c r="P1516" s="18">
        <v>0</v>
      </c>
      <c r="Q1516" s="17">
        <f>VLOOKUP(tbBDD[[#This Row],[Lib. variété]],tbRdts[],2,FALSE)</f>
        <v>8.5</v>
      </c>
      <c r="R1516" s="17">
        <f>tbBDD[[#This Row],[Ha Tot collecte]]*tbBDD[[#This Row],[Rdt]]</f>
        <v>5835.25</v>
      </c>
      <c r="S1516" s="10" t="str">
        <f>MID(tbBDD[[#This Row],[Lib. variété]],1,FIND(" ",tbBDD[[#This Row],[Lib. variété]])-1)</f>
        <v>MAIS</v>
      </c>
    </row>
    <row r="1517" spans="1:19" ht="15.95" customHeight="1" x14ac:dyDescent="0.2">
      <c r="A1517" s="14" t="s">
        <v>5</v>
      </c>
      <c r="B1517" s="15" t="s">
        <v>49</v>
      </c>
      <c r="C1517" s="15" t="s">
        <v>57</v>
      </c>
      <c r="D1517" s="15" t="s">
        <v>132</v>
      </c>
      <c r="E1517" s="15" t="s">
        <v>261</v>
      </c>
      <c r="F1517" s="15" t="s">
        <v>382</v>
      </c>
      <c r="G1517" s="17">
        <v>0</v>
      </c>
      <c r="H1517" s="17">
        <v>0</v>
      </c>
      <c r="I1517" s="17">
        <v>10</v>
      </c>
      <c r="J1517" s="17">
        <v>0</v>
      </c>
      <c r="K1517" s="17">
        <v>0</v>
      </c>
      <c r="L1517" s="17">
        <v>0</v>
      </c>
      <c r="M1517" s="17">
        <v>10</v>
      </c>
      <c r="N1517" s="17">
        <v>0</v>
      </c>
      <c r="O1517" s="17">
        <v>0</v>
      </c>
      <c r="P1517" s="18">
        <v>0</v>
      </c>
      <c r="Q1517" s="17">
        <f>VLOOKUP(tbBDD[[#This Row],[Lib. variété]],tbRdts[],2,FALSE)</f>
        <v>8.5</v>
      </c>
      <c r="R1517" s="17">
        <f>tbBDD[[#This Row],[Ha Tot collecte]]*tbBDD[[#This Row],[Rdt]]</f>
        <v>85</v>
      </c>
      <c r="S1517" s="10" t="str">
        <f>MID(tbBDD[[#This Row],[Lib. variété]],1,FIND(" ",tbBDD[[#This Row],[Lib. variété]])-1)</f>
        <v>MAIS</v>
      </c>
    </row>
    <row r="1518" spans="1:19" ht="15.95" customHeight="1" x14ac:dyDescent="0.2">
      <c r="A1518" s="14" t="s">
        <v>5</v>
      </c>
      <c r="B1518" s="15" t="s">
        <v>49</v>
      </c>
      <c r="C1518" s="15" t="s">
        <v>118</v>
      </c>
      <c r="D1518" s="15" t="s">
        <v>243</v>
      </c>
      <c r="E1518" s="15" t="s">
        <v>372</v>
      </c>
      <c r="F1518" s="15" t="s">
        <v>443</v>
      </c>
      <c r="G1518" s="17">
        <v>0</v>
      </c>
      <c r="H1518" s="17">
        <v>0</v>
      </c>
      <c r="I1518" s="17">
        <v>0</v>
      </c>
      <c r="J1518" s="17">
        <v>0</v>
      </c>
      <c r="K1518" s="17">
        <v>0</v>
      </c>
      <c r="L1518" s="17">
        <v>0</v>
      </c>
      <c r="M1518" s="17">
        <v>0</v>
      </c>
      <c r="N1518" s="17">
        <v>0</v>
      </c>
      <c r="O1518" s="17">
        <v>0</v>
      </c>
      <c r="P1518" s="18">
        <v>0</v>
      </c>
      <c r="Q1518" s="17">
        <f>VLOOKUP(tbBDD[[#This Row],[Lib. variété]],tbRdts[],2,FALSE)</f>
        <v>0</v>
      </c>
      <c r="R1518" s="17">
        <f>tbBDD[[#This Row],[Ha Tot collecte]]*tbBDD[[#This Row],[Rdt]]</f>
        <v>0</v>
      </c>
      <c r="S1518" s="10" t="str">
        <f>MID(tbBDD[[#This Row],[Lib. variété]],1,FIND(" ",tbBDD[[#This Row],[Lib. variété]])-1)</f>
        <v>MAIS</v>
      </c>
    </row>
    <row r="1519" spans="1:19" ht="15.95" customHeight="1" x14ac:dyDescent="0.2">
      <c r="A1519" s="14" t="s">
        <v>5</v>
      </c>
      <c r="B1519" s="15" t="s">
        <v>49</v>
      </c>
      <c r="C1519" s="15" t="s">
        <v>58</v>
      </c>
      <c r="D1519" s="15" t="s">
        <v>234</v>
      </c>
      <c r="E1519" s="15" t="s">
        <v>363</v>
      </c>
      <c r="F1519" s="15" t="s">
        <v>383</v>
      </c>
      <c r="G1519" s="17">
        <v>0</v>
      </c>
      <c r="H1519" s="17">
        <v>0</v>
      </c>
      <c r="I1519" s="17">
        <v>37</v>
      </c>
      <c r="J1519" s="17">
        <v>0</v>
      </c>
      <c r="K1519" s="17">
        <v>0</v>
      </c>
      <c r="L1519" s="17">
        <v>0</v>
      </c>
      <c r="M1519" s="17">
        <v>17</v>
      </c>
      <c r="N1519" s="17">
        <v>20</v>
      </c>
      <c r="O1519" s="17">
        <v>0</v>
      </c>
      <c r="P1519" s="18">
        <v>0</v>
      </c>
      <c r="Q1519" s="17">
        <f>VLOOKUP(tbBDD[[#This Row],[Lib. variété]],tbRdts[],2,FALSE)</f>
        <v>3.3</v>
      </c>
      <c r="R1519" s="17">
        <f>tbBDD[[#This Row],[Ha Tot collecte]]*tbBDD[[#This Row],[Rdt]]</f>
        <v>122.1</v>
      </c>
      <c r="S1519" s="10" t="e">
        <f>MID(tbBDD[[#This Row],[Lib. variété]],1,FIND(" ",tbBDD[[#This Row],[Lib. variété]])-1)</f>
        <v>#VALUE!</v>
      </c>
    </row>
    <row r="1520" spans="1:19" ht="15.95" customHeight="1" x14ac:dyDescent="0.2">
      <c r="A1520" s="14" t="s">
        <v>5</v>
      </c>
      <c r="B1520" s="15" t="s">
        <v>49</v>
      </c>
      <c r="C1520" s="15" t="s">
        <v>58</v>
      </c>
      <c r="D1520" s="15" t="s">
        <v>128</v>
      </c>
      <c r="E1520" s="15" t="s">
        <v>257</v>
      </c>
      <c r="F1520" s="15" t="s">
        <v>383</v>
      </c>
      <c r="G1520" s="17">
        <v>0</v>
      </c>
      <c r="H1520" s="17">
        <v>0</v>
      </c>
      <c r="I1520" s="17">
        <v>91</v>
      </c>
      <c r="J1520" s="17">
        <v>0</v>
      </c>
      <c r="K1520" s="17">
        <v>0</v>
      </c>
      <c r="L1520" s="17">
        <v>0</v>
      </c>
      <c r="M1520" s="17">
        <v>15</v>
      </c>
      <c r="N1520" s="17">
        <v>76</v>
      </c>
      <c r="O1520" s="17">
        <v>0</v>
      </c>
      <c r="P1520" s="18">
        <v>0</v>
      </c>
      <c r="Q1520" s="17">
        <f>VLOOKUP(tbBDD[[#This Row],[Lib. variété]],tbRdts[],2,FALSE)</f>
        <v>3.3</v>
      </c>
      <c r="R1520" s="17">
        <f>tbBDD[[#This Row],[Ha Tot collecte]]*tbBDD[[#This Row],[Rdt]]</f>
        <v>300.3</v>
      </c>
      <c r="S1520" s="10" t="e">
        <f>MID(tbBDD[[#This Row],[Lib. variété]],1,FIND(" ",tbBDD[[#This Row],[Lib. variété]])-1)</f>
        <v>#VALUE!</v>
      </c>
    </row>
    <row r="1521" spans="1:19" ht="15.95" customHeight="1" x14ac:dyDescent="0.2">
      <c r="A1521" s="14" t="s">
        <v>5</v>
      </c>
      <c r="B1521" s="15" t="s">
        <v>49</v>
      </c>
      <c r="C1521" s="15" t="s">
        <v>58</v>
      </c>
      <c r="D1521" s="15" t="s">
        <v>243</v>
      </c>
      <c r="E1521" s="15" t="s">
        <v>372</v>
      </c>
      <c r="F1521" s="15" t="s">
        <v>383</v>
      </c>
      <c r="G1521" s="17">
        <v>0</v>
      </c>
      <c r="H1521" s="17">
        <v>0</v>
      </c>
      <c r="I1521" s="17">
        <v>188</v>
      </c>
      <c r="J1521" s="17">
        <v>0</v>
      </c>
      <c r="K1521" s="17">
        <v>0</v>
      </c>
      <c r="L1521" s="17">
        <v>0</v>
      </c>
      <c r="M1521" s="17">
        <v>45</v>
      </c>
      <c r="N1521" s="17">
        <v>143</v>
      </c>
      <c r="O1521" s="17">
        <v>0</v>
      </c>
      <c r="P1521" s="18">
        <v>0</v>
      </c>
      <c r="Q1521" s="17">
        <f>VLOOKUP(tbBDD[[#This Row],[Lib. variété]],tbRdts[],2,FALSE)</f>
        <v>3.3</v>
      </c>
      <c r="R1521" s="17">
        <f>tbBDD[[#This Row],[Ha Tot collecte]]*tbBDD[[#This Row],[Rdt]]</f>
        <v>620.4</v>
      </c>
      <c r="S1521" s="10" t="e">
        <f>MID(tbBDD[[#This Row],[Lib. variété]],1,FIND(" ",tbBDD[[#This Row],[Lib. variété]])-1)</f>
        <v>#VALUE!</v>
      </c>
    </row>
    <row r="1522" spans="1:19" ht="15.95" customHeight="1" x14ac:dyDescent="0.2">
      <c r="A1522" s="14" t="s">
        <v>5</v>
      </c>
      <c r="B1522" s="15" t="s">
        <v>49</v>
      </c>
      <c r="C1522" s="15" t="s">
        <v>58</v>
      </c>
      <c r="D1522" s="15" t="s">
        <v>132</v>
      </c>
      <c r="E1522" s="15" t="s">
        <v>261</v>
      </c>
      <c r="F1522" s="15" t="s">
        <v>383</v>
      </c>
      <c r="G1522" s="17">
        <v>0</v>
      </c>
      <c r="H1522" s="17">
        <v>0</v>
      </c>
      <c r="I1522" s="17">
        <v>38</v>
      </c>
      <c r="J1522" s="17">
        <v>0</v>
      </c>
      <c r="K1522" s="17">
        <v>0</v>
      </c>
      <c r="L1522" s="17">
        <v>0</v>
      </c>
      <c r="M1522" s="17">
        <v>38</v>
      </c>
      <c r="N1522" s="17">
        <v>0</v>
      </c>
      <c r="O1522" s="17">
        <v>0</v>
      </c>
      <c r="P1522" s="18">
        <v>0</v>
      </c>
      <c r="Q1522" s="17">
        <f>VLOOKUP(tbBDD[[#This Row],[Lib. variété]],tbRdts[],2,FALSE)</f>
        <v>3.3</v>
      </c>
      <c r="R1522" s="17">
        <f>tbBDD[[#This Row],[Ha Tot collecte]]*tbBDD[[#This Row],[Rdt]]</f>
        <v>125.39999999999999</v>
      </c>
      <c r="S1522" s="10" t="e">
        <f>MID(tbBDD[[#This Row],[Lib. variété]],1,FIND(" ",tbBDD[[#This Row],[Lib. variété]])-1)</f>
        <v>#VALUE!</v>
      </c>
    </row>
    <row r="1523" spans="1:19" ht="15.95" customHeight="1" x14ac:dyDescent="0.2">
      <c r="A1523" s="14" t="s">
        <v>5</v>
      </c>
      <c r="B1523" s="15" t="s">
        <v>49</v>
      </c>
      <c r="C1523" s="15" t="s">
        <v>58</v>
      </c>
      <c r="D1523" s="15" t="s">
        <v>244</v>
      </c>
      <c r="E1523" s="15" t="s">
        <v>373</v>
      </c>
      <c r="F1523" s="15" t="s">
        <v>383</v>
      </c>
      <c r="G1523" s="17">
        <v>0</v>
      </c>
      <c r="H1523" s="17">
        <v>0</v>
      </c>
      <c r="I1523" s="17">
        <v>15</v>
      </c>
      <c r="J1523" s="17">
        <v>0</v>
      </c>
      <c r="K1523" s="17">
        <v>0</v>
      </c>
      <c r="L1523" s="17">
        <v>0</v>
      </c>
      <c r="M1523" s="17">
        <v>0</v>
      </c>
      <c r="N1523" s="17">
        <v>15</v>
      </c>
      <c r="O1523" s="17">
        <v>0</v>
      </c>
      <c r="P1523" s="18">
        <v>0</v>
      </c>
      <c r="Q1523" s="17">
        <f>VLOOKUP(tbBDD[[#This Row],[Lib. variété]],tbRdts[],2,FALSE)</f>
        <v>3.3</v>
      </c>
      <c r="R1523" s="17">
        <f>tbBDD[[#This Row],[Ha Tot collecte]]*tbBDD[[#This Row],[Rdt]]</f>
        <v>49.5</v>
      </c>
      <c r="S1523" s="10" t="e">
        <f>MID(tbBDD[[#This Row],[Lib. variété]],1,FIND(" ",tbBDD[[#This Row],[Lib. variété]])-1)</f>
        <v>#VALUE!</v>
      </c>
    </row>
    <row r="1524" spans="1:19" ht="15.95" customHeight="1" x14ac:dyDescent="0.2">
      <c r="A1524" s="14" t="s">
        <v>5</v>
      </c>
      <c r="B1524" s="15" t="s">
        <v>49</v>
      </c>
      <c r="C1524" s="15" t="s">
        <v>59</v>
      </c>
      <c r="D1524" s="15" t="s">
        <v>234</v>
      </c>
      <c r="E1524" s="15" t="s">
        <v>363</v>
      </c>
      <c r="F1524" s="15" t="s">
        <v>384</v>
      </c>
      <c r="G1524" s="17">
        <v>0</v>
      </c>
      <c r="H1524" s="17">
        <v>0</v>
      </c>
      <c r="I1524" s="17">
        <v>23</v>
      </c>
      <c r="J1524" s="17">
        <v>0</v>
      </c>
      <c r="K1524" s="17">
        <v>0</v>
      </c>
      <c r="L1524" s="17">
        <v>0</v>
      </c>
      <c r="M1524" s="17">
        <v>0</v>
      </c>
      <c r="N1524" s="17">
        <v>0</v>
      </c>
      <c r="O1524" s="17">
        <v>23</v>
      </c>
      <c r="P1524" s="18">
        <v>0</v>
      </c>
      <c r="Q1524" s="17">
        <f>VLOOKUP(tbBDD[[#This Row],[Lib. variété]],tbRdts[],2,FALSE)</f>
        <v>2.5</v>
      </c>
      <c r="R1524" s="17">
        <f>tbBDD[[#This Row],[Ha Tot collecte]]*tbBDD[[#This Row],[Rdt]]</f>
        <v>57.5</v>
      </c>
      <c r="S1524" s="10" t="str">
        <f>MID(tbBDD[[#This Row],[Lib. variété]],1,FIND(" ",tbBDD[[#This Row],[Lib. variété]])-1)</f>
        <v>TOURNESOL</v>
      </c>
    </row>
    <row r="1525" spans="1:19" ht="15.95" customHeight="1" x14ac:dyDescent="0.2">
      <c r="A1525" s="14" t="s">
        <v>5</v>
      </c>
      <c r="B1525" s="15" t="s">
        <v>49</v>
      </c>
      <c r="C1525" s="15" t="s">
        <v>59</v>
      </c>
      <c r="D1525" s="15" t="s">
        <v>128</v>
      </c>
      <c r="E1525" s="15" t="s">
        <v>257</v>
      </c>
      <c r="F1525" s="15" t="s">
        <v>384</v>
      </c>
      <c r="G1525" s="17">
        <v>0</v>
      </c>
      <c r="H1525" s="17">
        <v>0</v>
      </c>
      <c r="I1525" s="17">
        <v>0</v>
      </c>
      <c r="J1525" s="17">
        <v>0</v>
      </c>
      <c r="K1525" s="17">
        <v>0</v>
      </c>
      <c r="L1525" s="17">
        <v>0</v>
      </c>
      <c r="M1525" s="17">
        <v>0</v>
      </c>
      <c r="N1525" s="17">
        <v>0</v>
      </c>
      <c r="O1525" s="17">
        <v>0</v>
      </c>
      <c r="P1525" s="18">
        <v>0</v>
      </c>
      <c r="Q1525" s="17">
        <f>VLOOKUP(tbBDD[[#This Row],[Lib. variété]],tbRdts[],2,FALSE)</f>
        <v>2.5</v>
      </c>
      <c r="R1525" s="17">
        <f>tbBDD[[#This Row],[Ha Tot collecte]]*tbBDD[[#This Row],[Rdt]]</f>
        <v>0</v>
      </c>
      <c r="S1525" s="10" t="str">
        <f>MID(tbBDD[[#This Row],[Lib. variété]],1,FIND(" ",tbBDD[[#This Row],[Lib. variété]])-1)</f>
        <v>TOURNESOL</v>
      </c>
    </row>
    <row r="1526" spans="1:19" ht="15.95" customHeight="1" x14ac:dyDescent="0.2">
      <c r="A1526" s="14" t="s">
        <v>5</v>
      </c>
      <c r="B1526" s="15" t="s">
        <v>49</v>
      </c>
      <c r="C1526" s="15" t="s">
        <v>59</v>
      </c>
      <c r="D1526" s="15" t="s">
        <v>243</v>
      </c>
      <c r="E1526" s="15" t="s">
        <v>372</v>
      </c>
      <c r="F1526" s="15" t="s">
        <v>384</v>
      </c>
      <c r="G1526" s="17">
        <v>0</v>
      </c>
      <c r="H1526" s="17">
        <v>0</v>
      </c>
      <c r="I1526" s="17">
        <v>22</v>
      </c>
      <c r="J1526" s="17">
        <v>0</v>
      </c>
      <c r="K1526" s="17">
        <v>0</v>
      </c>
      <c r="L1526" s="17">
        <v>0</v>
      </c>
      <c r="M1526" s="17">
        <v>0</v>
      </c>
      <c r="N1526" s="17">
        <v>7</v>
      </c>
      <c r="O1526" s="17">
        <v>15</v>
      </c>
      <c r="P1526" s="18">
        <v>0</v>
      </c>
      <c r="Q1526" s="17">
        <f>VLOOKUP(tbBDD[[#This Row],[Lib. variété]],tbRdts[],2,FALSE)</f>
        <v>2.5</v>
      </c>
      <c r="R1526" s="17">
        <f>tbBDD[[#This Row],[Ha Tot collecte]]*tbBDD[[#This Row],[Rdt]]</f>
        <v>55</v>
      </c>
      <c r="S1526" s="10" t="str">
        <f>MID(tbBDD[[#This Row],[Lib. variété]],1,FIND(" ",tbBDD[[#This Row],[Lib. variété]])-1)</f>
        <v>TOURNESOL</v>
      </c>
    </row>
    <row r="1527" spans="1:19" ht="15.95" customHeight="1" x14ac:dyDescent="0.2">
      <c r="A1527" s="14" t="s">
        <v>5</v>
      </c>
      <c r="B1527" s="15" t="s">
        <v>49</v>
      </c>
      <c r="C1527" s="15" t="s">
        <v>60</v>
      </c>
      <c r="D1527" s="15" t="s">
        <v>234</v>
      </c>
      <c r="E1527" s="15" t="s">
        <v>363</v>
      </c>
      <c r="F1527" s="15" t="s">
        <v>385</v>
      </c>
      <c r="G1527" s="17">
        <v>0</v>
      </c>
      <c r="H1527" s="17">
        <v>0</v>
      </c>
      <c r="I1527" s="17">
        <v>125.13</v>
      </c>
      <c r="J1527" s="17">
        <v>0</v>
      </c>
      <c r="K1527" s="17">
        <v>0</v>
      </c>
      <c r="L1527" s="17">
        <v>0</v>
      </c>
      <c r="M1527" s="17">
        <v>38</v>
      </c>
      <c r="N1527" s="17">
        <v>69.13</v>
      </c>
      <c r="O1527" s="17">
        <v>12</v>
      </c>
      <c r="P1527" s="18">
        <v>6</v>
      </c>
      <c r="Q1527" s="17">
        <f>VLOOKUP(tbBDD[[#This Row],[Lib. variété]],tbRdts[],2,FALSE)</f>
        <v>2.5</v>
      </c>
      <c r="R1527" s="17">
        <f>tbBDD[[#This Row],[Ha Tot collecte]]*tbBDD[[#This Row],[Rdt]]</f>
        <v>312.82499999999999</v>
      </c>
      <c r="S1527" s="10" t="str">
        <f>MID(tbBDD[[#This Row],[Lib. variété]],1,FIND(" ",tbBDD[[#This Row],[Lib. variété]])-1)</f>
        <v>TOURNESOL</v>
      </c>
    </row>
    <row r="1528" spans="1:19" ht="15.95" customHeight="1" x14ac:dyDescent="0.2">
      <c r="A1528" s="14" t="s">
        <v>5</v>
      </c>
      <c r="B1528" s="15" t="s">
        <v>49</v>
      </c>
      <c r="C1528" s="15" t="s">
        <v>60</v>
      </c>
      <c r="D1528" s="15" t="s">
        <v>146</v>
      </c>
      <c r="E1528" s="15" t="s">
        <v>275</v>
      </c>
      <c r="F1528" s="15" t="s">
        <v>385</v>
      </c>
      <c r="G1528" s="17">
        <v>0</v>
      </c>
      <c r="H1528" s="17">
        <v>0</v>
      </c>
      <c r="I1528" s="17">
        <v>10</v>
      </c>
      <c r="J1528" s="17">
        <v>0</v>
      </c>
      <c r="K1528" s="17">
        <v>0</v>
      </c>
      <c r="L1528" s="17">
        <v>0</v>
      </c>
      <c r="M1528" s="17">
        <v>0</v>
      </c>
      <c r="N1528" s="17">
        <v>0</v>
      </c>
      <c r="O1528" s="17">
        <v>10</v>
      </c>
      <c r="P1528" s="18">
        <v>0</v>
      </c>
      <c r="Q1528" s="17">
        <f>VLOOKUP(tbBDD[[#This Row],[Lib. variété]],tbRdts[],2,FALSE)</f>
        <v>2.5</v>
      </c>
      <c r="R1528" s="17">
        <f>tbBDD[[#This Row],[Ha Tot collecte]]*tbBDD[[#This Row],[Rdt]]</f>
        <v>25</v>
      </c>
      <c r="S1528" s="10" t="str">
        <f>MID(tbBDD[[#This Row],[Lib. variété]],1,FIND(" ",tbBDD[[#This Row],[Lib. variété]])-1)</f>
        <v>TOURNESOL</v>
      </c>
    </row>
    <row r="1529" spans="1:19" ht="15.95" customHeight="1" x14ac:dyDescent="0.2">
      <c r="A1529" s="14" t="s">
        <v>5</v>
      </c>
      <c r="B1529" s="15" t="s">
        <v>49</v>
      </c>
      <c r="C1529" s="15" t="s">
        <v>60</v>
      </c>
      <c r="D1529" s="15" t="s">
        <v>128</v>
      </c>
      <c r="E1529" s="15" t="s">
        <v>257</v>
      </c>
      <c r="F1529" s="15" t="s">
        <v>385</v>
      </c>
      <c r="G1529" s="17">
        <v>0</v>
      </c>
      <c r="H1529" s="17">
        <v>0</v>
      </c>
      <c r="I1529" s="17">
        <v>109</v>
      </c>
      <c r="J1529" s="17">
        <v>0</v>
      </c>
      <c r="K1529" s="17">
        <v>0</v>
      </c>
      <c r="L1529" s="17">
        <v>0</v>
      </c>
      <c r="M1529" s="17">
        <v>18</v>
      </c>
      <c r="N1529" s="17">
        <v>91</v>
      </c>
      <c r="O1529" s="17">
        <v>0</v>
      </c>
      <c r="P1529" s="18">
        <v>0</v>
      </c>
      <c r="Q1529" s="17">
        <f>VLOOKUP(tbBDD[[#This Row],[Lib. variété]],tbRdts[],2,FALSE)</f>
        <v>2.5</v>
      </c>
      <c r="R1529" s="17">
        <f>tbBDD[[#This Row],[Ha Tot collecte]]*tbBDD[[#This Row],[Rdt]]</f>
        <v>272.5</v>
      </c>
      <c r="S1529" s="10" t="str">
        <f>MID(tbBDD[[#This Row],[Lib. variété]],1,FIND(" ",tbBDD[[#This Row],[Lib. variété]])-1)</f>
        <v>TOURNESOL</v>
      </c>
    </row>
    <row r="1530" spans="1:19" ht="15.95" customHeight="1" x14ac:dyDescent="0.2">
      <c r="A1530" s="14" t="s">
        <v>5</v>
      </c>
      <c r="B1530" s="15" t="s">
        <v>49</v>
      </c>
      <c r="C1530" s="15" t="s">
        <v>60</v>
      </c>
      <c r="D1530" s="15" t="s">
        <v>243</v>
      </c>
      <c r="E1530" s="15" t="s">
        <v>372</v>
      </c>
      <c r="F1530" s="15" t="s">
        <v>385</v>
      </c>
      <c r="G1530" s="17">
        <v>0</v>
      </c>
      <c r="H1530" s="17">
        <v>0</v>
      </c>
      <c r="I1530" s="17">
        <v>319.17</v>
      </c>
      <c r="J1530" s="17">
        <v>0</v>
      </c>
      <c r="K1530" s="17">
        <v>0</v>
      </c>
      <c r="L1530" s="17">
        <v>0</v>
      </c>
      <c r="M1530" s="17">
        <v>20</v>
      </c>
      <c r="N1530" s="17">
        <v>222</v>
      </c>
      <c r="O1530" s="17">
        <v>77.17</v>
      </c>
      <c r="P1530" s="18">
        <v>0</v>
      </c>
      <c r="Q1530" s="17">
        <f>VLOOKUP(tbBDD[[#This Row],[Lib. variété]],tbRdts[],2,FALSE)</f>
        <v>2.5</v>
      </c>
      <c r="R1530" s="17">
        <f>tbBDD[[#This Row],[Ha Tot collecte]]*tbBDD[[#This Row],[Rdt]]</f>
        <v>797.92500000000007</v>
      </c>
      <c r="S1530" s="10" t="str">
        <f>MID(tbBDD[[#This Row],[Lib. variété]],1,FIND(" ",tbBDD[[#This Row],[Lib. variété]])-1)</f>
        <v>TOURNESOL</v>
      </c>
    </row>
    <row r="1531" spans="1:19" ht="15.95" customHeight="1" x14ac:dyDescent="0.2">
      <c r="A1531" s="14" t="s">
        <v>5</v>
      </c>
      <c r="B1531" s="15" t="s">
        <v>49</v>
      </c>
      <c r="C1531" s="15" t="s">
        <v>60</v>
      </c>
      <c r="D1531" s="15" t="s">
        <v>132</v>
      </c>
      <c r="E1531" s="15" t="s">
        <v>261</v>
      </c>
      <c r="F1531" s="15" t="s">
        <v>385</v>
      </c>
      <c r="G1531" s="17">
        <v>0</v>
      </c>
      <c r="H1531" s="17">
        <v>0</v>
      </c>
      <c r="I1531" s="17">
        <v>40</v>
      </c>
      <c r="J1531" s="17">
        <v>0</v>
      </c>
      <c r="K1531" s="17">
        <v>0</v>
      </c>
      <c r="L1531" s="17">
        <v>0</v>
      </c>
      <c r="M1531" s="17">
        <v>40</v>
      </c>
      <c r="N1531" s="17">
        <v>0</v>
      </c>
      <c r="O1531" s="17">
        <v>0</v>
      </c>
      <c r="P1531" s="18">
        <v>0</v>
      </c>
      <c r="Q1531" s="17">
        <f>VLOOKUP(tbBDD[[#This Row],[Lib. variété]],tbRdts[],2,FALSE)</f>
        <v>2.5</v>
      </c>
      <c r="R1531" s="17">
        <f>tbBDD[[#This Row],[Ha Tot collecte]]*tbBDD[[#This Row],[Rdt]]</f>
        <v>100</v>
      </c>
      <c r="S1531" s="10" t="str">
        <f>MID(tbBDD[[#This Row],[Lib. variété]],1,FIND(" ",tbBDD[[#This Row],[Lib. variété]])-1)</f>
        <v>TOURNESOL</v>
      </c>
    </row>
    <row r="1532" spans="1:19" ht="15.95" customHeight="1" x14ac:dyDescent="0.2">
      <c r="A1532" s="14" t="s">
        <v>5</v>
      </c>
      <c r="B1532" s="15" t="s">
        <v>49</v>
      </c>
      <c r="C1532" s="15" t="s">
        <v>62</v>
      </c>
      <c r="D1532" s="15" t="s">
        <v>243</v>
      </c>
      <c r="E1532" s="15" t="s">
        <v>372</v>
      </c>
      <c r="F1532" s="15" t="s">
        <v>387</v>
      </c>
      <c r="G1532" s="17">
        <v>0</v>
      </c>
      <c r="H1532" s="17">
        <v>0</v>
      </c>
      <c r="I1532" s="17">
        <v>0</v>
      </c>
      <c r="J1532" s="17">
        <v>0</v>
      </c>
      <c r="K1532" s="17">
        <v>0</v>
      </c>
      <c r="L1532" s="17">
        <v>0</v>
      </c>
      <c r="M1532" s="17">
        <v>0</v>
      </c>
      <c r="N1532" s="17">
        <v>0</v>
      </c>
      <c r="O1532" s="17">
        <v>0</v>
      </c>
      <c r="P1532" s="18">
        <v>0</v>
      </c>
      <c r="Q1532" s="17">
        <f>VLOOKUP(tbBDD[[#This Row],[Lib. variété]],tbRdts[],2,FALSE)</f>
        <v>4.5</v>
      </c>
      <c r="R1532" s="17">
        <f>tbBDD[[#This Row],[Ha Tot collecte]]*tbBDD[[#This Row],[Rdt]]</f>
        <v>0</v>
      </c>
      <c r="S1532" s="10" t="str">
        <f>MID(tbBDD[[#This Row],[Lib. variété]],1,FIND(" ",tbBDD[[#This Row],[Lib. variété]])-1)</f>
        <v>POIS</v>
      </c>
    </row>
    <row r="1533" spans="1:19" ht="15.95" customHeight="1" x14ac:dyDescent="0.2">
      <c r="A1533" s="14" t="s">
        <v>5</v>
      </c>
      <c r="B1533" s="15" t="s">
        <v>49</v>
      </c>
      <c r="C1533" s="15" t="s">
        <v>63</v>
      </c>
      <c r="D1533" s="15" t="s">
        <v>243</v>
      </c>
      <c r="E1533" s="15" t="s">
        <v>372</v>
      </c>
      <c r="F1533" s="15" t="s">
        <v>388</v>
      </c>
      <c r="G1533" s="17">
        <v>0</v>
      </c>
      <c r="H1533" s="17">
        <v>0</v>
      </c>
      <c r="I1533" s="17">
        <v>25</v>
      </c>
      <c r="J1533" s="17">
        <v>0</v>
      </c>
      <c r="K1533" s="17">
        <v>0</v>
      </c>
      <c r="L1533" s="17">
        <v>0</v>
      </c>
      <c r="M1533" s="17">
        <v>0</v>
      </c>
      <c r="N1533" s="17">
        <v>1</v>
      </c>
      <c r="O1533" s="17">
        <v>24</v>
      </c>
      <c r="P1533" s="18">
        <v>0</v>
      </c>
      <c r="Q1533" s="17">
        <f>VLOOKUP(tbBDD[[#This Row],[Lib. variété]],tbRdts[],2,FALSE)</f>
        <v>6</v>
      </c>
      <c r="R1533" s="17">
        <f>tbBDD[[#This Row],[Ha Tot collecte]]*tbBDD[[#This Row],[Rdt]]</f>
        <v>150</v>
      </c>
      <c r="S1533" s="10" t="e">
        <f>MID(tbBDD[[#This Row],[Lib. variété]],1,FIND(" ",tbBDD[[#This Row],[Lib. variété]])-1)</f>
        <v>#VALUE!</v>
      </c>
    </row>
    <row r="1534" spans="1:19" ht="15.95" customHeight="1" x14ac:dyDescent="0.2">
      <c r="A1534" s="14" t="s">
        <v>5</v>
      </c>
      <c r="B1534" s="15" t="s">
        <v>49</v>
      </c>
      <c r="C1534" s="15" t="s">
        <v>117</v>
      </c>
      <c r="D1534" s="15" t="s">
        <v>243</v>
      </c>
      <c r="E1534" s="15" t="s">
        <v>372</v>
      </c>
      <c r="F1534" s="15" t="s">
        <v>442</v>
      </c>
      <c r="G1534" s="17">
        <v>0</v>
      </c>
      <c r="H1534" s="17">
        <v>0</v>
      </c>
      <c r="I1534" s="17">
        <v>10</v>
      </c>
      <c r="J1534" s="17">
        <v>0</v>
      </c>
      <c r="K1534" s="17">
        <v>0</v>
      </c>
      <c r="L1534" s="17">
        <v>0</v>
      </c>
      <c r="M1534" s="17">
        <v>0</v>
      </c>
      <c r="N1534" s="17">
        <v>10</v>
      </c>
      <c r="O1534" s="17">
        <v>0</v>
      </c>
      <c r="P1534" s="18">
        <v>0</v>
      </c>
      <c r="Q1534" s="17">
        <f>VLOOKUP(tbBDD[[#This Row],[Lib. variété]],tbRdts[],2,FALSE)</f>
        <v>0</v>
      </c>
      <c r="R1534" s="17">
        <f>tbBDD[[#This Row],[Ha Tot collecte]]*tbBDD[[#This Row],[Rdt]]</f>
        <v>0</v>
      </c>
      <c r="S1534" s="10" t="str">
        <f>MID(tbBDD[[#This Row],[Lib. variété]],1,FIND(" ",tbBDD[[#This Row],[Lib. variété]])-1)</f>
        <v>BTH</v>
      </c>
    </row>
    <row r="1535" spans="1:19" ht="15.95" customHeight="1" x14ac:dyDescent="0.2">
      <c r="A1535" s="14" t="s">
        <v>5</v>
      </c>
      <c r="B1535" s="15" t="s">
        <v>49</v>
      </c>
      <c r="C1535" s="15" t="s">
        <v>87</v>
      </c>
      <c r="D1535" s="15" t="s">
        <v>128</v>
      </c>
      <c r="E1535" s="15" t="s">
        <v>257</v>
      </c>
      <c r="F1535" s="15" t="s">
        <v>412</v>
      </c>
      <c r="G1535" s="17">
        <v>0</v>
      </c>
      <c r="H1535" s="17">
        <v>0</v>
      </c>
      <c r="I1535" s="17">
        <v>10</v>
      </c>
      <c r="J1535" s="17">
        <v>0</v>
      </c>
      <c r="K1535" s="17">
        <v>0</v>
      </c>
      <c r="L1535" s="17">
        <v>0</v>
      </c>
      <c r="M1535" s="17">
        <v>0</v>
      </c>
      <c r="N1535" s="17">
        <v>10</v>
      </c>
      <c r="O1535" s="17">
        <v>0</v>
      </c>
      <c r="P1535" s="18">
        <v>0</v>
      </c>
      <c r="Q1535" s="17">
        <f>VLOOKUP(tbBDD[[#This Row],[Lib. variété]],tbRdts[],2,FALSE)</f>
        <v>0</v>
      </c>
      <c r="R1535" s="17">
        <f>tbBDD[[#This Row],[Ha Tot collecte]]*tbBDD[[#This Row],[Rdt]]</f>
        <v>0</v>
      </c>
      <c r="S1535" s="10" t="str">
        <f>MID(tbBDD[[#This Row],[Lib. variété]],1,FIND(" ",tbBDD[[#This Row],[Lib. variété]])-1)</f>
        <v>ESC</v>
      </c>
    </row>
    <row r="1536" spans="1:19" ht="15.95" customHeight="1" x14ac:dyDescent="0.2">
      <c r="A1536" s="14" t="s">
        <v>5</v>
      </c>
      <c r="B1536" s="15" t="s">
        <v>49</v>
      </c>
      <c r="C1536" s="15" t="s">
        <v>79</v>
      </c>
      <c r="D1536" s="15" t="s">
        <v>243</v>
      </c>
      <c r="E1536" s="15" t="s">
        <v>372</v>
      </c>
      <c r="F1536" s="15" t="s">
        <v>404</v>
      </c>
      <c r="G1536" s="17">
        <v>0</v>
      </c>
      <c r="H1536" s="17">
        <v>0</v>
      </c>
      <c r="I1536" s="17">
        <v>12</v>
      </c>
      <c r="J1536" s="17">
        <v>0</v>
      </c>
      <c r="K1536" s="17">
        <v>0</v>
      </c>
      <c r="L1536" s="17">
        <v>0</v>
      </c>
      <c r="M1536" s="17">
        <v>0</v>
      </c>
      <c r="N1536" s="17">
        <v>0</v>
      </c>
      <c r="O1536" s="17">
        <v>12</v>
      </c>
      <c r="P1536" s="18">
        <v>0</v>
      </c>
      <c r="Q1536" s="17">
        <f>VLOOKUP(tbBDD[[#This Row],[Lib. variété]],tbRdts[],2,FALSE)</f>
        <v>0</v>
      </c>
      <c r="R1536" s="17">
        <f>tbBDD[[#This Row],[Ha Tot collecte]]*tbBDD[[#This Row],[Rdt]]</f>
        <v>0</v>
      </c>
      <c r="S1536" s="10" t="str">
        <f>MID(tbBDD[[#This Row],[Lib. variété]],1,FIND(" ",tbBDD[[#This Row],[Lib. variété]])-1)</f>
        <v>OP</v>
      </c>
    </row>
    <row r="1537" spans="1:19" ht="15.95" customHeight="1" x14ac:dyDescent="0.2">
      <c r="A1537" s="14" t="s">
        <v>5</v>
      </c>
      <c r="B1537" s="15" t="s">
        <v>49</v>
      </c>
      <c r="C1537" s="15" t="s">
        <v>90</v>
      </c>
      <c r="D1537" s="15" t="s">
        <v>234</v>
      </c>
      <c r="E1537" s="15" t="s">
        <v>363</v>
      </c>
      <c r="F1537" s="15" t="s">
        <v>415</v>
      </c>
      <c r="G1537" s="17">
        <v>0</v>
      </c>
      <c r="H1537" s="17">
        <v>0</v>
      </c>
      <c r="I1537" s="17">
        <v>10</v>
      </c>
      <c r="J1537" s="17">
        <v>0</v>
      </c>
      <c r="K1537" s="17">
        <v>0</v>
      </c>
      <c r="L1537" s="17">
        <v>0</v>
      </c>
      <c r="M1537" s="17">
        <v>0</v>
      </c>
      <c r="N1537" s="17">
        <v>0</v>
      </c>
      <c r="O1537" s="17">
        <v>10</v>
      </c>
      <c r="P1537" s="18">
        <v>0</v>
      </c>
      <c r="Q1537" s="17">
        <f>VLOOKUP(tbBDD[[#This Row],[Lib. variété]],tbRdts[],2,FALSE)</f>
        <v>0</v>
      </c>
      <c r="R1537" s="17">
        <f>tbBDD[[#This Row],[Ha Tot collecte]]*tbBDD[[#This Row],[Rdt]]</f>
        <v>0</v>
      </c>
      <c r="S1537" s="10" t="str">
        <f>MID(tbBDD[[#This Row],[Lib. variété]],1,FIND(" ",tbBDD[[#This Row],[Lib. variété]])-1)</f>
        <v>ESC</v>
      </c>
    </row>
    <row r="1538" spans="1:19" ht="15.95" customHeight="1" x14ac:dyDescent="0.2">
      <c r="A1538" s="14" t="s">
        <v>5</v>
      </c>
      <c r="B1538" s="15" t="s">
        <v>49</v>
      </c>
      <c r="C1538" s="15" t="s">
        <v>90</v>
      </c>
      <c r="D1538" s="15" t="s">
        <v>128</v>
      </c>
      <c r="E1538" s="15" t="s">
        <v>257</v>
      </c>
      <c r="F1538" s="15" t="s">
        <v>415</v>
      </c>
      <c r="G1538" s="17">
        <v>0</v>
      </c>
      <c r="H1538" s="17">
        <v>0</v>
      </c>
      <c r="I1538" s="17">
        <v>8</v>
      </c>
      <c r="J1538" s="17">
        <v>0</v>
      </c>
      <c r="K1538" s="17">
        <v>0</v>
      </c>
      <c r="L1538" s="17">
        <v>0</v>
      </c>
      <c r="M1538" s="17">
        <v>0</v>
      </c>
      <c r="N1538" s="17">
        <v>8</v>
      </c>
      <c r="O1538" s="17">
        <v>0</v>
      </c>
      <c r="P1538" s="18">
        <v>0</v>
      </c>
      <c r="Q1538" s="17">
        <f>VLOOKUP(tbBDD[[#This Row],[Lib. variété]],tbRdts[],2,FALSE)</f>
        <v>0</v>
      </c>
      <c r="R1538" s="17">
        <f>tbBDD[[#This Row],[Ha Tot collecte]]*tbBDD[[#This Row],[Rdt]]</f>
        <v>0</v>
      </c>
      <c r="S1538" s="10" t="str">
        <f>MID(tbBDD[[#This Row],[Lib. variété]],1,FIND(" ",tbBDD[[#This Row],[Lib. variété]])-1)</f>
        <v>ESC</v>
      </c>
    </row>
    <row r="1539" spans="1:19" ht="15.95" customHeight="1" x14ac:dyDescent="0.2">
      <c r="A1539" s="14" t="s">
        <v>5</v>
      </c>
      <c r="B1539" s="15" t="s">
        <v>49</v>
      </c>
      <c r="C1539" s="15" t="s">
        <v>90</v>
      </c>
      <c r="D1539" s="15" t="s">
        <v>243</v>
      </c>
      <c r="E1539" s="15" t="s">
        <v>372</v>
      </c>
      <c r="F1539" s="15" t="s">
        <v>415</v>
      </c>
      <c r="G1539" s="17">
        <v>0</v>
      </c>
      <c r="H1539" s="17">
        <v>0</v>
      </c>
      <c r="I1539" s="17">
        <v>26</v>
      </c>
      <c r="J1539" s="17">
        <v>0</v>
      </c>
      <c r="K1539" s="17">
        <v>0</v>
      </c>
      <c r="L1539" s="17">
        <v>0</v>
      </c>
      <c r="M1539" s="17">
        <v>0</v>
      </c>
      <c r="N1539" s="17">
        <v>13</v>
      </c>
      <c r="O1539" s="17">
        <v>13</v>
      </c>
      <c r="P1539" s="18">
        <v>0</v>
      </c>
      <c r="Q1539" s="17">
        <f>VLOOKUP(tbBDD[[#This Row],[Lib. variété]],tbRdts[],2,FALSE)</f>
        <v>0</v>
      </c>
      <c r="R1539" s="17">
        <f>tbBDD[[#This Row],[Ha Tot collecte]]*tbBDD[[#This Row],[Rdt]]</f>
        <v>0</v>
      </c>
      <c r="S1539" s="10" t="str">
        <f>MID(tbBDD[[#This Row],[Lib. variété]],1,FIND(" ",tbBDD[[#This Row],[Lib. variété]])-1)</f>
        <v>ESC</v>
      </c>
    </row>
    <row r="1540" spans="1:19" ht="15.95" customHeight="1" x14ac:dyDescent="0.2">
      <c r="A1540" s="14" t="s">
        <v>5</v>
      </c>
      <c r="B1540" s="15" t="s">
        <v>49</v>
      </c>
      <c r="C1540" s="15" t="s">
        <v>76</v>
      </c>
      <c r="D1540" s="16"/>
      <c r="E1540" s="16"/>
      <c r="F1540" s="15" t="s">
        <v>401</v>
      </c>
      <c r="G1540" s="17">
        <v>0</v>
      </c>
      <c r="H1540" s="17">
        <v>0</v>
      </c>
      <c r="I1540" s="17">
        <v>0</v>
      </c>
      <c r="J1540" s="17">
        <v>0</v>
      </c>
      <c r="K1540" s="17">
        <v>0</v>
      </c>
      <c r="L1540" s="17">
        <v>0</v>
      </c>
      <c r="M1540" s="17">
        <v>0</v>
      </c>
      <c r="N1540" s="17">
        <v>0</v>
      </c>
      <c r="O1540" s="17">
        <v>0</v>
      </c>
      <c r="P1540" s="18">
        <v>0</v>
      </c>
      <c r="Q1540" s="17">
        <f>VLOOKUP(tbBDD[[#This Row],[Lib. variété]],tbRdts[],2,FALSE)</f>
        <v>0</v>
      </c>
      <c r="R1540" s="17">
        <f>tbBDD[[#This Row],[Ha Tot collecte]]*tbBDD[[#This Row],[Rdt]]</f>
        <v>0</v>
      </c>
      <c r="S1540" s="10" t="e">
        <f>MID(tbBDD[[#This Row],[Lib. variété]],1,FIND(" ",tbBDD[[#This Row],[Lib. variété]])-1)</f>
        <v>#VALUE!</v>
      </c>
    </row>
    <row r="1541" spans="1:19" ht="15.95" customHeight="1" x14ac:dyDescent="0.2">
      <c r="A1541" s="14" t="s">
        <v>5</v>
      </c>
      <c r="B1541" s="15" t="s">
        <v>49</v>
      </c>
      <c r="C1541" s="15" t="s">
        <v>76</v>
      </c>
      <c r="D1541" s="15" t="s">
        <v>234</v>
      </c>
      <c r="E1541" s="15" t="s">
        <v>363</v>
      </c>
      <c r="F1541" s="15" t="s">
        <v>401</v>
      </c>
      <c r="G1541" s="17">
        <v>0</v>
      </c>
      <c r="H1541" s="17">
        <v>0</v>
      </c>
      <c r="I1541" s="17">
        <v>0</v>
      </c>
      <c r="J1541" s="17">
        <v>0</v>
      </c>
      <c r="K1541" s="17">
        <v>0</v>
      </c>
      <c r="L1541" s="17">
        <v>0</v>
      </c>
      <c r="M1541" s="17">
        <v>0</v>
      </c>
      <c r="N1541" s="17">
        <v>0</v>
      </c>
      <c r="O1541" s="17">
        <v>0</v>
      </c>
      <c r="P1541" s="18">
        <v>0</v>
      </c>
      <c r="Q1541" s="17">
        <f>VLOOKUP(tbBDD[[#This Row],[Lib. variété]],tbRdts[],2,FALSE)</f>
        <v>0</v>
      </c>
      <c r="R1541" s="17">
        <f>tbBDD[[#This Row],[Ha Tot collecte]]*tbBDD[[#This Row],[Rdt]]</f>
        <v>0</v>
      </c>
      <c r="S1541" s="10" t="e">
        <f>MID(tbBDD[[#This Row],[Lib. variété]],1,FIND(" ",tbBDD[[#This Row],[Lib. variété]])-1)</f>
        <v>#VALUE!</v>
      </c>
    </row>
    <row r="1542" spans="1:19" ht="15.95" customHeight="1" x14ac:dyDescent="0.2">
      <c r="A1542" s="14" t="s">
        <v>5</v>
      </c>
      <c r="B1542" s="15" t="s">
        <v>49</v>
      </c>
      <c r="C1542" s="15" t="s">
        <v>76</v>
      </c>
      <c r="D1542" s="15" t="s">
        <v>128</v>
      </c>
      <c r="E1542" s="15" t="s">
        <v>257</v>
      </c>
      <c r="F1542" s="15" t="s">
        <v>401</v>
      </c>
      <c r="G1542" s="17">
        <v>0</v>
      </c>
      <c r="H1542" s="17">
        <v>0</v>
      </c>
      <c r="I1542" s="17">
        <v>0</v>
      </c>
      <c r="J1542" s="17">
        <v>0</v>
      </c>
      <c r="K1542" s="17">
        <v>0</v>
      </c>
      <c r="L1542" s="17">
        <v>0</v>
      </c>
      <c r="M1542" s="17">
        <v>0</v>
      </c>
      <c r="N1542" s="17">
        <v>0</v>
      </c>
      <c r="O1542" s="17">
        <v>0</v>
      </c>
      <c r="P1542" s="18">
        <v>0</v>
      </c>
      <c r="Q1542" s="17">
        <f>VLOOKUP(tbBDD[[#This Row],[Lib. variété]],tbRdts[],2,FALSE)</f>
        <v>0</v>
      </c>
      <c r="R1542" s="17">
        <f>tbBDD[[#This Row],[Ha Tot collecte]]*tbBDD[[#This Row],[Rdt]]</f>
        <v>0</v>
      </c>
      <c r="S1542" s="10" t="e">
        <f>MID(tbBDD[[#This Row],[Lib. variété]],1,FIND(" ",tbBDD[[#This Row],[Lib. variété]])-1)</f>
        <v>#VALUE!</v>
      </c>
    </row>
    <row r="1543" spans="1:19" ht="15.95" customHeight="1" x14ac:dyDescent="0.2">
      <c r="A1543" s="14" t="s">
        <v>5</v>
      </c>
      <c r="B1543" s="15" t="s">
        <v>49</v>
      </c>
      <c r="C1543" s="15" t="s">
        <v>67</v>
      </c>
      <c r="D1543" s="16"/>
      <c r="E1543" s="16"/>
      <c r="F1543" s="15" t="s">
        <v>392</v>
      </c>
      <c r="G1543" s="17">
        <v>0</v>
      </c>
      <c r="H1543" s="17">
        <v>0</v>
      </c>
      <c r="I1543" s="17">
        <v>0</v>
      </c>
      <c r="J1543" s="17">
        <v>0</v>
      </c>
      <c r="K1543" s="17">
        <v>0</v>
      </c>
      <c r="L1543" s="17">
        <v>0</v>
      </c>
      <c r="M1543" s="17">
        <v>0</v>
      </c>
      <c r="N1543" s="17">
        <v>0</v>
      </c>
      <c r="O1543" s="17">
        <v>0</v>
      </c>
      <c r="P1543" s="18">
        <v>0</v>
      </c>
      <c r="Q1543" s="17">
        <f>VLOOKUP(tbBDD[[#This Row],[Lib. variété]],tbRdts[],2,FALSE)</f>
        <v>0</v>
      </c>
      <c r="R1543" s="17">
        <f>tbBDD[[#This Row],[Ha Tot collecte]]*tbBDD[[#This Row],[Rdt]]</f>
        <v>0</v>
      </c>
      <c r="S1543" s="10" t="str">
        <f>MID(tbBDD[[#This Row],[Lib. variété]],1,FIND(" ",tbBDD[[#This Row],[Lib. variété]])-1)</f>
        <v>PRAIRIE</v>
      </c>
    </row>
    <row r="1544" spans="1:19" ht="15.95" customHeight="1" x14ac:dyDescent="0.2">
      <c r="A1544" s="14" t="s">
        <v>5</v>
      </c>
      <c r="B1544" s="15" t="s">
        <v>49</v>
      </c>
      <c r="C1544" s="15" t="s">
        <v>67</v>
      </c>
      <c r="D1544" s="15" t="s">
        <v>234</v>
      </c>
      <c r="E1544" s="15" t="s">
        <v>363</v>
      </c>
      <c r="F1544" s="15" t="s">
        <v>392</v>
      </c>
      <c r="G1544" s="17">
        <v>0</v>
      </c>
      <c r="H1544" s="17">
        <v>0</v>
      </c>
      <c r="I1544" s="17">
        <v>0</v>
      </c>
      <c r="J1544" s="17">
        <v>0</v>
      </c>
      <c r="K1544" s="17">
        <v>0</v>
      </c>
      <c r="L1544" s="17">
        <v>0</v>
      </c>
      <c r="M1544" s="17">
        <v>0</v>
      </c>
      <c r="N1544" s="17">
        <v>0</v>
      </c>
      <c r="O1544" s="17">
        <v>0</v>
      </c>
      <c r="P1544" s="18">
        <v>0</v>
      </c>
      <c r="Q1544" s="17">
        <f>VLOOKUP(tbBDD[[#This Row],[Lib. variété]],tbRdts[],2,FALSE)</f>
        <v>0</v>
      </c>
      <c r="R1544" s="17">
        <f>tbBDD[[#This Row],[Ha Tot collecte]]*tbBDD[[#This Row],[Rdt]]</f>
        <v>0</v>
      </c>
      <c r="S1544" s="10" t="str">
        <f>MID(tbBDD[[#This Row],[Lib. variété]],1,FIND(" ",tbBDD[[#This Row],[Lib. variété]])-1)</f>
        <v>PRAIRIE</v>
      </c>
    </row>
    <row r="1545" spans="1:19" ht="15.95" customHeight="1" x14ac:dyDescent="0.2">
      <c r="A1545" s="14" t="s">
        <v>5</v>
      </c>
      <c r="B1545" s="15" t="s">
        <v>49</v>
      </c>
      <c r="C1545" s="15" t="s">
        <v>67</v>
      </c>
      <c r="D1545" s="15" t="s">
        <v>128</v>
      </c>
      <c r="E1545" s="15" t="s">
        <v>257</v>
      </c>
      <c r="F1545" s="15" t="s">
        <v>392</v>
      </c>
      <c r="G1545" s="17">
        <v>0</v>
      </c>
      <c r="H1545" s="17">
        <v>0</v>
      </c>
      <c r="I1545" s="17">
        <v>0</v>
      </c>
      <c r="J1545" s="17">
        <v>0</v>
      </c>
      <c r="K1545" s="17">
        <v>0</v>
      </c>
      <c r="L1545" s="17">
        <v>0</v>
      </c>
      <c r="M1545" s="17">
        <v>0</v>
      </c>
      <c r="N1545" s="17">
        <v>0</v>
      </c>
      <c r="O1545" s="17">
        <v>0</v>
      </c>
      <c r="P1545" s="18">
        <v>0</v>
      </c>
      <c r="Q1545" s="17">
        <f>VLOOKUP(tbBDD[[#This Row],[Lib. variété]],tbRdts[],2,FALSE)</f>
        <v>0</v>
      </c>
      <c r="R1545" s="17">
        <f>tbBDD[[#This Row],[Ha Tot collecte]]*tbBDD[[#This Row],[Rdt]]</f>
        <v>0</v>
      </c>
      <c r="S1545" s="10" t="str">
        <f>MID(tbBDD[[#This Row],[Lib. variété]],1,FIND(" ",tbBDD[[#This Row],[Lib. variété]])-1)</f>
        <v>PRAIRIE</v>
      </c>
    </row>
    <row r="1546" spans="1:19" ht="15.95" customHeight="1" x14ac:dyDescent="0.2">
      <c r="A1546" s="14" t="s">
        <v>5</v>
      </c>
      <c r="B1546" s="15" t="s">
        <v>49</v>
      </c>
      <c r="C1546" s="15" t="s">
        <v>67</v>
      </c>
      <c r="D1546" s="15" t="s">
        <v>243</v>
      </c>
      <c r="E1546" s="15" t="s">
        <v>372</v>
      </c>
      <c r="F1546" s="15" t="s">
        <v>392</v>
      </c>
      <c r="G1546" s="17">
        <v>0</v>
      </c>
      <c r="H1546" s="17">
        <v>0</v>
      </c>
      <c r="I1546" s="17">
        <v>0</v>
      </c>
      <c r="J1546" s="17">
        <v>0</v>
      </c>
      <c r="K1546" s="17">
        <v>0</v>
      </c>
      <c r="L1546" s="17">
        <v>0</v>
      </c>
      <c r="M1546" s="17">
        <v>0</v>
      </c>
      <c r="N1546" s="17">
        <v>0</v>
      </c>
      <c r="O1546" s="17">
        <v>0</v>
      </c>
      <c r="P1546" s="18">
        <v>0</v>
      </c>
      <c r="Q1546" s="17">
        <f>VLOOKUP(tbBDD[[#This Row],[Lib. variété]],tbRdts[],2,FALSE)</f>
        <v>0</v>
      </c>
      <c r="R1546" s="17">
        <f>tbBDD[[#This Row],[Ha Tot collecte]]*tbBDD[[#This Row],[Rdt]]</f>
        <v>0</v>
      </c>
      <c r="S1546" s="10" t="str">
        <f>MID(tbBDD[[#This Row],[Lib. variété]],1,FIND(" ",tbBDD[[#This Row],[Lib. variété]])-1)</f>
        <v>PRAIRIE</v>
      </c>
    </row>
    <row r="1547" spans="1:19" ht="15.95" customHeight="1" x14ac:dyDescent="0.2">
      <c r="A1547" s="14" t="s">
        <v>5</v>
      </c>
      <c r="B1547" s="15" t="s">
        <v>49</v>
      </c>
      <c r="C1547" s="15" t="s">
        <v>68</v>
      </c>
      <c r="D1547" s="16"/>
      <c r="E1547" s="16"/>
      <c r="F1547" s="15" t="s">
        <v>393</v>
      </c>
      <c r="G1547" s="17">
        <v>0</v>
      </c>
      <c r="H1547" s="17">
        <v>0</v>
      </c>
      <c r="I1547" s="17">
        <v>0</v>
      </c>
      <c r="J1547" s="17">
        <v>0</v>
      </c>
      <c r="K1547" s="17">
        <v>0</v>
      </c>
      <c r="L1547" s="17">
        <v>0</v>
      </c>
      <c r="M1547" s="17">
        <v>0</v>
      </c>
      <c r="N1547" s="17">
        <v>0</v>
      </c>
      <c r="O1547" s="17">
        <v>0</v>
      </c>
      <c r="P1547" s="18">
        <v>0</v>
      </c>
      <c r="Q1547" s="17">
        <f>VLOOKUP(tbBDD[[#This Row],[Lib. variété]],tbRdts[],2,FALSE)</f>
        <v>0</v>
      </c>
      <c r="R1547" s="17">
        <f>tbBDD[[#This Row],[Ha Tot collecte]]*tbBDD[[#This Row],[Rdt]]</f>
        <v>0</v>
      </c>
      <c r="S1547" s="10" t="str">
        <f>MID(tbBDD[[#This Row],[Lib. variété]],1,FIND(" ",tbBDD[[#This Row],[Lib. variété]])-1)</f>
        <v>PRAIRIE</v>
      </c>
    </row>
    <row r="1548" spans="1:19" ht="15.95" customHeight="1" x14ac:dyDescent="0.2">
      <c r="A1548" s="14" t="s">
        <v>5</v>
      </c>
      <c r="B1548" s="15" t="s">
        <v>49</v>
      </c>
      <c r="C1548" s="15" t="s">
        <v>68</v>
      </c>
      <c r="D1548" s="15" t="s">
        <v>234</v>
      </c>
      <c r="E1548" s="15" t="s">
        <v>363</v>
      </c>
      <c r="F1548" s="15" t="s">
        <v>393</v>
      </c>
      <c r="G1548" s="17">
        <v>0</v>
      </c>
      <c r="H1548" s="17">
        <v>0</v>
      </c>
      <c r="I1548" s="17">
        <v>0</v>
      </c>
      <c r="J1548" s="17">
        <v>0</v>
      </c>
      <c r="K1548" s="17">
        <v>0</v>
      </c>
      <c r="L1548" s="17">
        <v>0</v>
      </c>
      <c r="M1548" s="17">
        <v>0</v>
      </c>
      <c r="N1548" s="17">
        <v>0</v>
      </c>
      <c r="O1548" s="17">
        <v>0</v>
      </c>
      <c r="P1548" s="18">
        <v>0</v>
      </c>
      <c r="Q1548" s="17">
        <f>VLOOKUP(tbBDD[[#This Row],[Lib. variété]],tbRdts[],2,FALSE)</f>
        <v>0</v>
      </c>
      <c r="R1548" s="17">
        <f>tbBDD[[#This Row],[Ha Tot collecte]]*tbBDD[[#This Row],[Rdt]]</f>
        <v>0</v>
      </c>
      <c r="S1548" s="10" t="str">
        <f>MID(tbBDD[[#This Row],[Lib. variété]],1,FIND(" ",tbBDD[[#This Row],[Lib. variété]])-1)</f>
        <v>PRAIRIE</v>
      </c>
    </row>
    <row r="1549" spans="1:19" ht="15.95" customHeight="1" x14ac:dyDescent="0.2">
      <c r="A1549" s="14" t="s">
        <v>5</v>
      </c>
      <c r="B1549" s="15" t="s">
        <v>49</v>
      </c>
      <c r="C1549" s="15" t="s">
        <v>68</v>
      </c>
      <c r="D1549" s="15" t="s">
        <v>128</v>
      </c>
      <c r="E1549" s="15" t="s">
        <v>257</v>
      </c>
      <c r="F1549" s="15" t="s">
        <v>393</v>
      </c>
      <c r="G1549" s="17">
        <v>0</v>
      </c>
      <c r="H1549" s="17">
        <v>0</v>
      </c>
      <c r="I1549" s="17">
        <v>0</v>
      </c>
      <c r="J1549" s="17">
        <v>0</v>
      </c>
      <c r="K1549" s="17">
        <v>0</v>
      </c>
      <c r="L1549" s="17">
        <v>0</v>
      </c>
      <c r="M1549" s="17">
        <v>0</v>
      </c>
      <c r="N1549" s="17">
        <v>0</v>
      </c>
      <c r="O1549" s="17">
        <v>0</v>
      </c>
      <c r="P1549" s="18">
        <v>0</v>
      </c>
      <c r="Q1549" s="17">
        <f>VLOOKUP(tbBDD[[#This Row],[Lib. variété]],tbRdts[],2,FALSE)</f>
        <v>0</v>
      </c>
      <c r="R1549" s="17">
        <f>tbBDD[[#This Row],[Ha Tot collecte]]*tbBDD[[#This Row],[Rdt]]</f>
        <v>0</v>
      </c>
      <c r="S1549" s="10" t="str">
        <f>MID(tbBDD[[#This Row],[Lib. variété]],1,FIND(" ",tbBDD[[#This Row],[Lib. variété]])-1)</f>
        <v>PRAIRIE</v>
      </c>
    </row>
    <row r="1550" spans="1:19" ht="15.95" customHeight="1" x14ac:dyDescent="0.2">
      <c r="A1550" s="14" t="s">
        <v>5</v>
      </c>
      <c r="B1550" s="15" t="s">
        <v>49</v>
      </c>
      <c r="C1550" s="15" t="s">
        <v>68</v>
      </c>
      <c r="D1550" s="15" t="s">
        <v>243</v>
      </c>
      <c r="E1550" s="15" t="s">
        <v>372</v>
      </c>
      <c r="F1550" s="15" t="s">
        <v>393</v>
      </c>
      <c r="G1550" s="17">
        <v>0</v>
      </c>
      <c r="H1550" s="17">
        <v>0</v>
      </c>
      <c r="I1550" s="17">
        <v>0</v>
      </c>
      <c r="J1550" s="17">
        <v>0</v>
      </c>
      <c r="K1550" s="17">
        <v>0</v>
      </c>
      <c r="L1550" s="17">
        <v>0</v>
      </c>
      <c r="M1550" s="17">
        <v>0</v>
      </c>
      <c r="N1550" s="17">
        <v>0</v>
      </c>
      <c r="O1550" s="17">
        <v>0</v>
      </c>
      <c r="P1550" s="18">
        <v>0</v>
      </c>
      <c r="Q1550" s="17">
        <f>VLOOKUP(tbBDD[[#This Row],[Lib. variété]],tbRdts[],2,FALSE)</f>
        <v>0</v>
      </c>
      <c r="R1550" s="17">
        <f>tbBDD[[#This Row],[Ha Tot collecte]]*tbBDD[[#This Row],[Rdt]]</f>
        <v>0</v>
      </c>
      <c r="S1550" s="10" t="str">
        <f>MID(tbBDD[[#This Row],[Lib. variété]],1,FIND(" ",tbBDD[[#This Row],[Lib. variété]])-1)</f>
        <v>PRAIRIE</v>
      </c>
    </row>
    <row r="1551" spans="1:19" ht="15.95" customHeight="1" x14ac:dyDescent="0.2">
      <c r="A1551" s="14" t="s">
        <v>5</v>
      </c>
      <c r="B1551" s="15" t="s">
        <v>49</v>
      </c>
      <c r="C1551" s="15" t="s">
        <v>77</v>
      </c>
      <c r="D1551" s="16"/>
      <c r="E1551" s="16"/>
      <c r="F1551" s="15" t="s">
        <v>402</v>
      </c>
      <c r="G1551" s="17">
        <v>0</v>
      </c>
      <c r="H1551" s="17">
        <v>0</v>
      </c>
      <c r="I1551" s="17">
        <v>0</v>
      </c>
      <c r="J1551" s="17">
        <v>0</v>
      </c>
      <c r="K1551" s="17">
        <v>0</v>
      </c>
      <c r="L1551" s="17">
        <v>0</v>
      </c>
      <c r="M1551" s="17">
        <v>0</v>
      </c>
      <c r="N1551" s="17">
        <v>0</v>
      </c>
      <c r="O1551" s="17">
        <v>0</v>
      </c>
      <c r="P1551" s="18">
        <v>0</v>
      </c>
      <c r="Q1551" s="17">
        <f>VLOOKUP(tbBDD[[#This Row],[Lib. variété]],tbRdts[],2,FALSE)</f>
        <v>0</v>
      </c>
      <c r="R1551" s="17">
        <f>tbBDD[[#This Row],[Ha Tot collecte]]*tbBDD[[#This Row],[Rdt]]</f>
        <v>0</v>
      </c>
      <c r="S1551" s="10" t="str">
        <f>MID(tbBDD[[#This Row],[Lib. variété]],1,FIND(" ",tbBDD[[#This Row],[Lib. variété]])-1)</f>
        <v>JACHERE</v>
      </c>
    </row>
    <row r="1552" spans="1:19" ht="15.95" customHeight="1" x14ac:dyDescent="0.2">
      <c r="A1552" s="14" t="s">
        <v>5</v>
      </c>
      <c r="B1552" s="15" t="s">
        <v>49</v>
      </c>
      <c r="C1552" s="15" t="s">
        <v>69</v>
      </c>
      <c r="D1552" s="16"/>
      <c r="E1552" s="16"/>
      <c r="F1552" s="15" t="s">
        <v>394</v>
      </c>
      <c r="G1552" s="17">
        <v>0</v>
      </c>
      <c r="H1552" s="17">
        <v>0</v>
      </c>
      <c r="I1552" s="17">
        <v>0</v>
      </c>
      <c r="J1552" s="17">
        <v>0</v>
      </c>
      <c r="K1552" s="17">
        <v>0</v>
      </c>
      <c r="L1552" s="17">
        <v>0</v>
      </c>
      <c r="M1552" s="17">
        <v>0</v>
      </c>
      <c r="N1552" s="17">
        <v>0</v>
      </c>
      <c r="O1552" s="17">
        <v>0</v>
      </c>
      <c r="P1552" s="18">
        <v>0</v>
      </c>
      <c r="Q1552" s="17">
        <f>VLOOKUP(tbBDD[[#This Row],[Lib. variété]],tbRdts[],2,FALSE)</f>
        <v>0</v>
      </c>
      <c r="R1552" s="17">
        <f>tbBDD[[#This Row],[Ha Tot collecte]]*tbBDD[[#This Row],[Rdt]]</f>
        <v>0</v>
      </c>
      <c r="S1552" s="10" t="e">
        <f>MID(tbBDD[[#This Row],[Lib. variété]],1,FIND(" ",tbBDD[[#This Row],[Lib. variété]])-1)</f>
        <v>#VALUE!</v>
      </c>
    </row>
    <row r="1553" spans="1:19" ht="15.95" customHeight="1" x14ac:dyDescent="0.2">
      <c r="A1553" s="14" t="s">
        <v>5</v>
      </c>
      <c r="B1553" s="15" t="s">
        <v>49</v>
      </c>
      <c r="C1553" s="15" t="s">
        <v>69</v>
      </c>
      <c r="D1553" s="15" t="s">
        <v>234</v>
      </c>
      <c r="E1553" s="15" t="s">
        <v>363</v>
      </c>
      <c r="F1553" s="15" t="s">
        <v>394</v>
      </c>
      <c r="G1553" s="17">
        <v>0</v>
      </c>
      <c r="H1553" s="17">
        <v>0</v>
      </c>
      <c r="I1553" s="17">
        <v>0</v>
      </c>
      <c r="J1553" s="17">
        <v>0</v>
      </c>
      <c r="K1553" s="17">
        <v>0</v>
      </c>
      <c r="L1553" s="17">
        <v>0</v>
      </c>
      <c r="M1553" s="17">
        <v>0</v>
      </c>
      <c r="N1553" s="17">
        <v>0</v>
      </c>
      <c r="O1553" s="17">
        <v>0</v>
      </c>
      <c r="P1553" s="18">
        <v>0</v>
      </c>
      <c r="Q1553" s="17">
        <f>VLOOKUP(tbBDD[[#This Row],[Lib. variété]],tbRdts[],2,FALSE)</f>
        <v>0</v>
      </c>
      <c r="R1553" s="17">
        <f>tbBDD[[#This Row],[Ha Tot collecte]]*tbBDD[[#This Row],[Rdt]]</f>
        <v>0</v>
      </c>
      <c r="S1553" s="10" t="e">
        <f>MID(tbBDD[[#This Row],[Lib. variété]],1,FIND(" ",tbBDD[[#This Row],[Lib. variété]])-1)</f>
        <v>#VALUE!</v>
      </c>
    </row>
    <row r="1554" spans="1:19" ht="15.95" customHeight="1" x14ac:dyDescent="0.2">
      <c r="A1554" s="14" t="s">
        <v>5</v>
      </c>
      <c r="B1554" s="15" t="s">
        <v>49</v>
      </c>
      <c r="C1554" s="15" t="s">
        <v>69</v>
      </c>
      <c r="D1554" s="15" t="s">
        <v>128</v>
      </c>
      <c r="E1554" s="15" t="s">
        <v>257</v>
      </c>
      <c r="F1554" s="15" t="s">
        <v>394</v>
      </c>
      <c r="G1554" s="17">
        <v>0</v>
      </c>
      <c r="H1554" s="17">
        <v>0</v>
      </c>
      <c r="I1554" s="17">
        <v>0</v>
      </c>
      <c r="J1554" s="17">
        <v>0</v>
      </c>
      <c r="K1554" s="17">
        <v>0</v>
      </c>
      <c r="L1554" s="17">
        <v>0</v>
      </c>
      <c r="M1554" s="17">
        <v>0</v>
      </c>
      <c r="N1554" s="17">
        <v>0</v>
      </c>
      <c r="O1554" s="17">
        <v>0</v>
      </c>
      <c r="P1554" s="18">
        <v>0</v>
      </c>
      <c r="Q1554" s="17">
        <f>VLOOKUP(tbBDD[[#This Row],[Lib. variété]],tbRdts[],2,FALSE)</f>
        <v>0</v>
      </c>
      <c r="R1554" s="17">
        <f>tbBDD[[#This Row],[Ha Tot collecte]]*tbBDD[[#This Row],[Rdt]]</f>
        <v>0</v>
      </c>
      <c r="S1554" s="10" t="e">
        <f>MID(tbBDD[[#This Row],[Lib. variété]],1,FIND(" ",tbBDD[[#This Row],[Lib. variété]])-1)</f>
        <v>#VALUE!</v>
      </c>
    </row>
    <row r="1555" spans="1:19" ht="15.95" customHeight="1" x14ac:dyDescent="0.2">
      <c r="A1555" s="14" t="s">
        <v>5</v>
      </c>
      <c r="B1555" s="15" t="s">
        <v>49</v>
      </c>
      <c r="C1555" s="15" t="s">
        <v>69</v>
      </c>
      <c r="D1555" s="15" t="s">
        <v>243</v>
      </c>
      <c r="E1555" s="15" t="s">
        <v>372</v>
      </c>
      <c r="F1555" s="15" t="s">
        <v>394</v>
      </c>
      <c r="G1555" s="17">
        <v>0</v>
      </c>
      <c r="H1555" s="17">
        <v>0</v>
      </c>
      <c r="I1555" s="17">
        <v>0</v>
      </c>
      <c r="J1555" s="17">
        <v>0</v>
      </c>
      <c r="K1555" s="17">
        <v>0</v>
      </c>
      <c r="L1555" s="17">
        <v>0</v>
      </c>
      <c r="M1555" s="17">
        <v>0</v>
      </c>
      <c r="N1555" s="17">
        <v>0</v>
      </c>
      <c r="O1555" s="17">
        <v>0</v>
      </c>
      <c r="P1555" s="18">
        <v>0</v>
      </c>
      <c r="Q1555" s="17">
        <f>VLOOKUP(tbBDD[[#This Row],[Lib. variété]],tbRdts[],2,FALSE)</f>
        <v>0</v>
      </c>
      <c r="R1555" s="17">
        <f>tbBDD[[#This Row],[Ha Tot collecte]]*tbBDD[[#This Row],[Rdt]]</f>
        <v>0</v>
      </c>
      <c r="S1555" s="10" t="e">
        <f>MID(tbBDD[[#This Row],[Lib. variété]],1,FIND(" ",tbBDD[[#This Row],[Lib. variété]])-1)</f>
        <v>#VALUE!</v>
      </c>
    </row>
    <row r="1556" spans="1:19" ht="15.95" customHeight="1" x14ac:dyDescent="0.2">
      <c r="A1556" s="14" t="s">
        <v>5</v>
      </c>
      <c r="B1556" s="15" t="s">
        <v>49</v>
      </c>
      <c r="C1556" s="15" t="s">
        <v>72</v>
      </c>
      <c r="D1556" s="16"/>
      <c r="E1556" s="16"/>
      <c r="F1556" s="15" t="s">
        <v>397</v>
      </c>
      <c r="G1556" s="17">
        <v>0</v>
      </c>
      <c r="H1556" s="17">
        <v>0</v>
      </c>
      <c r="I1556" s="17">
        <v>0</v>
      </c>
      <c r="J1556" s="17">
        <v>0</v>
      </c>
      <c r="K1556" s="17">
        <v>0</v>
      </c>
      <c r="L1556" s="17">
        <v>0</v>
      </c>
      <c r="M1556" s="17">
        <v>0</v>
      </c>
      <c r="N1556" s="17">
        <v>0</v>
      </c>
      <c r="O1556" s="17">
        <v>0</v>
      </c>
      <c r="P1556" s="18">
        <v>0</v>
      </c>
      <c r="Q1556" s="17">
        <f>VLOOKUP(tbBDD[[#This Row],[Lib. variété]],tbRdts[],2,FALSE)</f>
        <v>0</v>
      </c>
      <c r="R1556" s="17">
        <f>tbBDD[[#This Row],[Ha Tot collecte]]*tbBDD[[#This Row],[Rdt]]</f>
        <v>0</v>
      </c>
      <c r="S1556" s="10" t="e">
        <f>MID(tbBDD[[#This Row],[Lib. variété]],1,FIND(" ",tbBDD[[#This Row],[Lib. variété]])-1)</f>
        <v>#VALUE!</v>
      </c>
    </row>
    <row r="1557" spans="1:19" ht="15.95" customHeight="1" x14ac:dyDescent="0.2">
      <c r="A1557" s="14" t="s">
        <v>5</v>
      </c>
      <c r="B1557" s="15" t="s">
        <v>49</v>
      </c>
      <c r="C1557" s="15" t="s">
        <v>72</v>
      </c>
      <c r="D1557" s="15" t="s">
        <v>245</v>
      </c>
      <c r="E1557" s="15" t="s">
        <v>374</v>
      </c>
      <c r="F1557" s="15" t="s">
        <v>397</v>
      </c>
      <c r="G1557" s="17">
        <v>0</v>
      </c>
      <c r="H1557" s="17">
        <v>0</v>
      </c>
      <c r="I1557" s="17">
        <v>0</v>
      </c>
      <c r="J1557" s="17">
        <v>0</v>
      </c>
      <c r="K1557" s="17">
        <v>0</v>
      </c>
      <c r="L1557" s="17">
        <v>0</v>
      </c>
      <c r="M1557" s="17">
        <v>0</v>
      </c>
      <c r="N1557" s="17">
        <v>0</v>
      </c>
      <c r="O1557" s="17">
        <v>0</v>
      </c>
      <c r="P1557" s="18">
        <v>0</v>
      </c>
      <c r="Q1557" s="17">
        <f>VLOOKUP(tbBDD[[#This Row],[Lib. variété]],tbRdts[],2,FALSE)</f>
        <v>0</v>
      </c>
      <c r="R1557" s="17">
        <f>tbBDD[[#This Row],[Ha Tot collecte]]*tbBDD[[#This Row],[Rdt]]</f>
        <v>0</v>
      </c>
      <c r="S1557" s="10" t="e">
        <f>MID(tbBDD[[#This Row],[Lib. variété]],1,FIND(" ",tbBDD[[#This Row],[Lib. variété]])-1)</f>
        <v>#VALUE!</v>
      </c>
    </row>
    <row r="1558" spans="1:19" ht="15.95" customHeight="1" x14ac:dyDescent="0.2">
      <c r="A1558" s="14" t="s">
        <v>5</v>
      </c>
      <c r="B1558" s="15" t="s">
        <v>49</v>
      </c>
      <c r="C1558" s="15" t="s">
        <v>113</v>
      </c>
      <c r="D1558" s="15" t="s">
        <v>234</v>
      </c>
      <c r="E1558" s="15" t="s">
        <v>363</v>
      </c>
      <c r="F1558" s="15" t="s">
        <v>438</v>
      </c>
      <c r="G1558" s="17">
        <v>0</v>
      </c>
      <c r="H1558" s="17">
        <v>0</v>
      </c>
      <c r="I1558" s="17">
        <v>0</v>
      </c>
      <c r="J1558" s="17">
        <v>0</v>
      </c>
      <c r="K1558" s="17">
        <v>0</v>
      </c>
      <c r="L1558" s="17">
        <v>0</v>
      </c>
      <c r="M1558" s="17">
        <v>0</v>
      </c>
      <c r="N1558" s="17">
        <v>0</v>
      </c>
      <c r="O1558" s="17">
        <v>0</v>
      </c>
      <c r="P1558" s="18">
        <v>0</v>
      </c>
      <c r="Q1558" s="17">
        <f>VLOOKUP(tbBDD[[#This Row],[Lib. variété]],tbRdts[],2,FALSE)</f>
        <v>0</v>
      </c>
      <c r="R1558" s="17">
        <f>tbBDD[[#This Row],[Ha Tot collecte]]*tbBDD[[#This Row],[Rdt]]</f>
        <v>0</v>
      </c>
      <c r="S1558" s="10" t="e">
        <f>MID(tbBDD[[#This Row],[Lib. variété]],1,FIND(" ",tbBDD[[#This Row],[Lib. variété]])-1)</f>
        <v>#VALUE!</v>
      </c>
    </row>
    <row r="1559" spans="1:19" ht="15.95" customHeight="1" x14ac:dyDescent="0.2">
      <c r="A1559" s="14" t="s">
        <v>5</v>
      </c>
      <c r="B1559" s="15" t="s">
        <v>49</v>
      </c>
      <c r="C1559" s="15" t="s">
        <v>113</v>
      </c>
      <c r="D1559" s="15" t="s">
        <v>128</v>
      </c>
      <c r="E1559" s="15" t="s">
        <v>257</v>
      </c>
      <c r="F1559" s="15" t="s">
        <v>438</v>
      </c>
      <c r="G1559" s="17">
        <v>0</v>
      </c>
      <c r="H1559" s="17">
        <v>0</v>
      </c>
      <c r="I1559" s="17">
        <v>0</v>
      </c>
      <c r="J1559" s="17">
        <v>0</v>
      </c>
      <c r="K1559" s="17">
        <v>0</v>
      </c>
      <c r="L1559" s="17">
        <v>0</v>
      </c>
      <c r="M1559" s="17">
        <v>0</v>
      </c>
      <c r="N1559" s="17">
        <v>0</v>
      </c>
      <c r="O1559" s="17">
        <v>0</v>
      </c>
      <c r="P1559" s="18">
        <v>0</v>
      </c>
      <c r="Q1559" s="17">
        <f>VLOOKUP(tbBDD[[#This Row],[Lib. variété]],tbRdts[],2,FALSE)</f>
        <v>0</v>
      </c>
      <c r="R1559" s="17">
        <f>tbBDD[[#This Row],[Ha Tot collecte]]*tbBDD[[#This Row],[Rdt]]</f>
        <v>0</v>
      </c>
      <c r="S1559" s="10" t="e">
        <f>MID(tbBDD[[#This Row],[Lib. variété]],1,FIND(" ",tbBDD[[#This Row],[Lib. variété]])-1)</f>
        <v>#VALUE!</v>
      </c>
    </row>
    <row r="1560" spans="1:19" ht="15.95" customHeight="1" x14ac:dyDescent="0.2">
      <c r="A1560" s="14" t="s">
        <v>5</v>
      </c>
      <c r="B1560" s="15" t="s">
        <v>49</v>
      </c>
      <c r="C1560" s="15" t="s">
        <v>113</v>
      </c>
      <c r="D1560" s="15" t="s">
        <v>243</v>
      </c>
      <c r="E1560" s="15" t="s">
        <v>372</v>
      </c>
      <c r="F1560" s="15" t="s">
        <v>438</v>
      </c>
      <c r="G1560" s="17">
        <v>0</v>
      </c>
      <c r="H1560" s="17">
        <v>0</v>
      </c>
      <c r="I1560" s="17">
        <v>0</v>
      </c>
      <c r="J1560" s="17">
        <v>0</v>
      </c>
      <c r="K1560" s="17">
        <v>0</v>
      </c>
      <c r="L1560" s="17">
        <v>0</v>
      </c>
      <c r="M1560" s="17">
        <v>0</v>
      </c>
      <c r="N1560" s="17">
        <v>0</v>
      </c>
      <c r="O1560" s="17">
        <v>0</v>
      </c>
      <c r="P1560" s="18">
        <v>0</v>
      </c>
      <c r="Q1560" s="17">
        <f>VLOOKUP(tbBDD[[#This Row],[Lib. variété]],tbRdts[],2,FALSE)</f>
        <v>0</v>
      </c>
      <c r="R1560" s="17">
        <f>tbBDD[[#This Row],[Ha Tot collecte]]*tbBDD[[#This Row],[Rdt]]</f>
        <v>0</v>
      </c>
      <c r="S1560" s="10" t="e">
        <f>MID(tbBDD[[#This Row],[Lib. variété]],1,FIND(" ",tbBDD[[#This Row],[Lib. variété]])-1)</f>
        <v>#VALUE!</v>
      </c>
    </row>
    <row r="1561" spans="1:19" ht="15.95" customHeight="1" x14ac:dyDescent="0.2">
      <c r="A1561" s="14" t="s">
        <v>5</v>
      </c>
      <c r="B1561" s="15" t="s">
        <v>49</v>
      </c>
      <c r="C1561" s="15" t="s">
        <v>113</v>
      </c>
      <c r="D1561" s="15" t="s">
        <v>132</v>
      </c>
      <c r="E1561" s="15" t="s">
        <v>261</v>
      </c>
      <c r="F1561" s="15" t="s">
        <v>438</v>
      </c>
      <c r="G1561" s="17">
        <v>0</v>
      </c>
      <c r="H1561" s="17">
        <v>0</v>
      </c>
      <c r="I1561" s="17">
        <v>0</v>
      </c>
      <c r="J1561" s="17">
        <v>0</v>
      </c>
      <c r="K1561" s="17">
        <v>0</v>
      </c>
      <c r="L1561" s="17">
        <v>0</v>
      </c>
      <c r="M1561" s="17">
        <v>0</v>
      </c>
      <c r="N1561" s="17">
        <v>0</v>
      </c>
      <c r="O1561" s="17">
        <v>0</v>
      </c>
      <c r="P1561" s="18">
        <v>0</v>
      </c>
      <c r="Q1561" s="17">
        <f>VLOOKUP(tbBDD[[#This Row],[Lib. variété]],tbRdts[],2,FALSE)</f>
        <v>0</v>
      </c>
      <c r="R1561" s="17">
        <f>tbBDD[[#This Row],[Ha Tot collecte]]*tbBDD[[#This Row],[Rdt]]</f>
        <v>0</v>
      </c>
      <c r="S1561" s="10" t="e">
        <f>MID(tbBDD[[#This Row],[Lib. variété]],1,FIND(" ",tbBDD[[#This Row],[Lib. variété]])-1)</f>
        <v>#VALUE!</v>
      </c>
    </row>
    <row r="1562" spans="1:19" ht="15.95" customHeight="1" x14ac:dyDescent="0.2">
      <c r="A1562" s="14" t="s">
        <v>5</v>
      </c>
      <c r="B1562" s="15" t="s">
        <v>50</v>
      </c>
      <c r="C1562" s="15" t="s">
        <v>53</v>
      </c>
      <c r="D1562" s="16"/>
      <c r="E1562" s="16"/>
      <c r="F1562" s="15" t="s">
        <v>378</v>
      </c>
      <c r="G1562" s="17">
        <v>0</v>
      </c>
      <c r="H1562" s="17">
        <v>0</v>
      </c>
      <c r="I1562" s="17">
        <v>0</v>
      </c>
      <c r="J1562" s="17">
        <v>0</v>
      </c>
      <c r="K1562" s="17">
        <v>0</v>
      </c>
      <c r="L1562" s="17">
        <v>0</v>
      </c>
      <c r="M1562" s="17">
        <v>0</v>
      </c>
      <c r="N1562" s="17">
        <v>0</v>
      </c>
      <c r="O1562" s="17">
        <v>0</v>
      </c>
      <c r="P1562" s="18">
        <v>0</v>
      </c>
      <c r="Q1562" s="17">
        <f>VLOOKUP(tbBDD[[#This Row],[Lib. variété]],tbRdts[],2,FALSE)</f>
        <v>6.5</v>
      </c>
      <c r="R1562" s="17">
        <f>tbBDD[[#This Row],[Ha Tot collecte]]*tbBDD[[#This Row],[Rdt]]</f>
        <v>0</v>
      </c>
      <c r="S1562" s="10" t="str">
        <f>MID(tbBDD[[#This Row],[Lib. variété]],1,FIND(" ",tbBDD[[#This Row],[Lib. variété]])-1)</f>
        <v>BLE</v>
      </c>
    </row>
    <row r="1563" spans="1:19" ht="15.95" customHeight="1" x14ac:dyDescent="0.2">
      <c r="A1563" s="14" t="s">
        <v>5</v>
      </c>
      <c r="B1563" s="15" t="s">
        <v>50</v>
      </c>
      <c r="C1563" s="15" t="s">
        <v>53</v>
      </c>
      <c r="D1563" s="15" t="s">
        <v>234</v>
      </c>
      <c r="E1563" s="15" t="s">
        <v>363</v>
      </c>
      <c r="F1563" s="15" t="s">
        <v>378</v>
      </c>
      <c r="G1563" s="17">
        <v>0</v>
      </c>
      <c r="H1563" s="17">
        <v>0</v>
      </c>
      <c r="I1563" s="17">
        <v>28</v>
      </c>
      <c r="J1563" s="17">
        <v>0</v>
      </c>
      <c r="K1563" s="17">
        <v>0</v>
      </c>
      <c r="L1563" s="17">
        <v>0</v>
      </c>
      <c r="M1563" s="17">
        <v>0</v>
      </c>
      <c r="N1563" s="17">
        <v>18</v>
      </c>
      <c r="O1563" s="17">
        <v>0</v>
      </c>
      <c r="P1563" s="18">
        <v>10</v>
      </c>
      <c r="Q1563" s="17">
        <f>VLOOKUP(tbBDD[[#This Row],[Lib. variété]],tbRdts[],2,FALSE)</f>
        <v>6.5</v>
      </c>
      <c r="R1563" s="17">
        <f>tbBDD[[#This Row],[Ha Tot collecte]]*tbBDD[[#This Row],[Rdt]]</f>
        <v>182</v>
      </c>
      <c r="S1563" s="10" t="str">
        <f>MID(tbBDD[[#This Row],[Lib. variété]],1,FIND(" ",tbBDD[[#This Row],[Lib. variété]])-1)</f>
        <v>BLE</v>
      </c>
    </row>
    <row r="1564" spans="1:19" ht="15.95" customHeight="1" x14ac:dyDescent="0.2">
      <c r="A1564" s="14" t="s">
        <v>5</v>
      </c>
      <c r="B1564" s="15" t="s">
        <v>50</v>
      </c>
      <c r="C1564" s="15" t="s">
        <v>53</v>
      </c>
      <c r="D1564" s="15" t="s">
        <v>224</v>
      </c>
      <c r="E1564" s="15" t="s">
        <v>353</v>
      </c>
      <c r="F1564" s="15" t="s">
        <v>378</v>
      </c>
      <c r="G1564" s="17">
        <v>0</v>
      </c>
      <c r="H1564" s="17">
        <v>0</v>
      </c>
      <c r="I1564" s="17">
        <v>4</v>
      </c>
      <c r="J1564" s="17">
        <v>0</v>
      </c>
      <c r="K1564" s="17">
        <v>0</v>
      </c>
      <c r="L1564" s="17">
        <v>0</v>
      </c>
      <c r="M1564" s="17">
        <v>0</v>
      </c>
      <c r="N1564" s="17">
        <v>0</v>
      </c>
      <c r="O1564" s="17">
        <v>0</v>
      </c>
      <c r="P1564" s="18">
        <v>4</v>
      </c>
      <c r="Q1564" s="17">
        <f>VLOOKUP(tbBDD[[#This Row],[Lib. variété]],tbRdts[],2,FALSE)</f>
        <v>6.5</v>
      </c>
      <c r="R1564" s="17">
        <f>tbBDD[[#This Row],[Ha Tot collecte]]*tbBDD[[#This Row],[Rdt]]</f>
        <v>26</v>
      </c>
      <c r="S1564" s="10" t="str">
        <f>MID(tbBDD[[#This Row],[Lib. variété]],1,FIND(" ",tbBDD[[#This Row],[Lib. variété]])-1)</f>
        <v>BLE</v>
      </c>
    </row>
    <row r="1565" spans="1:19" ht="15.95" customHeight="1" x14ac:dyDescent="0.2">
      <c r="A1565" s="14" t="s">
        <v>5</v>
      </c>
      <c r="B1565" s="15" t="s">
        <v>50</v>
      </c>
      <c r="C1565" s="15" t="s">
        <v>53</v>
      </c>
      <c r="D1565" s="15" t="s">
        <v>186</v>
      </c>
      <c r="E1565" s="15" t="s">
        <v>315</v>
      </c>
      <c r="F1565" s="15" t="s">
        <v>378</v>
      </c>
      <c r="G1565" s="17">
        <v>0</v>
      </c>
      <c r="H1565" s="17">
        <v>0</v>
      </c>
      <c r="I1565" s="17">
        <v>10</v>
      </c>
      <c r="J1565" s="17">
        <v>0</v>
      </c>
      <c r="K1565" s="17">
        <v>0</v>
      </c>
      <c r="L1565" s="17">
        <v>0</v>
      </c>
      <c r="M1565" s="17">
        <v>0</v>
      </c>
      <c r="N1565" s="17">
        <v>0</v>
      </c>
      <c r="O1565" s="17">
        <v>0</v>
      </c>
      <c r="P1565" s="18">
        <v>10</v>
      </c>
      <c r="Q1565" s="17">
        <f>VLOOKUP(tbBDD[[#This Row],[Lib. variété]],tbRdts[],2,FALSE)</f>
        <v>6.5</v>
      </c>
      <c r="R1565" s="17">
        <f>tbBDD[[#This Row],[Ha Tot collecte]]*tbBDD[[#This Row],[Rdt]]</f>
        <v>65</v>
      </c>
      <c r="S1565" s="10" t="str">
        <f>MID(tbBDD[[#This Row],[Lib. variété]],1,FIND(" ",tbBDD[[#This Row],[Lib. variété]])-1)</f>
        <v>BLE</v>
      </c>
    </row>
    <row r="1566" spans="1:19" ht="15.95" customHeight="1" x14ac:dyDescent="0.2">
      <c r="A1566" s="14" t="s">
        <v>5</v>
      </c>
      <c r="B1566" s="15" t="s">
        <v>50</v>
      </c>
      <c r="C1566" s="15" t="s">
        <v>53</v>
      </c>
      <c r="D1566" s="15" t="s">
        <v>245</v>
      </c>
      <c r="E1566" s="15" t="s">
        <v>374</v>
      </c>
      <c r="F1566" s="15" t="s">
        <v>378</v>
      </c>
      <c r="G1566" s="17">
        <v>0</v>
      </c>
      <c r="H1566" s="17">
        <v>0</v>
      </c>
      <c r="I1566" s="17">
        <v>491.12</v>
      </c>
      <c r="J1566" s="17">
        <v>0</v>
      </c>
      <c r="K1566" s="17">
        <v>0</v>
      </c>
      <c r="L1566" s="17">
        <v>0</v>
      </c>
      <c r="M1566" s="17">
        <v>0</v>
      </c>
      <c r="N1566" s="17">
        <v>0</v>
      </c>
      <c r="O1566" s="17">
        <v>0</v>
      </c>
      <c r="P1566" s="18">
        <v>491.12</v>
      </c>
      <c r="Q1566" s="17">
        <f>VLOOKUP(tbBDD[[#This Row],[Lib. variété]],tbRdts[],2,FALSE)</f>
        <v>6.5</v>
      </c>
      <c r="R1566" s="17">
        <f>tbBDD[[#This Row],[Ha Tot collecte]]*tbBDD[[#This Row],[Rdt]]</f>
        <v>3192.28</v>
      </c>
      <c r="S1566" s="10" t="str">
        <f>MID(tbBDD[[#This Row],[Lib. variété]],1,FIND(" ",tbBDD[[#This Row],[Lib. variété]])-1)</f>
        <v>BLE</v>
      </c>
    </row>
    <row r="1567" spans="1:19" ht="15.95" customHeight="1" x14ac:dyDescent="0.2">
      <c r="A1567" s="14" t="s">
        <v>5</v>
      </c>
      <c r="B1567" s="15" t="s">
        <v>50</v>
      </c>
      <c r="C1567" s="15" t="s">
        <v>53</v>
      </c>
      <c r="D1567" s="15" t="s">
        <v>228</v>
      </c>
      <c r="E1567" s="15" t="s">
        <v>357</v>
      </c>
      <c r="F1567" s="15" t="s">
        <v>378</v>
      </c>
      <c r="G1567" s="17">
        <v>0</v>
      </c>
      <c r="H1567" s="17">
        <v>0</v>
      </c>
      <c r="I1567" s="17">
        <v>253.5</v>
      </c>
      <c r="J1567" s="17">
        <v>0</v>
      </c>
      <c r="K1567" s="17">
        <v>0</v>
      </c>
      <c r="L1567" s="17">
        <v>0</v>
      </c>
      <c r="M1567" s="17">
        <v>0</v>
      </c>
      <c r="N1567" s="17">
        <v>0</v>
      </c>
      <c r="O1567" s="17">
        <v>0</v>
      </c>
      <c r="P1567" s="18">
        <v>253.5</v>
      </c>
      <c r="Q1567" s="17">
        <f>VLOOKUP(tbBDD[[#This Row],[Lib. variété]],tbRdts[],2,FALSE)</f>
        <v>6.5</v>
      </c>
      <c r="R1567" s="17">
        <f>tbBDD[[#This Row],[Ha Tot collecte]]*tbBDD[[#This Row],[Rdt]]</f>
        <v>1647.75</v>
      </c>
      <c r="S1567" s="10" t="str">
        <f>MID(tbBDD[[#This Row],[Lib. variété]],1,FIND(" ",tbBDD[[#This Row],[Lib. variété]])-1)</f>
        <v>BLE</v>
      </c>
    </row>
    <row r="1568" spans="1:19" ht="15.95" customHeight="1" x14ac:dyDescent="0.2">
      <c r="A1568" s="14" t="s">
        <v>5</v>
      </c>
      <c r="B1568" s="15" t="s">
        <v>50</v>
      </c>
      <c r="C1568" s="15" t="s">
        <v>53</v>
      </c>
      <c r="D1568" s="15" t="s">
        <v>236</v>
      </c>
      <c r="E1568" s="15" t="s">
        <v>365</v>
      </c>
      <c r="F1568" s="15" t="s">
        <v>378</v>
      </c>
      <c r="G1568" s="17">
        <v>0</v>
      </c>
      <c r="H1568" s="17">
        <v>0</v>
      </c>
      <c r="I1568" s="17">
        <v>250.04999999999998</v>
      </c>
      <c r="J1568" s="17">
        <v>0</v>
      </c>
      <c r="K1568" s="17">
        <v>0</v>
      </c>
      <c r="L1568" s="17">
        <v>0</v>
      </c>
      <c r="M1568" s="17">
        <v>0</v>
      </c>
      <c r="N1568" s="17">
        <v>0</v>
      </c>
      <c r="O1568" s="17">
        <v>0</v>
      </c>
      <c r="P1568" s="18">
        <v>250.04999999999998</v>
      </c>
      <c r="Q1568" s="17">
        <f>VLOOKUP(tbBDD[[#This Row],[Lib. variété]],tbRdts[],2,FALSE)</f>
        <v>6.5</v>
      </c>
      <c r="R1568" s="17">
        <f>tbBDD[[#This Row],[Ha Tot collecte]]*tbBDD[[#This Row],[Rdt]]</f>
        <v>1625.3249999999998</v>
      </c>
      <c r="S1568" s="10" t="str">
        <f>MID(tbBDD[[#This Row],[Lib. variété]],1,FIND(" ",tbBDD[[#This Row],[Lib. variété]])-1)</f>
        <v>BLE</v>
      </c>
    </row>
    <row r="1569" spans="1:19" ht="15.95" customHeight="1" x14ac:dyDescent="0.2">
      <c r="A1569" s="14" t="s">
        <v>5</v>
      </c>
      <c r="B1569" s="15" t="s">
        <v>50</v>
      </c>
      <c r="C1569" s="15" t="s">
        <v>53</v>
      </c>
      <c r="D1569" s="15" t="s">
        <v>203</v>
      </c>
      <c r="E1569" s="15" t="s">
        <v>332</v>
      </c>
      <c r="F1569" s="15" t="s">
        <v>378</v>
      </c>
      <c r="G1569" s="17">
        <v>0</v>
      </c>
      <c r="H1569" s="17">
        <v>0</v>
      </c>
      <c r="I1569" s="17">
        <v>0</v>
      </c>
      <c r="J1569" s="17">
        <v>0</v>
      </c>
      <c r="K1569" s="17">
        <v>0</v>
      </c>
      <c r="L1569" s="17">
        <v>0</v>
      </c>
      <c r="M1569" s="17">
        <v>0</v>
      </c>
      <c r="N1569" s="17">
        <v>0</v>
      </c>
      <c r="O1569" s="17">
        <v>0</v>
      </c>
      <c r="P1569" s="18">
        <v>0</v>
      </c>
      <c r="Q1569" s="17">
        <f>VLOOKUP(tbBDD[[#This Row],[Lib. variété]],tbRdts[],2,FALSE)</f>
        <v>6.5</v>
      </c>
      <c r="R1569" s="17">
        <f>tbBDD[[#This Row],[Ha Tot collecte]]*tbBDD[[#This Row],[Rdt]]</f>
        <v>0</v>
      </c>
      <c r="S1569" s="10" t="str">
        <f>MID(tbBDD[[#This Row],[Lib. variété]],1,FIND(" ",tbBDD[[#This Row],[Lib. variété]])-1)</f>
        <v>BLE</v>
      </c>
    </row>
    <row r="1570" spans="1:19" ht="15.95" customHeight="1" x14ac:dyDescent="0.2">
      <c r="A1570" s="14" t="s">
        <v>5</v>
      </c>
      <c r="B1570" s="15" t="s">
        <v>50</v>
      </c>
      <c r="C1570" s="15" t="s">
        <v>53</v>
      </c>
      <c r="D1570" s="15" t="s">
        <v>243</v>
      </c>
      <c r="E1570" s="15" t="s">
        <v>372</v>
      </c>
      <c r="F1570" s="15" t="s">
        <v>378</v>
      </c>
      <c r="G1570" s="17">
        <v>0</v>
      </c>
      <c r="H1570" s="17">
        <v>0</v>
      </c>
      <c r="I1570" s="17">
        <v>41.61</v>
      </c>
      <c r="J1570" s="17">
        <v>0</v>
      </c>
      <c r="K1570" s="17">
        <v>0</v>
      </c>
      <c r="L1570" s="17">
        <v>0</v>
      </c>
      <c r="M1570" s="17">
        <v>0</v>
      </c>
      <c r="N1570" s="17">
        <v>0</v>
      </c>
      <c r="O1570" s="17">
        <v>0</v>
      </c>
      <c r="P1570" s="18">
        <v>41.61</v>
      </c>
      <c r="Q1570" s="17">
        <f>VLOOKUP(tbBDD[[#This Row],[Lib. variété]],tbRdts[],2,FALSE)</f>
        <v>6.5</v>
      </c>
      <c r="R1570" s="17">
        <f>tbBDD[[#This Row],[Ha Tot collecte]]*tbBDD[[#This Row],[Rdt]]</f>
        <v>270.46499999999997</v>
      </c>
      <c r="S1570" s="10" t="str">
        <f>MID(tbBDD[[#This Row],[Lib. variété]],1,FIND(" ",tbBDD[[#This Row],[Lib. variété]])-1)</f>
        <v>BLE</v>
      </c>
    </row>
    <row r="1571" spans="1:19" ht="15.95" customHeight="1" x14ac:dyDescent="0.2">
      <c r="A1571" s="14" t="s">
        <v>5</v>
      </c>
      <c r="B1571" s="15" t="s">
        <v>50</v>
      </c>
      <c r="C1571" s="15" t="s">
        <v>53</v>
      </c>
      <c r="D1571" s="15" t="s">
        <v>246</v>
      </c>
      <c r="E1571" s="15" t="s">
        <v>375</v>
      </c>
      <c r="F1571" s="15" t="s">
        <v>378</v>
      </c>
      <c r="G1571" s="17">
        <v>0</v>
      </c>
      <c r="H1571" s="17">
        <v>0</v>
      </c>
      <c r="I1571" s="17">
        <v>36</v>
      </c>
      <c r="J1571" s="17">
        <v>0</v>
      </c>
      <c r="K1571" s="17">
        <v>0</v>
      </c>
      <c r="L1571" s="17">
        <v>0</v>
      </c>
      <c r="M1571" s="17">
        <v>0</v>
      </c>
      <c r="N1571" s="17">
        <v>0</v>
      </c>
      <c r="O1571" s="17">
        <v>0</v>
      </c>
      <c r="P1571" s="18">
        <v>36</v>
      </c>
      <c r="Q1571" s="17">
        <f>VLOOKUP(tbBDD[[#This Row],[Lib. variété]],tbRdts[],2,FALSE)</f>
        <v>6.5</v>
      </c>
      <c r="R1571" s="17">
        <f>tbBDD[[#This Row],[Ha Tot collecte]]*tbBDD[[#This Row],[Rdt]]</f>
        <v>234</v>
      </c>
      <c r="S1571" s="10" t="str">
        <f>MID(tbBDD[[#This Row],[Lib. variété]],1,FIND(" ",tbBDD[[#This Row],[Lib. variété]])-1)</f>
        <v>BLE</v>
      </c>
    </row>
    <row r="1572" spans="1:19" ht="15.95" customHeight="1" x14ac:dyDescent="0.2">
      <c r="A1572" s="14" t="s">
        <v>5</v>
      </c>
      <c r="B1572" s="15" t="s">
        <v>50</v>
      </c>
      <c r="C1572" s="15" t="s">
        <v>53</v>
      </c>
      <c r="D1572" s="15" t="s">
        <v>244</v>
      </c>
      <c r="E1572" s="15" t="s">
        <v>373</v>
      </c>
      <c r="F1572" s="15" t="s">
        <v>378</v>
      </c>
      <c r="G1572" s="17">
        <v>0</v>
      </c>
      <c r="H1572" s="17">
        <v>0</v>
      </c>
      <c r="I1572" s="17">
        <v>10</v>
      </c>
      <c r="J1572" s="17">
        <v>0</v>
      </c>
      <c r="K1572" s="17">
        <v>0</v>
      </c>
      <c r="L1572" s="17">
        <v>0</v>
      </c>
      <c r="M1572" s="17">
        <v>0</v>
      </c>
      <c r="N1572" s="17">
        <v>0</v>
      </c>
      <c r="O1572" s="17">
        <v>0</v>
      </c>
      <c r="P1572" s="18">
        <v>10</v>
      </c>
      <c r="Q1572" s="17">
        <f>VLOOKUP(tbBDD[[#This Row],[Lib. variété]],tbRdts[],2,FALSE)</f>
        <v>6.5</v>
      </c>
      <c r="R1572" s="17">
        <f>tbBDD[[#This Row],[Ha Tot collecte]]*tbBDD[[#This Row],[Rdt]]</f>
        <v>65</v>
      </c>
      <c r="S1572" s="10" t="str">
        <f>MID(tbBDD[[#This Row],[Lib. variété]],1,FIND(" ",tbBDD[[#This Row],[Lib. variété]])-1)</f>
        <v>BLE</v>
      </c>
    </row>
    <row r="1573" spans="1:19" ht="15.95" customHeight="1" x14ac:dyDescent="0.2">
      <c r="A1573" s="14" t="s">
        <v>5</v>
      </c>
      <c r="B1573" s="15" t="s">
        <v>50</v>
      </c>
      <c r="C1573" s="15" t="s">
        <v>74</v>
      </c>
      <c r="D1573" s="15" t="s">
        <v>234</v>
      </c>
      <c r="E1573" s="15" t="s">
        <v>363</v>
      </c>
      <c r="F1573" s="15" t="s">
        <v>399</v>
      </c>
      <c r="G1573" s="17">
        <v>0</v>
      </c>
      <c r="H1573" s="17">
        <v>0</v>
      </c>
      <c r="I1573" s="17">
        <v>15</v>
      </c>
      <c r="J1573" s="17">
        <v>0</v>
      </c>
      <c r="K1573" s="17">
        <v>0</v>
      </c>
      <c r="L1573" s="17">
        <v>0</v>
      </c>
      <c r="M1573" s="17">
        <v>0</v>
      </c>
      <c r="N1573" s="17">
        <v>15</v>
      </c>
      <c r="O1573" s="17">
        <v>0</v>
      </c>
      <c r="P1573" s="18">
        <v>0</v>
      </c>
      <c r="Q1573" s="17">
        <f>VLOOKUP(tbBDD[[#This Row],[Lib. variété]],tbRdts[],2,FALSE)</f>
        <v>5.8</v>
      </c>
      <c r="R1573" s="17">
        <f>tbBDD[[#This Row],[Ha Tot collecte]]*tbBDD[[#This Row],[Rdt]]</f>
        <v>87</v>
      </c>
      <c r="S1573" s="10" t="str">
        <f>MID(tbBDD[[#This Row],[Lib. variété]],1,FIND(" ",tbBDD[[#This Row],[Lib. variété]])-1)</f>
        <v>BLE</v>
      </c>
    </row>
    <row r="1574" spans="1:19" ht="15.95" customHeight="1" x14ac:dyDescent="0.2">
      <c r="A1574" s="14" t="s">
        <v>5</v>
      </c>
      <c r="B1574" s="15" t="s">
        <v>50</v>
      </c>
      <c r="C1574" s="15" t="s">
        <v>74</v>
      </c>
      <c r="D1574" s="15" t="s">
        <v>236</v>
      </c>
      <c r="E1574" s="15" t="s">
        <v>365</v>
      </c>
      <c r="F1574" s="15" t="s">
        <v>399</v>
      </c>
      <c r="G1574" s="17">
        <v>0</v>
      </c>
      <c r="H1574" s="17">
        <v>0</v>
      </c>
      <c r="I1574" s="17">
        <v>32</v>
      </c>
      <c r="J1574" s="17">
        <v>0</v>
      </c>
      <c r="K1574" s="17">
        <v>0</v>
      </c>
      <c r="L1574" s="17">
        <v>0</v>
      </c>
      <c r="M1574" s="17">
        <v>0</v>
      </c>
      <c r="N1574" s="17">
        <v>0</v>
      </c>
      <c r="O1574" s="17">
        <v>0</v>
      </c>
      <c r="P1574" s="18">
        <v>32</v>
      </c>
      <c r="Q1574" s="17">
        <f>VLOOKUP(tbBDD[[#This Row],[Lib. variété]],tbRdts[],2,FALSE)</f>
        <v>5.8</v>
      </c>
      <c r="R1574" s="17">
        <f>tbBDD[[#This Row],[Ha Tot collecte]]*tbBDD[[#This Row],[Rdt]]</f>
        <v>185.6</v>
      </c>
      <c r="S1574" s="10" t="str">
        <f>MID(tbBDD[[#This Row],[Lib. variété]],1,FIND(" ",tbBDD[[#This Row],[Lib. variété]])-1)</f>
        <v>BLE</v>
      </c>
    </row>
    <row r="1575" spans="1:19" ht="15.95" customHeight="1" x14ac:dyDescent="0.2">
      <c r="A1575" s="14" t="s">
        <v>5</v>
      </c>
      <c r="B1575" s="15" t="s">
        <v>50</v>
      </c>
      <c r="C1575" s="15" t="s">
        <v>74</v>
      </c>
      <c r="D1575" s="15" t="s">
        <v>246</v>
      </c>
      <c r="E1575" s="15" t="s">
        <v>375</v>
      </c>
      <c r="F1575" s="15" t="s">
        <v>399</v>
      </c>
      <c r="G1575" s="17">
        <v>0</v>
      </c>
      <c r="H1575" s="17">
        <v>0</v>
      </c>
      <c r="I1575" s="17">
        <v>0</v>
      </c>
      <c r="J1575" s="17">
        <v>0</v>
      </c>
      <c r="K1575" s="17">
        <v>0</v>
      </c>
      <c r="L1575" s="17">
        <v>0</v>
      </c>
      <c r="M1575" s="17">
        <v>0</v>
      </c>
      <c r="N1575" s="17">
        <v>0</v>
      </c>
      <c r="O1575" s="17">
        <v>0</v>
      </c>
      <c r="P1575" s="18">
        <v>0</v>
      </c>
      <c r="Q1575" s="17">
        <f>VLOOKUP(tbBDD[[#This Row],[Lib. variété]],tbRdts[],2,FALSE)</f>
        <v>5.8</v>
      </c>
      <c r="R1575" s="17">
        <f>tbBDD[[#This Row],[Ha Tot collecte]]*tbBDD[[#This Row],[Rdt]]</f>
        <v>0</v>
      </c>
      <c r="S1575" s="10" t="str">
        <f>MID(tbBDD[[#This Row],[Lib. variété]],1,FIND(" ",tbBDD[[#This Row],[Lib. variété]])-1)</f>
        <v>BLE</v>
      </c>
    </row>
    <row r="1576" spans="1:19" ht="15.95" customHeight="1" x14ac:dyDescent="0.2">
      <c r="A1576" s="14" t="s">
        <v>5</v>
      </c>
      <c r="B1576" s="15" t="s">
        <v>50</v>
      </c>
      <c r="C1576" s="15" t="s">
        <v>54</v>
      </c>
      <c r="D1576" s="16"/>
      <c r="E1576" s="16"/>
      <c r="F1576" s="15" t="s">
        <v>379</v>
      </c>
      <c r="G1576" s="17">
        <v>0</v>
      </c>
      <c r="H1576" s="17">
        <v>0</v>
      </c>
      <c r="I1576" s="17">
        <v>0</v>
      </c>
      <c r="J1576" s="17">
        <v>0</v>
      </c>
      <c r="K1576" s="17">
        <v>0</v>
      </c>
      <c r="L1576" s="17">
        <v>0</v>
      </c>
      <c r="M1576" s="17">
        <v>0</v>
      </c>
      <c r="N1576" s="17">
        <v>0</v>
      </c>
      <c r="O1576" s="17">
        <v>0</v>
      </c>
      <c r="P1576" s="18">
        <v>0</v>
      </c>
      <c r="Q1576" s="17">
        <f>VLOOKUP(tbBDD[[#This Row],[Lib. variété]],tbRdts[],2,FALSE)</f>
        <v>6.3</v>
      </c>
      <c r="R1576" s="17">
        <f>tbBDD[[#This Row],[Ha Tot collecte]]*tbBDD[[#This Row],[Rdt]]</f>
        <v>0</v>
      </c>
      <c r="S1576" s="10" t="str">
        <f>MID(tbBDD[[#This Row],[Lib. variété]],1,FIND(" ",tbBDD[[#This Row],[Lib. variété]])-1)</f>
        <v>ORGE</v>
      </c>
    </row>
    <row r="1577" spans="1:19" ht="15.95" customHeight="1" x14ac:dyDescent="0.2">
      <c r="A1577" s="14" t="s">
        <v>5</v>
      </c>
      <c r="B1577" s="15" t="s">
        <v>50</v>
      </c>
      <c r="C1577" s="15" t="s">
        <v>54</v>
      </c>
      <c r="D1577" s="15" t="s">
        <v>234</v>
      </c>
      <c r="E1577" s="15" t="s">
        <v>363</v>
      </c>
      <c r="F1577" s="15" t="s">
        <v>379</v>
      </c>
      <c r="G1577" s="17">
        <v>0</v>
      </c>
      <c r="H1577" s="17">
        <v>0</v>
      </c>
      <c r="I1577" s="17">
        <v>13</v>
      </c>
      <c r="J1577" s="17">
        <v>0</v>
      </c>
      <c r="K1577" s="17">
        <v>0</v>
      </c>
      <c r="L1577" s="17">
        <v>0</v>
      </c>
      <c r="M1577" s="17">
        <v>0</v>
      </c>
      <c r="N1577" s="17">
        <v>13</v>
      </c>
      <c r="O1577" s="17">
        <v>0</v>
      </c>
      <c r="P1577" s="18">
        <v>0</v>
      </c>
      <c r="Q1577" s="17">
        <f>VLOOKUP(tbBDD[[#This Row],[Lib. variété]],tbRdts[],2,FALSE)</f>
        <v>6.3</v>
      </c>
      <c r="R1577" s="17">
        <f>tbBDD[[#This Row],[Ha Tot collecte]]*tbBDD[[#This Row],[Rdt]]</f>
        <v>81.899999999999991</v>
      </c>
      <c r="S1577" s="10" t="str">
        <f>MID(tbBDD[[#This Row],[Lib. variété]],1,FIND(" ",tbBDD[[#This Row],[Lib. variété]])-1)</f>
        <v>ORGE</v>
      </c>
    </row>
    <row r="1578" spans="1:19" ht="15.95" customHeight="1" x14ac:dyDescent="0.2">
      <c r="A1578" s="14" t="s">
        <v>5</v>
      </c>
      <c r="B1578" s="15" t="s">
        <v>50</v>
      </c>
      <c r="C1578" s="15" t="s">
        <v>54</v>
      </c>
      <c r="D1578" s="15" t="s">
        <v>224</v>
      </c>
      <c r="E1578" s="15" t="s">
        <v>353</v>
      </c>
      <c r="F1578" s="15" t="s">
        <v>379</v>
      </c>
      <c r="G1578" s="17">
        <v>0</v>
      </c>
      <c r="H1578" s="17">
        <v>0</v>
      </c>
      <c r="I1578" s="17">
        <v>2</v>
      </c>
      <c r="J1578" s="17">
        <v>0</v>
      </c>
      <c r="K1578" s="17">
        <v>0</v>
      </c>
      <c r="L1578" s="17">
        <v>0</v>
      </c>
      <c r="M1578" s="17">
        <v>0</v>
      </c>
      <c r="N1578" s="17">
        <v>0</v>
      </c>
      <c r="O1578" s="17">
        <v>0</v>
      </c>
      <c r="P1578" s="18">
        <v>2</v>
      </c>
      <c r="Q1578" s="17">
        <f>VLOOKUP(tbBDD[[#This Row],[Lib. variété]],tbRdts[],2,FALSE)</f>
        <v>6.3</v>
      </c>
      <c r="R1578" s="17">
        <f>tbBDD[[#This Row],[Ha Tot collecte]]*tbBDD[[#This Row],[Rdt]]</f>
        <v>12.6</v>
      </c>
      <c r="S1578" s="10" t="str">
        <f>MID(tbBDD[[#This Row],[Lib. variété]],1,FIND(" ",tbBDD[[#This Row],[Lib. variété]])-1)</f>
        <v>ORGE</v>
      </c>
    </row>
    <row r="1579" spans="1:19" ht="15.95" customHeight="1" x14ac:dyDescent="0.2">
      <c r="A1579" s="14" t="s">
        <v>5</v>
      </c>
      <c r="B1579" s="15" t="s">
        <v>50</v>
      </c>
      <c r="C1579" s="15" t="s">
        <v>54</v>
      </c>
      <c r="D1579" s="15" t="s">
        <v>245</v>
      </c>
      <c r="E1579" s="15" t="s">
        <v>374</v>
      </c>
      <c r="F1579" s="15" t="s">
        <v>379</v>
      </c>
      <c r="G1579" s="17">
        <v>0</v>
      </c>
      <c r="H1579" s="17">
        <v>0</v>
      </c>
      <c r="I1579" s="17">
        <v>112.6</v>
      </c>
      <c r="J1579" s="17">
        <v>0</v>
      </c>
      <c r="K1579" s="17">
        <v>0</v>
      </c>
      <c r="L1579" s="17">
        <v>0</v>
      </c>
      <c r="M1579" s="17">
        <v>0</v>
      </c>
      <c r="N1579" s="17">
        <v>0</v>
      </c>
      <c r="O1579" s="17">
        <v>0</v>
      </c>
      <c r="P1579" s="18">
        <v>112.6</v>
      </c>
      <c r="Q1579" s="17">
        <f>VLOOKUP(tbBDD[[#This Row],[Lib. variété]],tbRdts[],2,FALSE)</f>
        <v>6.3</v>
      </c>
      <c r="R1579" s="17">
        <f>tbBDD[[#This Row],[Ha Tot collecte]]*tbBDD[[#This Row],[Rdt]]</f>
        <v>709.38</v>
      </c>
      <c r="S1579" s="10" t="str">
        <f>MID(tbBDD[[#This Row],[Lib. variété]],1,FIND(" ",tbBDD[[#This Row],[Lib. variété]])-1)</f>
        <v>ORGE</v>
      </c>
    </row>
    <row r="1580" spans="1:19" ht="15.95" customHeight="1" x14ac:dyDescent="0.2">
      <c r="A1580" s="14" t="s">
        <v>5</v>
      </c>
      <c r="B1580" s="15" t="s">
        <v>50</v>
      </c>
      <c r="C1580" s="15" t="s">
        <v>54</v>
      </c>
      <c r="D1580" s="15" t="s">
        <v>228</v>
      </c>
      <c r="E1580" s="15" t="s">
        <v>357</v>
      </c>
      <c r="F1580" s="15" t="s">
        <v>379</v>
      </c>
      <c r="G1580" s="17">
        <v>0</v>
      </c>
      <c r="H1580" s="17">
        <v>0</v>
      </c>
      <c r="I1580" s="17">
        <v>51</v>
      </c>
      <c r="J1580" s="17">
        <v>0</v>
      </c>
      <c r="K1580" s="17">
        <v>0</v>
      </c>
      <c r="L1580" s="17">
        <v>0</v>
      </c>
      <c r="M1580" s="17">
        <v>0</v>
      </c>
      <c r="N1580" s="17">
        <v>0</v>
      </c>
      <c r="O1580" s="17">
        <v>0</v>
      </c>
      <c r="P1580" s="18">
        <v>51</v>
      </c>
      <c r="Q1580" s="17">
        <f>VLOOKUP(tbBDD[[#This Row],[Lib. variété]],tbRdts[],2,FALSE)</f>
        <v>6.3</v>
      </c>
      <c r="R1580" s="17">
        <f>tbBDD[[#This Row],[Ha Tot collecte]]*tbBDD[[#This Row],[Rdt]]</f>
        <v>321.3</v>
      </c>
      <c r="S1580" s="10" t="str">
        <f>MID(tbBDD[[#This Row],[Lib. variété]],1,FIND(" ",tbBDD[[#This Row],[Lib. variété]])-1)</f>
        <v>ORGE</v>
      </c>
    </row>
    <row r="1581" spans="1:19" ht="15.95" customHeight="1" x14ac:dyDescent="0.2">
      <c r="A1581" s="14" t="s">
        <v>5</v>
      </c>
      <c r="B1581" s="15" t="s">
        <v>50</v>
      </c>
      <c r="C1581" s="15" t="s">
        <v>54</v>
      </c>
      <c r="D1581" s="15" t="s">
        <v>236</v>
      </c>
      <c r="E1581" s="15" t="s">
        <v>365</v>
      </c>
      <c r="F1581" s="15" t="s">
        <v>379</v>
      </c>
      <c r="G1581" s="17">
        <v>0</v>
      </c>
      <c r="H1581" s="17">
        <v>0</v>
      </c>
      <c r="I1581" s="17">
        <v>60</v>
      </c>
      <c r="J1581" s="17">
        <v>0</v>
      </c>
      <c r="K1581" s="17">
        <v>0</v>
      </c>
      <c r="L1581" s="17">
        <v>0</v>
      </c>
      <c r="M1581" s="17">
        <v>0</v>
      </c>
      <c r="N1581" s="17">
        <v>0</v>
      </c>
      <c r="O1581" s="17">
        <v>0</v>
      </c>
      <c r="P1581" s="18">
        <v>60</v>
      </c>
      <c r="Q1581" s="17">
        <f>VLOOKUP(tbBDD[[#This Row],[Lib. variété]],tbRdts[],2,FALSE)</f>
        <v>6.3</v>
      </c>
      <c r="R1581" s="17">
        <f>tbBDD[[#This Row],[Ha Tot collecte]]*tbBDD[[#This Row],[Rdt]]</f>
        <v>378</v>
      </c>
      <c r="S1581" s="10" t="str">
        <f>MID(tbBDD[[#This Row],[Lib. variété]],1,FIND(" ",tbBDD[[#This Row],[Lib. variété]])-1)</f>
        <v>ORGE</v>
      </c>
    </row>
    <row r="1582" spans="1:19" ht="15.95" customHeight="1" x14ac:dyDescent="0.2">
      <c r="A1582" s="14" t="s">
        <v>5</v>
      </c>
      <c r="B1582" s="15" t="s">
        <v>50</v>
      </c>
      <c r="C1582" s="15" t="s">
        <v>54</v>
      </c>
      <c r="D1582" s="15" t="s">
        <v>203</v>
      </c>
      <c r="E1582" s="15" t="s">
        <v>332</v>
      </c>
      <c r="F1582" s="15" t="s">
        <v>379</v>
      </c>
      <c r="G1582" s="17">
        <v>0</v>
      </c>
      <c r="H1582" s="17">
        <v>0</v>
      </c>
      <c r="I1582" s="17">
        <v>5</v>
      </c>
      <c r="J1582" s="17">
        <v>0</v>
      </c>
      <c r="K1582" s="17">
        <v>0</v>
      </c>
      <c r="L1582" s="17">
        <v>0</v>
      </c>
      <c r="M1582" s="17">
        <v>0</v>
      </c>
      <c r="N1582" s="17">
        <v>0</v>
      </c>
      <c r="O1582" s="17">
        <v>0</v>
      </c>
      <c r="P1582" s="18">
        <v>5</v>
      </c>
      <c r="Q1582" s="17">
        <f>VLOOKUP(tbBDD[[#This Row],[Lib. variété]],tbRdts[],2,FALSE)</f>
        <v>6.3</v>
      </c>
      <c r="R1582" s="17">
        <f>tbBDD[[#This Row],[Ha Tot collecte]]*tbBDD[[#This Row],[Rdt]]</f>
        <v>31.5</v>
      </c>
      <c r="S1582" s="10" t="str">
        <f>MID(tbBDD[[#This Row],[Lib. variété]],1,FIND(" ",tbBDD[[#This Row],[Lib. variété]])-1)</f>
        <v>ORGE</v>
      </c>
    </row>
    <row r="1583" spans="1:19" ht="15.95" customHeight="1" x14ac:dyDescent="0.2">
      <c r="A1583" s="14" t="s">
        <v>5</v>
      </c>
      <c r="B1583" s="15" t="s">
        <v>50</v>
      </c>
      <c r="C1583" s="15" t="s">
        <v>54</v>
      </c>
      <c r="D1583" s="15" t="s">
        <v>247</v>
      </c>
      <c r="E1583" s="15" t="s">
        <v>376</v>
      </c>
      <c r="F1583" s="15" t="s">
        <v>379</v>
      </c>
      <c r="G1583" s="17">
        <v>0</v>
      </c>
      <c r="H1583" s="17">
        <v>0</v>
      </c>
      <c r="I1583" s="17">
        <v>10</v>
      </c>
      <c r="J1583" s="17">
        <v>0</v>
      </c>
      <c r="K1583" s="17">
        <v>0</v>
      </c>
      <c r="L1583" s="17">
        <v>0</v>
      </c>
      <c r="M1583" s="17">
        <v>0</v>
      </c>
      <c r="N1583" s="17">
        <v>0</v>
      </c>
      <c r="O1583" s="17">
        <v>0</v>
      </c>
      <c r="P1583" s="18">
        <v>10</v>
      </c>
      <c r="Q1583" s="17">
        <f>VLOOKUP(tbBDD[[#This Row],[Lib. variété]],tbRdts[],2,FALSE)</f>
        <v>6.3</v>
      </c>
      <c r="R1583" s="17">
        <f>tbBDD[[#This Row],[Ha Tot collecte]]*tbBDD[[#This Row],[Rdt]]</f>
        <v>63</v>
      </c>
      <c r="S1583" s="10" t="str">
        <f>MID(tbBDD[[#This Row],[Lib. variété]],1,FIND(" ",tbBDD[[#This Row],[Lib. variété]])-1)</f>
        <v>ORGE</v>
      </c>
    </row>
    <row r="1584" spans="1:19" ht="15.95" customHeight="1" x14ac:dyDescent="0.2">
      <c r="A1584" s="14" t="s">
        <v>5</v>
      </c>
      <c r="B1584" s="15" t="s">
        <v>50</v>
      </c>
      <c r="C1584" s="15" t="s">
        <v>54</v>
      </c>
      <c r="D1584" s="15" t="s">
        <v>243</v>
      </c>
      <c r="E1584" s="15" t="s">
        <v>372</v>
      </c>
      <c r="F1584" s="15" t="s">
        <v>379</v>
      </c>
      <c r="G1584" s="17">
        <v>0</v>
      </c>
      <c r="H1584" s="17">
        <v>0</v>
      </c>
      <c r="I1584" s="17">
        <v>21.96</v>
      </c>
      <c r="J1584" s="17">
        <v>0</v>
      </c>
      <c r="K1584" s="17">
        <v>0</v>
      </c>
      <c r="L1584" s="17">
        <v>0</v>
      </c>
      <c r="M1584" s="17">
        <v>0</v>
      </c>
      <c r="N1584" s="17">
        <v>0</v>
      </c>
      <c r="O1584" s="17">
        <v>0</v>
      </c>
      <c r="P1584" s="18">
        <v>21.96</v>
      </c>
      <c r="Q1584" s="17">
        <f>VLOOKUP(tbBDD[[#This Row],[Lib. variété]],tbRdts[],2,FALSE)</f>
        <v>6.3</v>
      </c>
      <c r="R1584" s="17">
        <f>tbBDD[[#This Row],[Ha Tot collecte]]*tbBDD[[#This Row],[Rdt]]</f>
        <v>138.34800000000001</v>
      </c>
      <c r="S1584" s="10" t="str">
        <f>MID(tbBDD[[#This Row],[Lib. variété]],1,FIND(" ",tbBDD[[#This Row],[Lib. variété]])-1)</f>
        <v>ORGE</v>
      </c>
    </row>
    <row r="1585" spans="1:19" ht="15.95" customHeight="1" x14ac:dyDescent="0.2">
      <c r="A1585" s="14" t="s">
        <v>5</v>
      </c>
      <c r="B1585" s="15" t="s">
        <v>50</v>
      </c>
      <c r="C1585" s="15" t="s">
        <v>54</v>
      </c>
      <c r="D1585" s="15" t="s">
        <v>246</v>
      </c>
      <c r="E1585" s="15" t="s">
        <v>375</v>
      </c>
      <c r="F1585" s="15" t="s">
        <v>379</v>
      </c>
      <c r="G1585" s="17">
        <v>0</v>
      </c>
      <c r="H1585" s="17">
        <v>0</v>
      </c>
      <c r="I1585" s="17">
        <v>17</v>
      </c>
      <c r="J1585" s="17">
        <v>0</v>
      </c>
      <c r="K1585" s="17">
        <v>0</v>
      </c>
      <c r="L1585" s="17">
        <v>0</v>
      </c>
      <c r="M1585" s="17">
        <v>0</v>
      </c>
      <c r="N1585" s="17">
        <v>0</v>
      </c>
      <c r="O1585" s="17">
        <v>0</v>
      </c>
      <c r="P1585" s="18">
        <v>17</v>
      </c>
      <c r="Q1585" s="17">
        <f>VLOOKUP(tbBDD[[#This Row],[Lib. variété]],tbRdts[],2,FALSE)</f>
        <v>6.3</v>
      </c>
      <c r="R1585" s="17">
        <f>tbBDD[[#This Row],[Ha Tot collecte]]*tbBDD[[#This Row],[Rdt]]</f>
        <v>107.1</v>
      </c>
      <c r="S1585" s="10" t="str">
        <f>MID(tbBDD[[#This Row],[Lib. variété]],1,FIND(" ",tbBDD[[#This Row],[Lib. variété]])-1)</f>
        <v>ORGE</v>
      </c>
    </row>
    <row r="1586" spans="1:19" ht="15.95" customHeight="1" x14ac:dyDescent="0.2">
      <c r="A1586" s="14" t="s">
        <v>5</v>
      </c>
      <c r="B1586" s="15" t="s">
        <v>50</v>
      </c>
      <c r="C1586" s="15" t="s">
        <v>54</v>
      </c>
      <c r="D1586" s="15" t="s">
        <v>244</v>
      </c>
      <c r="E1586" s="15" t="s">
        <v>373</v>
      </c>
      <c r="F1586" s="15" t="s">
        <v>379</v>
      </c>
      <c r="G1586" s="17">
        <v>0</v>
      </c>
      <c r="H1586" s="17">
        <v>0</v>
      </c>
      <c r="I1586" s="17">
        <v>10</v>
      </c>
      <c r="J1586" s="17">
        <v>0</v>
      </c>
      <c r="K1586" s="17">
        <v>0</v>
      </c>
      <c r="L1586" s="17">
        <v>0</v>
      </c>
      <c r="M1586" s="17">
        <v>0</v>
      </c>
      <c r="N1586" s="17">
        <v>0</v>
      </c>
      <c r="O1586" s="17">
        <v>0</v>
      </c>
      <c r="P1586" s="18">
        <v>10</v>
      </c>
      <c r="Q1586" s="17">
        <f>VLOOKUP(tbBDD[[#This Row],[Lib. variété]],tbRdts[],2,FALSE)</f>
        <v>6.3</v>
      </c>
      <c r="R1586" s="17">
        <f>tbBDD[[#This Row],[Ha Tot collecte]]*tbBDD[[#This Row],[Rdt]]</f>
        <v>63</v>
      </c>
      <c r="S1586" s="10" t="str">
        <f>MID(tbBDD[[#This Row],[Lib. variété]],1,FIND(" ",tbBDD[[#This Row],[Lib. variété]])-1)</f>
        <v>ORGE</v>
      </c>
    </row>
    <row r="1587" spans="1:19" ht="15.95" customHeight="1" x14ac:dyDescent="0.2">
      <c r="A1587" s="14" t="s">
        <v>5</v>
      </c>
      <c r="B1587" s="15" t="s">
        <v>50</v>
      </c>
      <c r="C1587" s="15" t="s">
        <v>78</v>
      </c>
      <c r="D1587" s="15" t="s">
        <v>245</v>
      </c>
      <c r="E1587" s="15" t="s">
        <v>374</v>
      </c>
      <c r="F1587" s="15" t="s">
        <v>403</v>
      </c>
      <c r="G1587" s="17">
        <v>0</v>
      </c>
      <c r="H1587" s="17">
        <v>0</v>
      </c>
      <c r="I1587" s="17">
        <v>63</v>
      </c>
      <c r="J1587" s="17">
        <v>0</v>
      </c>
      <c r="K1587" s="17">
        <v>0</v>
      </c>
      <c r="L1587" s="17">
        <v>0</v>
      </c>
      <c r="M1587" s="17">
        <v>0</v>
      </c>
      <c r="N1587" s="17">
        <v>0</v>
      </c>
      <c r="O1587" s="17">
        <v>0</v>
      </c>
      <c r="P1587" s="18">
        <v>63</v>
      </c>
      <c r="Q1587" s="17">
        <f>VLOOKUP(tbBDD[[#This Row],[Lib. variété]],tbRdts[],2,FALSE)</f>
        <v>0</v>
      </c>
      <c r="R1587" s="17">
        <f>tbBDD[[#This Row],[Ha Tot collecte]]*tbBDD[[#This Row],[Rdt]]</f>
        <v>0</v>
      </c>
      <c r="S1587" s="10" t="str">
        <f>MID(tbBDD[[#This Row],[Lib. variété]],1,FIND(" ",tbBDD[[#This Row],[Lib. variété]])-1)</f>
        <v>ORGE</v>
      </c>
    </row>
    <row r="1588" spans="1:19" ht="15.95" customHeight="1" x14ac:dyDescent="0.2">
      <c r="A1588" s="14" t="s">
        <v>5</v>
      </c>
      <c r="B1588" s="15" t="s">
        <v>50</v>
      </c>
      <c r="C1588" s="15" t="s">
        <v>78</v>
      </c>
      <c r="D1588" s="15" t="s">
        <v>228</v>
      </c>
      <c r="E1588" s="15" t="s">
        <v>357</v>
      </c>
      <c r="F1588" s="15" t="s">
        <v>403</v>
      </c>
      <c r="G1588" s="17">
        <v>0</v>
      </c>
      <c r="H1588" s="17">
        <v>0</v>
      </c>
      <c r="I1588" s="17">
        <v>24.5</v>
      </c>
      <c r="J1588" s="17">
        <v>0</v>
      </c>
      <c r="K1588" s="17">
        <v>0</v>
      </c>
      <c r="L1588" s="17">
        <v>0</v>
      </c>
      <c r="M1588" s="17">
        <v>0</v>
      </c>
      <c r="N1588" s="17">
        <v>0</v>
      </c>
      <c r="O1588" s="17">
        <v>0</v>
      </c>
      <c r="P1588" s="18">
        <v>24.5</v>
      </c>
      <c r="Q1588" s="17">
        <f>VLOOKUP(tbBDD[[#This Row],[Lib. variété]],tbRdts[],2,FALSE)</f>
        <v>0</v>
      </c>
      <c r="R1588" s="17">
        <f>tbBDD[[#This Row],[Ha Tot collecte]]*tbBDD[[#This Row],[Rdt]]</f>
        <v>0</v>
      </c>
      <c r="S1588" s="10" t="str">
        <f>MID(tbBDD[[#This Row],[Lib. variété]],1,FIND(" ",tbBDD[[#This Row],[Lib. variété]])-1)</f>
        <v>ORGE</v>
      </c>
    </row>
    <row r="1589" spans="1:19" ht="15.95" customHeight="1" x14ac:dyDescent="0.2">
      <c r="A1589" s="14" t="s">
        <v>5</v>
      </c>
      <c r="B1589" s="15" t="s">
        <v>50</v>
      </c>
      <c r="C1589" s="15" t="s">
        <v>78</v>
      </c>
      <c r="D1589" s="15" t="s">
        <v>236</v>
      </c>
      <c r="E1589" s="15" t="s">
        <v>365</v>
      </c>
      <c r="F1589" s="15" t="s">
        <v>403</v>
      </c>
      <c r="G1589" s="17">
        <v>0</v>
      </c>
      <c r="H1589" s="17">
        <v>0</v>
      </c>
      <c r="I1589" s="17">
        <v>2</v>
      </c>
      <c r="J1589" s="17">
        <v>0</v>
      </c>
      <c r="K1589" s="17">
        <v>0</v>
      </c>
      <c r="L1589" s="17">
        <v>0</v>
      </c>
      <c r="M1589" s="17">
        <v>0</v>
      </c>
      <c r="N1589" s="17">
        <v>0</v>
      </c>
      <c r="O1589" s="17">
        <v>0</v>
      </c>
      <c r="P1589" s="18">
        <v>2</v>
      </c>
      <c r="Q1589" s="17">
        <f>VLOOKUP(tbBDD[[#This Row],[Lib. variété]],tbRdts[],2,FALSE)</f>
        <v>0</v>
      </c>
      <c r="R1589" s="17">
        <f>tbBDD[[#This Row],[Ha Tot collecte]]*tbBDD[[#This Row],[Rdt]]</f>
        <v>0</v>
      </c>
      <c r="S1589" s="10" t="str">
        <f>MID(tbBDD[[#This Row],[Lib. variété]],1,FIND(" ",tbBDD[[#This Row],[Lib. variété]])-1)</f>
        <v>ORGE</v>
      </c>
    </row>
    <row r="1590" spans="1:19" ht="15.95" customHeight="1" x14ac:dyDescent="0.2">
      <c r="A1590" s="14" t="s">
        <v>5</v>
      </c>
      <c r="B1590" s="15" t="s">
        <v>50</v>
      </c>
      <c r="C1590" s="15" t="s">
        <v>55</v>
      </c>
      <c r="D1590" s="15" t="s">
        <v>245</v>
      </c>
      <c r="E1590" s="15" t="s">
        <v>374</v>
      </c>
      <c r="F1590" s="15" t="s">
        <v>380</v>
      </c>
      <c r="G1590" s="17">
        <v>0</v>
      </c>
      <c r="H1590" s="17">
        <v>0</v>
      </c>
      <c r="I1590" s="17">
        <v>4</v>
      </c>
      <c r="J1590" s="17">
        <v>0</v>
      </c>
      <c r="K1590" s="17">
        <v>0</v>
      </c>
      <c r="L1590" s="17">
        <v>0</v>
      </c>
      <c r="M1590" s="17">
        <v>0</v>
      </c>
      <c r="N1590" s="17">
        <v>0</v>
      </c>
      <c r="O1590" s="17">
        <v>0</v>
      </c>
      <c r="P1590" s="18">
        <v>4</v>
      </c>
      <c r="Q1590" s="17">
        <f>VLOOKUP(tbBDD[[#This Row],[Lib. variété]],tbRdts[],2,FALSE)</f>
        <v>6.3</v>
      </c>
      <c r="R1590" s="17">
        <f>tbBDD[[#This Row],[Ha Tot collecte]]*tbBDD[[#This Row],[Rdt]]</f>
        <v>25.2</v>
      </c>
      <c r="S1590" s="10" t="str">
        <f>MID(tbBDD[[#This Row],[Lib. variété]],1,FIND(" ",tbBDD[[#This Row],[Lib. variété]])-1)</f>
        <v>ORGE</v>
      </c>
    </row>
    <row r="1591" spans="1:19" ht="15.95" customHeight="1" x14ac:dyDescent="0.2">
      <c r="A1591" s="14" t="s">
        <v>5</v>
      </c>
      <c r="B1591" s="15" t="s">
        <v>50</v>
      </c>
      <c r="C1591" s="15" t="s">
        <v>56</v>
      </c>
      <c r="D1591" s="15" t="s">
        <v>228</v>
      </c>
      <c r="E1591" s="15" t="s">
        <v>357</v>
      </c>
      <c r="F1591" s="15" t="s">
        <v>381</v>
      </c>
      <c r="G1591" s="17">
        <v>0</v>
      </c>
      <c r="H1591" s="17">
        <v>0</v>
      </c>
      <c r="I1591" s="17">
        <v>3</v>
      </c>
      <c r="J1591" s="17">
        <v>0</v>
      </c>
      <c r="K1591" s="17">
        <v>0</v>
      </c>
      <c r="L1591" s="17">
        <v>0</v>
      </c>
      <c r="M1591" s="17">
        <v>0</v>
      </c>
      <c r="N1591" s="17">
        <v>0</v>
      </c>
      <c r="O1591" s="17">
        <v>0</v>
      </c>
      <c r="P1591" s="18">
        <v>3</v>
      </c>
      <c r="Q1591" s="17">
        <f>VLOOKUP(tbBDD[[#This Row],[Lib. variété]],tbRdts[],2,FALSE)</f>
        <v>4</v>
      </c>
      <c r="R1591" s="17">
        <f>tbBDD[[#This Row],[Ha Tot collecte]]*tbBDD[[#This Row],[Rdt]]</f>
        <v>12</v>
      </c>
      <c r="S1591" s="10" t="str">
        <f>MID(tbBDD[[#This Row],[Lib. variété]],1,FIND(" ",tbBDD[[#This Row],[Lib. variété]])-1)</f>
        <v>AVOINE</v>
      </c>
    </row>
    <row r="1592" spans="1:19" ht="15.95" customHeight="1" x14ac:dyDescent="0.2">
      <c r="A1592" s="14" t="s">
        <v>5</v>
      </c>
      <c r="B1592" s="15" t="s">
        <v>50</v>
      </c>
      <c r="C1592" s="15" t="s">
        <v>57</v>
      </c>
      <c r="D1592" s="15" t="s">
        <v>234</v>
      </c>
      <c r="E1592" s="15" t="s">
        <v>363</v>
      </c>
      <c r="F1592" s="15" t="s">
        <v>382</v>
      </c>
      <c r="G1592" s="17">
        <v>0</v>
      </c>
      <c r="H1592" s="17">
        <v>0</v>
      </c>
      <c r="I1592" s="17">
        <v>23</v>
      </c>
      <c r="J1592" s="17">
        <v>0</v>
      </c>
      <c r="K1592" s="17">
        <v>11</v>
      </c>
      <c r="L1592" s="17">
        <v>0</v>
      </c>
      <c r="M1592" s="17">
        <v>0</v>
      </c>
      <c r="N1592" s="17">
        <v>12</v>
      </c>
      <c r="O1592" s="17">
        <v>0</v>
      </c>
      <c r="P1592" s="18">
        <v>0</v>
      </c>
      <c r="Q1592" s="17">
        <f>VLOOKUP(tbBDD[[#This Row],[Lib. variété]],tbRdts[],2,FALSE)</f>
        <v>8.5</v>
      </c>
      <c r="R1592" s="17">
        <f>tbBDD[[#This Row],[Ha Tot collecte]]*tbBDD[[#This Row],[Rdt]]</f>
        <v>195.5</v>
      </c>
      <c r="S1592" s="10" t="str">
        <f>MID(tbBDD[[#This Row],[Lib. variété]],1,FIND(" ",tbBDD[[#This Row],[Lib. variété]])-1)</f>
        <v>MAIS</v>
      </c>
    </row>
    <row r="1593" spans="1:19" ht="15.95" customHeight="1" x14ac:dyDescent="0.2">
      <c r="A1593" s="14" t="s">
        <v>5</v>
      </c>
      <c r="B1593" s="15" t="s">
        <v>50</v>
      </c>
      <c r="C1593" s="15" t="s">
        <v>57</v>
      </c>
      <c r="D1593" s="15" t="s">
        <v>224</v>
      </c>
      <c r="E1593" s="15" t="s">
        <v>353</v>
      </c>
      <c r="F1593" s="15" t="s">
        <v>382</v>
      </c>
      <c r="G1593" s="17">
        <v>0</v>
      </c>
      <c r="H1593" s="17">
        <v>0</v>
      </c>
      <c r="I1593" s="17">
        <v>15.82</v>
      </c>
      <c r="J1593" s="17">
        <v>0</v>
      </c>
      <c r="K1593" s="17">
        <v>0</v>
      </c>
      <c r="L1593" s="17">
        <v>0</v>
      </c>
      <c r="M1593" s="17">
        <v>0</v>
      </c>
      <c r="N1593" s="17">
        <v>0</v>
      </c>
      <c r="O1593" s="17">
        <v>0</v>
      </c>
      <c r="P1593" s="18">
        <v>15.82</v>
      </c>
      <c r="Q1593" s="17">
        <f>VLOOKUP(tbBDD[[#This Row],[Lib. variété]],tbRdts[],2,FALSE)</f>
        <v>8.5</v>
      </c>
      <c r="R1593" s="17">
        <f>tbBDD[[#This Row],[Ha Tot collecte]]*tbBDD[[#This Row],[Rdt]]</f>
        <v>134.47</v>
      </c>
      <c r="S1593" s="10" t="str">
        <f>MID(tbBDD[[#This Row],[Lib. variété]],1,FIND(" ",tbBDD[[#This Row],[Lib. variété]])-1)</f>
        <v>MAIS</v>
      </c>
    </row>
    <row r="1594" spans="1:19" ht="15.95" customHeight="1" x14ac:dyDescent="0.2">
      <c r="A1594" s="14" t="s">
        <v>5</v>
      </c>
      <c r="B1594" s="15" t="s">
        <v>50</v>
      </c>
      <c r="C1594" s="15" t="s">
        <v>57</v>
      </c>
      <c r="D1594" s="15" t="s">
        <v>128</v>
      </c>
      <c r="E1594" s="15" t="s">
        <v>257</v>
      </c>
      <c r="F1594" s="15" t="s">
        <v>382</v>
      </c>
      <c r="G1594" s="17">
        <v>0</v>
      </c>
      <c r="H1594" s="17">
        <v>0</v>
      </c>
      <c r="I1594" s="17">
        <v>10</v>
      </c>
      <c r="J1594" s="17">
        <v>0</v>
      </c>
      <c r="K1594" s="17">
        <v>0</v>
      </c>
      <c r="L1594" s="17">
        <v>0</v>
      </c>
      <c r="M1594" s="17">
        <v>0</v>
      </c>
      <c r="N1594" s="17">
        <v>0</v>
      </c>
      <c r="O1594" s="17">
        <v>0</v>
      </c>
      <c r="P1594" s="18">
        <v>10</v>
      </c>
      <c r="Q1594" s="17">
        <f>VLOOKUP(tbBDD[[#This Row],[Lib. variété]],tbRdts[],2,FALSE)</f>
        <v>8.5</v>
      </c>
      <c r="R1594" s="17">
        <f>tbBDD[[#This Row],[Ha Tot collecte]]*tbBDD[[#This Row],[Rdt]]</f>
        <v>85</v>
      </c>
      <c r="S1594" s="10" t="str">
        <f>MID(tbBDD[[#This Row],[Lib. variété]],1,FIND(" ",tbBDD[[#This Row],[Lib. variété]])-1)</f>
        <v>MAIS</v>
      </c>
    </row>
    <row r="1595" spans="1:19" ht="15.95" customHeight="1" x14ac:dyDescent="0.2">
      <c r="A1595" s="14" t="s">
        <v>5</v>
      </c>
      <c r="B1595" s="15" t="s">
        <v>50</v>
      </c>
      <c r="C1595" s="15" t="s">
        <v>57</v>
      </c>
      <c r="D1595" s="15" t="s">
        <v>226</v>
      </c>
      <c r="E1595" s="15" t="s">
        <v>355</v>
      </c>
      <c r="F1595" s="15" t="s">
        <v>382</v>
      </c>
      <c r="G1595" s="17">
        <v>0</v>
      </c>
      <c r="H1595" s="17">
        <v>0</v>
      </c>
      <c r="I1595" s="17">
        <v>30</v>
      </c>
      <c r="J1595" s="17">
        <v>0</v>
      </c>
      <c r="K1595" s="17">
        <v>0</v>
      </c>
      <c r="L1595" s="17">
        <v>0</v>
      </c>
      <c r="M1595" s="17">
        <v>0</v>
      </c>
      <c r="N1595" s="17">
        <v>0</v>
      </c>
      <c r="O1595" s="17">
        <v>0</v>
      </c>
      <c r="P1595" s="18">
        <v>30</v>
      </c>
      <c r="Q1595" s="17">
        <f>VLOOKUP(tbBDD[[#This Row],[Lib. variété]],tbRdts[],2,FALSE)</f>
        <v>8.5</v>
      </c>
      <c r="R1595" s="17">
        <f>tbBDD[[#This Row],[Ha Tot collecte]]*tbBDD[[#This Row],[Rdt]]</f>
        <v>255</v>
      </c>
      <c r="S1595" s="10" t="str">
        <f>MID(tbBDD[[#This Row],[Lib. variété]],1,FIND(" ",tbBDD[[#This Row],[Lib. variété]])-1)</f>
        <v>MAIS</v>
      </c>
    </row>
    <row r="1596" spans="1:19" ht="15.95" customHeight="1" x14ac:dyDescent="0.2">
      <c r="A1596" s="14" t="s">
        <v>5</v>
      </c>
      <c r="B1596" s="15" t="s">
        <v>50</v>
      </c>
      <c r="C1596" s="15" t="s">
        <v>57</v>
      </c>
      <c r="D1596" s="15" t="s">
        <v>245</v>
      </c>
      <c r="E1596" s="15" t="s">
        <v>374</v>
      </c>
      <c r="F1596" s="15" t="s">
        <v>382</v>
      </c>
      <c r="G1596" s="17">
        <v>0</v>
      </c>
      <c r="H1596" s="17">
        <v>0</v>
      </c>
      <c r="I1596" s="17">
        <v>816</v>
      </c>
      <c r="J1596" s="17">
        <v>0</v>
      </c>
      <c r="K1596" s="17">
        <v>0</v>
      </c>
      <c r="L1596" s="17">
        <v>0</v>
      </c>
      <c r="M1596" s="17">
        <v>0</v>
      </c>
      <c r="N1596" s="17">
        <v>0</v>
      </c>
      <c r="O1596" s="17">
        <v>0</v>
      </c>
      <c r="P1596" s="18">
        <v>816</v>
      </c>
      <c r="Q1596" s="17">
        <f>VLOOKUP(tbBDD[[#This Row],[Lib. variété]],tbRdts[],2,FALSE)</f>
        <v>8.5</v>
      </c>
      <c r="R1596" s="17">
        <f>tbBDD[[#This Row],[Ha Tot collecte]]*tbBDD[[#This Row],[Rdt]]</f>
        <v>6936</v>
      </c>
      <c r="S1596" s="10" t="str">
        <f>MID(tbBDD[[#This Row],[Lib. variété]],1,FIND(" ",tbBDD[[#This Row],[Lib. variété]])-1)</f>
        <v>MAIS</v>
      </c>
    </row>
    <row r="1597" spans="1:19" ht="15.95" customHeight="1" x14ac:dyDescent="0.2">
      <c r="A1597" s="14" t="s">
        <v>5</v>
      </c>
      <c r="B1597" s="15" t="s">
        <v>50</v>
      </c>
      <c r="C1597" s="15" t="s">
        <v>57</v>
      </c>
      <c r="D1597" s="15" t="s">
        <v>228</v>
      </c>
      <c r="E1597" s="15" t="s">
        <v>357</v>
      </c>
      <c r="F1597" s="15" t="s">
        <v>382</v>
      </c>
      <c r="G1597" s="17">
        <v>0</v>
      </c>
      <c r="H1597" s="17">
        <v>0</v>
      </c>
      <c r="I1597" s="17">
        <v>276.5</v>
      </c>
      <c r="J1597" s="17">
        <v>0</v>
      </c>
      <c r="K1597" s="17">
        <v>0</v>
      </c>
      <c r="L1597" s="17">
        <v>0</v>
      </c>
      <c r="M1597" s="17">
        <v>0</v>
      </c>
      <c r="N1597" s="17">
        <v>0</v>
      </c>
      <c r="O1597" s="17">
        <v>0</v>
      </c>
      <c r="P1597" s="18">
        <v>276.5</v>
      </c>
      <c r="Q1597" s="17">
        <f>VLOOKUP(tbBDD[[#This Row],[Lib. variété]],tbRdts[],2,FALSE)</f>
        <v>8.5</v>
      </c>
      <c r="R1597" s="17">
        <f>tbBDD[[#This Row],[Ha Tot collecte]]*tbBDD[[#This Row],[Rdt]]</f>
        <v>2350.25</v>
      </c>
      <c r="S1597" s="10" t="str">
        <f>MID(tbBDD[[#This Row],[Lib. variété]],1,FIND(" ",tbBDD[[#This Row],[Lib. variété]])-1)</f>
        <v>MAIS</v>
      </c>
    </row>
    <row r="1598" spans="1:19" ht="15.95" customHeight="1" x14ac:dyDescent="0.2">
      <c r="A1598" s="14" t="s">
        <v>5</v>
      </c>
      <c r="B1598" s="15" t="s">
        <v>50</v>
      </c>
      <c r="C1598" s="15" t="s">
        <v>57</v>
      </c>
      <c r="D1598" s="15" t="s">
        <v>236</v>
      </c>
      <c r="E1598" s="15" t="s">
        <v>365</v>
      </c>
      <c r="F1598" s="15" t="s">
        <v>382</v>
      </c>
      <c r="G1598" s="17">
        <v>0</v>
      </c>
      <c r="H1598" s="17">
        <v>0</v>
      </c>
      <c r="I1598" s="17">
        <v>241</v>
      </c>
      <c r="J1598" s="17">
        <v>0</v>
      </c>
      <c r="K1598" s="17">
        <v>0</v>
      </c>
      <c r="L1598" s="17">
        <v>0</v>
      </c>
      <c r="M1598" s="17">
        <v>0</v>
      </c>
      <c r="N1598" s="17">
        <v>0</v>
      </c>
      <c r="O1598" s="17">
        <v>0</v>
      </c>
      <c r="P1598" s="18">
        <v>241</v>
      </c>
      <c r="Q1598" s="17">
        <f>VLOOKUP(tbBDD[[#This Row],[Lib. variété]],tbRdts[],2,FALSE)</f>
        <v>8.5</v>
      </c>
      <c r="R1598" s="17">
        <f>tbBDD[[#This Row],[Ha Tot collecte]]*tbBDD[[#This Row],[Rdt]]</f>
        <v>2048.5</v>
      </c>
      <c r="S1598" s="10" t="str">
        <f>MID(tbBDD[[#This Row],[Lib. variété]],1,FIND(" ",tbBDD[[#This Row],[Lib. variété]])-1)</f>
        <v>MAIS</v>
      </c>
    </row>
    <row r="1599" spans="1:19" ht="15.95" customHeight="1" x14ac:dyDescent="0.2">
      <c r="A1599" s="14" t="s">
        <v>5</v>
      </c>
      <c r="B1599" s="15" t="s">
        <v>50</v>
      </c>
      <c r="C1599" s="15" t="s">
        <v>57</v>
      </c>
      <c r="D1599" s="15" t="s">
        <v>203</v>
      </c>
      <c r="E1599" s="15" t="s">
        <v>332</v>
      </c>
      <c r="F1599" s="15" t="s">
        <v>382</v>
      </c>
      <c r="G1599" s="17">
        <v>0</v>
      </c>
      <c r="H1599" s="17">
        <v>0</v>
      </c>
      <c r="I1599" s="17">
        <v>0</v>
      </c>
      <c r="J1599" s="17">
        <v>0</v>
      </c>
      <c r="K1599" s="17">
        <v>0</v>
      </c>
      <c r="L1599" s="17">
        <v>0</v>
      </c>
      <c r="M1599" s="17">
        <v>0</v>
      </c>
      <c r="N1599" s="17">
        <v>0</v>
      </c>
      <c r="O1599" s="17">
        <v>0</v>
      </c>
      <c r="P1599" s="18">
        <v>0</v>
      </c>
      <c r="Q1599" s="17">
        <f>VLOOKUP(tbBDD[[#This Row],[Lib. variété]],tbRdts[],2,FALSE)</f>
        <v>8.5</v>
      </c>
      <c r="R1599" s="17">
        <f>tbBDD[[#This Row],[Ha Tot collecte]]*tbBDD[[#This Row],[Rdt]]</f>
        <v>0</v>
      </c>
      <c r="S1599" s="10" t="str">
        <f>MID(tbBDD[[#This Row],[Lib. variété]],1,FIND(" ",tbBDD[[#This Row],[Lib. variété]])-1)</f>
        <v>MAIS</v>
      </c>
    </row>
    <row r="1600" spans="1:19" ht="15.95" customHeight="1" x14ac:dyDescent="0.2">
      <c r="A1600" s="14" t="s">
        <v>5</v>
      </c>
      <c r="B1600" s="15" t="s">
        <v>50</v>
      </c>
      <c r="C1600" s="15" t="s">
        <v>57</v>
      </c>
      <c r="D1600" s="15" t="s">
        <v>243</v>
      </c>
      <c r="E1600" s="15" t="s">
        <v>372</v>
      </c>
      <c r="F1600" s="15" t="s">
        <v>382</v>
      </c>
      <c r="G1600" s="17">
        <v>0</v>
      </c>
      <c r="H1600" s="17">
        <v>0</v>
      </c>
      <c r="I1600" s="17">
        <v>49</v>
      </c>
      <c r="J1600" s="17">
        <v>0</v>
      </c>
      <c r="K1600" s="17">
        <v>0</v>
      </c>
      <c r="L1600" s="17">
        <v>0</v>
      </c>
      <c r="M1600" s="17">
        <v>0</v>
      </c>
      <c r="N1600" s="17">
        <v>0</v>
      </c>
      <c r="O1600" s="17">
        <v>0</v>
      </c>
      <c r="P1600" s="18">
        <v>49</v>
      </c>
      <c r="Q1600" s="17">
        <f>VLOOKUP(tbBDD[[#This Row],[Lib. variété]],tbRdts[],2,FALSE)</f>
        <v>8.5</v>
      </c>
      <c r="R1600" s="17">
        <f>tbBDD[[#This Row],[Ha Tot collecte]]*tbBDD[[#This Row],[Rdt]]</f>
        <v>416.5</v>
      </c>
      <c r="S1600" s="10" t="str">
        <f>MID(tbBDD[[#This Row],[Lib. variété]],1,FIND(" ",tbBDD[[#This Row],[Lib. variété]])-1)</f>
        <v>MAIS</v>
      </c>
    </row>
    <row r="1601" spans="1:19" ht="15.95" customHeight="1" x14ac:dyDescent="0.2">
      <c r="A1601" s="14" t="s">
        <v>5</v>
      </c>
      <c r="B1601" s="15" t="s">
        <v>50</v>
      </c>
      <c r="C1601" s="15" t="s">
        <v>57</v>
      </c>
      <c r="D1601" s="15" t="s">
        <v>246</v>
      </c>
      <c r="E1601" s="15" t="s">
        <v>375</v>
      </c>
      <c r="F1601" s="15" t="s">
        <v>382</v>
      </c>
      <c r="G1601" s="17">
        <v>0</v>
      </c>
      <c r="H1601" s="17">
        <v>0</v>
      </c>
      <c r="I1601" s="17">
        <v>98</v>
      </c>
      <c r="J1601" s="17">
        <v>0</v>
      </c>
      <c r="K1601" s="17">
        <v>0</v>
      </c>
      <c r="L1601" s="17">
        <v>0</v>
      </c>
      <c r="M1601" s="17">
        <v>0</v>
      </c>
      <c r="N1601" s="17">
        <v>0</v>
      </c>
      <c r="O1601" s="17">
        <v>0</v>
      </c>
      <c r="P1601" s="18">
        <v>98</v>
      </c>
      <c r="Q1601" s="17">
        <f>VLOOKUP(tbBDD[[#This Row],[Lib. variété]],tbRdts[],2,FALSE)</f>
        <v>8.5</v>
      </c>
      <c r="R1601" s="17">
        <f>tbBDD[[#This Row],[Ha Tot collecte]]*tbBDD[[#This Row],[Rdt]]</f>
        <v>833</v>
      </c>
      <c r="S1601" s="10" t="str">
        <f>MID(tbBDD[[#This Row],[Lib. variété]],1,FIND(" ",tbBDD[[#This Row],[Lib. variété]])-1)</f>
        <v>MAIS</v>
      </c>
    </row>
    <row r="1602" spans="1:19" ht="15.95" customHeight="1" x14ac:dyDescent="0.2">
      <c r="A1602" s="14" t="s">
        <v>5</v>
      </c>
      <c r="B1602" s="15" t="s">
        <v>50</v>
      </c>
      <c r="C1602" s="15" t="s">
        <v>95</v>
      </c>
      <c r="D1602" s="15" t="s">
        <v>236</v>
      </c>
      <c r="E1602" s="15" t="s">
        <v>365</v>
      </c>
      <c r="F1602" s="15" t="s">
        <v>420</v>
      </c>
      <c r="G1602" s="17">
        <v>0</v>
      </c>
      <c r="H1602" s="17">
        <v>0</v>
      </c>
      <c r="I1602" s="17">
        <v>12</v>
      </c>
      <c r="J1602" s="17">
        <v>0</v>
      </c>
      <c r="K1602" s="17">
        <v>0</v>
      </c>
      <c r="L1602" s="17">
        <v>0</v>
      </c>
      <c r="M1602" s="17">
        <v>0</v>
      </c>
      <c r="N1602" s="17">
        <v>0</v>
      </c>
      <c r="O1602" s="17">
        <v>0</v>
      </c>
      <c r="P1602" s="18">
        <v>12</v>
      </c>
      <c r="Q1602" s="17">
        <f>VLOOKUP(tbBDD[[#This Row],[Lib. variété]],tbRdts[],2,FALSE)</f>
        <v>0</v>
      </c>
      <c r="R1602" s="17">
        <f>tbBDD[[#This Row],[Ha Tot collecte]]*tbBDD[[#This Row],[Rdt]]</f>
        <v>0</v>
      </c>
      <c r="S1602" s="10" t="str">
        <f>MID(tbBDD[[#This Row],[Lib. variété]],1,FIND(" ",tbBDD[[#This Row],[Lib. variété]])-1)</f>
        <v>MAIS</v>
      </c>
    </row>
    <row r="1603" spans="1:19" ht="15.95" customHeight="1" x14ac:dyDescent="0.2">
      <c r="A1603" s="14" t="s">
        <v>5</v>
      </c>
      <c r="B1603" s="15" t="s">
        <v>50</v>
      </c>
      <c r="C1603" s="15" t="s">
        <v>58</v>
      </c>
      <c r="D1603" s="15" t="s">
        <v>234</v>
      </c>
      <c r="E1603" s="15" t="s">
        <v>363</v>
      </c>
      <c r="F1603" s="15" t="s">
        <v>383</v>
      </c>
      <c r="G1603" s="17">
        <v>0</v>
      </c>
      <c r="H1603" s="17">
        <v>0</v>
      </c>
      <c r="I1603" s="17">
        <v>0</v>
      </c>
      <c r="J1603" s="17">
        <v>0</v>
      </c>
      <c r="K1603" s="17">
        <v>0</v>
      </c>
      <c r="L1603" s="17">
        <v>0</v>
      </c>
      <c r="M1603" s="17">
        <v>0</v>
      </c>
      <c r="N1603" s="17">
        <v>0</v>
      </c>
      <c r="O1603" s="17">
        <v>0</v>
      </c>
      <c r="P1603" s="18">
        <v>0</v>
      </c>
      <c r="Q1603" s="17">
        <f>VLOOKUP(tbBDD[[#This Row],[Lib. variété]],tbRdts[],2,FALSE)</f>
        <v>3.3</v>
      </c>
      <c r="R1603" s="17">
        <f>tbBDD[[#This Row],[Ha Tot collecte]]*tbBDD[[#This Row],[Rdt]]</f>
        <v>0</v>
      </c>
      <c r="S1603" s="10" t="e">
        <f>MID(tbBDD[[#This Row],[Lib. variété]],1,FIND(" ",tbBDD[[#This Row],[Lib. variété]])-1)</f>
        <v>#VALUE!</v>
      </c>
    </row>
    <row r="1604" spans="1:19" ht="15.95" customHeight="1" x14ac:dyDescent="0.2">
      <c r="A1604" s="14" t="s">
        <v>5</v>
      </c>
      <c r="B1604" s="15" t="s">
        <v>50</v>
      </c>
      <c r="C1604" s="15" t="s">
        <v>58</v>
      </c>
      <c r="D1604" s="15" t="s">
        <v>245</v>
      </c>
      <c r="E1604" s="15" t="s">
        <v>374</v>
      </c>
      <c r="F1604" s="15" t="s">
        <v>383</v>
      </c>
      <c r="G1604" s="17">
        <v>0</v>
      </c>
      <c r="H1604" s="17">
        <v>0</v>
      </c>
      <c r="I1604" s="17">
        <v>16.8</v>
      </c>
      <c r="J1604" s="17">
        <v>0</v>
      </c>
      <c r="K1604" s="17">
        <v>0</v>
      </c>
      <c r="L1604" s="17">
        <v>0</v>
      </c>
      <c r="M1604" s="17">
        <v>0</v>
      </c>
      <c r="N1604" s="17">
        <v>0</v>
      </c>
      <c r="O1604" s="17">
        <v>0</v>
      </c>
      <c r="P1604" s="18">
        <v>16.8</v>
      </c>
      <c r="Q1604" s="17">
        <f>VLOOKUP(tbBDD[[#This Row],[Lib. variété]],tbRdts[],2,FALSE)</f>
        <v>3.3</v>
      </c>
      <c r="R1604" s="17">
        <f>tbBDD[[#This Row],[Ha Tot collecte]]*tbBDD[[#This Row],[Rdt]]</f>
        <v>55.44</v>
      </c>
      <c r="S1604" s="10" t="e">
        <f>MID(tbBDD[[#This Row],[Lib. variété]],1,FIND(" ",tbBDD[[#This Row],[Lib. variété]])-1)</f>
        <v>#VALUE!</v>
      </c>
    </row>
    <row r="1605" spans="1:19" ht="15.95" customHeight="1" x14ac:dyDescent="0.2">
      <c r="A1605" s="14" t="s">
        <v>5</v>
      </c>
      <c r="B1605" s="15" t="s">
        <v>50</v>
      </c>
      <c r="C1605" s="15" t="s">
        <v>58</v>
      </c>
      <c r="D1605" s="15" t="s">
        <v>228</v>
      </c>
      <c r="E1605" s="15" t="s">
        <v>357</v>
      </c>
      <c r="F1605" s="15" t="s">
        <v>383</v>
      </c>
      <c r="G1605" s="17">
        <v>0</v>
      </c>
      <c r="H1605" s="17">
        <v>0</v>
      </c>
      <c r="I1605" s="17">
        <v>9</v>
      </c>
      <c r="J1605" s="17">
        <v>0</v>
      </c>
      <c r="K1605" s="17">
        <v>0</v>
      </c>
      <c r="L1605" s="17">
        <v>0</v>
      </c>
      <c r="M1605" s="17">
        <v>0</v>
      </c>
      <c r="N1605" s="17">
        <v>0</v>
      </c>
      <c r="O1605" s="17">
        <v>0</v>
      </c>
      <c r="P1605" s="18">
        <v>9</v>
      </c>
      <c r="Q1605" s="17">
        <f>VLOOKUP(tbBDD[[#This Row],[Lib. variété]],tbRdts[],2,FALSE)</f>
        <v>3.3</v>
      </c>
      <c r="R1605" s="17">
        <f>tbBDD[[#This Row],[Ha Tot collecte]]*tbBDD[[#This Row],[Rdt]]</f>
        <v>29.7</v>
      </c>
      <c r="S1605" s="10" t="e">
        <f>MID(tbBDD[[#This Row],[Lib. variété]],1,FIND(" ",tbBDD[[#This Row],[Lib. variété]])-1)</f>
        <v>#VALUE!</v>
      </c>
    </row>
    <row r="1606" spans="1:19" ht="15.95" customHeight="1" x14ac:dyDescent="0.2">
      <c r="A1606" s="14" t="s">
        <v>5</v>
      </c>
      <c r="B1606" s="15" t="s">
        <v>50</v>
      </c>
      <c r="C1606" s="15" t="s">
        <v>58</v>
      </c>
      <c r="D1606" s="15" t="s">
        <v>236</v>
      </c>
      <c r="E1606" s="15" t="s">
        <v>365</v>
      </c>
      <c r="F1606" s="15" t="s">
        <v>383</v>
      </c>
      <c r="G1606" s="17">
        <v>0</v>
      </c>
      <c r="H1606" s="17">
        <v>0</v>
      </c>
      <c r="I1606" s="17">
        <v>11</v>
      </c>
      <c r="J1606" s="17">
        <v>0</v>
      </c>
      <c r="K1606" s="17">
        <v>0</v>
      </c>
      <c r="L1606" s="17">
        <v>0</v>
      </c>
      <c r="M1606" s="17">
        <v>0</v>
      </c>
      <c r="N1606" s="17">
        <v>0</v>
      </c>
      <c r="O1606" s="17">
        <v>0</v>
      </c>
      <c r="P1606" s="18">
        <v>11</v>
      </c>
      <c r="Q1606" s="17">
        <f>VLOOKUP(tbBDD[[#This Row],[Lib. variété]],tbRdts[],2,FALSE)</f>
        <v>3.3</v>
      </c>
      <c r="R1606" s="17">
        <f>tbBDD[[#This Row],[Ha Tot collecte]]*tbBDD[[#This Row],[Rdt]]</f>
        <v>36.299999999999997</v>
      </c>
      <c r="S1606" s="10" t="e">
        <f>MID(tbBDD[[#This Row],[Lib. variété]],1,FIND(" ",tbBDD[[#This Row],[Lib. variété]])-1)</f>
        <v>#VALUE!</v>
      </c>
    </row>
    <row r="1607" spans="1:19" ht="15.95" customHeight="1" x14ac:dyDescent="0.2">
      <c r="A1607" s="14" t="s">
        <v>5</v>
      </c>
      <c r="B1607" s="15" t="s">
        <v>50</v>
      </c>
      <c r="C1607" s="15" t="s">
        <v>58</v>
      </c>
      <c r="D1607" s="15" t="s">
        <v>243</v>
      </c>
      <c r="E1607" s="15" t="s">
        <v>372</v>
      </c>
      <c r="F1607" s="15" t="s">
        <v>383</v>
      </c>
      <c r="G1607" s="17">
        <v>0</v>
      </c>
      <c r="H1607" s="17">
        <v>0</v>
      </c>
      <c r="I1607" s="17">
        <v>13.34</v>
      </c>
      <c r="J1607" s="17">
        <v>0</v>
      </c>
      <c r="K1607" s="17">
        <v>0</v>
      </c>
      <c r="L1607" s="17">
        <v>0</v>
      </c>
      <c r="M1607" s="17">
        <v>0</v>
      </c>
      <c r="N1607" s="17">
        <v>0</v>
      </c>
      <c r="O1607" s="17">
        <v>0</v>
      </c>
      <c r="P1607" s="18">
        <v>13.34</v>
      </c>
      <c r="Q1607" s="17">
        <f>VLOOKUP(tbBDD[[#This Row],[Lib. variété]],tbRdts[],2,FALSE)</f>
        <v>3.3</v>
      </c>
      <c r="R1607" s="17">
        <f>tbBDD[[#This Row],[Ha Tot collecte]]*tbBDD[[#This Row],[Rdt]]</f>
        <v>44.021999999999998</v>
      </c>
      <c r="S1607" s="10" t="e">
        <f>MID(tbBDD[[#This Row],[Lib. variété]],1,FIND(" ",tbBDD[[#This Row],[Lib. variété]])-1)</f>
        <v>#VALUE!</v>
      </c>
    </row>
    <row r="1608" spans="1:19" ht="15.95" customHeight="1" x14ac:dyDescent="0.2">
      <c r="A1608" s="14" t="s">
        <v>5</v>
      </c>
      <c r="B1608" s="15" t="s">
        <v>50</v>
      </c>
      <c r="C1608" s="15" t="s">
        <v>58</v>
      </c>
      <c r="D1608" s="15" t="s">
        <v>246</v>
      </c>
      <c r="E1608" s="15" t="s">
        <v>375</v>
      </c>
      <c r="F1608" s="15" t="s">
        <v>383</v>
      </c>
      <c r="G1608" s="17">
        <v>0</v>
      </c>
      <c r="H1608" s="17">
        <v>0</v>
      </c>
      <c r="I1608" s="17">
        <v>11.6</v>
      </c>
      <c r="J1608" s="17">
        <v>0</v>
      </c>
      <c r="K1608" s="17">
        <v>0</v>
      </c>
      <c r="L1608" s="17">
        <v>0</v>
      </c>
      <c r="M1608" s="17">
        <v>0</v>
      </c>
      <c r="N1608" s="17">
        <v>0</v>
      </c>
      <c r="O1608" s="17">
        <v>0</v>
      </c>
      <c r="P1608" s="18">
        <v>11.6</v>
      </c>
      <c r="Q1608" s="17">
        <f>VLOOKUP(tbBDD[[#This Row],[Lib. variété]],tbRdts[],2,FALSE)</f>
        <v>3.3</v>
      </c>
      <c r="R1608" s="17">
        <f>tbBDD[[#This Row],[Ha Tot collecte]]*tbBDD[[#This Row],[Rdt]]</f>
        <v>38.279999999999994</v>
      </c>
      <c r="S1608" s="10" t="e">
        <f>MID(tbBDD[[#This Row],[Lib. variété]],1,FIND(" ",tbBDD[[#This Row],[Lib. variété]])-1)</f>
        <v>#VALUE!</v>
      </c>
    </row>
    <row r="1609" spans="1:19" ht="15.95" customHeight="1" x14ac:dyDescent="0.2">
      <c r="A1609" s="14" t="s">
        <v>5</v>
      </c>
      <c r="B1609" s="15" t="s">
        <v>50</v>
      </c>
      <c r="C1609" s="15" t="s">
        <v>59</v>
      </c>
      <c r="D1609" s="15" t="s">
        <v>224</v>
      </c>
      <c r="E1609" s="15" t="s">
        <v>353</v>
      </c>
      <c r="F1609" s="15" t="s">
        <v>384</v>
      </c>
      <c r="G1609" s="17">
        <v>0</v>
      </c>
      <c r="H1609" s="17">
        <v>0</v>
      </c>
      <c r="I1609" s="17">
        <v>16.5</v>
      </c>
      <c r="J1609" s="17">
        <v>0</v>
      </c>
      <c r="K1609" s="17">
        <v>0</v>
      </c>
      <c r="L1609" s="17">
        <v>0</v>
      </c>
      <c r="M1609" s="17">
        <v>0</v>
      </c>
      <c r="N1609" s="17">
        <v>0</v>
      </c>
      <c r="O1609" s="17">
        <v>0</v>
      </c>
      <c r="P1609" s="18">
        <v>16.5</v>
      </c>
      <c r="Q1609" s="17">
        <f>VLOOKUP(tbBDD[[#This Row],[Lib. variété]],tbRdts[],2,FALSE)</f>
        <v>2.5</v>
      </c>
      <c r="R1609" s="17">
        <f>tbBDD[[#This Row],[Ha Tot collecte]]*tbBDD[[#This Row],[Rdt]]</f>
        <v>41.25</v>
      </c>
      <c r="S1609" s="10" t="str">
        <f>MID(tbBDD[[#This Row],[Lib. variété]],1,FIND(" ",tbBDD[[#This Row],[Lib. variété]])-1)</f>
        <v>TOURNESOL</v>
      </c>
    </row>
    <row r="1610" spans="1:19" ht="15.95" customHeight="1" x14ac:dyDescent="0.2">
      <c r="A1610" s="14" t="s">
        <v>5</v>
      </c>
      <c r="B1610" s="15" t="s">
        <v>50</v>
      </c>
      <c r="C1610" s="15" t="s">
        <v>59</v>
      </c>
      <c r="D1610" s="15" t="s">
        <v>128</v>
      </c>
      <c r="E1610" s="15" t="s">
        <v>257</v>
      </c>
      <c r="F1610" s="15" t="s">
        <v>384</v>
      </c>
      <c r="G1610" s="17">
        <v>0</v>
      </c>
      <c r="H1610" s="17">
        <v>0</v>
      </c>
      <c r="I1610" s="17">
        <v>8</v>
      </c>
      <c r="J1610" s="17">
        <v>0</v>
      </c>
      <c r="K1610" s="17">
        <v>0</v>
      </c>
      <c r="L1610" s="17">
        <v>0</v>
      </c>
      <c r="M1610" s="17">
        <v>0</v>
      </c>
      <c r="N1610" s="17">
        <v>0</v>
      </c>
      <c r="O1610" s="17">
        <v>0</v>
      </c>
      <c r="P1610" s="18">
        <v>8</v>
      </c>
      <c r="Q1610" s="17">
        <f>VLOOKUP(tbBDD[[#This Row],[Lib. variété]],tbRdts[],2,FALSE)</f>
        <v>2.5</v>
      </c>
      <c r="R1610" s="17">
        <f>tbBDD[[#This Row],[Ha Tot collecte]]*tbBDD[[#This Row],[Rdt]]</f>
        <v>20</v>
      </c>
      <c r="S1610" s="10" t="str">
        <f>MID(tbBDD[[#This Row],[Lib. variété]],1,FIND(" ",tbBDD[[#This Row],[Lib. variété]])-1)</f>
        <v>TOURNESOL</v>
      </c>
    </row>
    <row r="1611" spans="1:19" ht="15.95" customHeight="1" x14ac:dyDescent="0.2">
      <c r="A1611" s="14" t="s">
        <v>5</v>
      </c>
      <c r="B1611" s="15" t="s">
        <v>50</v>
      </c>
      <c r="C1611" s="15" t="s">
        <v>59</v>
      </c>
      <c r="D1611" s="15" t="s">
        <v>245</v>
      </c>
      <c r="E1611" s="15" t="s">
        <v>374</v>
      </c>
      <c r="F1611" s="15" t="s">
        <v>384</v>
      </c>
      <c r="G1611" s="17">
        <v>0</v>
      </c>
      <c r="H1611" s="17">
        <v>0</v>
      </c>
      <c r="I1611" s="17">
        <v>126.5</v>
      </c>
      <c r="J1611" s="17">
        <v>0</v>
      </c>
      <c r="K1611" s="17">
        <v>0</v>
      </c>
      <c r="L1611" s="17">
        <v>0</v>
      </c>
      <c r="M1611" s="17">
        <v>0</v>
      </c>
      <c r="N1611" s="17">
        <v>0</v>
      </c>
      <c r="O1611" s="17">
        <v>0</v>
      </c>
      <c r="P1611" s="18">
        <v>126.5</v>
      </c>
      <c r="Q1611" s="17">
        <f>VLOOKUP(tbBDD[[#This Row],[Lib. variété]],tbRdts[],2,FALSE)</f>
        <v>2.5</v>
      </c>
      <c r="R1611" s="17">
        <f>tbBDD[[#This Row],[Ha Tot collecte]]*tbBDD[[#This Row],[Rdt]]</f>
        <v>316.25</v>
      </c>
      <c r="S1611" s="10" t="str">
        <f>MID(tbBDD[[#This Row],[Lib. variété]],1,FIND(" ",tbBDD[[#This Row],[Lib. variété]])-1)</f>
        <v>TOURNESOL</v>
      </c>
    </row>
    <row r="1612" spans="1:19" ht="15.95" customHeight="1" x14ac:dyDescent="0.2">
      <c r="A1612" s="14" t="s">
        <v>5</v>
      </c>
      <c r="B1612" s="15" t="s">
        <v>50</v>
      </c>
      <c r="C1612" s="15" t="s">
        <v>59</v>
      </c>
      <c r="D1612" s="15" t="s">
        <v>228</v>
      </c>
      <c r="E1612" s="15" t="s">
        <v>357</v>
      </c>
      <c r="F1612" s="15" t="s">
        <v>384</v>
      </c>
      <c r="G1612" s="17">
        <v>0</v>
      </c>
      <c r="H1612" s="17">
        <v>0</v>
      </c>
      <c r="I1612" s="17">
        <v>105</v>
      </c>
      <c r="J1612" s="17">
        <v>0</v>
      </c>
      <c r="K1612" s="17">
        <v>0</v>
      </c>
      <c r="L1612" s="17">
        <v>0</v>
      </c>
      <c r="M1612" s="17">
        <v>0</v>
      </c>
      <c r="N1612" s="17">
        <v>0</v>
      </c>
      <c r="O1612" s="17">
        <v>0</v>
      </c>
      <c r="P1612" s="18">
        <v>105</v>
      </c>
      <c r="Q1612" s="17">
        <f>VLOOKUP(tbBDD[[#This Row],[Lib. variété]],tbRdts[],2,FALSE)</f>
        <v>2.5</v>
      </c>
      <c r="R1612" s="17">
        <f>tbBDD[[#This Row],[Ha Tot collecte]]*tbBDD[[#This Row],[Rdt]]</f>
        <v>262.5</v>
      </c>
      <c r="S1612" s="10" t="str">
        <f>MID(tbBDD[[#This Row],[Lib. variété]],1,FIND(" ",tbBDD[[#This Row],[Lib. variété]])-1)</f>
        <v>TOURNESOL</v>
      </c>
    </row>
    <row r="1613" spans="1:19" ht="15.95" customHeight="1" x14ac:dyDescent="0.2">
      <c r="A1613" s="14" t="s">
        <v>5</v>
      </c>
      <c r="B1613" s="15" t="s">
        <v>50</v>
      </c>
      <c r="C1613" s="15" t="s">
        <v>59</v>
      </c>
      <c r="D1613" s="15" t="s">
        <v>236</v>
      </c>
      <c r="E1613" s="15" t="s">
        <v>365</v>
      </c>
      <c r="F1613" s="15" t="s">
        <v>384</v>
      </c>
      <c r="G1613" s="17">
        <v>0</v>
      </c>
      <c r="H1613" s="17">
        <v>0</v>
      </c>
      <c r="I1613" s="17">
        <v>12</v>
      </c>
      <c r="J1613" s="17">
        <v>0</v>
      </c>
      <c r="K1613" s="17">
        <v>0</v>
      </c>
      <c r="L1613" s="17">
        <v>0</v>
      </c>
      <c r="M1613" s="17">
        <v>0</v>
      </c>
      <c r="N1613" s="17">
        <v>0</v>
      </c>
      <c r="O1613" s="17">
        <v>0</v>
      </c>
      <c r="P1613" s="18">
        <v>12</v>
      </c>
      <c r="Q1613" s="17">
        <f>VLOOKUP(tbBDD[[#This Row],[Lib. variété]],tbRdts[],2,FALSE)</f>
        <v>2.5</v>
      </c>
      <c r="R1613" s="17">
        <f>tbBDD[[#This Row],[Ha Tot collecte]]*tbBDD[[#This Row],[Rdt]]</f>
        <v>30</v>
      </c>
      <c r="S1613" s="10" t="str">
        <f>MID(tbBDD[[#This Row],[Lib. variété]],1,FIND(" ",tbBDD[[#This Row],[Lib. variété]])-1)</f>
        <v>TOURNESOL</v>
      </c>
    </row>
    <row r="1614" spans="1:19" ht="15.95" customHeight="1" x14ac:dyDescent="0.2">
      <c r="A1614" s="14" t="s">
        <v>5</v>
      </c>
      <c r="B1614" s="15" t="s">
        <v>50</v>
      </c>
      <c r="C1614" s="15" t="s">
        <v>59</v>
      </c>
      <c r="D1614" s="15" t="s">
        <v>203</v>
      </c>
      <c r="E1614" s="15" t="s">
        <v>332</v>
      </c>
      <c r="F1614" s="15" t="s">
        <v>384</v>
      </c>
      <c r="G1614" s="17">
        <v>0</v>
      </c>
      <c r="H1614" s="17">
        <v>0</v>
      </c>
      <c r="I1614" s="17">
        <v>0</v>
      </c>
      <c r="J1614" s="17">
        <v>0</v>
      </c>
      <c r="K1614" s="17">
        <v>0</v>
      </c>
      <c r="L1614" s="17">
        <v>0</v>
      </c>
      <c r="M1614" s="17">
        <v>0</v>
      </c>
      <c r="N1614" s="17">
        <v>0</v>
      </c>
      <c r="O1614" s="17">
        <v>0</v>
      </c>
      <c r="P1614" s="18">
        <v>0</v>
      </c>
      <c r="Q1614" s="17">
        <f>VLOOKUP(tbBDD[[#This Row],[Lib. variété]],tbRdts[],2,FALSE)</f>
        <v>2.5</v>
      </c>
      <c r="R1614" s="17">
        <f>tbBDD[[#This Row],[Ha Tot collecte]]*tbBDD[[#This Row],[Rdt]]</f>
        <v>0</v>
      </c>
      <c r="S1614" s="10" t="str">
        <f>MID(tbBDD[[#This Row],[Lib. variété]],1,FIND(" ",tbBDD[[#This Row],[Lib. variété]])-1)</f>
        <v>TOURNESOL</v>
      </c>
    </row>
    <row r="1615" spans="1:19" ht="15.95" customHeight="1" x14ac:dyDescent="0.2">
      <c r="A1615" s="14" t="s">
        <v>5</v>
      </c>
      <c r="B1615" s="15" t="s">
        <v>50</v>
      </c>
      <c r="C1615" s="15" t="s">
        <v>59</v>
      </c>
      <c r="D1615" s="15" t="s">
        <v>246</v>
      </c>
      <c r="E1615" s="15" t="s">
        <v>375</v>
      </c>
      <c r="F1615" s="15" t="s">
        <v>384</v>
      </c>
      <c r="G1615" s="17">
        <v>0</v>
      </c>
      <c r="H1615" s="17">
        <v>0</v>
      </c>
      <c r="I1615" s="17">
        <v>37</v>
      </c>
      <c r="J1615" s="17">
        <v>0</v>
      </c>
      <c r="K1615" s="17">
        <v>0</v>
      </c>
      <c r="L1615" s="17">
        <v>0</v>
      </c>
      <c r="M1615" s="17">
        <v>0</v>
      </c>
      <c r="N1615" s="17">
        <v>0</v>
      </c>
      <c r="O1615" s="17">
        <v>0</v>
      </c>
      <c r="P1615" s="18">
        <v>37</v>
      </c>
      <c r="Q1615" s="17">
        <f>VLOOKUP(tbBDD[[#This Row],[Lib. variété]],tbRdts[],2,FALSE)</f>
        <v>2.5</v>
      </c>
      <c r="R1615" s="17">
        <f>tbBDD[[#This Row],[Ha Tot collecte]]*tbBDD[[#This Row],[Rdt]]</f>
        <v>92.5</v>
      </c>
      <c r="S1615" s="10" t="str">
        <f>MID(tbBDD[[#This Row],[Lib. variété]],1,FIND(" ",tbBDD[[#This Row],[Lib. variété]])-1)</f>
        <v>TOURNESOL</v>
      </c>
    </row>
    <row r="1616" spans="1:19" ht="15.95" customHeight="1" x14ac:dyDescent="0.2">
      <c r="A1616" s="14" t="s">
        <v>5</v>
      </c>
      <c r="B1616" s="15" t="s">
        <v>50</v>
      </c>
      <c r="C1616" s="15" t="s">
        <v>60</v>
      </c>
      <c r="D1616" s="15" t="s">
        <v>234</v>
      </c>
      <c r="E1616" s="15" t="s">
        <v>363</v>
      </c>
      <c r="F1616" s="15" t="s">
        <v>385</v>
      </c>
      <c r="G1616" s="17">
        <v>0</v>
      </c>
      <c r="H1616" s="17">
        <v>0</v>
      </c>
      <c r="I1616" s="17">
        <v>32</v>
      </c>
      <c r="J1616" s="17">
        <v>0</v>
      </c>
      <c r="K1616" s="17">
        <v>0</v>
      </c>
      <c r="L1616" s="17">
        <v>0</v>
      </c>
      <c r="M1616" s="17">
        <v>0</v>
      </c>
      <c r="N1616" s="17">
        <v>32</v>
      </c>
      <c r="O1616" s="17">
        <v>0</v>
      </c>
      <c r="P1616" s="18">
        <v>0</v>
      </c>
      <c r="Q1616" s="17">
        <f>VLOOKUP(tbBDD[[#This Row],[Lib. variété]],tbRdts[],2,FALSE)</f>
        <v>2.5</v>
      </c>
      <c r="R1616" s="17">
        <f>tbBDD[[#This Row],[Ha Tot collecte]]*tbBDD[[#This Row],[Rdt]]</f>
        <v>80</v>
      </c>
      <c r="S1616" s="10" t="str">
        <f>MID(tbBDD[[#This Row],[Lib. variété]],1,FIND(" ",tbBDD[[#This Row],[Lib. variété]])-1)</f>
        <v>TOURNESOL</v>
      </c>
    </row>
    <row r="1617" spans="1:19" ht="15.95" customHeight="1" x14ac:dyDescent="0.2">
      <c r="A1617" s="14" t="s">
        <v>5</v>
      </c>
      <c r="B1617" s="15" t="s">
        <v>50</v>
      </c>
      <c r="C1617" s="15" t="s">
        <v>60</v>
      </c>
      <c r="D1617" s="15" t="s">
        <v>226</v>
      </c>
      <c r="E1617" s="15" t="s">
        <v>355</v>
      </c>
      <c r="F1617" s="15" t="s">
        <v>385</v>
      </c>
      <c r="G1617" s="17">
        <v>0</v>
      </c>
      <c r="H1617" s="17">
        <v>0</v>
      </c>
      <c r="I1617" s="17">
        <v>7</v>
      </c>
      <c r="J1617" s="17">
        <v>0</v>
      </c>
      <c r="K1617" s="17">
        <v>0</v>
      </c>
      <c r="L1617" s="17">
        <v>0</v>
      </c>
      <c r="M1617" s="17">
        <v>0</v>
      </c>
      <c r="N1617" s="17">
        <v>0</v>
      </c>
      <c r="O1617" s="17">
        <v>0</v>
      </c>
      <c r="P1617" s="18">
        <v>7</v>
      </c>
      <c r="Q1617" s="17">
        <f>VLOOKUP(tbBDD[[#This Row],[Lib. variété]],tbRdts[],2,FALSE)</f>
        <v>2.5</v>
      </c>
      <c r="R1617" s="17">
        <f>tbBDD[[#This Row],[Ha Tot collecte]]*tbBDD[[#This Row],[Rdt]]</f>
        <v>17.5</v>
      </c>
      <c r="S1617" s="10" t="str">
        <f>MID(tbBDD[[#This Row],[Lib. variété]],1,FIND(" ",tbBDD[[#This Row],[Lib. variété]])-1)</f>
        <v>TOURNESOL</v>
      </c>
    </row>
    <row r="1618" spans="1:19" ht="15.95" customHeight="1" x14ac:dyDescent="0.2">
      <c r="A1618" s="14" t="s">
        <v>5</v>
      </c>
      <c r="B1618" s="15" t="s">
        <v>50</v>
      </c>
      <c r="C1618" s="15" t="s">
        <v>60</v>
      </c>
      <c r="D1618" s="15" t="s">
        <v>245</v>
      </c>
      <c r="E1618" s="15" t="s">
        <v>374</v>
      </c>
      <c r="F1618" s="15" t="s">
        <v>385</v>
      </c>
      <c r="G1618" s="17">
        <v>0</v>
      </c>
      <c r="H1618" s="17">
        <v>0</v>
      </c>
      <c r="I1618" s="17">
        <v>301.73</v>
      </c>
      <c r="J1618" s="17">
        <v>0</v>
      </c>
      <c r="K1618" s="17">
        <v>0</v>
      </c>
      <c r="L1618" s="17">
        <v>0</v>
      </c>
      <c r="M1618" s="17">
        <v>0</v>
      </c>
      <c r="N1618" s="17">
        <v>0</v>
      </c>
      <c r="O1618" s="17">
        <v>0</v>
      </c>
      <c r="P1618" s="18">
        <v>301.73</v>
      </c>
      <c r="Q1618" s="17">
        <f>VLOOKUP(tbBDD[[#This Row],[Lib. variété]],tbRdts[],2,FALSE)</f>
        <v>2.5</v>
      </c>
      <c r="R1618" s="17">
        <f>tbBDD[[#This Row],[Ha Tot collecte]]*tbBDD[[#This Row],[Rdt]]</f>
        <v>754.32500000000005</v>
      </c>
      <c r="S1618" s="10" t="str">
        <f>MID(tbBDD[[#This Row],[Lib. variété]],1,FIND(" ",tbBDD[[#This Row],[Lib. variété]])-1)</f>
        <v>TOURNESOL</v>
      </c>
    </row>
    <row r="1619" spans="1:19" ht="15.95" customHeight="1" x14ac:dyDescent="0.2">
      <c r="A1619" s="14" t="s">
        <v>5</v>
      </c>
      <c r="B1619" s="15" t="s">
        <v>50</v>
      </c>
      <c r="C1619" s="15" t="s">
        <v>60</v>
      </c>
      <c r="D1619" s="15" t="s">
        <v>228</v>
      </c>
      <c r="E1619" s="15" t="s">
        <v>357</v>
      </c>
      <c r="F1619" s="15" t="s">
        <v>385</v>
      </c>
      <c r="G1619" s="17">
        <v>0</v>
      </c>
      <c r="H1619" s="17">
        <v>0</v>
      </c>
      <c r="I1619" s="17">
        <v>136</v>
      </c>
      <c r="J1619" s="17">
        <v>0</v>
      </c>
      <c r="K1619" s="17">
        <v>0</v>
      </c>
      <c r="L1619" s="17">
        <v>0</v>
      </c>
      <c r="M1619" s="17">
        <v>0</v>
      </c>
      <c r="N1619" s="17">
        <v>0</v>
      </c>
      <c r="O1619" s="17">
        <v>0</v>
      </c>
      <c r="P1619" s="18">
        <v>136</v>
      </c>
      <c r="Q1619" s="17">
        <f>VLOOKUP(tbBDD[[#This Row],[Lib. variété]],tbRdts[],2,FALSE)</f>
        <v>2.5</v>
      </c>
      <c r="R1619" s="17">
        <f>tbBDD[[#This Row],[Ha Tot collecte]]*tbBDD[[#This Row],[Rdt]]</f>
        <v>340</v>
      </c>
      <c r="S1619" s="10" t="str">
        <f>MID(tbBDD[[#This Row],[Lib. variété]],1,FIND(" ",tbBDD[[#This Row],[Lib. variété]])-1)</f>
        <v>TOURNESOL</v>
      </c>
    </row>
    <row r="1620" spans="1:19" ht="15.95" customHeight="1" x14ac:dyDescent="0.2">
      <c r="A1620" s="14" t="s">
        <v>5</v>
      </c>
      <c r="B1620" s="15" t="s">
        <v>50</v>
      </c>
      <c r="C1620" s="15" t="s">
        <v>60</v>
      </c>
      <c r="D1620" s="15" t="s">
        <v>236</v>
      </c>
      <c r="E1620" s="15" t="s">
        <v>365</v>
      </c>
      <c r="F1620" s="15" t="s">
        <v>385</v>
      </c>
      <c r="G1620" s="17">
        <v>0</v>
      </c>
      <c r="H1620" s="17">
        <v>0</v>
      </c>
      <c r="I1620" s="17">
        <v>71</v>
      </c>
      <c r="J1620" s="17">
        <v>0</v>
      </c>
      <c r="K1620" s="17">
        <v>0</v>
      </c>
      <c r="L1620" s="17">
        <v>0</v>
      </c>
      <c r="M1620" s="17">
        <v>0</v>
      </c>
      <c r="N1620" s="17">
        <v>0</v>
      </c>
      <c r="O1620" s="17">
        <v>0</v>
      </c>
      <c r="P1620" s="18">
        <v>71</v>
      </c>
      <c r="Q1620" s="17">
        <f>VLOOKUP(tbBDD[[#This Row],[Lib. variété]],tbRdts[],2,FALSE)</f>
        <v>2.5</v>
      </c>
      <c r="R1620" s="17">
        <f>tbBDD[[#This Row],[Ha Tot collecte]]*tbBDD[[#This Row],[Rdt]]</f>
        <v>177.5</v>
      </c>
      <c r="S1620" s="10" t="str">
        <f>MID(tbBDD[[#This Row],[Lib. variété]],1,FIND(" ",tbBDD[[#This Row],[Lib. variété]])-1)</f>
        <v>TOURNESOL</v>
      </c>
    </row>
    <row r="1621" spans="1:19" ht="15.95" customHeight="1" x14ac:dyDescent="0.2">
      <c r="A1621" s="14" t="s">
        <v>5</v>
      </c>
      <c r="B1621" s="15" t="s">
        <v>50</v>
      </c>
      <c r="C1621" s="15" t="s">
        <v>60</v>
      </c>
      <c r="D1621" s="15" t="s">
        <v>243</v>
      </c>
      <c r="E1621" s="15" t="s">
        <v>372</v>
      </c>
      <c r="F1621" s="15" t="s">
        <v>385</v>
      </c>
      <c r="G1621" s="17">
        <v>0</v>
      </c>
      <c r="H1621" s="17">
        <v>0</v>
      </c>
      <c r="I1621" s="17">
        <v>33.58</v>
      </c>
      <c r="J1621" s="17">
        <v>0</v>
      </c>
      <c r="K1621" s="17">
        <v>0</v>
      </c>
      <c r="L1621" s="17">
        <v>0</v>
      </c>
      <c r="M1621" s="17">
        <v>0</v>
      </c>
      <c r="N1621" s="17">
        <v>0</v>
      </c>
      <c r="O1621" s="17">
        <v>0</v>
      </c>
      <c r="P1621" s="18">
        <v>33.58</v>
      </c>
      <c r="Q1621" s="17">
        <f>VLOOKUP(tbBDD[[#This Row],[Lib. variété]],tbRdts[],2,FALSE)</f>
        <v>2.5</v>
      </c>
      <c r="R1621" s="17">
        <f>tbBDD[[#This Row],[Ha Tot collecte]]*tbBDD[[#This Row],[Rdt]]</f>
        <v>83.949999999999989</v>
      </c>
      <c r="S1621" s="10" t="str">
        <f>MID(tbBDD[[#This Row],[Lib. variété]],1,FIND(" ",tbBDD[[#This Row],[Lib. variété]])-1)</f>
        <v>TOURNESOL</v>
      </c>
    </row>
    <row r="1622" spans="1:19" ht="15.95" customHeight="1" x14ac:dyDescent="0.2">
      <c r="A1622" s="14" t="s">
        <v>5</v>
      </c>
      <c r="B1622" s="15" t="s">
        <v>50</v>
      </c>
      <c r="C1622" s="15" t="s">
        <v>60</v>
      </c>
      <c r="D1622" s="15" t="s">
        <v>246</v>
      </c>
      <c r="E1622" s="15" t="s">
        <v>375</v>
      </c>
      <c r="F1622" s="15" t="s">
        <v>385</v>
      </c>
      <c r="G1622" s="17">
        <v>0</v>
      </c>
      <c r="H1622" s="17">
        <v>0</v>
      </c>
      <c r="I1622" s="17">
        <v>4</v>
      </c>
      <c r="J1622" s="17">
        <v>0</v>
      </c>
      <c r="K1622" s="17">
        <v>0</v>
      </c>
      <c r="L1622" s="17">
        <v>0</v>
      </c>
      <c r="M1622" s="17">
        <v>0</v>
      </c>
      <c r="N1622" s="17">
        <v>0</v>
      </c>
      <c r="O1622" s="17">
        <v>0</v>
      </c>
      <c r="P1622" s="18">
        <v>4</v>
      </c>
      <c r="Q1622" s="17">
        <f>VLOOKUP(tbBDD[[#This Row],[Lib. variété]],tbRdts[],2,FALSE)</f>
        <v>2.5</v>
      </c>
      <c r="R1622" s="17">
        <f>tbBDD[[#This Row],[Ha Tot collecte]]*tbBDD[[#This Row],[Rdt]]</f>
        <v>10</v>
      </c>
      <c r="S1622" s="10" t="str">
        <f>MID(tbBDD[[#This Row],[Lib. variété]],1,FIND(" ",tbBDD[[#This Row],[Lib. variété]])-1)</f>
        <v>TOURNESOL</v>
      </c>
    </row>
    <row r="1623" spans="1:19" ht="15.95" customHeight="1" x14ac:dyDescent="0.2">
      <c r="A1623" s="14" t="s">
        <v>5</v>
      </c>
      <c r="B1623" s="15" t="s">
        <v>50</v>
      </c>
      <c r="C1623" s="15" t="s">
        <v>63</v>
      </c>
      <c r="D1623" s="15" t="s">
        <v>234</v>
      </c>
      <c r="E1623" s="15" t="s">
        <v>363</v>
      </c>
      <c r="F1623" s="15" t="s">
        <v>388</v>
      </c>
      <c r="G1623" s="17">
        <v>0</v>
      </c>
      <c r="H1623" s="17">
        <v>0</v>
      </c>
      <c r="I1623" s="17">
        <v>12</v>
      </c>
      <c r="J1623" s="17">
        <v>0</v>
      </c>
      <c r="K1623" s="17">
        <v>0</v>
      </c>
      <c r="L1623" s="17">
        <v>0</v>
      </c>
      <c r="M1623" s="17">
        <v>0</v>
      </c>
      <c r="N1623" s="17">
        <v>12</v>
      </c>
      <c r="O1623" s="17">
        <v>0</v>
      </c>
      <c r="P1623" s="18">
        <v>0</v>
      </c>
      <c r="Q1623" s="17">
        <f>VLOOKUP(tbBDD[[#This Row],[Lib. variété]],tbRdts[],2,FALSE)</f>
        <v>6</v>
      </c>
      <c r="R1623" s="17">
        <f>tbBDD[[#This Row],[Ha Tot collecte]]*tbBDD[[#This Row],[Rdt]]</f>
        <v>72</v>
      </c>
      <c r="S1623" s="10" t="e">
        <f>MID(tbBDD[[#This Row],[Lib. variété]],1,FIND(" ",tbBDD[[#This Row],[Lib. variété]])-1)</f>
        <v>#VALUE!</v>
      </c>
    </row>
    <row r="1624" spans="1:19" ht="15.95" customHeight="1" x14ac:dyDescent="0.2">
      <c r="A1624" s="14" t="s">
        <v>5</v>
      </c>
      <c r="B1624" s="15" t="s">
        <v>50</v>
      </c>
      <c r="C1624" s="15" t="s">
        <v>63</v>
      </c>
      <c r="D1624" s="15" t="s">
        <v>224</v>
      </c>
      <c r="E1624" s="15" t="s">
        <v>353</v>
      </c>
      <c r="F1624" s="15" t="s">
        <v>388</v>
      </c>
      <c r="G1624" s="17">
        <v>0</v>
      </c>
      <c r="H1624" s="17">
        <v>0</v>
      </c>
      <c r="I1624" s="17">
        <v>0</v>
      </c>
      <c r="J1624" s="17">
        <v>0</v>
      </c>
      <c r="K1624" s="17">
        <v>0</v>
      </c>
      <c r="L1624" s="17">
        <v>0</v>
      </c>
      <c r="M1624" s="17">
        <v>0</v>
      </c>
      <c r="N1624" s="17">
        <v>0</v>
      </c>
      <c r="O1624" s="17">
        <v>0</v>
      </c>
      <c r="P1624" s="18">
        <v>0</v>
      </c>
      <c r="Q1624" s="17">
        <f>VLOOKUP(tbBDD[[#This Row],[Lib. variété]],tbRdts[],2,FALSE)</f>
        <v>6</v>
      </c>
      <c r="R1624" s="17">
        <f>tbBDD[[#This Row],[Ha Tot collecte]]*tbBDD[[#This Row],[Rdt]]</f>
        <v>0</v>
      </c>
      <c r="S1624" s="10" t="e">
        <f>MID(tbBDD[[#This Row],[Lib. variété]],1,FIND(" ",tbBDD[[#This Row],[Lib. variété]])-1)</f>
        <v>#VALUE!</v>
      </c>
    </row>
    <row r="1625" spans="1:19" ht="15.95" customHeight="1" x14ac:dyDescent="0.2">
      <c r="A1625" s="14" t="s">
        <v>5</v>
      </c>
      <c r="B1625" s="15" t="s">
        <v>50</v>
      </c>
      <c r="C1625" s="15" t="s">
        <v>63</v>
      </c>
      <c r="D1625" s="15" t="s">
        <v>245</v>
      </c>
      <c r="E1625" s="15" t="s">
        <v>374</v>
      </c>
      <c r="F1625" s="15" t="s">
        <v>388</v>
      </c>
      <c r="G1625" s="17">
        <v>0</v>
      </c>
      <c r="H1625" s="17">
        <v>0</v>
      </c>
      <c r="I1625" s="17">
        <v>23</v>
      </c>
      <c r="J1625" s="17">
        <v>0</v>
      </c>
      <c r="K1625" s="17">
        <v>0</v>
      </c>
      <c r="L1625" s="17">
        <v>0</v>
      </c>
      <c r="M1625" s="17">
        <v>0</v>
      </c>
      <c r="N1625" s="17">
        <v>0</v>
      </c>
      <c r="O1625" s="17">
        <v>0</v>
      </c>
      <c r="P1625" s="18">
        <v>23</v>
      </c>
      <c r="Q1625" s="17">
        <f>VLOOKUP(tbBDD[[#This Row],[Lib. variété]],tbRdts[],2,FALSE)</f>
        <v>6</v>
      </c>
      <c r="R1625" s="17">
        <f>tbBDD[[#This Row],[Ha Tot collecte]]*tbBDD[[#This Row],[Rdt]]</f>
        <v>138</v>
      </c>
      <c r="S1625" s="10" t="e">
        <f>MID(tbBDD[[#This Row],[Lib. variété]],1,FIND(" ",tbBDD[[#This Row],[Lib. variété]])-1)</f>
        <v>#VALUE!</v>
      </c>
    </row>
    <row r="1626" spans="1:19" ht="15.95" customHeight="1" x14ac:dyDescent="0.2">
      <c r="A1626" s="14" t="s">
        <v>5</v>
      </c>
      <c r="B1626" s="15" t="s">
        <v>50</v>
      </c>
      <c r="C1626" s="15" t="s">
        <v>63</v>
      </c>
      <c r="D1626" s="15" t="s">
        <v>228</v>
      </c>
      <c r="E1626" s="15" t="s">
        <v>357</v>
      </c>
      <c r="F1626" s="15" t="s">
        <v>388</v>
      </c>
      <c r="G1626" s="17">
        <v>0</v>
      </c>
      <c r="H1626" s="17">
        <v>0</v>
      </c>
      <c r="I1626" s="17">
        <v>2</v>
      </c>
      <c r="J1626" s="17">
        <v>0</v>
      </c>
      <c r="K1626" s="17">
        <v>0</v>
      </c>
      <c r="L1626" s="17">
        <v>0</v>
      </c>
      <c r="M1626" s="17">
        <v>0</v>
      </c>
      <c r="N1626" s="17">
        <v>0</v>
      </c>
      <c r="O1626" s="17">
        <v>0</v>
      </c>
      <c r="P1626" s="18">
        <v>2</v>
      </c>
      <c r="Q1626" s="17">
        <f>VLOOKUP(tbBDD[[#This Row],[Lib. variété]],tbRdts[],2,FALSE)</f>
        <v>6</v>
      </c>
      <c r="R1626" s="17">
        <f>tbBDD[[#This Row],[Ha Tot collecte]]*tbBDD[[#This Row],[Rdt]]</f>
        <v>12</v>
      </c>
      <c r="S1626" s="10" t="e">
        <f>MID(tbBDD[[#This Row],[Lib. variété]],1,FIND(" ",tbBDD[[#This Row],[Lib. variété]])-1)</f>
        <v>#VALUE!</v>
      </c>
    </row>
    <row r="1627" spans="1:19" ht="15.95" customHeight="1" x14ac:dyDescent="0.2">
      <c r="A1627" s="14" t="s">
        <v>5</v>
      </c>
      <c r="B1627" s="15" t="s">
        <v>50</v>
      </c>
      <c r="C1627" s="15" t="s">
        <v>63</v>
      </c>
      <c r="D1627" s="15" t="s">
        <v>243</v>
      </c>
      <c r="E1627" s="15" t="s">
        <v>372</v>
      </c>
      <c r="F1627" s="15" t="s">
        <v>388</v>
      </c>
      <c r="G1627" s="17">
        <v>0</v>
      </c>
      <c r="H1627" s="17">
        <v>0</v>
      </c>
      <c r="I1627" s="17">
        <v>0</v>
      </c>
      <c r="J1627" s="17">
        <v>0</v>
      </c>
      <c r="K1627" s="17">
        <v>0</v>
      </c>
      <c r="L1627" s="17">
        <v>0</v>
      </c>
      <c r="M1627" s="17">
        <v>0</v>
      </c>
      <c r="N1627" s="17">
        <v>0</v>
      </c>
      <c r="O1627" s="17">
        <v>0</v>
      </c>
      <c r="P1627" s="18">
        <v>0</v>
      </c>
      <c r="Q1627" s="17">
        <f>VLOOKUP(tbBDD[[#This Row],[Lib. variété]],tbRdts[],2,FALSE)</f>
        <v>6</v>
      </c>
      <c r="R1627" s="17">
        <f>tbBDD[[#This Row],[Ha Tot collecte]]*tbBDD[[#This Row],[Rdt]]</f>
        <v>0</v>
      </c>
      <c r="S1627" s="10" t="e">
        <f>MID(tbBDD[[#This Row],[Lib. variété]],1,FIND(" ",tbBDD[[#This Row],[Lib. variété]])-1)</f>
        <v>#VALUE!</v>
      </c>
    </row>
    <row r="1628" spans="1:19" ht="15.95" customHeight="1" x14ac:dyDescent="0.2">
      <c r="A1628" s="14" t="s">
        <v>5</v>
      </c>
      <c r="B1628" s="15" t="s">
        <v>50</v>
      </c>
      <c r="C1628" s="15" t="s">
        <v>86</v>
      </c>
      <c r="D1628" s="15" t="s">
        <v>228</v>
      </c>
      <c r="E1628" s="15" t="s">
        <v>357</v>
      </c>
      <c r="F1628" s="15" t="s">
        <v>411</v>
      </c>
      <c r="G1628" s="17">
        <v>0</v>
      </c>
      <c r="H1628" s="17">
        <v>0</v>
      </c>
      <c r="I1628" s="17">
        <v>8</v>
      </c>
      <c r="J1628" s="17">
        <v>0</v>
      </c>
      <c r="K1628" s="17">
        <v>0</v>
      </c>
      <c r="L1628" s="17">
        <v>0</v>
      </c>
      <c r="M1628" s="17">
        <v>0</v>
      </c>
      <c r="N1628" s="17">
        <v>0</v>
      </c>
      <c r="O1628" s="17">
        <v>0</v>
      </c>
      <c r="P1628" s="18">
        <v>8</v>
      </c>
      <c r="Q1628" s="17">
        <f>VLOOKUP(tbBDD[[#This Row],[Lib. variété]],tbRdts[],2,FALSE)</f>
        <v>0</v>
      </c>
      <c r="R1628" s="17">
        <f>tbBDD[[#This Row],[Ha Tot collecte]]*tbBDD[[#This Row],[Rdt]]</f>
        <v>0</v>
      </c>
      <c r="S1628" s="10" t="str">
        <f>MID(tbBDD[[#This Row],[Lib. variété]],1,FIND(" ",tbBDD[[#This Row],[Lib. variété]])-1)</f>
        <v>BTH</v>
      </c>
    </row>
    <row r="1629" spans="1:19" ht="15.95" customHeight="1" x14ac:dyDescent="0.2">
      <c r="A1629" s="14" t="s">
        <v>5</v>
      </c>
      <c r="B1629" s="15" t="s">
        <v>50</v>
      </c>
      <c r="C1629" s="15" t="s">
        <v>87</v>
      </c>
      <c r="D1629" s="15" t="s">
        <v>243</v>
      </c>
      <c r="E1629" s="15" t="s">
        <v>372</v>
      </c>
      <c r="F1629" s="15" t="s">
        <v>412</v>
      </c>
      <c r="G1629" s="17">
        <v>0</v>
      </c>
      <c r="H1629" s="17">
        <v>0</v>
      </c>
      <c r="I1629" s="17">
        <v>15.1</v>
      </c>
      <c r="J1629" s="17">
        <v>0</v>
      </c>
      <c r="K1629" s="17">
        <v>0</v>
      </c>
      <c r="L1629" s="17">
        <v>0</v>
      </c>
      <c r="M1629" s="17">
        <v>0</v>
      </c>
      <c r="N1629" s="17">
        <v>0</v>
      </c>
      <c r="O1629" s="17">
        <v>0</v>
      </c>
      <c r="P1629" s="18">
        <v>15.1</v>
      </c>
      <c r="Q1629" s="17">
        <f>VLOOKUP(tbBDD[[#This Row],[Lib. variété]],tbRdts[],2,FALSE)</f>
        <v>0</v>
      </c>
      <c r="R1629" s="17">
        <f>tbBDD[[#This Row],[Ha Tot collecte]]*tbBDD[[#This Row],[Rdt]]</f>
        <v>0</v>
      </c>
      <c r="S1629" s="10" t="str">
        <f>MID(tbBDD[[#This Row],[Lib. variété]],1,FIND(" ",tbBDD[[#This Row],[Lib. variété]])-1)</f>
        <v>ESC</v>
      </c>
    </row>
    <row r="1630" spans="1:19" ht="15.95" customHeight="1" x14ac:dyDescent="0.2">
      <c r="A1630" s="14" t="s">
        <v>5</v>
      </c>
      <c r="B1630" s="15" t="s">
        <v>50</v>
      </c>
      <c r="C1630" s="15" t="s">
        <v>110</v>
      </c>
      <c r="D1630" s="15" t="s">
        <v>236</v>
      </c>
      <c r="E1630" s="15" t="s">
        <v>365</v>
      </c>
      <c r="F1630" s="15" t="s">
        <v>435</v>
      </c>
      <c r="G1630" s="17">
        <v>0</v>
      </c>
      <c r="H1630" s="17">
        <v>0</v>
      </c>
      <c r="I1630" s="17">
        <v>21</v>
      </c>
      <c r="J1630" s="17">
        <v>0</v>
      </c>
      <c r="K1630" s="17">
        <v>0</v>
      </c>
      <c r="L1630" s="17">
        <v>0</v>
      </c>
      <c r="M1630" s="17">
        <v>0</v>
      </c>
      <c r="N1630" s="17">
        <v>0</v>
      </c>
      <c r="O1630" s="17">
        <v>0</v>
      </c>
      <c r="P1630" s="18">
        <v>21</v>
      </c>
      <c r="Q1630" s="17">
        <f>VLOOKUP(tbBDD[[#This Row],[Lib. variété]],tbRdts[],2,FALSE)</f>
        <v>0</v>
      </c>
      <c r="R1630" s="17">
        <f>tbBDD[[#This Row],[Ha Tot collecte]]*tbBDD[[#This Row],[Rdt]]</f>
        <v>0</v>
      </c>
      <c r="S1630" s="10" t="str">
        <f>MID(tbBDD[[#This Row],[Lib. variété]],1,FIND(" ",tbBDD[[#This Row],[Lib. variété]])-1)</f>
        <v>BTH</v>
      </c>
    </row>
    <row r="1631" spans="1:19" ht="15.95" customHeight="1" x14ac:dyDescent="0.2">
      <c r="A1631" s="14" t="s">
        <v>5</v>
      </c>
      <c r="B1631" s="15" t="s">
        <v>50</v>
      </c>
      <c r="C1631" s="15" t="s">
        <v>89</v>
      </c>
      <c r="D1631" s="15" t="s">
        <v>236</v>
      </c>
      <c r="E1631" s="15" t="s">
        <v>365</v>
      </c>
      <c r="F1631" s="15" t="s">
        <v>414</v>
      </c>
      <c r="G1631" s="17">
        <v>0</v>
      </c>
      <c r="H1631" s="17">
        <v>0</v>
      </c>
      <c r="I1631" s="17">
        <v>44</v>
      </c>
      <c r="J1631" s="17">
        <v>0</v>
      </c>
      <c r="K1631" s="17">
        <v>0</v>
      </c>
      <c r="L1631" s="17">
        <v>0</v>
      </c>
      <c r="M1631" s="17">
        <v>0</v>
      </c>
      <c r="N1631" s="17">
        <v>0</v>
      </c>
      <c r="O1631" s="17">
        <v>0</v>
      </c>
      <c r="P1631" s="18">
        <v>44</v>
      </c>
      <c r="Q1631" s="17">
        <f>VLOOKUP(tbBDD[[#This Row],[Lib. variété]],tbRdts[],2,FALSE)</f>
        <v>0</v>
      </c>
      <c r="R1631" s="17">
        <f>tbBDD[[#This Row],[Ha Tot collecte]]*tbBDD[[#This Row],[Rdt]]</f>
        <v>0</v>
      </c>
      <c r="S1631" s="10" t="str">
        <f>MID(tbBDD[[#This Row],[Lib. variété]],1,FIND(" ",tbBDD[[#This Row],[Lib. variété]])-1)</f>
        <v>BTH</v>
      </c>
    </row>
    <row r="1632" spans="1:19" ht="15.95" customHeight="1" x14ac:dyDescent="0.2">
      <c r="A1632" s="14" t="s">
        <v>5</v>
      </c>
      <c r="B1632" s="15" t="s">
        <v>50</v>
      </c>
      <c r="C1632" s="15" t="s">
        <v>89</v>
      </c>
      <c r="D1632" s="15" t="s">
        <v>203</v>
      </c>
      <c r="E1632" s="15" t="s">
        <v>332</v>
      </c>
      <c r="F1632" s="15" t="s">
        <v>414</v>
      </c>
      <c r="G1632" s="17">
        <v>0</v>
      </c>
      <c r="H1632" s="17">
        <v>0</v>
      </c>
      <c r="I1632" s="17">
        <v>9</v>
      </c>
      <c r="J1632" s="17">
        <v>0</v>
      </c>
      <c r="K1632" s="17">
        <v>0</v>
      </c>
      <c r="L1632" s="17">
        <v>0</v>
      </c>
      <c r="M1632" s="17">
        <v>0</v>
      </c>
      <c r="N1632" s="17">
        <v>0</v>
      </c>
      <c r="O1632" s="17">
        <v>0</v>
      </c>
      <c r="P1632" s="18">
        <v>9</v>
      </c>
      <c r="Q1632" s="17">
        <f>VLOOKUP(tbBDD[[#This Row],[Lib. variété]],tbRdts[],2,FALSE)</f>
        <v>0</v>
      </c>
      <c r="R1632" s="17">
        <f>tbBDD[[#This Row],[Ha Tot collecte]]*tbBDD[[#This Row],[Rdt]]</f>
        <v>0</v>
      </c>
      <c r="S1632" s="10" t="str">
        <f>MID(tbBDD[[#This Row],[Lib. variété]],1,FIND(" ",tbBDD[[#This Row],[Lib. variété]])-1)</f>
        <v>BTH</v>
      </c>
    </row>
    <row r="1633" spans="1:19" ht="15.95" customHeight="1" x14ac:dyDescent="0.2">
      <c r="A1633" s="14" t="s">
        <v>5</v>
      </c>
      <c r="B1633" s="15" t="s">
        <v>50</v>
      </c>
      <c r="C1633" s="15" t="s">
        <v>81</v>
      </c>
      <c r="D1633" s="15" t="s">
        <v>243</v>
      </c>
      <c r="E1633" s="15" t="s">
        <v>372</v>
      </c>
      <c r="F1633" s="15" t="s">
        <v>406</v>
      </c>
      <c r="G1633" s="17">
        <v>0</v>
      </c>
      <c r="H1633" s="17">
        <v>0</v>
      </c>
      <c r="I1633" s="17">
        <v>14</v>
      </c>
      <c r="J1633" s="17">
        <v>0</v>
      </c>
      <c r="K1633" s="17">
        <v>0</v>
      </c>
      <c r="L1633" s="17">
        <v>0</v>
      </c>
      <c r="M1633" s="17">
        <v>0</v>
      </c>
      <c r="N1633" s="17">
        <v>0</v>
      </c>
      <c r="O1633" s="17">
        <v>0</v>
      </c>
      <c r="P1633" s="18">
        <v>14</v>
      </c>
      <c r="Q1633" s="17">
        <f>VLOOKUP(tbBDD[[#This Row],[Lib. variété]],tbRdts[],2,FALSE)</f>
        <v>0</v>
      </c>
      <c r="R1633" s="17">
        <f>tbBDD[[#This Row],[Ha Tot collecte]]*tbBDD[[#This Row],[Rdt]]</f>
        <v>0</v>
      </c>
      <c r="S1633" s="10" t="str">
        <f>MID(tbBDD[[#This Row],[Lib. variété]],1,FIND(" ",tbBDD[[#This Row],[Lib. variété]])-1)</f>
        <v>BTH</v>
      </c>
    </row>
    <row r="1634" spans="1:19" ht="15.95" customHeight="1" x14ac:dyDescent="0.2">
      <c r="A1634" s="14" t="s">
        <v>5</v>
      </c>
      <c r="B1634" s="15" t="s">
        <v>50</v>
      </c>
      <c r="C1634" s="15" t="s">
        <v>90</v>
      </c>
      <c r="D1634" s="15" t="s">
        <v>234</v>
      </c>
      <c r="E1634" s="15" t="s">
        <v>363</v>
      </c>
      <c r="F1634" s="15" t="s">
        <v>415</v>
      </c>
      <c r="G1634" s="17">
        <v>0</v>
      </c>
      <c r="H1634" s="17">
        <v>0</v>
      </c>
      <c r="I1634" s="17">
        <v>9</v>
      </c>
      <c r="J1634" s="17">
        <v>0</v>
      </c>
      <c r="K1634" s="17">
        <v>0</v>
      </c>
      <c r="L1634" s="17">
        <v>0</v>
      </c>
      <c r="M1634" s="17">
        <v>0</v>
      </c>
      <c r="N1634" s="17">
        <v>9</v>
      </c>
      <c r="O1634" s="17">
        <v>0</v>
      </c>
      <c r="P1634" s="18">
        <v>0</v>
      </c>
      <c r="Q1634" s="17">
        <f>VLOOKUP(tbBDD[[#This Row],[Lib. variété]],tbRdts[],2,FALSE)</f>
        <v>0</v>
      </c>
      <c r="R1634" s="17">
        <f>tbBDD[[#This Row],[Ha Tot collecte]]*tbBDD[[#This Row],[Rdt]]</f>
        <v>0</v>
      </c>
      <c r="S1634" s="10" t="str">
        <f>MID(tbBDD[[#This Row],[Lib. variété]],1,FIND(" ",tbBDD[[#This Row],[Lib. variété]])-1)</f>
        <v>ESC</v>
      </c>
    </row>
    <row r="1635" spans="1:19" ht="15.95" customHeight="1" x14ac:dyDescent="0.2">
      <c r="A1635" s="14" t="s">
        <v>5</v>
      </c>
      <c r="B1635" s="15" t="s">
        <v>50</v>
      </c>
      <c r="C1635" s="15" t="s">
        <v>76</v>
      </c>
      <c r="D1635" s="16"/>
      <c r="E1635" s="16"/>
      <c r="F1635" s="15" t="s">
        <v>401</v>
      </c>
      <c r="G1635" s="17">
        <v>0</v>
      </c>
      <c r="H1635" s="17">
        <v>0</v>
      </c>
      <c r="I1635" s="17">
        <v>0</v>
      </c>
      <c r="J1635" s="17">
        <v>0</v>
      </c>
      <c r="K1635" s="17">
        <v>0</v>
      </c>
      <c r="L1635" s="17">
        <v>0</v>
      </c>
      <c r="M1635" s="17">
        <v>0</v>
      </c>
      <c r="N1635" s="17">
        <v>0</v>
      </c>
      <c r="O1635" s="17">
        <v>0</v>
      </c>
      <c r="P1635" s="18">
        <v>0</v>
      </c>
      <c r="Q1635" s="17">
        <f>VLOOKUP(tbBDD[[#This Row],[Lib. variété]],tbRdts[],2,FALSE)</f>
        <v>0</v>
      </c>
      <c r="R1635" s="17">
        <f>tbBDD[[#This Row],[Ha Tot collecte]]*tbBDD[[#This Row],[Rdt]]</f>
        <v>0</v>
      </c>
      <c r="S1635" s="10" t="e">
        <f>MID(tbBDD[[#This Row],[Lib. variété]],1,FIND(" ",tbBDD[[#This Row],[Lib. variété]])-1)</f>
        <v>#VALUE!</v>
      </c>
    </row>
    <row r="1636" spans="1:19" ht="15.95" customHeight="1" x14ac:dyDescent="0.2">
      <c r="A1636" s="14" t="s">
        <v>5</v>
      </c>
      <c r="B1636" s="15" t="s">
        <v>50</v>
      </c>
      <c r="C1636" s="15" t="s">
        <v>91</v>
      </c>
      <c r="D1636" s="15" t="s">
        <v>245</v>
      </c>
      <c r="E1636" s="15" t="s">
        <v>374</v>
      </c>
      <c r="F1636" s="15" t="s">
        <v>416</v>
      </c>
      <c r="G1636" s="17">
        <v>0</v>
      </c>
      <c r="H1636" s="17">
        <v>0</v>
      </c>
      <c r="I1636" s="17">
        <v>0</v>
      </c>
      <c r="J1636" s="17">
        <v>0</v>
      </c>
      <c r="K1636" s="17">
        <v>0</v>
      </c>
      <c r="L1636" s="17">
        <v>0</v>
      </c>
      <c r="M1636" s="17">
        <v>0</v>
      </c>
      <c r="N1636" s="17">
        <v>0</v>
      </c>
      <c r="O1636" s="17">
        <v>0</v>
      </c>
      <c r="P1636" s="18">
        <v>0</v>
      </c>
      <c r="Q1636" s="17">
        <f>VLOOKUP(tbBDD[[#This Row],[Lib. variété]],tbRdts[],2,FALSE)</f>
        <v>0</v>
      </c>
      <c r="R1636" s="17">
        <f>tbBDD[[#This Row],[Ha Tot collecte]]*tbBDD[[#This Row],[Rdt]]</f>
        <v>0</v>
      </c>
      <c r="S1636" s="10" t="e">
        <f>MID(tbBDD[[#This Row],[Lib. variété]],1,FIND(" ",tbBDD[[#This Row],[Lib. variété]])-1)</f>
        <v>#VALUE!</v>
      </c>
    </row>
    <row r="1637" spans="1:19" ht="15.95" customHeight="1" x14ac:dyDescent="0.2">
      <c r="A1637" s="14" t="s">
        <v>5</v>
      </c>
      <c r="B1637" s="15" t="s">
        <v>50</v>
      </c>
      <c r="C1637" s="15" t="s">
        <v>67</v>
      </c>
      <c r="D1637" s="16"/>
      <c r="E1637" s="16"/>
      <c r="F1637" s="15" t="s">
        <v>392</v>
      </c>
      <c r="G1637" s="17">
        <v>0</v>
      </c>
      <c r="H1637" s="17">
        <v>0</v>
      </c>
      <c r="I1637" s="17">
        <v>0</v>
      </c>
      <c r="J1637" s="17">
        <v>0</v>
      </c>
      <c r="K1637" s="17">
        <v>0</v>
      </c>
      <c r="L1637" s="17">
        <v>0</v>
      </c>
      <c r="M1637" s="17">
        <v>0</v>
      </c>
      <c r="N1637" s="17">
        <v>0</v>
      </c>
      <c r="O1637" s="17">
        <v>0</v>
      </c>
      <c r="P1637" s="18">
        <v>0</v>
      </c>
      <c r="Q1637" s="17">
        <f>VLOOKUP(tbBDD[[#This Row],[Lib. variété]],tbRdts[],2,FALSE)</f>
        <v>0</v>
      </c>
      <c r="R1637" s="17">
        <f>tbBDD[[#This Row],[Ha Tot collecte]]*tbBDD[[#This Row],[Rdt]]</f>
        <v>0</v>
      </c>
      <c r="S1637" s="10" t="str">
        <f>MID(tbBDD[[#This Row],[Lib. variété]],1,FIND(" ",tbBDD[[#This Row],[Lib. variété]])-1)</f>
        <v>PRAIRIE</v>
      </c>
    </row>
    <row r="1638" spans="1:19" ht="15.95" customHeight="1" x14ac:dyDescent="0.2">
      <c r="A1638" s="14" t="s">
        <v>5</v>
      </c>
      <c r="B1638" s="15" t="s">
        <v>50</v>
      </c>
      <c r="C1638" s="15" t="s">
        <v>67</v>
      </c>
      <c r="D1638" s="15" t="s">
        <v>245</v>
      </c>
      <c r="E1638" s="15" t="s">
        <v>374</v>
      </c>
      <c r="F1638" s="15" t="s">
        <v>392</v>
      </c>
      <c r="G1638" s="17">
        <v>0</v>
      </c>
      <c r="H1638" s="17">
        <v>0</v>
      </c>
      <c r="I1638" s="17">
        <v>10</v>
      </c>
      <c r="J1638" s="17">
        <v>0</v>
      </c>
      <c r="K1638" s="17">
        <v>0</v>
      </c>
      <c r="L1638" s="17">
        <v>0</v>
      </c>
      <c r="M1638" s="17">
        <v>0</v>
      </c>
      <c r="N1638" s="17">
        <v>0</v>
      </c>
      <c r="O1638" s="17">
        <v>0</v>
      </c>
      <c r="P1638" s="18">
        <v>10</v>
      </c>
      <c r="Q1638" s="17">
        <f>VLOOKUP(tbBDD[[#This Row],[Lib. variété]],tbRdts[],2,FALSE)</f>
        <v>0</v>
      </c>
      <c r="R1638" s="17">
        <f>tbBDD[[#This Row],[Ha Tot collecte]]*tbBDD[[#This Row],[Rdt]]</f>
        <v>0</v>
      </c>
      <c r="S1638" s="10" t="str">
        <f>MID(tbBDD[[#This Row],[Lib. variété]],1,FIND(" ",tbBDD[[#This Row],[Lib. variété]])-1)</f>
        <v>PRAIRIE</v>
      </c>
    </row>
    <row r="1639" spans="1:19" ht="15.95" customHeight="1" x14ac:dyDescent="0.2">
      <c r="A1639" s="14" t="s">
        <v>5</v>
      </c>
      <c r="B1639" s="15" t="s">
        <v>50</v>
      </c>
      <c r="C1639" s="15" t="s">
        <v>68</v>
      </c>
      <c r="D1639" s="16"/>
      <c r="E1639" s="16"/>
      <c r="F1639" s="15" t="s">
        <v>393</v>
      </c>
      <c r="G1639" s="17">
        <v>0</v>
      </c>
      <c r="H1639" s="17">
        <v>0</v>
      </c>
      <c r="I1639" s="17">
        <v>0</v>
      </c>
      <c r="J1639" s="17">
        <v>0</v>
      </c>
      <c r="K1639" s="17">
        <v>0</v>
      </c>
      <c r="L1639" s="17">
        <v>0</v>
      </c>
      <c r="M1639" s="17">
        <v>0</v>
      </c>
      <c r="N1639" s="17">
        <v>0</v>
      </c>
      <c r="O1639" s="17">
        <v>0</v>
      </c>
      <c r="P1639" s="18">
        <v>0</v>
      </c>
      <c r="Q1639" s="17">
        <f>VLOOKUP(tbBDD[[#This Row],[Lib. variété]],tbRdts[],2,FALSE)</f>
        <v>0</v>
      </c>
      <c r="R1639" s="17">
        <f>tbBDD[[#This Row],[Ha Tot collecte]]*tbBDD[[#This Row],[Rdt]]</f>
        <v>0</v>
      </c>
      <c r="S1639" s="10" t="str">
        <f>MID(tbBDD[[#This Row],[Lib. variété]],1,FIND(" ",tbBDD[[#This Row],[Lib. variété]])-1)</f>
        <v>PRAIRIE</v>
      </c>
    </row>
    <row r="1640" spans="1:19" ht="15.95" customHeight="1" x14ac:dyDescent="0.2">
      <c r="A1640" s="14" t="s">
        <v>5</v>
      </c>
      <c r="B1640" s="15" t="s">
        <v>50</v>
      </c>
      <c r="C1640" s="15" t="s">
        <v>68</v>
      </c>
      <c r="D1640" s="15" t="s">
        <v>226</v>
      </c>
      <c r="E1640" s="15" t="s">
        <v>355</v>
      </c>
      <c r="F1640" s="15" t="s">
        <v>393</v>
      </c>
      <c r="G1640" s="17">
        <v>0</v>
      </c>
      <c r="H1640" s="17">
        <v>0</v>
      </c>
      <c r="I1640" s="17">
        <v>0</v>
      </c>
      <c r="J1640" s="17">
        <v>0</v>
      </c>
      <c r="K1640" s="17">
        <v>0</v>
      </c>
      <c r="L1640" s="17">
        <v>0</v>
      </c>
      <c r="M1640" s="17">
        <v>0</v>
      </c>
      <c r="N1640" s="17">
        <v>0</v>
      </c>
      <c r="O1640" s="17">
        <v>0</v>
      </c>
      <c r="P1640" s="18">
        <v>0</v>
      </c>
      <c r="Q1640" s="17">
        <f>VLOOKUP(tbBDD[[#This Row],[Lib. variété]],tbRdts[],2,FALSE)</f>
        <v>0</v>
      </c>
      <c r="R1640" s="17">
        <f>tbBDD[[#This Row],[Ha Tot collecte]]*tbBDD[[#This Row],[Rdt]]</f>
        <v>0</v>
      </c>
      <c r="S1640" s="10" t="str">
        <f>MID(tbBDD[[#This Row],[Lib. variété]],1,FIND(" ",tbBDD[[#This Row],[Lib. variété]])-1)</f>
        <v>PRAIRIE</v>
      </c>
    </row>
    <row r="1641" spans="1:19" ht="15.95" customHeight="1" x14ac:dyDescent="0.2">
      <c r="A1641" s="14" t="s">
        <v>5</v>
      </c>
      <c r="B1641" s="15" t="s">
        <v>50</v>
      </c>
      <c r="C1641" s="15" t="s">
        <v>68</v>
      </c>
      <c r="D1641" s="15" t="s">
        <v>245</v>
      </c>
      <c r="E1641" s="15" t="s">
        <v>374</v>
      </c>
      <c r="F1641" s="15" t="s">
        <v>393</v>
      </c>
      <c r="G1641" s="17">
        <v>0</v>
      </c>
      <c r="H1641" s="17">
        <v>0</v>
      </c>
      <c r="I1641" s="17">
        <v>0</v>
      </c>
      <c r="J1641" s="17">
        <v>0</v>
      </c>
      <c r="K1641" s="17">
        <v>0</v>
      </c>
      <c r="L1641" s="17">
        <v>0</v>
      </c>
      <c r="M1641" s="17">
        <v>0</v>
      </c>
      <c r="N1641" s="17">
        <v>0</v>
      </c>
      <c r="O1641" s="17">
        <v>0</v>
      </c>
      <c r="P1641" s="18">
        <v>0</v>
      </c>
      <c r="Q1641" s="17">
        <f>VLOOKUP(tbBDD[[#This Row],[Lib. variété]],tbRdts[],2,FALSE)</f>
        <v>0</v>
      </c>
      <c r="R1641" s="17">
        <f>tbBDD[[#This Row],[Ha Tot collecte]]*tbBDD[[#This Row],[Rdt]]</f>
        <v>0</v>
      </c>
      <c r="S1641" s="10" t="str">
        <f>MID(tbBDD[[#This Row],[Lib. variété]],1,FIND(" ",tbBDD[[#This Row],[Lib. variété]])-1)</f>
        <v>PRAIRIE</v>
      </c>
    </row>
    <row r="1642" spans="1:19" ht="15.95" customHeight="1" x14ac:dyDescent="0.2">
      <c r="A1642" s="14" t="s">
        <v>5</v>
      </c>
      <c r="B1642" s="15" t="s">
        <v>50</v>
      </c>
      <c r="C1642" s="15" t="s">
        <v>68</v>
      </c>
      <c r="D1642" s="15" t="s">
        <v>236</v>
      </c>
      <c r="E1642" s="15" t="s">
        <v>365</v>
      </c>
      <c r="F1642" s="15" t="s">
        <v>393</v>
      </c>
      <c r="G1642" s="17">
        <v>0</v>
      </c>
      <c r="H1642" s="17">
        <v>0</v>
      </c>
      <c r="I1642" s="17">
        <v>0</v>
      </c>
      <c r="J1642" s="17">
        <v>0</v>
      </c>
      <c r="K1642" s="17">
        <v>0</v>
      </c>
      <c r="L1642" s="17">
        <v>0</v>
      </c>
      <c r="M1642" s="17">
        <v>0</v>
      </c>
      <c r="N1642" s="17">
        <v>0</v>
      </c>
      <c r="O1642" s="17">
        <v>0</v>
      </c>
      <c r="P1642" s="18">
        <v>0</v>
      </c>
      <c r="Q1642" s="17">
        <f>VLOOKUP(tbBDD[[#This Row],[Lib. variété]],tbRdts[],2,FALSE)</f>
        <v>0</v>
      </c>
      <c r="R1642" s="17">
        <f>tbBDD[[#This Row],[Ha Tot collecte]]*tbBDD[[#This Row],[Rdt]]</f>
        <v>0</v>
      </c>
      <c r="S1642" s="10" t="str">
        <f>MID(tbBDD[[#This Row],[Lib. variété]],1,FIND(" ",tbBDD[[#This Row],[Lib. variété]])-1)</f>
        <v>PRAIRIE</v>
      </c>
    </row>
    <row r="1643" spans="1:19" ht="15.95" customHeight="1" x14ac:dyDescent="0.2">
      <c r="A1643" s="14" t="s">
        <v>5</v>
      </c>
      <c r="B1643" s="15" t="s">
        <v>50</v>
      </c>
      <c r="C1643" s="15" t="s">
        <v>71</v>
      </c>
      <c r="D1643" s="15" t="s">
        <v>228</v>
      </c>
      <c r="E1643" s="15" t="s">
        <v>357</v>
      </c>
      <c r="F1643" s="15" t="s">
        <v>396</v>
      </c>
      <c r="G1643" s="17">
        <v>0</v>
      </c>
      <c r="H1643" s="17">
        <v>0</v>
      </c>
      <c r="I1643" s="17">
        <v>0</v>
      </c>
      <c r="J1643" s="17">
        <v>0</v>
      </c>
      <c r="K1643" s="17">
        <v>0</v>
      </c>
      <c r="L1643" s="17">
        <v>0</v>
      </c>
      <c r="M1643" s="17">
        <v>0</v>
      </c>
      <c r="N1643" s="17">
        <v>0</v>
      </c>
      <c r="O1643" s="17">
        <v>0</v>
      </c>
      <c r="P1643" s="18">
        <v>0</v>
      </c>
      <c r="Q1643" s="17">
        <f>VLOOKUP(tbBDD[[#This Row],[Lib. variété]],tbRdts[],2,FALSE)</f>
        <v>0</v>
      </c>
      <c r="R1643" s="17">
        <f>tbBDD[[#This Row],[Ha Tot collecte]]*tbBDD[[#This Row],[Rdt]]</f>
        <v>0</v>
      </c>
      <c r="S1643" s="10" t="str">
        <f>MID(tbBDD[[#This Row],[Lib. variété]],1,FIND(" ",tbBDD[[#This Row],[Lib. variété]])-1)</f>
        <v>AUTRES</v>
      </c>
    </row>
    <row r="1644" spans="1:19" ht="15.95" customHeight="1" x14ac:dyDescent="0.2">
      <c r="A1644" s="14" t="s">
        <v>5</v>
      </c>
      <c r="B1644" s="15" t="s">
        <v>50</v>
      </c>
      <c r="C1644" s="15" t="s">
        <v>72</v>
      </c>
      <c r="D1644" s="16"/>
      <c r="E1644" s="16"/>
      <c r="F1644" s="15" t="s">
        <v>397</v>
      </c>
      <c r="G1644" s="17">
        <v>0</v>
      </c>
      <c r="H1644" s="17">
        <v>0</v>
      </c>
      <c r="I1644" s="17">
        <v>0</v>
      </c>
      <c r="J1644" s="17">
        <v>0</v>
      </c>
      <c r="K1644" s="17">
        <v>0</v>
      </c>
      <c r="L1644" s="17">
        <v>0</v>
      </c>
      <c r="M1644" s="17">
        <v>0</v>
      </c>
      <c r="N1644" s="17">
        <v>0</v>
      </c>
      <c r="O1644" s="17">
        <v>0</v>
      </c>
      <c r="P1644" s="18">
        <v>0</v>
      </c>
      <c r="Q1644" s="17">
        <f>VLOOKUP(tbBDD[[#This Row],[Lib. variété]],tbRdts[],2,FALSE)</f>
        <v>0</v>
      </c>
      <c r="R1644" s="17">
        <f>tbBDD[[#This Row],[Ha Tot collecte]]*tbBDD[[#This Row],[Rdt]]</f>
        <v>0</v>
      </c>
      <c r="S1644" s="10" t="e">
        <f>MID(tbBDD[[#This Row],[Lib. variété]],1,FIND(" ",tbBDD[[#This Row],[Lib. variété]])-1)</f>
        <v>#VALUE!</v>
      </c>
    </row>
    <row r="1645" spans="1:19" ht="15.95" customHeight="1" x14ac:dyDescent="0.2">
      <c r="A1645" s="14" t="s">
        <v>6</v>
      </c>
      <c r="B1645" s="15" t="s">
        <v>51</v>
      </c>
      <c r="C1645" s="15" t="s">
        <v>53</v>
      </c>
      <c r="D1645" s="15" t="s">
        <v>136</v>
      </c>
      <c r="E1645" s="15" t="s">
        <v>265</v>
      </c>
      <c r="F1645" s="15" t="s">
        <v>378</v>
      </c>
      <c r="G1645" s="17">
        <v>0</v>
      </c>
      <c r="H1645" s="17">
        <v>0</v>
      </c>
      <c r="I1645" s="17">
        <v>0</v>
      </c>
      <c r="J1645" s="17">
        <v>0</v>
      </c>
      <c r="K1645" s="17">
        <v>0</v>
      </c>
      <c r="L1645" s="17">
        <v>0</v>
      </c>
      <c r="M1645" s="17">
        <v>0</v>
      </c>
      <c r="N1645" s="17">
        <v>0</v>
      </c>
      <c r="O1645" s="17">
        <v>0</v>
      </c>
      <c r="P1645" s="18">
        <v>0</v>
      </c>
      <c r="Q1645" s="17">
        <f>VLOOKUP(tbBDD[[#This Row],[Lib. variété]],tbRdts[],2,FALSE)</f>
        <v>6.5</v>
      </c>
      <c r="R1645" s="17">
        <f>tbBDD[[#This Row],[Ha Tot collecte]]*tbBDD[[#This Row],[Rdt]]</f>
        <v>0</v>
      </c>
      <c r="S1645" s="10" t="str">
        <f>MID(tbBDD[[#This Row],[Lib. variété]],1,FIND(" ",tbBDD[[#This Row],[Lib. variété]])-1)</f>
        <v>BLE</v>
      </c>
    </row>
    <row r="1646" spans="1:19" ht="15.95" customHeight="1" x14ac:dyDescent="0.2">
      <c r="A1646" s="14" t="s">
        <v>6</v>
      </c>
      <c r="B1646" s="15" t="s">
        <v>51</v>
      </c>
      <c r="C1646" s="15" t="s">
        <v>54</v>
      </c>
      <c r="D1646" s="15" t="s">
        <v>136</v>
      </c>
      <c r="E1646" s="15" t="s">
        <v>265</v>
      </c>
      <c r="F1646" s="15" t="s">
        <v>379</v>
      </c>
      <c r="G1646" s="17">
        <v>0</v>
      </c>
      <c r="H1646" s="17">
        <v>0</v>
      </c>
      <c r="I1646" s="17">
        <v>0</v>
      </c>
      <c r="J1646" s="17">
        <v>0</v>
      </c>
      <c r="K1646" s="17">
        <v>0</v>
      </c>
      <c r="L1646" s="17">
        <v>0</v>
      </c>
      <c r="M1646" s="17">
        <v>0</v>
      </c>
      <c r="N1646" s="17">
        <v>0</v>
      </c>
      <c r="O1646" s="17">
        <v>0</v>
      </c>
      <c r="P1646" s="18">
        <v>0</v>
      </c>
      <c r="Q1646" s="17">
        <f>VLOOKUP(tbBDD[[#This Row],[Lib. variété]],tbRdts[],2,FALSE)</f>
        <v>6.3</v>
      </c>
      <c r="R1646" s="17">
        <f>tbBDD[[#This Row],[Ha Tot collecte]]*tbBDD[[#This Row],[Rdt]]</f>
        <v>0</v>
      </c>
      <c r="S1646" s="10" t="str">
        <f>MID(tbBDD[[#This Row],[Lib. variété]],1,FIND(" ",tbBDD[[#This Row],[Lib. variété]])-1)</f>
        <v>ORGE</v>
      </c>
    </row>
    <row r="1647" spans="1:19" ht="15.95" customHeight="1" x14ac:dyDescent="0.2">
      <c r="A1647" s="14" t="s">
        <v>6</v>
      </c>
      <c r="B1647" s="15" t="s">
        <v>51</v>
      </c>
      <c r="C1647" s="15" t="s">
        <v>76</v>
      </c>
      <c r="D1647" s="16"/>
      <c r="E1647" s="16"/>
      <c r="F1647" s="15" t="s">
        <v>401</v>
      </c>
      <c r="G1647" s="17">
        <v>0</v>
      </c>
      <c r="H1647" s="17">
        <v>0</v>
      </c>
      <c r="I1647" s="17">
        <v>0</v>
      </c>
      <c r="J1647" s="17">
        <v>0</v>
      </c>
      <c r="K1647" s="17">
        <v>0</v>
      </c>
      <c r="L1647" s="17">
        <v>0</v>
      </c>
      <c r="M1647" s="17">
        <v>0</v>
      </c>
      <c r="N1647" s="17">
        <v>0</v>
      </c>
      <c r="O1647" s="17">
        <v>0</v>
      </c>
      <c r="P1647" s="18">
        <v>0</v>
      </c>
      <c r="Q1647" s="17">
        <f>VLOOKUP(tbBDD[[#This Row],[Lib. variété]],tbRdts[],2,FALSE)</f>
        <v>0</v>
      </c>
      <c r="R1647" s="17">
        <f>tbBDD[[#This Row],[Ha Tot collecte]]*tbBDD[[#This Row],[Rdt]]</f>
        <v>0</v>
      </c>
      <c r="S1647" s="10" t="e">
        <f>MID(tbBDD[[#This Row],[Lib. variété]],1,FIND(" ",tbBDD[[#This Row],[Lib. variété]])-1)</f>
        <v>#VALUE!</v>
      </c>
    </row>
    <row r="1648" spans="1:19" ht="15.95" customHeight="1" x14ac:dyDescent="0.2">
      <c r="A1648" s="14" t="s">
        <v>6</v>
      </c>
      <c r="B1648" s="15" t="s">
        <v>51</v>
      </c>
      <c r="C1648" s="15" t="s">
        <v>67</v>
      </c>
      <c r="D1648" s="16"/>
      <c r="E1648" s="16"/>
      <c r="F1648" s="15" t="s">
        <v>392</v>
      </c>
      <c r="G1648" s="17">
        <v>0</v>
      </c>
      <c r="H1648" s="17">
        <v>0</v>
      </c>
      <c r="I1648" s="17">
        <v>0</v>
      </c>
      <c r="J1648" s="17">
        <v>0</v>
      </c>
      <c r="K1648" s="17">
        <v>0</v>
      </c>
      <c r="L1648" s="17">
        <v>0</v>
      </c>
      <c r="M1648" s="17">
        <v>0</v>
      </c>
      <c r="N1648" s="17">
        <v>0</v>
      </c>
      <c r="O1648" s="17">
        <v>0</v>
      </c>
      <c r="P1648" s="18">
        <v>0</v>
      </c>
      <c r="Q1648" s="17">
        <f>VLOOKUP(tbBDD[[#This Row],[Lib. variété]],tbRdts[],2,FALSE)</f>
        <v>0</v>
      </c>
      <c r="R1648" s="17">
        <f>tbBDD[[#This Row],[Ha Tot collecte]]*tbBDD[[#This Row],[Rdt]]</f>
        <v>0</v>
      </c>
      <c r="S1648" s="10" t="str">
        <f>MID(tbBDD[[#This Row],[Lib. variété]],1,FIND(" ",tbBDD[[#This Row],[Lib. variété]])-1)</f>
        <v>PRAIRIE</v>
      </c>
    </row>
    <row r="1649" spans="1:19" ht="15.95" customHeight="1" x14ac:dyDescent="0.2">
      <c r="A1649" s="14" t="s">
        <v>6</v>
      </c>
      <c r="B1649" s="15" t="s">
        <v>51</v>
      </c>
      <c r="C1649" s="15" t="s">
        <v>68</v>
      </c>
      <c r="D1649" s="16"/>
      <c r="E1649" s="16"/>
      <c r="F1649" s="15" t="s">
        <v>393</v>
      </c>
      <c r="G1649" s="17">
        <v>0</v>
      </c>
      <c r="H1649" s="17">
        <v>0</v>
      </c>
      <c r="I1649" s="17">
        <v>0</v>
      </c>
      <c r="J1649" s="17">
        <v>0</v>
      </c>
      <c r="K1649" s="17">
        <v>0</v>
      </c>
      <c r="L1649" s="17">
        <v>0</v>
      </c>
      <c r="M1649" s="17">
        <v>0</v>
      </c>
      <c r="N1649" s="17">
        <v>0</v>
      </c>
      <c r="O1649" s="17">
        <v>0</v>
      </c>
      <c r="P1649" s="18">
        <v>0</v>
      </c>
      <c r="Q1649" s="17">
        <f>VLOOKUP(tbBDD[[#This Row],[Lib. variété]],tbRdts[],2,FALSE)</f>
        <v>0</v>
      </c>
      <c r="R1649" s="17">
        <f>tbBDD[[#This Row],[Ha Tot collecte]]*tbBDD[[#This Row],[Rdt]]</f>
        <v>0</v>
      </c>
      <c r="S1649" s="10" t="str">
        <f>MID(tbBDD[[#This Row],[Lib. variété]],1,FIND(" ",tbBDD[[#This Row],[Lib. variété]])-1)</f>
        <v>PRAIRIE</v>
      </c>
    </row>
    <row r="1650" spans="1:19" ht="15.95" customHeight="1" x14ac:dyDescent="0.2">
      <c r="A1650" s="14" t="s">
        <v>6</v>
      </c>
      <c r="B1650" s="15" t="s">
        <v>51</v>
      </c>
      <c r="C1650" s="15" t="s">
        <v>77</v>
      </c>
      <c r="D1650" s="16"/>
      <c r="E1650" s="16"/>
      <c r="F1650" s="15" t="s">
        <v>402</v>
      </c>
      <c r="G1650" s="17">
        <v>0</v>
      </c>
      <c r="H1650" s="17">
        <v>0</v>
      </c>
      <c r="I1650" s="17">
        <v>0</v>
      </c>
      <c r="J1650" s="17">
        <v>0</v>
      </c>
      <c r="K1650" s="17">
        <v>0</v>
      </c>
      <c r="L1650" s="17">
        <v>0</v>
      </c>
      <c r="M1650" s="17">
        <v>0</v>
      </c>
      <c r="N1650" s="17">
        <v>0</v>
      </c>
      <c r="O1650" s="17">
        <v>0</v>
      </c>
      <c r="P1650" s="18">
        <v>0</v>
      </c>
      <c r="Q1650" s="17">
        <f>VLOOKUP(tbBDD[[#This Row],[Lib. variété]],tbRdts[],2,FALSE)</f>
        <v>0</v>
      </c>
      <c r="R1650" s="17">
        <f>tbBDD[[#This Row],[Ha Tot collecte]]*tbBDD[[#This Row],[Rdt]]</f>
        <v>0</v>
      </c>
      <c r="S1650" s="10" t="str">
        <f>MID(tbBDD[[#This Row],[Lib. variété]],1,FIND(" ",tbBDD[[#This Row],[Lib. variété]])-1)</f>
        <v>JACHERE</v>
      </c>
    </row>
    <row r="1651" spans="1:19" ht="15.95" customHeight="1" x14ac:dyDescent="0.2">
      <c r="A1651" s="14" t="s">
        <v>6</v>
      </c>
      <c r="B1651" s="15" t="s">
        <v>51</v>
      </c>
      <c r="C1651" s="15" t="s">
        <v>69</v>
      </c>
      <c r="D1651" s="16"/>
      <c r="E1651" s="16"/>
      <c r="F1651" s="15" t="s">
        <v>394</v>
      </c>
      <c r="G1651" s="17">
        <v>0</v>
      </c>
      <c r="H1651" s="17">
        <v>0</v>
      </c>
      <c r="I1651" s="17">
        <v>0</v>
      </c>
      <c r="J1651" s="17">
        <v>0</v>
      </c>
      <c r="K1651" s="17">
        <v>0</v>
      </c>
      <c r="L1651" s="17">
        <v>0</v>
      </c>
      <c r="M1651" s="17">
        <v>0</v>
      </c>
      <c r="N1651" s="17">
        <v>0</v>
      </c>
      <c r="O1651" s="17">
        <v>0</v>
      </c>
      <c r="P1651" s="18">
        <v>0</v>
      </c>
      <c r="Q1651" s="17">
        <f>VLOOKUP(tbBDD[[#This Row],[Lib. variété]],tbRdts[],2,FALSE)</f>
        <v>0</v>
      </c>
      <c r="R1651" s="17">
        <f>tbBDD[[#This Row],[Ha Tot collecte]]*tbBDD[[#This Row],[Rdt]]</f>
        <v>0</v>
      </c>
      <c r="S1651" s="10" t="e">
        <f>MID(tbBDD[[#This Row],[Lib. variété]],1,FIND(" ",tbBDD[[#This Row],[Lib. variété]])-1)</f>
        <v>#VALUE!</v>
      </c>
    </row>
    <row r="1652" spans="1:19" ht="15.95" customHeight="1" x14ac:dyDescent="0.2">
      <c r="A1652" s="19" t="s">
        <v>6</v>
      </c>
      <c r="B1652" s="20" t="s">
        <v>51</v>
      </c>
      <c r="C1652" s="20" t="s">
        <v>72</v>
      </c>
      <c r="D1652" s="21"/>
      <c r="E1652" s="21"/>
      <c r="F1652" s="20" t="s">
        <v>397</v>
      </c>
      <c r="G1652" s="22">
        <v>0</v>
      </c>
      <c r="H1652" s="22">
        <v>0</v>
      </c>
      <c r="I1652" s="22">
        <v>0</v>
      </c>
      <c r="J1652" s="22">
        <v>0</v>
      </c>
      <c r="K1652" s="22">
        <v>0</v>
      </c>
      <c r="L1652" s="22">
        <v>0</v>
      </c>
      <c r="M1652" s="22">
        <v>0</v>
      </c>
      <c r="N1652" s="22">
        <v>0</v>
      </c>
      <c r="O1652" s="22">
        <v>0</v>
      </c>
      <c r="P1652" s="23">
        <v>0</v>
      </c>
      <c r="Q1652" s="22">
        <f>VLOOKUP(tbBDD[[#This Row],[Lib. variété]],tbRdts[],2,FALSE)</f>
        <v>0</v>
      </c>
      <c r="R1652" s="17">
        <f>tbBDD[[#This Row],[Ha Tot collecte]]*tbBDD[[#This Row],[Rdt]]</f>
        <v>0</v>
      </c>
      <c r="S1652" s="10" t="e">
        <f>MID(tbBDD[[#This Row],[Lib. variété]],1,FIND(" ",tbBDD[[#This Row],[Lib. variété]])-1)</f>
        <v>#VALUE!</v>
      </c>
    </row>
    <row r="1653" spans="1:19" x14ac:dyDescent="0.2">
      <c r="A1653" s="24" t="s">
        <v>455</v>
      </c>
      <c r="B1653" s="25"/>
      <c r="C1653" s="25"/>
      <c r="D1653" s="25"/>
      <c r="E1653" s="25"/>
      <c r="F1653" s="25"/>
      <c r="G1653" s="22">
        <f>SUBTOTAL(109,tbBDD[Tonnage prévu Coop])</f>
        <v>0</v>
      </c>
      <c r="H1653" s="22">
        <f>SUBTOTAL(109,tbBDD[Tonnage prévu TC])</f>
        <v>0</v>
      </c>
      <c r="I1653" s="22">
        <f>SUBTOTAL(109,tbBDD[Ha Tot collecte])</f>
        <v>66876.380000000048</v>
      </c>
      <c r="J1653" s="22">
        <f>SUBTOTAL(109,tbBDD[Tonnage prévu TC])</f>
        <v>0</v>
      </c>
      <c r="K1653" s="22">
        <f>SUBTOTAL(109,tbBDD[Ha Tot collecte])</f>
        <v>66876.380000000048</v>
      </c>
      <c r="L1653" s="22">
        <f>SUBTOTAL(109,tbBDD[Ha Irr Fort])</f>
        <v>1352.69</v>
      </c>
      <c r="M1653" s="22">
        <f>SUBTOTAL(109,tbBDD[Ha Tot collecte])</f>
        <v>66876.380000000048</v>
      </c>
      <c r="N1653" s="22">
        <f>SUBTOTAL(109,tbBDD[Ha Irr Fort])</f>
        <v>1352.69</v>
      </c>
      <c r="O1653" s="22">
        <f>SUBTOTAL(109,tbBDD[Ha Irr Moyn])</f>
        <v>3103.01</v>
      </c>
      <c r="P1653" s="22">
        <f>SUBTOTAL(109,tbBDD[Ha Irr Fort])</f>
        <v>1352.69</v>
      </c>
      <c r="Q1653" s="22"/>
      <c r="R1653" s="22">
        <f>SUBTOTAL(109,tbBDD[T Tot collecté])</f>
        <v>355881.8000000001</v>
      </c>
      <c r="S1653" s="26"/>
    </row>
  </sheetData>
  <pageMargins left="0.78740157499999996" right="0.78740157499999996" top="0.984251969" bottom="0.984251969" header="0.4921259845" footer="0.4921259845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opLeftCell="A43" workbookViewId="0">
      <selection activeCell="E64" sqref="E64"/>
    </sheetView>
  </sheetViews>
  <sheetFormatPr baseColWidth="10" defaultRowHeight="12.75" x14ac:dyDescent="0.2"/>
  <cols>
    <col min="1" max="1" width="43.85546875" bestFit="1" customWidth="1"/>
    <col min="2" max="2" width="19.28515625" customWidth="1"/>
  </cols>
  <sheetData>
    <row r="1" spans="1:4" x14ac:dyDescent="0.2">
      <c r="A1" t="s">
        <v>377</v>
      </c>
      <c r="B1" s="1" t="s">
        <v>456</v>
      </c>
    </row>
    <row r="2" spans="1:4" x14ac:dyDescent="0.2">
      <c r="A2" t="s">
        <v>397</v>
      </c>
      <c r="D2" s="1"/>
    </row>
    <row r="3" spans="1:4" x14ac:dyDescent="0.2">
      <c r="A3" t="s">
        <v>396</v>
      </c>
      <c r="D3" s="1"/>
    </row>
    <row r="4" spans="1:4" x14ac:dyDescent="0.2">
      <c r="A4" t="s">
        <v>381</v>
      </c>
      <c r="B4">
        <v>4</v>
      </c>
    </row>
    <row r="5" spans="1:4" x14ac:dyDescent="0.2">
      <c r="A5" t="s">
        <v>405</v>
      </c>
      <c r="D5" s="1"/>
    </row>
    <row r="6" spans="1:4" x14ac:dyDescent="0.2">
      <c r="A6" t="s">
        <v>417</v>
      </c>
      <c r="D6" s="1"/>
    </row>
    <row r="7" spans="1:4" x14ac:dyDescent="0.2">
      <c r="A7" t="s">
        <v>419</v>
      </c>
      <c r="D7" s="1"/>
    </row>
    <row r="8" spans="1:4" x14ac:dyDescent="0.2">
      <c r="A8" t="s">
        <v>418</v>
      </c>
      <c r="D8" s="1"/>
    </row>
    <row r="9" spans="1:4" x14ac:dyDescent="0.2">
      <c r="A9" t="s">
        <v>441</v>
      </c>
      <c r="D9" s="1"/>
    </row>
    <row r="10" spans="1:4" x14ac:dyDescent="0.2">
      <c r="A10" t="s">
        <v>439</v>
      </c>
      <c r="B10">
        <v>6.5</v>
      </c>
    </row>
    <row r="11" spans="1:4" x14ac:dyDescent="0.2">
      <c r="A11" t="s">
        <v>399</v>
      </c>
      <c r="B11">
        <v>5.8</v>
      </c>
    </row>
    <row r="12" spans="1:4" x14ac:dyDescent="0.2">
      <c r="A12" t="s">
        <v>378</v>
      </c>
      <c r="B12">
        <v>6.5</v>
      </c>
    </row>
    <row r="13" spans="1:4" x14ac:dyDescent="0.2">
      <c r="A13" t="s">
        <v>431</v>
      </c>
      <c r="D13" s="1"/>
    </row>
    <row r="14" spans="1:4" x14ac:dyDescent="0.2">
      <c r="A14" t="s">
        <v>434</v>
      </c>
      <c r="D14" s="1"/>
    </row>
    <row r="15" spans="1:4" x14ac:dyDescent="0.2">
      <c r="A15" t="s">
        <v>442</v>
      </c>
      <c r="D15" s="1"/>
    </row>
    <row r="16" spans="1:4" x14ac:dyDescent="0.2">
      <c r="A16" t="s">
        <v>409</v>
      </c>
      <c r="D16" s="1"/>
    </row>
    <row r="17" spans="1:4" x14ac:dyDescent="0.2">
      <c r="A17" t="s">
        <v>435</v>
      </c>
      <c r="D17" s="1"/>
    </row>
    <row r="18" spans="1:4" x14ac:dyDescent="0.2">
      <c r="A18" t="s">
        <v>407</v>
      </c>
      <c r="D18" s="1"/>
    </row>
    <row r="19" spans="1:4" x14ac:dyDescent="0.2">
      <c r="A19" t="s">
        <v>406</v>
      </c>
      <c r="D19" s="1"/>
    </row>
    <row r="20" spans="1:4" x14ac:dyDescent="0.2">
      <c r="A20" t="s">
        <v>410</v>
      </c>
      <c r="D20" s="1"/>
    </row>
    <row r="21" spans="1:4" x14ac:dyDescent="0.2">
      <c r="A21" t="s">
        <v>428</v>
      </c>
      <c r="D21" s="1"/>
    </row>
    <row r="22" spans="1:4" x14ac:dyDescent="0.2">
      <c r="A22" t="s">
        <v>411</v>
      </c>
      <c r="D22" s="1"/>
    </row>
    <row r="23" spans="1:4" x14ac:dyDescent="0.2">
      <c r="A23" t="s">
        <v>414</v>
      </c>
      <c r="D23" s="1"/>
    </row>
    <row r="24" spans="1:4" x14ac:dyDescent="0.2">
      <c r="A24" t="s">
        <v>383</v>
      </c>
      <c r="B24">
        <v>3.3</v>
      </c>
    </row>
    <row r="25" spans="1:4" x14ac:dyDescent="0.2">
      <c r="A25" t="s">
        <v>412</v>
      </c>
      <c r="D25" s="1"/>
    </row>
    <row r="26" spans="1:4" x14ac:dyDescent="0.2">
      <c r="A26" t="s">
        <v>426</v>
      </c>
      <c r="D26" s="1"/>
    </row>
    <row r="27" spans="1:4" x14ac:dyDescent="0.2">
      <c r="A27" t="s">
        <v>415</v>
      </c>
      <c r="D27" s="1"/>
    </row>
    <row r="28" spans="1:4" x14ac:dyDescent="0.2">
      <c r="A28" t="s">
        <v>437</v>
      </c>
      <c r="D28" s="1"/>
    </row>
    <row r="29" spans="1:4" x14ac:dyDescent="0.2">
      <c r="A29" t="s">
        <v>422</v>
      </c>
      <c r="D29" s="1"/>
    </row>
    <row r="30" spans="1:4" x14ac:dyDescent="0.2">
      <c r="A30" t="s">
        <v>394</v>
      </c>
      <c r="D30" s="1"/>
    </row>
    <row r="31" spans="1:4" x14ac:dyDescent="0.2">
      <c r="A31" t="s">
        <v>402</v>
      </c>
      <c r="D31" s="1"/>
    </row>
    <row r="32" spans="1:4" x14ac:dyDescent="0.2">
      <c r="A32" t="s">
        <v>386</v>
      </c>
      <c r="B32">
        <v>2.5</v>
      </c>
    </row>
    <row r="33" spans="1:4" x14ac:dyDescent="0.2">
      <c r="A33" t="s">
        <v>382</v>
      </c>
      <c r="B33">
        <v>8.5</v>
      </c>
    </row>
    <row r="34" spans="1:4" x14ac:dyDescent="0.2">
      <c r="A34" t="s">
        <v>443</v>
      </c>
      <c r="D34" s="1"/>
    </row>
    <row r="35" spans="1:4" x14ac:dyDescent="0.2">
      <c r="A35" t="s">
        <v>408</v>
      </c>
      <c r="D35" s="1"/>
    </row>
    <row r="36" spans="1:4" x14ac:dyDescent="0.2">
      <c r="A36" t="s">
        <v>420</v>
      </c>
      <c r="D36" s="1"/>
    </row>
    <row r="37" spans="1:4" x14ac:dyDescent="0.2">
      <c r="A37" t="s">
        <v>430</v>
      </c>
      <c r="D37" s="1"/>
    </row>
    <row r="38" spans="1:4" x14ac:dyDescent="0.2">
      <c r="A38" t="s">
        <v>421</v>
      </c>
      <c r="D38" s="1"/>
    </row>
    <row r="39" spans="1:4" x14ac:dyDescent="0.2">
      <c r="A39" t="s">
        <v>433</v>
      </c>
      <c r="D39" s="1"/>
    </row>
    <row r="40" spans="1:4" x14ac:dyDescent="0.2">
      <c r="A40" t="s">
        <v>425</v>
      </c>
      <c r="D40" s="1"/>
    </row>
    <row r="41" spans="1:4" x14ac:dyDescent="0.2">
      <c r="A41" t="s">
        <v>429</v>
      </c>
      <c r="B41">
        <v>8.5</v>
      </c>
    </row>
    <row r="42" spans="1:4" x14ac:dyDescent="0.2">
      <c r="A42" t="s">
        <v>438</v>
      </c>
      <c r="D42" s="1"/>
    </row>
    <row r="43" spans="1:4" x14ac:dyDescent="0.2">
      <c r="A43" t="s">
        <v>427</v>
      </c>
      <c r="D43" s="1"/>
    </row>
    <row r="44" spans="1:4" x14ac:dyDescent="0.2">
      <c r="A44" t="s">
        <v>404</v>
      </c>
      <c r="D44" s="1"/>
    </row>
    <row r="45" spans="1:4" x14ac:dyDescent="0.2">
      <c r="A45" t="s">
        <v>398</v>
      </c>
      <c r="D45" s="1"/>
    </row>
    <row r="46" spans="1:4" x14ac:dyDescent="0.2">
      <c r="A46" t="s">
        <v>380</v>
      </c>
      <c r="B46">
        <v>6.3</v>
      </c>
    </row>
    <row r="47" spans="1:4" x14ac:dyDescent="0.2">
      <c r="A47" t="s">
        <v>424</v>
      </c>
      <c r="D47" s="1"/>
    </row>
    <row r="48" spans="1:4" x14ac:dyDescent="0.2">
      <c r="A48" t="s">
        <v>440</v>
      </c>
      <c r="D48" s="1"/>
    </row>
    <row r="49" spans="1:4" x14ac:dyDescent="0.2">
      <c r="A49" t="s">
        <v>432</v>
      </c>
      <c r="D49" s="1"/>
    </row>
    <row r="50" spans="1:4" x14ac:dyDescent="0.2">
      <c r="A50" t="s">
        <v>400</v>
      </c>
      <c r="D50" s="1"/>
    </row>
    <row r="51" spans="1:4" x14ac:dyDescent="0.2">
      <c r="A51" t="s">
        <v>403</v>
      </c>
      <c r="D51" s="1"/>
    </row>
    <row r="52" spans="1:4" x14ac:dyDescent="0.2">
      <c r="A52" t="s">
        <v>379</v>
      </c>
      <c r="B52">
        <v>6.3</v>
      </c>
    </row>
    <row r="53" spans="1:4" x14ac:dyDescent="0.2">
      <c r="A53" t="s">
        <v>436</v>
      </c>
      <c r="D53" s="1"/>
    </row>
    <row r="54" spans="1:4" x14ac:dyDescent="0.2">
      <c r="A54" t="s">
        <v>395</v>
      </c>
      <c r="B54">
        <v>4.5</v>
      </c>
    </row>
    <row r="55" spans="1:4" x14ac:dyDescent="0.2">
      <c r="A55" t="s">
        <v>387</v>
      </c>
      <c r="B55">
        <v>4.5</v>
      </c>
    </row>
    <row r="56" spans="1:4" x14ac:dyDescent="0.2">
      <c r="A56" t="s">
        <v>393</v>
      </c>
      <c r="D56" s="1"/>
    </row>
    <row r="57" spans="1:4" x14ac:dyDescent="0.2">
      <c r="A57" t="s">
        <v>392</v>
      </c>
      <c r="D57" s="1"/>
    </row>
    <row r="58" spans="1:4" x14ac:dyDescent="0.2">
      <c r="A58" t="s">
        <v>423</v>
      </c>
      <c r="D58" s="1"/>
    </row>
    <row r="59" spans="1:4" x14ac:dyDescent="0.2">
      <c r="A59" t="s">
        <v>389</v>
      </c>
      <c r="B59">
        <v>5</v>
      </c>
    </row>
    <row r="60" spans="1:4" x14ac:dyDescent="0.2">
      <c r="A60" t="s">
        <v>390</v>
      </c>
      <c r="B60">
        <v>4.5</v>
      </c>
    </row>
    <row r="61" spans="1:4" x14ac:dyDescent="0.2">
      <c r="A61" t="s">
        <v>416</v>
      </c>
      <c r="D61" s="1"/>
    </row>
    <row r="62" spans="1:4" x14ac:dyDescent="0.2">
      <c r="A62" t="s">
        <v>384</v>
      </c>
      <c r="B62">
        <v>2.5</v>
      </c>
    </row>
    <row r="63" spans="1:4" x14ac:dyDescent="0.2">
      <c r="A63" t="s">
        <v>385</v>
      </c>
      <c r="B63">
        <v>2.5</v>
      </c>
    </row>
    <row r="64" spans="1:4" x14ac:dyDescent="0.2">
      <c r="A64" t="s">
        <v>391</v>
      </c>
      <c r="D64" s="1"/>
    </row>
    <row r="65" spans="1:4" x14ac:dyDescent="0.2">
      <c r="A65" t="s">
        <v>413</v>
      </c>
      <c r="D65" s="1"/>
    </row>
    <row r="66" spans="1:4" x14ac:dyDescent="0.2">
      <c r="A66" t="s">
        <v>388</v>
      </c>
      <c r="B66">
        <v>6</v>
      </c>
    </row>
    <row r="67" spans="1:4" x14ac:dyDescent="0.2">
      <c r="A67" t="s">
        <v>401</v>
      </c>
      <c r="D67" s="1"/>
    </row>
  </sheetData>
  <sortState ref="A2:A1650">
    <sortCondition ref="A2:A1650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12"/>
  <sheetViews>
    <sheetView workbookViewId="0">
      <selection activeCell="B22" sqref="B22"/>
    </sheetView>
  </sheetViews>
  <sheetFormatPr baseColWidth="10" defaultRowHeight="12.75" x14ac:dyDescent="0.2"/>
  <cols>
    <col min="1" max="1" width="45.85546875" bestFit="1" customWidth="1"/>
    <col min="2" max="2" width="13.42578125" customWidth="1"/>
    <col min="3" max="262" width="14" customWidth="1"/>
  </cols>
  <sheetData>
    <row r="1" spans="1:238" x14ac:dyDescent="0.2">
      <c r="A1" s="3" t="s">
        <v>464</v>
      </c>
      <c r="B1" t="s">
        <v>465</v>
      </c>
      <c r="F1" s="4" t="s">
        <v>463</v>
      </c>
      <c r="G1" s="5">
        <f>GETPIVOTDATA("T Tot collecté ",$A$3)/GETPIVOTDATA("Ha Tot collecte ",$A$3)</f>
        <v>6.3302971865058169</v>
      </c>
    </row>
    <row r="4" spans="1:238" x14ac:dyDescent="0.2">
      <c r="C4" t="s">
        <v>358</v>
      </c>
      <c r="E4" t="s">
        <v>369</v>
      </c>
      <c r="G4" t="s">
        <v>305</v>
      </c>
      <c r="I4" t="s">
        <v>289</v>
      </c>
      <c r="K4" t="s">
        <v>286</v>
      </c>
      <c r="M4" t="s">
        <v>277</v>
      </c>
      <c r="O4" t="s">
        <v>306</v>
      </c>
      <c r="Q4" t="s">
        <v>340</v>
      </c>
      <c r="S4" t="s">
        <v>316</v>
      </c>
      <c r="U4" t="s">
        <v>278</v>
      </c>
      <c r="W4" t="s">
        <v>355</v>
      </c>
      <c r="Y4" t="s">
        <v>356</v>
      </c>
      <c r="AA4" t="s">
        <v>337</v>
      </c>
      <c r="AC4" t="s">
        <v>261</v>
      </c>
      <c r="AE4" t="s">
        <v>275</v>
      </c>
      <c r="AG4" t="s">
        <v>310</v>
      </c>
      <c r="AI4" t="s">
        <v>255</v>
      </c>
      <c r="AK4" t="s">
        <v>315</v>
      </c>
      <c r="AM4" t="s">
        <v>330</v>
      </c>
      <c r="AO4" t="s">
        <v>253</v>
      </c>
      <c r="AQ4" t="s">
        <v>302</v>
      </c>
      <c r="AS4" t="s">
        <v>299</v>
      </c>
      <c r="AU4" t="s">
        <v>301</v>
      </c>
      <c r="AW4" t="s">
        <v>274</v>
      </c>
      <c r="AY4" t="s">
        <v>350</v>
      </c>
      <c r="BA4" t="s">
        <v>331</v>
      </c>
      <c r="BC4" t="s">
        <v>257</v>
      </c>
      <c r="BE4" t="s">
        <v>280</v>
      </c>
      <c r="BG4" t="s">
        <v>254</v>
      </c>
      <c r="BI4" t="s">
        <v>281</v>
      </c>
      <c r="BK4" t="s">
        <v>267</v>
      </c>
      <c r="BM4" t="s">
        <v>375</v>
      </c>
      <c r="BO4" t="s">
        <v>361</v>
      </c>
      <c r="BQ4" t="s">
        <v>339</v>
      </c>
      <c r="BS4" t="s">
        <v>256</v>
      </c>
      <c r="BU4" t="s">
        <v>344</v>
      </c>
      <c r="BW4" t="s">
        <v>293</v>
      </c>
      <c r="BY4" t="s">
        <v>327</v>
      </c>
      <c r="CA4" t="s">
        <v>265</v>
      </c>
      <c r="CC4" t="s">
        <v>303</v>
      </c>
      <c r="CE4" t="s">
        <v>363</v>
      </c>
      <c r="CG4" t="s">
        <v>287</v>
      </c>
      <c r="CI4" t="s">
        <v>276</v>
      </c>
      <c r="CK4" t="s">
        <v>283</v>
      </c>
      <c r="CM4" t="s">
        <v>373</v>
      </c>
      <c r="CO4" t="s">
        <v>271</v>
      </c>
      <c r="CQ4" t="s">
        <v>268</v>
      </c>
      <c r="CS4" t="s">
        <v>290</v>
      </c>
      <c r="CU4" t="s">
        <v>288</v>
      </c>
      <c r="CW4" t="s">
        <v>262</v>
      </c>
      <c r="CY4" t="s">
        <v>291</v>
      </c>
      <c r="DA4" t="s">
        <v>360</v>
      </c>
      <c r="DC4" t="s">
        <v>295</v>
      </c>
      <c r="DE4" t="s">
        <v>249</v>
      </c>
      <c r="DG4" t="s">
        <v>251</v>
      </c>
      <c r="DI4" t="s">
        <v>258</v>
      </c>
      <c r="DK4" t="s">
        <v>308</v>
      </c>
      <c r="DM4" t="s">
        <v>322</v>
      </c>
      <c r="DO4" t="s">
        <v>354</v>
      </c>
      <c r="DQ4" t="s">
        <v>252</v>
      </c>
      <c r="DS4" t="s">
        <v>313</v>
      </c>
      <c r="DU4" t="s">
        <v>270</v>
      </c>
      <c r="DW4" t="s">
        <v>260</v>
      </c>
      <c r="DY4" t="s">
        <v>352</v>
      </c>
      <c r="EA4" t="s">
        <v>304</v>
      </c>
      <c r="EC4" t="s">
        <v>259</v>
      </c>
      <c r="EE4" t="s">
        <v>298</v>
      </c>
      <c r="EG4" t="s">
        <v>309</v>
      </c>
      <c r="EI4" t="s">
        <v>357</v>
      </c>
      <c r="EK4" t="s">
        <v>342</v>
      </c>
      <c r="EM4" t="s">
        <v>311</v>
      </c>
      <c r="EO4" t="s">
        <v>321</v>
      </c>
      <c r="EQ4" t="s">
        <v>317</v>
      </c>
      <c r="ES4" t="s">
        <v>297</v>
      </c>
      <c r="EU4" t="s">
        <v>353</v>
      </c>
      <c r="EW4" t="s">
        <v>263</v>
      </c>
      <c r="EY4" t="s">
        <v>364</v>
      </c>
      <c r="FA4" t="s">
        <v>292</v>
      </c>
      <c r="FC4" t="s">
        <v>335</v>
      </c>
      <c r="FE4" t="s">
        <v>328</v>
      </c>
      <c r="FG4" t="s">
        <v>314</v>
      </c>
      <c r="FI4" t="s">
        <v>284</v>
      </c>
      <c r="FK4" t="s">
        <v>273</v>
      </c>
      <c r="FM4" t="s">
        <v>282</v>
      </c>
      <c r="FO4" t="s">
        <v>279</v>
      </c>
      <c r="FQ4" t="s">
        <v>374</v>
      </c>
      <c r="FS4" t="s">
        <v>269</v>
      </c>
      <c r="FU4" t="s">
        <v>343</v>
      </c>
      <c r="FW4" t="s">
        <v>332</v>
      </c>
      <c r="FY4" t="s">
        <v>333</v>
      </c>
      <c r="GA4" t="s">
        <v>362</v>
      </c>
      <c r="GC4" t="s">
        <v>368</v>
      </c>
      <c r="GE4" t="s">
        <v>324</v>
      </c>
      <c r="GG4" t="s">
        <v>307</v>
      </c>
      <c r="GI4" t="s">
        <v>319</v>
      </c>
      <c r="GK4" t="s">
        <v>294</v>
      </c>
      <c r="GM4" t="s">
        <v>312</v>
      </c>
      <c r="GO4" t="s">
        <v>320</v>
      </c>
      <c r="GQ4" t="s">
        <v>334</v>
      </c>
      <c r="GS4" t="s">
        <v>250</v>
      </c>
      <c r="GU4" t="s">
        <v>365</v>
      </c>
      <c r="GW4" t="s">
        <v>371</v>
      </c>
      <c r="GY4" t="s">
        <v>351</v>
      </c>
      <c r="HA4" t="s">
        <v>318</v>
      </c>
      <c r="HC4" t="s">
        <v>285</v>
      </c>
      <c r="HE4" t="s">
        <v>300</v>
      </c>
      <c r="HG4" t="s">
        <v>326</v>
      </c>
      <c r="HI4" t="s">
        <v>336</v>
      </c>
      <c r="HK4" t="s">
        <v>329</v>
      </c>
      <c r="HM4" t="s">
        <v>367</v>
      </c>
      <c r="HO4" t="s">
        <v>338</v>
      </c>
      <c r="HQ4" t="s">
        <v>325</v>
      </c>
      <c r="HS4" t="s">
        <v>359</v>
      </c>
      <c r="HU4" t="s">
        <v>372</v>
      </c>
      <c r="HW4" t="s">
        <v>272</v>
      </c>
      <c r="HY4" t="s">
        <v>370</v>
      </c>
      <c r="IA4" t="s">
        <v>366</v>
      </c>
      <c r="IC4" t="s">
        <v>462</v>
      </c>
      <c r="ID4" t="s">
        <v>460</v>
      </c>
    </row>
    <row r="5" spans="1:238" x14ac:dyDescent="0.2">
      <c r="C5" t="s">
        <v>461</v>
      </c>
      <c r="D5" t="s">
        <v>459</v>
      </c>
      <c r="E5" t="s">
        <v>461</v>
      </c>
      <c r="F5" t="s">
        <v>459</v>
      </c>
      <c r="G5" t="s">
        <v>461</v>
      </c>
      <c r="H5" t="s">
        <v>459</v>
      </c>
      <c r="I5" t="s">
        <v>461</v>
      </c>
      <c r="J5" t="s">
        <v>459</v>
      </c>
      <c r="K5" t="s">
        <v>461</v>
      </c>
      <c r="L5" t="s">
        <v>459</v>
      </c>
      <c r="M5" t="s">
        <v>461</v>
      </c>
      <c r="N5" t="s">
        <v>459</v>
      </c>
      <c r="O5" t="s">
        <v>461</v>
      </c>
      <c r="P5" t="s">
        <v>459</v>
      </c>
      <c r="Q5" t="s">
        <v>461</v>
      </c>
      <c r="R5" t="s">
        <v>459</v>
      </c>
      <c r="S5" t="s">
        <v>461</v>
      </c>
      <c r="T5" t="s">
        <v>459</v>
      </c>
      <c r="U5" t="s">
        <v>461</v>
      </c>
      <c r="V5" t="s">
        <v>459</v>
      </c>
      <c r="W5" t="s">
        <v>461</v>
      </c>
      <c r="X5" t="s">
        <v>459</v>
      </c>
      <c r="Y5" t="s">
        <v>461</v>
      </c>
      <c r="Z5" t="s">
        <v>459</v>
      </c>
      <c r="AA5" t="s">
        <v>461</v>
      </c>
      <c r="AB5" t="s">
        <v>459</v>
      </c>
      <c r="AC5" t="s">
        <v>461</v>
      </c>
      <c r="AD5" t="s">
        <v>459</v>
      </c>
      <c r="AE5" t="s">
        <v>461</v>
      </c>
      <c r="AF5" t="s">
        <v>459</v>
      </c>
      <c r="AG5" t="s">
        <v>461</v>
      </c>
      <c r="AH5" t="s">
        <v>459</v>
      </c>
      <c r="AI5" t="s">
        <v>461</v>
      </c>
      <c r="AJ5" t="s">
        <v>459</v>
      </c>
      <c r="AK5" t="s">
        <v>461</v>
      </c>
      <c r="AL5" t="s">
        <v>459</v>
      </c>
      <c r="AM5" t="s">
        <v>461</v>
      </c>
      <c r="AN5" t="s">
        <v>459</v>
      </c>
      <c r="AO5" t="s">
        <v>461</v>
      </c>
      <c r="AP5" t="s">
        <v>459</v>
      </c>
      <c r="AQ5" t="s">
        <v>461</v>
      </c>
      <c r="AR5" t="s">
        <v>459</v>
      </c>
      <c r="AS5" t="s">
        <v>461</v>
      </c>
      <c r="AT5" t="s">
        <v>459</v>
      </c>
      <c r="AU5" t="s">
        <v>461</v>
      </c>
      <c r="AV5" t="s">
        <v>459</v>
      </c>
      <c r="AW5" t="s">
        <v>461</v>
      </c>
      <c r="AX5" t="s">
        <v>459</v>
      </c>
      <c r="AY5" t="s">
        <v>461</v>
      </c>
      <c r="AZ5" t="s">
        <v>459</v>
      </c>
      <c r="BA5" t="s">
        <v>461</v>
      </c>
      <c r="BB5" t="s">
        <v>459</v>
      </c>
      <c r="BC5" t="s">
        <v>461</v>
      </c>
      <c r="BD5" t="s">
        <v>459</v>
      </c>
      <c r="BE5" t="s">
        <v>461</v>
      </c>
      <c r="BF5" t="s">
        <v>459</v>
      </c>
      <c r="BG5" t="s">
        <v>461</v>
      </c>
      <c r="BH5" t="s">
        <v>459</v>
      </c>
      <c r="BI5" t="s">
        <v>461</v>
      </c>
      <c r="BJ5" t="s">
        <v>459</v>
      </c>
      <c r="BK5" t="s">
        <v>461</v>
      </c>
      <c r="BL5" t="s">
        <v>459</v>
      </c>
      <c r="BM5" t="s">
        <v>461</v>
      </c>
      <c r="BN5" t="s">
        <v>459</v>
      </c>
      <c r="BO5" t="s">
        <v>461</v>
      </c>
      <c r="BP5" t="s">
        <v>459</v>
      </c>
      <c r="BQ5" t="s">
        <v>461</v>
      </c>
      <c r="BR5" t="s">
        <v>459</v>
      </c>
      <c r="BS5" t="s">
        <v>461</v>
      </c>
      <c r="BT5" t="s">
        <v>459</v>
      </c>
      <c r="BU5" t="s">
        <v>461</v>
      </c>
      <c r="BV5" t="s">
        <v>459</v>
      </c>
      <c r="BW5" t="s">
        <v>461</v>
      </c>
      <c r="BX5" t="s">
        <v>459</v>
      </c>
      <c r="BY5" t="s">
        <v>461</v>
      </c>
      <c r="BZ5" t="s">
        <v>459</v>
      </c>
      <c r="CA5" t="s">
        <v>461</v>
      </c>
      <c r="CB5" t="s">
        <v>459</v>
      </c>
      <c r="CC5" t="s">
        <v>461</v>
      </c>
      <c r="CD5" t="s">
        <v>459</v>
      </c>
      <c r="CE5" t="s">
        <v>461</v>
      </c>
      <c r="CF5" t="s">
        <v>459</v>
      </c>
      <c r="CG5" t="s">
        <v>461</v>
      </c>
      <c r="CH5" t="s">
        <v>459</v>
      </c>
      <c r="CI5" t="s">
        <v>461</v>
      </c>
      <c r="CJ5" t="s">
        <v>459</v>
      </c>
      <c r="CK5" t="s">
        <v>461</v>
      </c>
      <c r="CL5" t="s">
        <v>459</v>
      </c>
      <c r="CM5" t="s">
        <v>461</v>
      </c>
      <c r="CN5" t="s">
        <v>459</v>
      </c>
      <c r="CO5" t="s">
        <v>461</v>
      </c>
      <c r="CP5" t="s">
        <v>459</v>
      </c>
      <c r="CQ5" t="s">
        <v>461</v>
      </c>
      <c r="CR5" t="s">
        <v>459</v>
      </c>
      <c r="CS5" t="s">
        <v>461</v>
      </c>
      <c r="CT5" t="s">
        <v>459</v>
      </c>
      <c r="CU5" t="s">
        <v>461</v>
      </c>
      <c r="CV5" t="s">
        <v>459</v>
      </c>
      <c r="CW5" t="s">
        <v>461</v>
      </c>
      <c r="CX5" t="s">
        <v>459</v>
      </c>
      <c r="CY5" t="s">
        <v>461</v>
      </c>
      <c r="CZ5" t="s">
        <v>459</v>
      </c>
      <c r="DA5" t="s">
        <v>461</v>
      </c>
      <c r="DB5" t="s">
        <v>459</v>
      </c>
      <c r="DC5" t="s">
        <v>461</v>
      </c>
      <c r="DD5" t="s">
        <v>459</v>
      </c>
      <c r="DE5" t="s">
        <v>461</v>
      </c>
      <c r="DF5" t="s">
        <v>459</v>
      </c>
      <c r="DG5" t="s">
        <v>461</v>
      </c>
      <c r="DH5" t="s">
        <v>459</v>
      </c>
      <c r="DI5" t="s">
        <v>461</v>
      </c>
      <c r="DJ5" t="s">
        <v>459</v>
      </c>
      <c r="DK5" t="s">
        <v>461</v>
      </c>
      <c r="DL5" t="s">
        <v>459</v>
      </c>
      <c r="DM5" t="s">
        <v>461</v>
      </c>
      <c r="DN5" t="s">
        <v>459</v>
      </c>
      <c r="DO5" t="s">
        <v>461</v>
      </c>
      <c r="DP5" t="s">
        <v>459</v>
      </c>
      <c r="DQ5" t="s">
        <v>461</v>
      </c>
      <c r="DR5" t="s">
        <v>459</v>
      </c>
      <c r="DS5" t="s">
        <v>461</v>
      </c>
      <c r="DT5" t="s">
        <v>459</v>
      </c>
      <c r="DU5" t="s">
        <v>461</v>
      </c>
      <c r="DV5" t="s">
        <v>459</v>
      </c>
      <c r="DW5" t="s">
        <v>461</v>
      </c>
      <c r="DX5" t="s">
        <v>459</v>
      </c>
      <c r="DY5" t="s">
        <v>461</v>
      </c>
      <c r="DZ5" t="s">
        <v>459</v>
      </c>
      <c r="EA5" t="s">
        <v>461</v>
      </c>
      <c r="EB5" t="s">
        <v>459</v>
      </c>
      <c r="EC5" t="s">
        <v>461</v>
      </c>
      <c r="ED5" t="s">
        <v>459</v>
      </c>
      <c r="EE5" t="s">
        <v>461</v>
      </c>
      <c r="EF5" t="s">
        <v>459</v>
      </c>
      <c r="EG5" t="s">
        <v>461</v>
      </c>
      <c r="EH5" t="s">
        <v>459</v>
      </c>
      <c r="EI5" t="s">
        <v>461</v>
      </c>
      <c r="EJ5" t="s">
        <v>459</v>
      </c>
      <c r="EK5" t="s">
        <v>461</v>
      </c>
      <c r="EL5" t="s">
        <v>459</v>
      </c>
      <c r="EM5" t="s">
        <v>461</v>
      </c>
      <c r="EN5" t="s">
        <v>459</v>
      </c>
      <c r="EO5" t="s">
        <v>461</v>
      </c>
      <c r="EP5" t="s">
        <v>459</v>
      </c>
      <c r="EQ5" t="s">
        <v>461</v>
      </c>
      <c r="ER5" t="s">
        <v>459</v>
      </c>
      <c r="ES5" t="s">
        <v>461</v>
      </c>
      <c r="ET5" t="s">
        <v>459</v>
      </c>
      <c r="EU5" t="s">
        <v>461</v>
      </c>
      <c r="EV5" t="s">
        <v>459</v>
      </c>
      <c r="EW5" t="s">
        <v>461</v>
      </c>
      <c r="EX5" t="s">
        <v>459</v>
      </c>
      <c r="EY5" t="s">
        <v>461</v>
      </c>
      <c r="EZ5" t="s">
        <v>459</v>
      </c>
      <c r="FA5" t="s">
        <v>461</v>
      </c>
      <c r="FB5" t="s">
        <v>459</v>
      </c>
      <c r="FC5" t="s">
        <v>461</v>
      </c>
      <c r="FD5" t="s">
        <v>459</v>
      </c>
      <c r="FE5" t="s">
        <v>461</v>
      </c>
      <c r="FF5" t="s">
        <v>459</v>
      </c>
      <c r="FG5" t="s">
        <v>461</v>
      </c>
      <c r="FH5" t="s">
        <v>459</v>
      </c>
      <c r="FI5" t="s">
        <v>461</v>
      </c>
      <c r="FJ5" t="s">
        <v>459</v>
      </c>
      <c r="FK5" t="s">
        <v>461</v>
      </c>
      <c r="FL5" t="s">
        <v>459</v>
      </c>
      <c r="FM5" t="s">
        <v>461</v>
      </c>
      <c r="FN5" t="s">
        <v>459</v>
      </c>
      <c r="FO5" t="s">
        <v>461</v>
      </c>
      <c r="FP5" t="s">
        <v>459</v>
      </c>
      <c r="FQ5" t="s">
        <v>461</v>
      </c>
      <c r="FR5" t="s">
        <v>459</v>
      </c>
      <c r="FS5" t="s">
        <v>461</v>
      </c>
      <c r="FT5" t="s">
        <v>459</v>
      </c>
      <c r="FU5" t="s">
        <v>461</v>
      </c>
      <c r="FV5" t="s">
        <v>459</v>
      </c>
      <c r="FW5" t="s">
        <v>461</v>
      </c>
      <c r="FX5" t="s">
        <v>459</v>
      </c>
      <c r="FY5" t="s">
        <v>461</v>
      </c>
      <c r="FZ5" t="s">
        <v>459</v>
      </c>
      <c r="GA5" t="s">
        <v>461</v>
      </c>
      <c r="GB5" t="s">
        <v>459</v>
      </c>
      <c r="GC5" t="s">
        <v>461</v>
      </c>
      <c r="GD5" t="s">
        <v>459</v>
      </c>
      <c r="GE5" t="s">
        <v>461</v>
      </c>
      <c r="GF5" t="s">
        <v>459</v>
      </c>
      <c r="GG5" t="s">
        <v>461</v>
      </c>
      <c r="GH5" t="s">
        <v>459</v>
      </c>
      <c r="GI5" t="s">
        <v>461</v>
      </c>
      <c r="GJ5" t="s">
        <v>459</v>
      </c>
      <c r="GK5" t="s">
        <v>461</v>
      </c>
      <c r="GL5" t="s">
        <v>459</v>
      </c>
      <c r="GM5" t="s">
        <v>461</v>
      </c>
      <c r="GN5" t="s">
        <v>459</v>
      </c>
      <c r="GO5" t="s">
        <v>461</v>
      </c>
      <c r="GP5" t="s">
        <v>459</v>
      </c>
      <c r="GQ5" t="s">
        <v>461</v>
      </c>
      <c r="GR5" t="s">
        <v>459</v>
      </c>
      <c r="GS5" t="s">
        <v>461</v>
      </c>
      <c r="GT5" t="s">
        <v>459</v>
      </c>
      <c r="GU5" t="s">
        <v>461</v>
      </c>
      <c r="GV5" t="s">
        <v>459</v>
      </c>
      <c r="GW5" t="s">
        <v>461</v>
      </c>
      <c r="GX5" t="s">
        <v>459</v>
      </c>
      <c r="GY5" t="s">
        <v>461</v>
      </c>
      <c r="GZ5" t="s">
        <v>459</v>
      </c>
      <c r="HA5" t="s">
        <v>461</v>
      </c>
      <c r="HB5" t="s">
        <v>459</v>
      </c>
      <c r="HC5" t="s">
        <v>461</v>
      </c>
      <c r="HD5" t="s">
        <v>459</v>
      </c>
      <c r="HE5" t="s">
        <v>461</v>
      </c>
      <c r="HF5" t="s">
        <v>459</v>
      </c>
      <c r="HG5" t="s">
        <v>461</v>
      </c>
      <c r="HH5" t="s">
        <v>459</v>
      </c>
      <c r="HI5" t="s">
        <v>461</v>
      </c>
      <c r="HJ5" t="s">
        <v>459</v>
      </c>
      <c r="HK5" t="s">
        <v>461</v>
      </c>
      <c r="HL5" t="s">
        <v>459</v>
      </c>
      <c r="HM5" t="s">
        <v>461</v>
      </c>
      <c r="HN5" t="s">
        <v>459</v>
      </c>
      <c r="HO5" t="s">
        <v>461</v>
      </c>
      <c r="HP5" t="s">
        <v>459</v>
      </c>
      <c r="HQ5" t="s">
        <v>461</v>
      </c>
      <c r="HR5" t="s">
        <v>459</v>
      </c>
      <c r="HS5" t="s">
        <v>461</v>
      </c>
      <c r="HT5" t="s">
        <v>459</v>
      </c>
      <c r="HU5" t="s">
        <v>461</v>
      </c>
      <c r="HV5" t="s">
        <v>459</v>
      </c>
      <c r="HW5" t="s">
        <v>461</v>
      </c>
      <c r="HX5" t="s">
        <v>459</v>
      </c>
      <c r="HY5" t="s">
        <v>461</v>
      </c>
      <c r="HZ5" t="s">
        <v>459</v>
      </c>
      <c r="IA5" t="s">
        <v>461</v>
      </c>
      <c r="IB5" t="s">
        <v>459</v>
      </c>
    </row>
    <row r="6" spans="1:238" x14ac:dyDescent="0.2">
      <c r="A6" t="s">
        <v>419</v>
      </c>
      <c r="B6" t="s">
        <v>94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>
        <v>16.420000000000002</v>
      </c>
      <c r="CT6" s="2">
        <v>0</v>
      </c>
      <c r="CU6" s="2">
        <v>364.53</v>
      </c>
      <c r="CV6" s="2">
        <v>0</v>
      </c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>
        <v>380.95</v>
      </c>
      <c r="ID6" s="2">
        <v>0</v>
      </c>
    </row>
    <row r="7" spans="1:238" x14ac:dyDescent="0.2">
      <c r="A7" t="s">
        <v>418</v>
      </c>
      <c r="B7" t="s">
        <v>93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>
        <v>13.97</v>
      </c>
      <c r="CT7" s="2">
        <v>0</v>
      </c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>
        <v>13.97</v>
      </c>
      <c r="ID7" s="2">
        <v>0</v>
      </c>
    </row>
    <row r="8" spans="1:238" x14ac:dyDescent="0.2">
      <c r="A8" t="s">
        <v>441</v>
      </c>
      <c r="B8" t="s">
        <v>116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>
        <v>2.08</v>
      </c>
      <c r="EV8" s="2">
        <v>0</v>
      </c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>
        <v>2.08</v>
      </c>
      <c r="ID8" s="2">
        <v>0</v>
      </c>
    </row>
    <row r="9" spans="1:238" x14ac:dyDescent="0.2">
      <c r="A9" t="s">
        <v>439</v>
      </c>
      <c r="B9" t="s">
        <v>114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>
        <v>27.5</v>
      </c>
      <c r="FJ9" s="2">
        <v>178.75</v>
      </c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>
        <v>27.5</v>
      </c>
      <c r="ID9" s="2">
        <v>178.75</v>
      </c>
    </row>
    <row r="10" spans="1:238" x14ac:dyDescent="0.2">
      <c r="A10" t="s">
        <v>399</v>
      </c>
      <c r="B10" t="s">
        <v>74</v>
      </c>
      <c r="C10" s="2"/>
      <c r="D10" s="2"/>
      <c r="E10" s="2"/>
      <c r="F10" s="2"/>
      <c r="G10" s="2"/>
      <c r="H10" s="2"/>
      <c r="I10" s="2">
        <v>44.3</v>
      </c>
      <c r="J10" s="2">
        <v>256.94</v>
      </c>
      <c r="K10" s="2">
        <v>7</v>
      </c>
      <c r="L10" s="2">
        <v>40.6</v>
      </c>
      <c r="M10" s="2"/>
      <c r="N10" s="2"/>
      <c r="O10" s="2">
        <v>128.64000000000001</v>
      </c>
      <c r="P10" s="2">
        <v>746.11200000000008</v>
      </c>
      <c r="Q10" s="2"/>
      <c r="R10" s="2"/>
      <c r="S10" s="2">
        <v>4.7300000000000004</v>
      </c>
      <c r="T10" s="2">
        <v>27.434000000000001</v>
      </c>
      <c r="U10" s="2"/>
      <c r="V10" s="2"/>
      <c r="W10" s="2"/>
      <c r="X10" s="2"/>
      <c r="Y10" s="2">
        <v>4.4000000000000004</v>
      </c>
      <c r="Z10" s="2">
        <v>25.52</v>
      </c>
      <c r="AA10" s="2">
        <v>16.32</v>
      </c>
      <c r="AB10" s="2">
        <v>94.655999999999992</v>
      </c>
      <c r="AC10" s="2"/>
      <c r="AD10" s="2"/>
      <c r="AE10" s="2">
        <v>14.5</v>
      </c>
      <c r="AF10" s="2">
        <v>84.1</v>
      </c>
      <c r="AG10" s="2">
        <v>31.8</v>
      </c>
      <c r="AH10" s="2">
        <v>184.44</v>
      </c>
      <c r="AI10" s="2"/>
      <c r="AJ10" s="2"/>
      <c r="AK10" s="2">
        <v>17</v>
      </c>
      <c r="AL10" s="2">
        <v>98.6</v>
      </c>
      <c r="AM10" s="2">
        <v>92.79</v>
      </c>
      <c r="AN10" s="2">
        <v>538.18200000000002</v>
      </c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>
        <v>11.4</v>
      </c>
      <c r="AZ10" s="2">
        <v>66.12</v>
      </c>
      <c r="BA10" s="2">
        <v>83</v>
      </c>
      <c r="BB10" s="2">
        <v>481.4</v>
      </c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>
        <v>0</v>
      </c>
      <c r="BN10" s="2">
        <v>0</v>
      </c>
      <c r="BO10" s="2"/>
      <c r="BP10" s="2"/>
      <c r="BQ10" s="2">
        <v>0</v>
      </c>
      <c r="BR10" s="2">
        <v>0</v>
      </c>
      <c r="BS10" s="2"/>
      <c r="BT10" s="2"/>
      <c r="BU10" s="2">
        <v>18.73</v>
      </c>
      <c r="BV10" s="2">
        <v>108.634</v>
      </c>
      <c r="BW10" s="2">
        <v>19.310000000000002</v>
      </c>
      <c r="BX10" s="2">
        <v>111.998</v>
      </c>
      <c r="BY10" s="2">
        <v>33.06</v>
      </c>
      <c r="BZ10" s="2">
        <v>191.74800000000002</v>
      </c>
      <c r="CA10" s="2"/>
      <c r="CB10" s="2"/>
      <c r="CC10" s="2">
        <v>49.36</v>
      </c>
      <c r="CD10" s="2">
        <v>286.28800000000001</v>
      </c>
      <c r="CE10" s="2">
        <v>15</v>
      </c>
      <c r="CF10" s="2">
        <v>87</v>
      </c>
      <c r="CG10" s="2">
        <v>42.19</v>
      </c>
      <c r="CH10" s="2">
        <v>244.70199999999997</v>
      </c>
      <c r="CI10" s="2"/>
      <c r="CJ10" s="2"/>
      <c r="CK10" s="2">
        <v>11.1</v>
      </c>
      <c r="CL10" s="2">
        <v>64.38</v>
      </c>
      <c r="CM10" s="2"/>
      <c r="CN10" s="2"/>
      <c r="CO10" s="2"/>
      <c r="CP10" s="2"/>
      <c r="CQ10" s="2"/>
      <c r="CR10" s="2"/>
      <c r="CS10" s="2">
        <v>7.5</v>
      </c>
      <c r="CT10" s="2">
        <v>43.5</v>
      </c>
      <c r="CU10" s="2">
        <v>189.5</v>
      </c>
      <c r="CV10" s="2">
        <v>1099.0999999999999</v>
      </c>
      <c r="CW10" s="2">
        <v>13.53</v>
      </c>
      <c r="CX10" s="2">
        <v>78.47399999999999</v>
      </c>
      <c r="CY10" s="2">
        <v>65.89</v>
      </c>
      <c r="CZ10" s="2">
        <v>382.16199999999998</v>
      </c>
      <c r="DA10" s="2">
        <v>8.9499999999999993</v>
      </c>
      <c r="DB10" s="2">
        <v>51.91</v>
      </c>
      <c r="DC10" s="2">
        <v>92.279999999999987</v>
      </c>
      <c r="DD10" s="2">
        <v>535.22399999999993</v>
      </c>
      <c r="DE10" s="2"/>
      <c r="DF10" s="2"/>
      <c r="DG10" s="2"/>
      <c r="DH10" s="2"/>
      <c r="DI10" s="2"/>
      <c r="DJ10" s="2"/>
      <c r="DK10" s="2">
        <v>11</v>
      </c>
      <c r="DL10" s="2">
        <v>63.8</v>
      </c>
      <c r="DM10" s="2"/>
      <c r="DN10" s="2"/>
      <c r="DO10" s="2"/>
      <c r="DP10" s="2"/>
      <c r="DQ10" s="2"/>
      <c r="DR10" s="2"/>
      <c r="DS10" s="2">
        <v>6</v>
      </c>
      <c r="DT10" s="2">
        <v>34.799999999999997</v>
      </c>
      <c r="DU10" s="2"/>
      <c r="DV10" s="2"/>
      <c r="DW10" s="2"/>
      <c r="DX10" s="2"/>
      <c r="DY10" s="2">
        <v>7.11</v>
      </c>
      <c r="DZ10" s="2">
        <v>41.238</v>
      </c>
      <c r="EA10" s="2"/>
      <c r="EB10" s="2"/>
      <c r="EC10" s="2"/>
      <c r="ED10" s="2"/>
      <c r="EE10" s="2">
        <v>77.47999999999999</v>
      </c>
      <c r="EF10" s="2">
        <v>449.3839999999999</v>
      </c>
      <c r="EG10" s="2"/>
      <c r="EH10" s="2"/>
      <c r="EI10" s="2"/>
      <c r="EJ10" s="2"/>
      <c r="EK10" s="2">
        <v>20.380000000000003</v>
      </c>
      <c r="EL10" s="2">
        <v>118.20400000000001</v>
      </c>
      <c r="EM10" s="2">
        <v>11</v>
      </c>
      <c r="EN10" s="2">
        <v>63.8</v>
      </c>
      <c r="EO10" s="2"/>
      <c r="EP10" s="2"/>
      <c r="EQ10" s="2">
        <v>12</v>
      </c>
      <c r="ER10" s="2">
        <v>69.599999999999994</v>
      </c>
      <c r="ES10" s="2">
        <v>104.11999999999999</v>
      </c>
      <c r="ET10" s="2">
        <v>603.89599999999996</v>
      </c>
      <c r="EU10" s="2">
        <v>44.98</v>
      </c>
      <c r="EV10" s="2">
        <v>260.88400000000001</v>
      </c>
      <c r="EW10" s="2"/>
      <c r="EX10" s="2"/>
      <c r="EY10" s="2"/>
      <c r="EZ10" s="2"/>
      <c r="FA10" s="2">
        <v>13.9</v>
      </c>
      <c r="FB10" s="2">
        <v>80.62</v>
      </c>
      <c r="FC10" s="2">
        <v>25</v>
      </c>
      <c r="FD10" s="2">
        <v>145</v>
      </c>
      <c r="FE10" s="2">
        <v>9.11</v>
      </c>
      <c r="FF10" s="2">
        <v>52.837999999999994</v>
      </c>
      <c r="FG10" s="2">
        <v>0</v>
      </c>
      <c r="FH10" s="2">
        <v>0</v>
      </c>
      <c r="FI10" s="2"/>
      <c r="FJ10" s="2"/>
      <c r="FK10" s="2"/>
      <c r="FL10" s="2"/>
      <c r="FM10" s="2">
        <v>22.2</v>
      </c>
      <c r="FN10" s="2">
        <v>128.76</v>
      </c>
      <c r="FO10" s="2">
        <v>13</v>
      </c>
      <c r="FP10" s="2">
        <v>75.399999999999991</v>
      </c>
      <c r="FQ10" s="2"/>
      <c r="FR10" s="2"/>
      <c r="FS10" s="2">
        <v>54.78</v>
      </c>
      <c r="FT10" s="2">
        <v>317.72399999999999</v>
      </c>
      <c r="FU10" s="2"/>
      <c r="FV10" s="2"/>
      <c r="FW10" s="2">
        <v>177</v>
      </c>
      <c r="FX10" s="2">
        <v>1026.5999999999999</v>
      </c>
      <c r="FY10" s="2">
        <v>15</v>
      </c>
      <c r="FZ10" s="2">
        <v>87</v>
      </c>
      <c r="GA10" s="2">
        <v>40</v>
      </c>
      <c r="GB10" s="2">
        <v>232</v>
      </c>
      <c r="GC10" s="2"/>
      <c r="GD10" s="2"/>
      <c r="GE10" s="2"/>
      <c r="GF10" s="2"/>
      <c r="GG10" s="2">
        <v>14</v>
      </c>
      <c r="GH10" s="2">
        <v>81.2</v>
      </c>
      <c r="GI10" s="2">
        <v>2.31</v>
      </c>
      <c r="GJ10" s="2">
        <v>13.398</v>
      </c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>
        <v>32</v>
      </c>
      <c r="GV10" s="2">
        <v>185.6</v>
      </c>
      <c r="GW10" s="2">
        <v>11</v>
      </c>
      <c r="GX10" s="2">
        <v>63.8</v>
      </c>
      <c r="GY10" s="2"/>
      <c r="GZ10" s="2"/>
      <c r="HA10" s="2"/>
      <c r="HB10" s="2"/>
      <c r="HC10" s="2">
        <v>9.42</v>
      </c>
      <c r="HD10" s="2">
        <v>54.635999999999996</v>
      </c>
      <c r="HE10" s="2">
        <v>30.05</v>
      </c>
      <c r="HF10" s="2">
        <v>174.29</v>
      </c>
      <c r="HG10" s="2">
        <v>8</v>
      </c>
      <c r="HH10" s="2">
        <v>46.4</v>
      </c>
      <c r="HI10" s="2">
        <v>73.759999999999991</v>
      </c>
      <c r="HJ10" s="2">
        <v>427.80799999999994</v>
      </c>
      <c r="HK10" s="2"/>
      <c r="HL10" s="2"/>
      <c r="HM10" s="2"/>
      <c r="HN10" s="2"/>
      <c r="HO10" s="2">
        <v>153.97</v>
      </c>
      <c r="HP10" s="2">
        <v>893.02599999999995</v>
      </c>
      <c r="HQ10" s="2">
        <v>4</v>
      </c>
      <c r="HR10" s="2">
        <v>23.2</v>
      </c>
      <c r="HS10" s="2"/>
      <c r="HT10" s="2"/>
      <c r="HU10" s="2">
        <v>10</v>
      </c>
      <c r="HV10" s="2">
        <v>58</v>
      </c>
      <c r="HW10" s="2"/>
      <c r="HX10" s="2"/>
      <c r="HY10" s="2"/>
      <c r="HZ10" s="2"/>
      <c r="IA10" s="2">
        <v>10</v>
      </c>
      <c r="IB10" s="2">
        <v>58</v>
      </c>
      <c r="IC10" s="2">
        <v>2044.85</v>
      </c>
      <c r="ID10" s="2">
        <v>11860.130000000001</v>
      </c>
    </row>
    <row r="11" spans="1:238" x14ac:dyDescent="0.2">
      <c r="A11" t="s">
        <v>378</v>
      </c>
      <c r="B11" t="s">
        <v>53</v>
      </c>
      <c r="C11" s="2">
        <v>118.5</v>
      </c>
      <c r="D11" s="2">
        <v>770.25</v>
      </c>
      <c r="E11" s="2">
        <v>95</v>
      </c>
      <c r="F11" s="2">
        <v>617.5</v>
      </c>
      <c r="G11" s="2">
        <v>74.56</v>
      </c>
      <c r="H11" s="2">
        <v>484.64</v>
      </c>
      <c r="I11" s="2">
        <v>251.25000000000003</v>
      </c>
      <c r="J11" s="2">
        <v>1633.125</v>
      </c>
      <c r="K11" s="2">
        <v>62</v>
      </c>
      <c r="L11" s="2">
        <v>403</v>
      </c>
      <c r="M11" s="2">
        <v>414.5</v>
      </c>
      <c r="N11" s="2">
        <v>2694.25</v>
      </c>
      <c r="O11" s="2">
        <v>571.75</v>
      </c>
      <c r="P11" s="2">
        <v>3716.375</v>
      </c>
      <c r="Q11" s="2">
        <v>93.84</v>
      </c>
      <c r="R11" s="2">
        <v>609.96</v>
      </c>
      <c r="S11" s="2">
        <v>265.03999999999996</v>
      </c>
      <c r="T11" s="2">
        <v>1722.76</v>
      </c>
      <c r="U11" s="2">
        <v>367.98</v>
      </c>
      <c r="V11" s="2">
        <v>2391.87</v>
      </c>
      <c r="W11" s="2">
        <v>121</v>
      </c>
      <c r="X11" s="2">
        <v>786.5</v>
      </c>
      <c r="Y11" s="2">
        <v>73.47</v>
      </c>
      <c r="Z11" s="2">
        <v>477.55500000000001</v>
      </c>
      <c r="AA11" s="2">
        <v>174.56</v>
      </c>
      <c r="AB11" s="2">
        <v>1134.6400000000001</v>
      </c>
      <c r="AC11" s="2">
        <v>179.36</v>
      </c>
      <c r="AD11" s="2">
        <v>1165.8399999999999</v>
      </c>
      <c r="AE11" s="2">
        <v>452.40999999999997</v>
      </c>
      <c r="AF11" s="2">
        <v>2940.665</v>
      </c>
      <c r="AG11" s="2">
        <v>320.70000000000005</v>
      </c>
      <c r="AH11" s="2">
        <v>2084.5500000000002</v>
      </c>
      <c r="AI11" s="2">
        <v>85.2</v>
      </c>
      <c r="AJ11" s="2">
        <v>553.80000000000007</v>
      </c>
      <c r="AK11" s="2">
        <v>121.55</v>
      </c>
      <c r="AL11" s="2">
        <v>790.07500000000005</v>
      </c>
      <c r="AM11" s="2">
        <v>111.33</v>
      </c>
      <c r="AN11" s="2">
        <v>723.64499999999998</v>
      </c>
      <c r="AO11" s="2">
        <v>155</v>
      </c>
      <c r="AP11" s="2">
        <v>1007.5</v>
      </c>
      <c r="AQ11" s="2">
        <v>16.22</v>
      </c>
      <c r="AR11" s="2">
        <v>105.42999999999999</v>
      </c>
      <c r="AS11" s="2">
        <v>11</v>
      </c>
      <c r="AT11" s="2">
        <v>71.5</v>
      </c>
      <c r="AU11" s="2">
        <v>19.600000000000001</v>
      </c>
      <c r="AV11" s="2">
        <v>127.4</v>
      </c>
      <c r="AW11" s="2">
        <v>81.75</v>
      </c>
      <c r="AX11" s="2">
        <v>531.375</v>
      </c>
      <c r="AY11" s="2">
        <v>48.27</v>
      </c>
      <c r="AZ11" s="2">
        <v>313.755</v>
      </c>
      <c r="BA11" s="2">
        <v>131</v>
      </c>
      <c r="BB11" s="2">
        <v>851.5</v>
      </c>
      <c r="BC11" s="2">
        <v>372.65</v>
      </c>
      <c r="BD11" s="2">
        <v>2422.2250000000004</v>
      </c>
      <c r="BE11" s="2">
        <v>72</v>
      </c>
      <c r="BF11" s="2">
        <v>468</v>
      </c>
      <c r="BG11" s="2">
        <v>46</v>
      </c>
      <c r="BH11" s="2">
        <v>299</v>
      </c>
      <c r="BI11" s="2">
        <v>30</v>
      </c>
      <c r="BJ11" s="2">
        <v>195</v>
      </c>
      <c r="BK11" s="2">
        <v>373</v>
      </c>
      <c r="BL11" s="2">
        <v>2424.5</v>
      </c>
      <c r="BM11" s="2">
        <v>36</v>
      </c>
      <c r="BN11" s="2">
        <v>234</v>
      </c>
      <c r="BO11" s="2">
        <v>15.8</v>
      </c>
      <c r="BP11" s="2">
        <v>102.7</v>
      </c>
      <c r="BQ11" s="2">
        <v>130</v>
      </c>
      <c r="BR11" s="2">
        <v>845</v>
      </c>
      <c r="BS11" s="2">
        <v>0</v>
      </c>
      <c r="BT11" s="2">
        <v>0</v>
      </c>
      <c r="BU11" s="2">
        <v>204.37</v>
      </c>
      <c r="BV11" s="2">
        <v>1328.405</v>
      </c>
      <c r="BW11" s="2">
        <v>66.81</v>
      </c>
      <c r="BX11" s="2">
        <v>434.26499999999999</v>
      </c>
      <c r="BY11" s="2">
        <v>282.2</v>
      </c>
      <c r="BZ11" s="2">
        <v>1834.3</v>
      </c>
      <c r="CA11" s="2">
        <v>17</v>
      </c>
      <c r="CB11" s="2">
        <v>110.5</v>
      </c>
      <c r="CC11" s="2">
        <v>350.88</v>
      </c>
      <c r="CD11" s="2">
        <v>2280.7200000000003</v>
      </c>
      <c r="CE11" s="2">
        <v>548</v>
      </c>
      <c r="CF11" s="2">
        <v>3562</v>
      </c>
      <c r="CG11" s="2">
        <v>232.46</v>
      </c>
      <c r="CH11" s="2">
        <v>1510.99</v>
      </c>
      <c r="CI11" s="2">
        <v>25</v>
      </c>
      <c r="CJ11" s="2">
        <v>162.5</v>
      </c>
      <c r="CK11" s="2">
        <v>380.39</v>
      </c>
      <c r="CL11" s="2">
        <v>2472.5349999999999</v>
      </c>
      <c r="CM11" s="2">
        <v>10</v>
      </c>
      <c r="CN11" s="2">
        <v>65</v>
      </c>
      <c r="CO11" s="2">
        <v>31.5</v>
      </c>
      <c r="CP11" s="2">
        <v>204.75</v>
      </c>
      <c r="CQ11" s="2">
        <v>6</v>
      </c>
      <c r="CR11" s="2">
        <v>39</v>
      </c>
      <c r="CS11" s="2">
        <v>15.370000000000001</v>
      </c>
      <c r="CT11" s="2">
        <v>99.905000000000001</v>
      </c>
      <c r="CU11" s="2">
        <v>240.59000000000003</v>
      </c>
      <c r="CV11" s="2">
        <v>1563.8350000000003</v>
      </c>
      <c r="CW11" s="2">
        <v>413</v>
      </c>
      <c r="CX11" s="2">
        <v>2684.5</v>
      </c>
      <c r="CY11" s="2">
        <v>594.70000000000005</v>
      </c>
      <c r="CZ11" s="2">
        <v>3865.55</v>
      </c>
      <c r="DA11" s="2">
        <v>93.69</v>
      </c>
      <c r="DB11" s="2">
        <v>608.98500000000001</v>
      </c>
      <c r="DC11" s="2">
        <v>592.20000000000005</v>
      </c>
      <c r="DD11" s="2">
        <v>3849.3</v>
      </c>
      <c r="DE11" s="2">
        <v>250</v>
      </c>
      <c r="DF11" s="2">
        <v>1625</v>
      </c>
      <c r="DG11" s="2">
        <v>205.65</v>
      </c>
      <c r="DH11" s="2">
        <v>1336.7249999999999</v>
      </c>
      <c r="DI11" s="2">
        <v>24</v>
      </c>
      <c r="DJ11" s="2">
        <v>156</v>
      </c>
      <c r="DK11" s="2">
        <v>224.5</v>
      </c>
      <c r="DL11" s="2">
        <v>1459.25</v>
      </c>
      <c r="DM11" s="2">
        <v>4</v>
      </c>
      <c r="DN11" s="2">
        <v>26</v>
      </c>
      <c r="DO11" s="2">
        <v>0</v>
      </c>
      <c r="DP11" s="2">
        <v>0</v>
      </c>
      <c r="DQ11" s="2">
        <v>37.930000000000007</v>
      </c>
      <c r="DR11" s="2">
        <v>246.54500000000002</v>
      </c>
      <c r="DS11" s="2">
        <v>8</v>
      </c>
      <c r="DT11" s="2">
        <v>52</v>
      </c>
      <c r="DU11" s="2">
        <v>111.5</v>
      </c>
      <c r="DV11" s="2">
        <v>724.75</v>
      </c>
      <c r="DW11" s="2">
        <v>25</v>
      </c>
      <c r="DX11" s="2">
        <v>162.5</v>
      </c>
      <c r="DY11" s="2">
        <v>144.80000000000001</v>
      </c>
      <c r="DZ11" s="2">
        <v>941.2</v>
      </c>
      <c r="EA11" s="2">
        <v>346.4</v>
      </c>
      <c r="EB11" s="2">
        <v>2251.6</v>
      </c>
      <c r="EC11" s="2">
        <v>24</v>
      </c>
      <c r="ED11" s="2">
        <v>156</v>
      </c>
      <c r="EE11" s="2">
        <v>402.15000000000003</v>
      </c>
      <c r="EF11" s="2">
        <v>2613.9750000000004</v>
      </c>
      <c r="EG11" s="2">
        <v>587.04</v>
      </c>
      <c r="EH11" s="2">
        <v>3815.7599999999998</v>
      </c>
      <c r="EI11" s="2">
        <v>274.29000000000002</v>
      </c>
      <c r="EJ11" s="2">
        <v>1782.885</v>
      </c>
      <c r="EK11" s="2">
        <v>136.88</v>
      </c>
      <c r="EL11" s="2">
        <v>889.72</v>
      </c>
      <c r="EM11" s="2">
        <v>23</v>
      </c>
      <c r="EN11" s="2">
        <v>149.5</v>
      </c>
      <c r="EO11" s="2">
        <v>162</v>
      </c>
      <c r="EP11" s="2">
        <v>1053</v>
      </c>
      <c r="EQ11" s="2">
        <v>128.1</v>
      </c>
      <c r="ER11" s="2">
        <v>832.65</v>
      </c>
      <c r="ES11" s="2">
        <v>539.03</v>
      </c>
      <c r="ET11" s="2">
        <v>3503.6949999999997</v>
      </c>
      <c r="EU11" s="2">
        <v>617.22</v>
      </c>
      <c r="EV11" s="2">
        <v>4011.9300000000003</v>
      </c>
      <c r="EW11" s="2">
        <v>24.85</v>
      </c>
      <c r="EX11" s="2">
        <v>161.52500000000001</v>
      </c>
      <c r="EY11" s="2">
        <v>204.04</v>
      </c>
      <c r="EZ11" s="2">
        <v>1326.26</v>
      </c>
      <c r="FA11" s="2">
        <v>6.68</v>
      </c>
      <c r="FB11" s="2">
        <v>43.42</v>
      </c>
      <c r="FC11" s="2">
        <v>382.51</v>
      </c>
      <c r="FD11" s="2">
        <v>2486.3150000000001</v>
      </c>
      <c r="FE11" s="2">
        <v>126.03</v>
      </c>
      <c r="FF11" s="2">
        <v>819.19499999999994</v>
      </c>
      <c r="FG11" s="2">
        <v>363.31</v>
      </c>
      <c r="FH11" s="2">
        <v>2361.5149999999999</v>
      </c>
      <c r="FI11" s="2">
        <v>35.08</v>
      </c>
      <c r="FJ11" s="2">
        <v>228.01999999999998</v>
      </c>
      <c r="FK11" s="2">
        <v>376.54</v>
      </c>
      <c r="FL11" s="2">
        <v>2447.5100000000002</v>
      </c>
      <c r="FM11" s="2">
        <v>366.07</v>
      </c>
      <c r="FN11" s="2">
        <v>2379.4549999999999</v>
      </c>
      <c r="FO11" s="2">
        <v>87</v>
      </c>
      <c r="FP11" s="2">
        <v>565.5</v>
      </c>
      <c r="FQ11" s="2">
        <v>491.12</v>
      </c>
      <c r="FR11" s="2">
        <v>3192.28</v>
      </c>
      <c r="FS11" s="2">
        <v>146.82999999999998</v>
      </c>
      <c r="FT11" s="2">
        <v>954.39499999999987</v>
      </c>
      <c r="FU11" s="2">
        <v>20</v>
      </c>
      <c r="FV11" s="2">
        <v>130</v>
      </c>
      <c r="FW11" s="2">
        <v>73</v>
      </c>
      <c r="FX11" s="2">
        <v>474.5</v>
      </c>
      <c r="FY11" s="2">
        <v>89.45</v>
      </c>
      <c r="FZ11" s="2">
        <v>581.42500000000007</v>
      </c>
      <c r="GA11" s="2">
        <v>9</v>
      </c>
      <c r="GB11" s="2">
        <v>58.5</v>
      </c>
      <c r="GC11" s="2">
        <v>10</v>
      </c>
      <c r="GD11" s="2">
        <v>65</v>
      </c>
      <c r="GE11" s="2">
        <v>86.16</v>
      </c>
      <c r="GF11" s="2">
        <v>560.04</v>
      </c>
      <c r="GG11" s="2">
        <v>232.15</v>
      </c>
      <c r="GH11" s="2">
        <v>1508.9749999999999</v>
      </c>
      <c r="GI11" s="2">
        <v>30.83</v>
      </c>
      <c r="GJ11" s="2">
        <v>200.39499999999998</v>
      </c>
      <c r="GK11" s="2">
        <v>10</v>
      </c>
      <c r="GL11" s="2">
        <v>65</v>
      </c>
      <c r="GM11" s="2">
        <v>94.259999999999991</v>
      </c>
      <c r="GN11" s="2">
        <v>612.69000000000005</v>
      </c>
      <c r="GO11" s="2">
        <v>68.5</v>
      </c>
      <c r="GP11" s="2">
        <v>445.25</v>
      </c>
      <c r="GQ11" s="2">
        <v>11</v>
      </c>
      <c r="GR11" s="2">
        <v>71.5</v>
      </c>
      <c r="GS11" s="2">
        <v>59</v>
      </c>
      <c r="GT11" s="2">
        <v>383.5</v>
      </c>
      <c r="GU11" s="2">
        <v>265.04999999999995</v>
      </c>
      <c r="GV11" s="2">
        <v>1722.8249999999998</v>
      </c>
      <c r="GW11" s="2">
        <v>178.77999999999997</v>
      </c>
      <c r="GX11" s="2">
        <v>1162.0699999999997</v>
      </c>
      <c r="GY11" s="2">
        <v>39.700000000000003</v>
      </c>
      <c r="GZ11" s="2">
        <v>258.05</v>
      </c>
      <c r="HA11" s="2">
        <v>34</v>
      </c>
      <c r="HB11" s="2">
        <v>221</v>
      </c>
      <c r="HC11" s="2">
        <v>38.68</v>
      </c>
      <c r="HD11" s="2">
        <v>251.42</v>
      </c>
      <c r="HE11" s="2">
        <v>269.72000000000003</v>
      </c>
      <c r="HF11" s="2">
        <v>1753.1800000000003</v>
      </c>
      <c r="HG11" s="2">
        <v>124.3</v>
      </c>
      <c r="HH11" s="2">
        <v>807.95</v>
      </c>
      <c r="HI11" s="2">
        <v>612.44000000000005</v>
      </c>
      <c r="HJ11" s="2">
        <v>3980.8600000000006</v>
      </c>
      <c r="HK11" s="2">
        <v>17</v>
      </c>
      <c r="HL11" s="2">
        <v>110.5</v>
      </c>
      <c r="HM11" s="2">
        <v>317</v>
      </c>
      <c r="HN11" s="2">
        <v>2060.5</v>
      </c>
      <c r="HO11" s="2">
        <v>384.09</v>
      </c>
      <c r="HP11" s="2">
        <v>2496.585</v>
      </c>
      <c r="HQ11" s="2">
        <v>135.46</v>
      </c>
      <c r="HR11" s="2">
        <v>880.49</v>
      </c>
      <c r="HS11" s="2">
        <v>6</v>
      </c>
      <c r="HT11" s="2">
        <v>39</v>
      </c>
      <c r="HU11" s="2">
        <v>885.61</v>
      </c>
      <c r="HV11" s="2">
        <v>5756.4650000000001</v>
      </c>
      <c r="HW11" s="2">
        <v>122.99</v>
      </c>
      <c r="HX11" s="2">
        <v>799.43499999999995</v>
      </c>
      <c r="HY11" s="2">
        <v>56.19</v>
      </c>
      <c r="HZ11" s="2">
        <v>365.23500000000001</v>
      </c>
      <c r="IA11" s="2">
        <v>409</v>
      </c>
      <c r="IB11" s="2">
        <v>2658.5</v>
      </c>
      <c r="IC11" s="2">
        <v>21171.360000000008</v>
      </c>
      <c r="ID11" s="2">
        <v>137613.83999999997</v>
      </c>
    </row>
    <row r="12" spans="1:238" x14ac:dyDescent="0.2">
      <c r="A12" t="s">
        <v>454</v>
      </c>
      <c r="C12" s="2">
        <v>118.5</v>
      </c>
      <c r="D12" s="2">
        <v>770.25</v>
      </c>
      <c r="E12" s="2">
        <v>95</v>
      </c>
      <c r="F12" s="2">
        <v>617.5</v>
      </c>
      <c r="G12" s="2">
        <v>74.56</v>
      </c>
      <c r="H12" s="2">
        <v>484.64</v>
      </c>
      <c r="I12" s="2">
        <v>295.55</v>
      </c>
      <c r="J12" s="2">
        <v>1890.0650000000001</v>
      </c>
      <c r="K12" s="2">
        <v>69</v>
      </c>
      <c r="L12" s="2">
        <v>443.6</v>
      </c>
      <c r="M12" s="2">
        <v>414.5</v>
      </c>
      <c r="N12" s="2">
        <v>2694.25</v>
      </c>
      <c r="O12" s="2">
        <v>700.39</v>
      </c>
      <c r="P12" s="2">
        <v>4462.4870000000001</v>
      </c>
      <c r="Q12" s="2">
        <v>93.84</v>
      </c>
      <c r="R12" s="2">
        <v>609.96</v>
      </c>
      <c r="S12" s="2">
        <v>269.77</v>
      </c>
      <c r="T12" s="2">
        <v>1750.194</v>
      </c>
      <c r="U12" s="2">
        <v>367.98</v>
      </c>
      <c r="V12" s="2">
        <v>2391.87</v>
      </c>
      <c r="W12" s="2">
        <v>121</v>
      </c>
      <c r="X12" s="2">
        <v>786.5</v>
      </c>
      <c r="Y12" s="2">
        <v>77.87</v>
      </c>
      <c r="Z12" s="2">
        <v>503.07499999999999</v>
      </c>
      <c r="AA12" s="2">
        <v>190.88</v>
      </c>
      <c r="AB12" s="2">
        <v>1229.296</v>
      </c>
      <c r="AC12" s="2">
        <v>179.36</v>
      </c>
      <c r="AD12" s="2">
        <v>1165.8399999999999</v>
      </c>
      <c r="AE12" s="2">
        <v>466.90999999999997</v>
      </c>
      <c r="AF12" s="2">
        <v>3024.7649999999999</v>
      </c>
      <c r="AG12" s="2">
        <v>352.50000000000006</v>
      </c>
      <c r="AH12" s="2">
        <v>2268.9900000000002</v>
      </c>
      <c r="AI12" s="2">
        <v>85.2</v>
      </c>
      <c r="AJ12" s="2">
        <v>553.80000000000007</v>
      </c>
      <c r="AK12" s="2">
        <v>138.55000000000001</v>
      </c>
      <c r="AL12" s="2">
        <v>888.67500000000007</v>
      </c>
      <c r="AM12" s="2">
        <v>204.12</v>
      </c>
      <c r="AN12" s="2">
        <v>1261.827</v>
      </c>
      <c r="AO12" s="2">
        <v>155</v>
      </c>
      <c r="AP12" s="2">
        <v>1007.5</v>
      </c>
      <c r="AQ12" s="2">
        <v>16.22</v>
      </c>
      <c r="AR12" s="2">
        <v>105.42999999999999</v>
      </c>
      <c r="AS12" s="2">
        <v>11</v>
      </c>
      <c r="AT12" s="2">
        <v>71.5</v>
      </c>
      <c r="AU12" s="2">
        <v>19.600000000000001</v>
      </c>
      <c r="AV12" s="2">
        <v>127.4</v>
      </c>
      <c r="AW12" s="2">
        <v>81.75</v>
      </c>
      <c r="AX12" s="2">
        <v>531.375</v>
      </c>
      <c r="AY12" s="2">
        <v>59.67</v>
      </c>
      <c r="AZ12" s="2">
        <v>379.875</v>
      </c>
      <c r="BA12" s="2">
        <v>214</v>
      </c>
      <c r="BB12" s="2">
        <v>1332.9</v>
      </c>
      <c r="BC12" s="2">
        <v>372.65</v>
      </c>
      <c r="BD12" s="2">
        <v>2422.2250000000004</v>
      </c>
      <c r="BE12" s="2">
        <v>72</v>
      </c>
      <c r="BF12" s="2">
        <v>468</v>
      </c>
      <c r="BG12" s="2">
        <v>46</v>
      </c>
      <c r="BH12" s="2">
        <v>299</v>
      </c>
      <c r="BI12" s="2">
        <v>30</v>
      </c>
      <c r="BJ12" s="2">
        <v>195</v>
      </c>
      <c r="BK12" s="2">
        <v>373</v>
      </c>
      <c r="BL12" s="2">
        <v>2424.5</v>
      </c>
      <c r="BM12" s="2">
        <v>36</v>
      </c>
      <c r="BN12" s="2">
        <v>234</v>
      </c>
      <c r="BO12" s="2">
        <v>15.8</v>
      </c>
      <c r="BP12" s="2">
        <v>102.7</v>
      </c>
      <c r="BQ12" s="2">
        <v>130</v>
      </c>
      <c r="BR12" s="2">
        <v>845</v>
      </c>
      <c r="BS12" s="2">
        <v>0</v>
      </c>
      <c r="BT12" s="2">
        <v>0</v>
      </c>
      <c r="BU12" s="2">
        <v>223.1</v>
      </c>
      <c r="BV12" s="2">
        <v>1437.039</v>
      </c>
      <c r="BW12" s="2">
        <v>86.12</v>
      </c>
      <c r="BX12" s="2">
        <v>546.26300000000003</v>
      </c>
      <c r="BY12" s="2">
        <v>315.26</v>
      </c>
      <c r="BZ12" s="2">
        <v>2026.048</v>
      </c>
      <c r="CA12" s="2">
        <v>17</v>
      </c>
      <c r="CB12" s="2">
        <v>110.5</v>
      </c>
      <c r="CC12" s="2">
        <v>400.24</v>
      </c>
      <c r="CD12" s="2">
        <v>2567.0080000000003</v>
      </c>
      <c r="CE12" s="2">
        <v>563</v>
      </c>
      <c r="CF12" s="2">
        <v>3649</v>
      </c>
      <c r="CG12" s="2">
        <v>274.64999999999998</v>
      </c>
      <c r="CH12" s="2">
        <v>1755.692</v>
      </c>
      <c r="CI12" s="2">
        <v>25</v>
      </c>
      <c r="CJ12" s="2">
        <v>162.5</v>
      </c>
      <c r="CK12" s="2">
        <v>391.49</v>
      </c>
      <c r="CL12" s="2">
        <v>2536.915</v>
      </c>
      <c r="CM12" s="2">
        <v>10</v>
      </c>
      <c r="CN12" s="2">
        <v>65</v>
      </c>
      <c r="CO12" s="2">
        <v>31.5</v>
      </c>
      <c r="CP12" s="2">
        <v>204.75</v>
      </c>
      <c r="CQ12" s="2">
        <v>6</v>
      </c>
      <c r="CR12" s="2">
        <v>39</v>
      </c>
      <c r="CS12" s="2">
        <v>53.260000000000005</v>
      </c>
      <c r="CT12" s="2">
        <v>143.405</v>
      </c>
      <c r="CU12" s="2">
        <v>794.62</v>
      </c>
      <c r="CV12" s="2">
        <v>2662.9350000000004</v>
      </c>
      <c r="CW12" s="2">
        <v>426.53</v>
      </c>
      <c r="CX12" s="2">
        <v>2762.9740000000002</v>
      </c>
      <c r="CY12" s="2">
        <v>660.59</v>
      </c>
      <c r="CZ12" s="2">
        <v>4247.7120000000004</v>
      </c>
      <c r="DA12" s="2">
        <v>102.64</v>
      </c>
      <c r="DB12" s="2">
        <v>660.89499999999998</v>
      </c>
      <c r="DC12" s="2">
        <v>684.48</v>
      </c>
      <c r="DD12" s="2">
        <v>4384.5240000000003</v>
      </c>
      <c r="DE12" s="2">
        <v>250</v>
      </c>
      <c r="DF12" s="2">
        <v>1625</v>
      </c>
      <c r="DG12" s="2">
        <v>205.65</v>
      </c>
      <c r="DH12" s="2">
        <v>1336.7249999999999</v>
      </c>
      <c r="DI12" s="2">
        <v>24</v>
      </c>
      <c r="DJ12" s="2">
        <v>156</v>
      </c>
      <c r="DK12" s="2">
        <v>235.5</v>
      </c>
      <c r="DL12" s="2">
        <v>1523.05</v>
      </c>
      <c r="DM12" s="2">
        <v>4</v>
      </c>
      <c r="DN12" s="2">
        <v>26</v>
      </c>
      <c r="DO12" s="2">
        <v>0</v>
      </c>
      <c r="DP12" s="2">
        <v>0</v>
      </c>
      <c r="DQ12" s="2">
        <v>37.930000000000007</v>
      </c>
      <c r="DR12" s="2">
        <v>246.54500000000002</v>
      </c>
      <c r="DS12" s="2">
        <v>14</v>
      </c>
      <c r="DT12" s="2">
        <v>86.8</v>
      </c>
      <c r="DU12" s="2">
        <v>111.5</v>
      </c>
      <c r="DV12" s="2">
        <v>724.75</v>
      </c>
      <c r="DW12" s="2">
        <v>25</v>
      </c>
      <c r="DX12" s="2">
        <v>162.5</v>
      </c>
      <c r="DY12" s="2">
        <v>151.91000000000003</v>
      </c>
      <c r="DZ12" s="2">
        <v>982.4380000000001</v>
      </c>
      <c r="EA12" s="2">
        <v>346.4</v>
      </c>
      <c r="EB12" s="2">
        <v>2251.6</v>
      </c>
      <c r="EC12" s="2">
        <v>24</v>
      </c>
      <c r="ED12" s="2">
        <v>156</v>
      </c>
      <c r="EE12" s="2">
        <v>479.63</v>
      </c>
      <c r="EF12" s="2">
        <v>3063.3590000000004</v>
      </c>
      <c r="EG12" s="2">
        <v>587.04</v>
      </c>
      <c r="EH12" s="2">
        <v>3815.7599999999998</v>
      </c>
      <c r="EI12" s="2">
        <v>274.29000000000002</v>
      </c>
      <c r="EJ12" s="2">
        <v>1782.885</v>
      </c>
      <c r="EK12" s="2">
        <v>157.26</v>
      </c>
      <c r="EL12" s="2">
        <v>1007.924</v>
      </c>
      <c r="EM12" s="2">
        <v>34</v>
      </c>
      <c r="EN12" s="2">
        <v>213.3</v>
      </c>
      <c r="EO12" s="2">
        <v>162</v>
      </c>
      <c r="EP12" s="2">
        <v>1053</v>
      </c>
      <c r="EQ12" s="2">
        <v>140.1</v>
      </c>
      <c r="ER12" s="2">
        <v>902.25</v>
      </c>
      <c r="ES12" s="2">
        <v>643.15</v>
      </c>
      <c r="ET12" s="2">
        <v>4107.5909999999994</v>
      </c>
      <c r="EU12" s="2">
        <v>664.28</v>
      </c>
      <c r="EV12" s="2">
        <v>4272.8140000000003</v>
      </c>
      <c r="EW12" s="2">
        <v>24.85</v>
      </c>
      <c r="EX12" s="2">
        <v>161.52500000000001</v>
      </c>
      <c r="EY12" s="2">
        <v>204.04</v>
      </c>
      <c r="EZ12" s="2">
        <v>1326.26</v>
      </c>
      <c r="FA12" s="2">
        <v>20.58</v>
      </c>
      <c r="FB12" s="2">
        <v>124.04</v>
      </c>
      <c r="FC12" s="2">
        <v>407.51</v>
      </c>
      <c r="FD12" s="2">
        <v>2631.3150000000001</v>
      </c>
      <c r="FE12" s="2">
        <v>135.13999999999999</v>
      </c>
      <c r="FF12" s="2">
        <v>872.0329999999999</v>
      </c>
      <c r="FG12" s="2">
        <v>363.31</v>
      </c>
      <c r="FH12" s="2">
        <v>2361.5149999999999</v>
      </c>
      <c r="FI12" s="2">
        <v>62.58</v>
      </c>
      <c r="FJ12" s="2">
        <v>406.77</v>
      </c>
      <c r="FK12" s="2">
        <v>376.54</v>
      </c>
      <c r="FL12" s="2">
        <v>2447.5100000000002</v>
      </c>
      <c r="FM12" s="2">
        <v>388.27</v>
      </c>
      <c r="FN12" s="2">
        <v>2508.2150000000001</v>
      </c>
      <c r="FO12" s="2">
        <v>100</v>
      </c>
      <c r="FP12" s="2">
        <v>640.9</v>
      </c>
      <c r="FQ12" s="2">
        <v>491.12</v>
      </c>
      <c r="FR12" s="2">
        <v>3192.28</v>
      </c>
      <c r="FS12" s="2">
        <v>201.60999999999999</v>
      </c>
      <c r="FT12" s="2">
        <v>1272.1189999999999</v>
      </c>
      <c r="FU12" s="2">
        <v>20</v>
      </c>
      <c r="FV12" s="2">
        <v>130</v>
      </c>
      <c r="FW12" s="2">
        <v>250</v>
      </c>
      <c r="FX12" s="2">
        <v>1501.1</v>
      </c>
      <c r="FY12" s="2">
        <v>104.45</v>
      </c>
      <c r="FZ12" s="2">
        <v>668.42500000000007</v>
      </c>
      <c r="GA12" s="2">
        <v>49</v>
      </c>
      <c r="GB12" s="2">
        <v>290.5</v>
      </c>
      <c r="GC12" s="2">
        <v>10</v>
      </c>
      <c r="GD12" s="2">
        <v>65</v>
      </c>
      <c r="GE12" s="2">
        <v>86.16</v>
      </c>
      <c r="GF12" s="2">
        <v>560.04</v>
      </c>
      <c r="GG12" s="2">
        <v>246.15</v>
      </c>
      <c r="GH12" s="2">
        <v>1590.175</v>
      </c>
      <c r="GI12" s="2">
        <v>33.14</v>
      </c>
      <c r="GJ12" s="2">
        <v>213.79299999999998</v>
      </c>
      <c r="GK12" s="2">
        <v>10</v>
      </c>
      <c r="GL12" s="2">
        <v>65</v>
      </c>
      <c r="GM12" s="2">
        <v>94.259999999999991</v>
      </c>
      <c r="GN12" s="2">
        <v>612.69000000000005</v>
      </c>
      <c r="GO12" s="2">
        <v>68.5</v>
      </c>
      <c r="GP12" s="2">
        <v>445.25</v>
      </c>
      <c r="GQ12" s="2">
        <v>11</v>
      </c>
      <c r="GR12" s="2">
        <v>71.5</v>
      </c>
      <c r="GS12" s="2">
        <v>59</v>
      </c>
      <c r="GT12" s="2">
        <v>383.5</v>
      </c>
      <c r="GU12" s="2">
        <v>297.04999999999995</v>
      </c>
      <c r="GV12" s="2">
        <v>1908.4249999999997</v>
      </c>
      <c r="GW12" s="2">
        <v>189.77999999999997</v>
      </c>
      <c r="GX12" s="2">
        <v>1225.8699999999997</v>
      </c>
      <c r="GY12" s="2">
        <v>39.700000000000003</v>
      </c>
      <c r="GZ12" s="2">
        <v>258.05</v>
      </c>
      <c r="HA12" s="2">
        <v>34</v>
      </c>
      <c r="HB12" s="2">
        <v>221</v>
      </c>
      <c r="HC12" s="2">
        <v>48.1</v>
      </c>
      <c r="HD12" s="2">
        <v>306.05599999999998</v>
      </c>
      <c r="HE12" s="2">
        <v>299.77000000000004</v>
      </c>
      <c r="HF12" s="2">
        <v>1927.4700000000003</v>
      </c>
      <c r="HG12" s="2">
        <v>132.30000000000001</v>
      </c>
      <c r="HH12" s="2">
        <v>854.35</v>
      </c>
      <c r="HI12" s="2">
        <v>686.2</v>
      </c>
      <c r="HJ12" s="2">
        <v>4408.6680000000006</v>
      </c>
      <c r="HK12" s="2">
        <v>17</v>
      </c>
      <c r="HL12" s="2">
        <v>110.5</v>
      </c>
      <c r="HM12" s="2">
        <v>317</v>
      </c>
      <c r="HN12" s="2">
        <v>2060.5</v>
      </c>
      <c r="HO12" s="2">
        <v>538.05999999999995</v>
      </c>
      <c r="HP12" s="2">
        <v>3389.6109999999999</v>
      </c>
      <c r="HQ12" s="2">
        <v>139.46</v>
      </c>
      <c r="HR12" s="2">
        <v>903.69</v>
      </c>
      <c r="HS12" s="2">
        <v>6</v>
      </c>
      <c r="HT12" s="2">
        <v>39</v>
      </c>
      <c r="HU12" s="2">
        <v>895.61</v>
      </c>
      <c r="HV12" s="2">
        <v>5814.4650000000001</v>
      </c>
      <c r="HW12" s="2">
        <v>122.99</v>
      </c>
      <c r="HX12" s="2">
        <v>799.43499999999995</v>
      </c>
      <c r="HY12" s="2">
        <v>56.19</v>
      </c>
      <c r="HZ12" s="2">
        <v>365.23500000000001</v>
      </c>
      <c r="IA12" s="2">
        <v>419</v>
      </c>
      <c r="IB12" s="2">
        <v>2716.5</v>
      </c>
      <c r="IC12" s="2">
        <v>23640.710000000006</v>
      </c>
      <c r="ID12" s="2">
        <v>149652.71999999997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</vt:lpstr>
      <vt:lpstr>Liste Rdt</vt:lpstr>
      <vt:lpstr>TCD ha 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jmdelavergne</dc:creator>
  <cp:lastModifiedBy>Jean-Eric Pelouas</cp:lastModifiedBy>
  <dcterms:created xsi:type="dcterms:W3CDTF">2014-02-14T09:36:05Z</dcterms:created>
  <dcterms:modified xsi:type="dcterms:W3CDTF">2014-02-14T18:44:26Z</dcterms:modified>
</cp:coreProperties>
</file>