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4080" yWindow="2835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5" i="1"/>
  <c r="M13" i="1" a="1"/>
  <c r="M13" i="1"/>
  <c r="M12" i="1" a="1"/>
  <c r="M12" i="1"/>
  <c r="M11" i="1" a="1"/>
  <c r="M11" i="1"/>
  <c r="M8" i="1" a="1"/>
  <c r="M8" i="1"/>
  <c r="M7" i="1" a="1"/>
  <c r="M7" i="1"/>
  <c r="M6" i="1" a="1"/>
  <c r="M6" i="1"/>
  <c r="M10" i="1"/>
  <c r="M5" i="1"/>
</calcChain>
</file>

<file path=xl/sharedStrings.xml><?xml version="1.0" encoding="utf-8"?>
<sst xmlns="http://schemas.openxmlformats.org/spreadsheetml/2006/main" count="35" uniqueCount="25">
  <si>
    <t>Région</t>
  </si>
  <si>
    <t>NOM Prénom</t>
  </si>
  <si>
    <t>Est</t>
  </si>
  <si>
    <t>Ouest</t>
  </si>
  <si>
    <t>Sud</t>
  </si>
  <si>
    <t>Salarié 1</t>
  </si>
  <si>
    <t>Salarié 2</t>
  </si>
  <si>
    <t>Salarié 3</t>
  </si>
  <si>
    <t>Salarié 4</t>
  </si>
  <si>
    <t>Salarié 5</t>
  </si>
  <si>
    <t>Salarié 6</t>
  </si>
  <si>
    <r>
      <t xml:space="preserve">Meilleur vendeur </t>
    </r>
    <r>
      <rPr>
        <b/>
        <sz val="12"/>
        <color theme="1"/>
        <rFont val="Calibri"/>
        <family val="2"/>
        <scheme val="minor"/>
      </rPr>
      <t>Région Est</t>
    </r>
  </si>
  <si>
    <r>
      <t xml:space="preserve">Meilleur vendeur </t>
    </r>
    <r>
      <rPr>
        <b/>
        <sz val="12"/>
        <color theme="1"/>
        <rFont val="Calibri"/>
        <family val="2"/>
        <scheme val="minor"/>
      </rPr>
      <t>Région Ouest</t>
    </r>
  </si>
  <si>
    <r>
      <t xml:space="preserve">Meilleur vendeur </t>
    </r>
    <r>
      <rPr>
        <b/>
        <sz val="12"/>
        <color theme="1"/>
        <rFont val="Calibri"/>
        <family val="2"/>
        <scheme val="minor"/>
      </rPr>
      <t>Région Sud</t>
    </r>
  </si>
  <si>
    <r>
      <t xml:space="preserve">Meilleur vendeur </t>
    </r>
    <r>
      <rPr>
        <b/>
        <sz val="12"/>
        <color theme="1"/>
        <rFont val="Calibri"/>
        <family val="2"/>
        <scheme val="minor"/>
      </rPr>
      <t>National</t>
    </r>
  </si>
  <si>
    <t>TOTAL vente</t>
  </si>
  <si>
    <t>TOTAL Ventes</t>
  </si>
  <si>
    <t>Moyenne prime sur vente</t>
  </si>
  <si>
    <t>moyenne prime sur vente / pdt</t>
  </si>
  <si>
    <t>Salarié 7</t>
  </si>
  <si>
    <t>Salarié 8</t>
  </si>
  <si>
    <t>Salarié 9</t>
  </si>
  <si>
    <t>Pondération produit au prorata tps de présence</t>
  </si>
  <si>
    <t>Nb jours travaillés</t>
  </si>
  <si>
    <t>Nb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</si>
</sst>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Calibri"/>
      <scheme val="minor"/>
    </font>
    <font>
      <sz val="9"/>
      <color theme="1"/>
      <name val="Calibri"/>
      <scheme val="minor"/>
    </font>
    <font>
      <b/>
      <sz val="9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0" fontId="8" fillId="4" borderId="0" xfId="0" applyFont="1" applyFill="1"/>
    <xf numFmtId="0" fontId="0" fillId="0" borderId="0" xfId="0" applyFill="1"/>
    <xf numFmtId="44" fontId="5" fillId="0" borderId="0" xfId="2" applyFont="1" applyFill="1" applyBorder="1" applyAlignment="1">
      <alignment horizontal="center" vertical="center" wrapText="1"/>
    </xf>
    <xf numFmtId="44" fontId="4" fillId="0" borderId="0" xfId="2" applyFont="1" applyFill="1" applyBorder="1" applyAlignment="1">
      <alignment horizontal="center" vertical="center"/>
    </xf>
    <xf numFmtId="0" fontId="0" fillId="5" borderId="0" xfId="0" applyFill="1"/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4" fontId="5" fillId="5" borderId="1" xfId="2" applyFont="1" applyFill="1" applyBorder="1" applyAlignment="1">
      <alignment horizontal="center" vertical="center" wrapText="1"/>
    </xf>
    <xf numFmtId="43" fontId="5" fillId="6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4" fontId="4" fillId="0" borderId="1" xfId="2" applyFont="1" applyBorder="1" applyAlignment="1">
      <alignment horizontal="center" vertical="center"/>
    </xf>
    <xf numFmtId="43" fontId="4" fillId="3" borderId="1" xfId="1" applyFont="1" applyFill="1" applyBorder="1" applyAlignment="1">
      <alignment horizontal="center" vertical="center"/>
    </xf>
    <xf numFmtId="164" fontId="0" fillId="0" borderId="0" xfId="1" applyNumberFormat="1" applyFont="1"/>
    <xf numFmtId="164" fontId="4" fillId="0" borderId="1" xfId="1" applyNumberFormat="1" applyFont="1" applyBorder="1" applyAlignment="1">
      <alignment horizontal="center" vertical="center"/>
    </xf>
    <xf numFmtId="164" fontId="5" fillId="6" borderId="1" xfId="1" applyNumberFormat="1" applyFont="1" applyFill="1" applyBorder="1" applyAlignment="1">
      <alignment horizontal="center" vertical="center" wrapText="1"/>
    </xf>
    <xf numFmtId="44" fontId="5" fillId="2" borderId="0" xfId="2" applyFont="1" applyFill="1" applyBorder="1" applyAlignment="1">
      <alignment horizontal="center" vertical="center" wrapText="1"/>
    </xf>
    <xf numFmtId="44" fontId="4" fillId="5" borderId="0" xfId="2" applyFont="1" applyFill="1" applyBorder="1" applyAlignment="1">
      <alignment horizontal="center" vertical="center" wrapText="1"/>
    </xf>
  </cellXfs>
  <cellStyles count="1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13"/>
  <sheetViews>
    <sheetView tabSelected="1" topLeftCell="C4" zoomScale="125" zoomScaleNormal="125" zoomScalePageLayoutView="125" workbookViewId="0">
      <selection activeCell="G5" sqref="G5"/>
    </sheetView>
  </sheetViews>
  <sheetFormatPr baseColWidth="10" defaultRowHeight="15.75" x14ac:dyDescent="0.25"/>
  <cols>
    <col min="3" max="3" width="7.125" customWidth="1"/>
    <col min="8" max="8" width="8.625" style="15" customWidth="1"/>
    <col min="9" max="9" width="9.125" style="15" customWidth="1"/>
    <col min="10" max="11" width="10.875" style="4"/>
    <col min="12" max="12" width="26.625" bestFit="1" customWidth="1"/>
    <col min="13" max="13" width="33.375" bestFit="1" customWidth="1"/>
  </cols>
  <sheetData>
    <row r="4" spans="3:13" ht="48" x14ac:dyDescent="0.25">
      <c r="C4" s="8" t="s">
        <v>0</v>
      </c>
      <c r="D4" s="8" t="s">
        <v>1</v>
      </c>
      <c r="E4" s="9" t="s">
        <v>15</v>
      </c>
      <c r="F4" s="10" t="s">
        <v>18</v>
      </c>
      <c r="G4" s="11" t="s">
        <v>22</v>
      </c>
      <c r="H4" s="17" t="s">
        <v>23</v>
      </c>
      <c r="I4" s="17" t="s">
        <v>24</v>
      </c>
      <c r="J4" s="5"/>
    </row>
    <row r="5" spans="3:13" x14ac:dyDescent="0.25">
      <c r="C5" s="12" t="s">
        <v>2</v>
      </c>
      <c r="D5" s="12" t="s">
        <v>5</v>
      </c>
      <c r="E5" s="1">
        <v>6</v>
      </c>
      <c r="F5" s="13">
        <v>140</v>
      </c>
      <c r="G5" s="14">
        <f>F5/H5*I5</f>
        <v>205.33333333333334</v>
      </c>
      <c r="H5" s="16">
        <v>15</v>
      </c>
      <c r="I5" s="16">
        <v>22</v>
      </c>
      <c r="J5" s="6"/>
      <c r="K5" s="18" t="s">
        <v>16</v>
      </c>
      <c r="L5" s="2" t="s">
        <v>14</v>
      </c>
      <c r="M5" s="3" t="str">
        <f>INDEX($C$5:$I$13,MATCH(MAX($E$5:E$13),E$5:E$13,0),2)</f>
        <v>Salarié 9</v>
      </c>
    </row>
    <row r="6" spans="3:13" x14ac:dyDescent="0.25">
      <c r="C6" s="12" t="s">
        <v>3</v>
      </c>
      <c r="D6" s="12" t="s">
        <v>6</v>
      </c>
      <c r="E6" s="1">
        <v>5</v>
      </c>
      <c r="F6" s="13">
        <v>146</v>
      </c>
      <c r="G6" s="14">
        <f t="shared" ref="G6:G13" si="0">F6/H6*I6</f>
        <v>178.44444444444443</v>
      </c>
      <c r="H6" s="16">
        <v>18</v>
      </c>
      <c r="I6" s="16">
        <v>22</v>
      </c>
      <c r="J6" s="6"/>
      <c r="K6" s="18"/>
      <c r="L6" s="2" t="s">
        <v>11</v>
      </c>
      <c r="M6" s="3" t="str">
        <f t="array" ref="M6">INDEX($C$5:$I$13,MATCH(MAX(IF($C$5:$C$13="Est",$E$5:$E$13)),$E$5:$E$13,0),2)</f>
        <v>Salarié 1</v>
      </c>
    </row>
    <row r="7" spans="3:13" x14ac:dyDescent="0.25">
      <c r="C7" s="12" t="s">
        <v>4</v>
      </c>
      <c r="D7" s="12" t="s">
        <v>7</v>
      </c>
      <c r="E7" s="1">
        <v>2</v>
      </c>
      <c r="F7" s="13">
        <v>128</v>
      </c>
      <c r="G7" s="14">
        <f t="shared" si="0"/>
        <v>140.80000000000001</v>
      </c>
      <c r="H7" s="16">
        <v>20</v>
      </c>
      <c r="I7" s="16">
        <v>22</v>
      </c>
      <c r="J7" s="6"/>
      <c r="K7" s="18"/>
      <c r="L7" s="2" t="s">
        <v>12</v>
      </c>
      <c r="M7" s="3" t="str">
        <f t="array" ref="M7">INDEX($C$5:$I$13,MATCH(MAX(IF($C$5:$C$13="Ouest",$E$5:$E$13)),$E$5:$E$13,0),2)</f>
        <v>Salarié 2</v>
      </c>
    </row>
    <row r="8" spans="3:13" x14ac:dyDescent="0.25">
      <c r="C8" s="12" t="s">
        <v>2</v>
      </c>
      <c r="D8" s="12" t="s">
        <v>8</v>
      </c>
      <c r="E8" s="1">
        <v>4</v>
      </c>
      <c r="F8" s="13">
        <v>112</v>
      </c>
      <c r="G8" s="14">
        <f t="shared" si="0"/>
        <v>112</v>
      </c>
      <c r="H8" s="16">
        <v>22</v>
      </c>
      <c r="I8" s="16">
        <v>22</v>
      </c>
      <c r="J8" s="6"/>
      <c r="K8" s="18"/>
      <c r="L8" s="2" t="s">
        <v>13</v>
      </c>
      <c r="M8" s="3" t="str">
        <f t="array" ref="M8">INDEX($C$5:$I$13,MATCH(MAX(IF($C$5:$C$13="Sud",$E$5:$E$13)),$E$5:$E$13,0),2)</f>
        <v>Salarié 9</v>
      </c>
    </row>
    <row r="9" spans="3:13" ht="15" customHeight="1" x14ac:dyDescent="0.25">
      <c r="C9" s="12" t="s">
        <v>3</v>
      </c>
      <c r="D9" s="12" t="s">
        <v>9</v>
      </c>
      <c r="E9" s="1">
        <v>3</v>
      </c>
      <c r="F9" s="13">
        <v>129</v>
      </c>
      <c r="G9" s="14">
        <f t="shared" si="0"/>
        <v>141.9</v>
      </c>
      <c r="H9" s="16">
        <v>20</v>
      </c>
      <c r="I9" s="16">
        <v>22</v>
      </c>
      <c r="J9" s="6"/>
      <c r="K9" s="6"/>
    </row>
    <row r="10" spans="3:13" x14ac:dyDescent="0.25">
      <c r="C10" s="12" t="s">
        <v>4</v>
      </c>
      <c r="D10" s="12" t="s">
        <v>10</v>
      </c>
      <c r="E10" s="1">
        <v>5</v>
      </c>
      <c r="F10" s="13">
        <v>121</v>
      </c>
      <c r="G10" s="14">
        <f t="shared" si="0"/>
        <v>204.76923076923077</v>
      </c>
      <c r="H10" s="16">
        <v>13</v>
      </c>
      <c r="I10" s="16">
        <v>22</v>
      </c>
      <c r="J10" s="6"/>
      <c r="K10" s="19" t="s">
        <v>17</v>
      </c>
      <c r="L10" s="7" t="s">
        <v>14</v>
      </c>
      <c r="M10" s="3" t="str">
        <f>INDEX($C$5:$I$13,MATCH(MAX($F$5:$F$13),F$5:F$13,0),2)</f>
        <v>Salarié 2</v>
      </c>
    </row>
    <row r="11" spans="3:13" x14ac:dyDescent="0.25">
      <c r="C11" s="12" t="s">
        <v>2</v>
      </c>
      <c r="D11" s="12" t="s">
        <v>19</v>
      </c>
      <c r="E11" s="1">
        <v>5</v>
      </c>
      <c r="F11" s="13">
        <v>130</v>
      </c>
      <c r="G11" s="14">
        <f t="shared" si="0"/>
        <v>143</v>
      </c>
      <c r="H11" s="16">
        <v>20</v>
      </c>
      <c r="I11" s="16">
        <v>22</v>
      </c>
      <c r="K11" s="19"/>
      <c r="L11" s="7" t="s">
        <v>11</v>
      </c>
      <c r="M11" s="3" t="str">
        <f t="array" ref="M11">INDEX($C$5:$I$13,MATCH(MAX(IF($C$5:$C$13="Est",$F$5:$F$13)),$F$5:$F$13,0),2)</f>
        <v>Salarié 1</v>
      </c>
    </row>
    <row r="12" spans="3:13" x14ac:dyDescent="0.25">
      <c r="C12" s="12" t="s">
        <v>3</v>
      </c>
      <c r="D12" s="12" t="s">
        <v>20</v>
      </c>
      <c r="E12" s="1">
        <v>4</v>
      </c>
      <c r="F12" s="13">
        <v>131</v>
      </c>
      <c r="G12" s="14">
        <f t="shared" si="0"/>
        <v>131</v>
      </c>
      <c r="H12" s="16">
        <v>22</v>
      </c>
      <c r="I12" s="16">
        <v>22</v>
      </c>
      <c r="K12" s="19"/>
      <c r="L12" s="7" t="s">
        <v>12</v>
      </c>
      <c r="M12" s="3" t="str">
        <f t="array" ref="M12">INDEX($C$5:$I$13,MATCH(MAX(IF($C$5:$C$13="Ouest",$F$5:$F$13)),$F$5:$F$13,0),2)</f>
        <v>Salarié 2</v>
      </c>
    </row>
    <row r="13" spans="3:13" x14ac:dyDescent="0.25">
      <c r="C13" s="12" t="s">
        <v>4</v>
      </c>
      <c r="D13" s="12" t="s">
        <v>21</v>
      </c>
      <c r="E13" s="1">
        <v>7</v>
      </c>
      <c r="F13" s="13">
        <v>118</v>
      </c>
      <c r="G13" s="14">
        <f t="shared" si="0"/>
        <v>136.63157894736841</v>
      </c>
      <c r="H13" s="16">
        <v>19</v>
      </c>
      <c r="I13" s="16">
        <v>22</v>
      </c>
      <c r="K13" s="19"/>
      <c r="L13" s="7" t="s">
        <v>13</v>
      </c>
      <c r="M13" s="3" t="str">
        <f t="array" ref="M13">INDEX($C$5:$I$13,MATCH(MAX(IF($C$5:$C$13="Sud",$F$5:$F$13)),$F$5:$F$13,0),2)</f>
        <v>Salarié 3</v>
      </c>
    </row>
  </sheetData>
  <mergeCells count="2">
    <mergeCell ref="K5:K8"/>
    <mergeCell ref="K10:K1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Jean-Eric</cp:lastModifiedBy>
  <dcterms:created xsi:type="dcterms:W3CDTF">2014-08-06T08:32:41Z</dcterms:created>
  <dcterms:modified xsi:type="dcterms:W3CDTF">2014-08-06T09:57:54Z</dcterms:modified>
</cp:coreProperties>
</file>