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BD067D78-1983-40B1-A18C-1FCFADAED289}" xr6:coauthVersionLast="45" xr6:coauthVersionMax="45" xr10:uidLastSave="{00000000-0000-0000-0000-000000000000}"/>
  <bookViews>
    <workbookView xWindow="-120" yWindow="-120" windowWidth="24240" windowHeight="13740" activeTab="2" xr2:uid="{00000000-000D-0000-FFFF-FFFF00000000}"/>
  </bookViews>
  <sheets>
    <sheet name="Données" sheetId="2" r:id="rId1"/>
    <sheet name="Paramètres" sheetId="3" r:id="rId2"/>
    <sheet name="TCD" sheetId="4" r:id="rId3"/>
  </sheets>
  <definedNames>
    <definedName name="s.nature">T_Rémunération[Nature]</definedName>
  </definedNames>
  <calcPr calcId="191029"/>
  <pivotCaches>
    <pivotCache cacheId="0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5" i="2" l="1"/>
  <c r="G5" i="2"/>
  <c r="F4" i="2"/>
  <c r="G4" i="2"/>
  <c r="F9" i="2"/>
  <c r="G9" i="2"/>
  <c r="F8" i="2"/>
  <c r="G8" i="2" s="1"/>
  <c r="F7" i="2"/>
  <c r="G7" i="2" s="1"/>
  <c r="F6" i="2"/>
  <c r="G6" i="2" s="1"/>
  <c r="I4" i="2"/>
</calcChain>
</file>

<file path=xl/sharedStrings.xml><?xml version="1.0" encoding="utf-8"?>
<sst xmlns="http://schemas.openxmlformats.org/spreadsheetml/2006/main" count="120" uniqueCount="30">
  <si>
    <t>Date</t>
  </si>
  <si>
    <t>Nature</t>
  </si>
  <si>
    <t>AM</t>
  </si>
  <si>
    <t>PM</t>
  </si>
  <si>
    <t>Total</t>
  </si>
  <si>
    <t>Rémunération</t>
  </si>
  <si>
    <t>Stage</t>
  </si>
  <si>
    <t>Cours</t>
  </si>
  <si>
    <t>liste déroulante</t>
  </si>
  <si>
    <t>formule</t>
  </si>
  <si>
    <t>saisise</t>
  </si>
  <si>
    <t>saisie</t>
  </si>
  <si>
    <t>T_Rémunération</t>
  </si>
  <si>
    <t>T_Données</t>
  </si>
  <si>
    <t>Total général</t>
  </si>
  <si>
    <t>Total Nb. Heures</t>
  </si>
  <si>
    <t>Nb. Heures</t>
  </si>
  <si>
    <t>2019</t>
  </si>
  <si>
    <t>sept</t>
  </si>
  <si>
    <t>Total 2019</t>
  </si>
  <si>
    <t>02-sept</t>
  </si>
  <si>
    <t>03-sept</t>
  </si>
  <si>
    <t>04-sept</t>
  </si>
  <si>
    <t>Total sept</t>
  </si>
  <si>
    <t>août</t>
  </si>
  <si>
    <t>09-août</t>
  </si>
  <si>
    <t>Total août</t>
  </si>
  <si>
    <t>Total EUR</t>
  </si>
  <si>
    <t>EUR</t>
  </si>
  <si>
    <t>12-août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</si>
</sst>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164" formatCode="ddd\ dd/mm/yyyy"/>
    <numFmt numFmtId="165" formatCode="#,##0_ ;[Red]\-#,##0\ ;"/>
    <numFmt numFmtId="166" formatCode="#,##0.00\ &quot;€&quot;&quot;/h.&quot;"/>
  </numFmts>
  <fonts count="3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164" fontId="0" fillId="0" borderId="0" xfId="0" applyNumberFormat="1"/>
    <xf numFmtId="0" fontId="1" fillId="0" borderId="0" xfId="1"/>
    <xf numFmtId="0" fontId="0" fillId="2" borderId="0" xfId="0" applyFill="1"/>
    <xf numFmtId="0" fontId="2" fillId="0" borderId="0" xfId="0" applyFont="1"/>
    <xf numFmtId="165" fontId="0" fillId="0" borderId="0" xfId="0" applyNumberFormat="1"/>
    <xf numFmtId="8" fontId="0" fillId="0" borderId="0" xfId="0" applyNumberFormat="1"/>
    <xf numFmtId="8" fontId="0" fillId="2" borderId="0" xfId="0" applyNumberFormat="1" applyFill="1"/>
    <xf numFmtId="166" fontId="0" fillId="0" borderId="0" xfId="0" applyNumberFormat="1"/>
  </cellXfs>
  <cellStyles count="2">
    <cellStyle name="Normal" xfId="0" builtinId="0"/>
    <cellStyle name="Texte explicatif" xfId="1" builtinId="53"/>
  </cellStyles>
  <dxfs count="4">
    <dxf>
      <numFmt numFmtId="166" formatCode="#,##0.00\ &quot;€&quot;&quot;/h.&quot;"/>
    </dxf>
    <dxf>
      <numFmt numFmtId="12" formatCode="#,##0.00\ &quot;€&quot;;[Red]\-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164" formatCode="ddd\ 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712.267685069448" createdVersion="6" refreshedVersion="6" minRefreshableVersion="3" recordCount="6" xr:uid="{BA1038CA-FAC7-405F-BAFB-7588C2EC63ED}">
  <cacheSource type="worksheet">
    <worksheetSource name="T_Données"/>
  </cacheSource>
  <cacheFields count="8">
    <cacheField name="Date" numFmtId="164">
      <sharedItems containsSemiMixedTypes="0" containsNonDate="0" containsDate="1" containsString="0" minDate="2019-08-09T00:00:00" maxDate="2019-09-05T00:00:00" count="5">
        <d v="2019-08-09T00:00:00"/>
        <d v="2019-08-12T00:00:00"/>
        <d v="2019-09-02T00:00:00"/>
        <d v="2019-09-03T00:00:00"/>
        <d v="2019-09-04T00:00:00"/>
      </sharedItems>
      <fieldGroup par="7" base="0">
        <rangePr groupBy="days" startDate="2019-08-09T00:00:00" endDate="2019-09-05T00:00:00"/>
        <groupItems count="368">
          <s v="&lt;09/08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5/09/2019"/>
        </groupItems>
      </fieldGroup>
    </cacheField>
    <cacheField name="Nature" numFmtId="0">
      <sharedItems count="2">
        <s v="Cours"/>
        <s v="Stage"/>
      </sharedItems>
    </cacheField>
    <cacheField name="AM" numFmtId="0">
      <sharedItems containsString="0" containsBlank="1" containsNumber="1" containsInteger="1" minValue="2" maxValue="4"/>
    </cacheField>
    <cacheField name="PM" numFmtId="0">
      <sharedItems containsString="0" containsBlank="1" containsNumber="1" containsInteger="1" minValue="2" maxValue="5"/>
    </cacheField>
    <cacheField name="Total" numFmtId="0">
      <sharedItems containsSemiMixedTypes="0" containsString="0" containsNumber="1" containsInteger="1" minValue="2" maxValue="8"/>
    </cacheField>
    <cacheField name="Rémunération" numFmtId="0">
      <sharedItems containsSemiMixedTypes="0" containsString="0" containsNumber="1" minValue="6.8" maxValue="34.4"/>
    </cacheField>
    <cacheField name="Mois2" numFmtId="0" databaseField="0">
      <fieldGroup base="0">
        <rangePr groupBy="months" startDate="2019-08-09T00:00:00" endDate="2019-09-05T00:00:00"/>
        <groupItems count="14">
          <s v="&lt;09/08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9/2019"/>
        </groupItems>
      </fieldGroup>
    </cacheField>
    <cacheField name="Années" numFmtId="0" databaseField="0">
      <fieldGroup base="0">
        <rangePr groupBy="years" startDate="2019-08-09T00:00:00" endDate="2019-09-05T00:00:00"/>
        <groupItems count="3">
          <s v="&lt;09/08/2019"/>
          <s v="2019"/>
          <s v="&gt;05/09/2019"/>
        </groupItems>
      </fieldGroup>
    </cacheField>
  </cacheFields>
  <extLst>
    <ext xmlns:x14="http://schemas.microsoft.com/office/spreadsheetml/2009/9/main" uri="{725AE2AE-9491-48be-B2B4-4EB974FC3084}">
      <x14:pivotCacheDefinition pivotCacheId="204384085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n v="4"/>
    <n v="4"/>
    <n v="8"/>
    <n v="34.4"/>
  </r>
  <r>
    <x v="1"/>
    <x v="1"/>
    <m/>
    <n v="5"/>
    <n v="5"/>
    <n v="17"/>
  </r>
  <r>
    <x v="2"/>
    <x v="0"/>
    <n v="3"/>
    <n v="4"/>
    <n v="7"/>
    <n v="30.099999999999998"/>
  </r>
  <r>
    <x v="3"/>
    <x v="1"/>
    <n v="4"/>
    <n v="2"/>
    <n v="6"/>
    <n v="20.399999999999999"/>
  </r>
  <r>
    <x v="4"/>
    <x v="0"/>
    <n v="2"/>
    <n v="3"/>
    <n v="5"/>
    <n v="21.5"/>
  </r>
  <r>
    <x v="4"/>
    <x v="1"/>
    <n v="2"/>
    <m/>
    <n v="2"/>
    <n v="6.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248D23D-0420-48A3-8669-975B469242D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>
  <location ref="B3:J13" firstHeaderRow="0" firstDataRow="2" firstDataCol="3"/>
  <pivotFields count="8">
    <pivotField name="Mois" axis="axisRow" compact="0" numFmtId="164" outline="0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0"/>
        <item t="default"/>
      </items>
    </pivotField>
    <pivotField axis="axisCol" compact="0" outline="0" showAll="0">
      <items count="3">
        <item x="0"/>
        <item x="1"/>
        <item t="default"/>
      </items>
    </pivotField>
    <pivotField compact="0" outline="0" showAll="0"/>
    <pivotField compact="0" outline="0" showAll="0"/>
    <pivotField dataField="1" compact="0" outline="0" showAll="0"/>
    <pivotField dataField="1" compact="0" outline="0" showAll="0"/>
    <pivotField axis="axisRow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howAll="0">
      <items count="4">
        <item x="1"/>
        <item x="2"/>
        <item x="0"/>
        <item t="default"/>
      </items>
    </pivotField>
  </pivotFields>
  <rowFields count="3">
    <field x="7"/>
    <field x="6"/>
    <field x="0"/>
  </rowFields>
  <rowItems count="9">
    <i>
      <x/>
      <x v="8"/>
      <x v="221"/>
    </i>
    <i r="2">
      <x v="224"/>
    </i>
    <i t="default" r="1">
      <x v="8"/>
    </i>
    <i r="1">
      <x v="9"/>
      <x v="245"/>
    </i>
    <i r="2">
      <x v="246"/>
    </i>
    <i r="2">
      <x v="247"/>
    </i>
    <i t="default" r="1">
      <x v="9"/>
    </i>
    <i t="default">
      <x/>
    </i>
    <i t="grand">
      <x/>
    </i>
  </rowItems>
  <colFields count="2">
    <field x="1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b. Heures" fld="4" baseField="0" baseItem="245" numFmtId="165"/>
    <dataField name="EUR" fld="5" baseField="0" baseItem="224" numFmtId="8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B7E3F50-22E6-42CD-9D10-7D9FD6890CCF}" name="T_Données" displayName="T_Données" ref="B3:G9" totalsRowShown="0">
  <autoFilter ref="B3:G9" xr:uid="{25E8A073-E64F-40BC-A596-B7CC1EF7E089}"/>
  <tableColumns count="6">
    <tableColumn id="1" xr3:uid="{78A0A767-2462-4875-B70F-BDFAAE80683A}" name="Date" dataDxfId="3"/>
    <tableColumn id="2" xr3:uid="{70E9F70F-97E1-407E-8693-9EB6156B79AB}" name="Nature"/>
    <tableColumn id="3" xr3:uid="{A7E21A01-490A-48F0-A9AF-493218BBB844}" name="AM"/>
    <tableColumn id="4" xr3:uid="{7C482BC7-98E5-43B7-A0D7-973403893245}" name="PM"/>
    <tableColumn id="5" xr3:uid="{BEB97F05-686C-458B-9287-A8BFFB56ED23}" name="Total" dataDxfId="2">
      <calculatedColumnFormula>SUM(T_Données[[#This Row],[AM]:[PM]])</calculatedColumnFormula>
    </tableColumn>
    <tableColumn id="6" xr3:uid="{1F37EF96-134E-4789-AD97-AE1C6EEC4DD0}" name="Rémunération" dataDxfId="1">
      <calculatedColumnFormula>INDEX(T_Rémunération[Rémunération],MATCH(T_Données[[#This Row],[Nature]],T_Rémunération[Nature],0))*T_Données[[#This Row],[Total]]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0ABE5DD-54CC-4311-A605-739A3EE78130}" name="T_Rémunération" displayName="T_Rémunération" ref="B3:C5" totalsRowShown="0">
  <autoFilter ref="B3:C5" xr:uid="{B0A485E2-82B0-4959-862A-CCFAAD276091}">
    <filterColumn colId="0" hiddenButton="1"/>
    <filterColumn colId="1" hiddenButton="1"/>
  </autoFilter>
  <tableColumns count="2">
    <tableColumn id="1" xr3:uid="{F0C75FC7-FD65-4043-95CC-567D809DD4E3}" name="Nature"/>
    <tableColumn id="2" xr3:uid="{C2E15192-5382-43F8-B6ED-984E51271A89}" name="Rémunération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F06CAA-B4C5-40B9-A4F7-B22827FF74E6}">
  <dimension ref="B1:I9"/>
  <sheetViews>
    <sheetView showGridLines="0" workbookViewId="0">
      <selection activeCell="I14" sqref="I14"/>
    </sheetView>
  </sheetViews>
  <sheetFormatPr baseColWidth="10" defaultRowHeight="15" x14ac:dyDescent="0.25"/>
  <cols>
    <col min="1" max="1" width="1.7109375" customWidth="1"/>
    <col min="2" max="2" width="14.7109375" bestFit="1" customWidth="1"/>
    <col min="3" max="3" width="15.140625" bestFit="1" customWidth="1"/>
    <col min="7" max="7" width="15.85546875" customWidth="1"/>
  </cols>
  <sheetData>
    <row r="1" spans="2:9" ht="15.75" x14ac:dyDescent="0.25">
      <c r="B1" s="4" t="s">
        <v>13</v>
      </c>
    </row>
    <row r="2" spans="2:9" x14ac:dyDescent="0.25">
      <c r="B2" s="2" t="s">
        <v>10</v>
      </c>
      <c r="C2" s="2" t="s">
        <v>8</v>
      </c>
      <c r="D2" s="2" t="s">
        <v>11</v>
      </c>
      <c r="E2" s="2" t="s">
        <v>11</v>
      </c>
      <c r="F2" s="2" t="s">
        <v>9</v>
      </c>
      <c r="G2" s="2" t="s">
        <v>9</v>
      </c>
    </row>
    <row r="3" spans="2:9" x14ac:dyDescent="0.25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</row>
    <row r="4" spans="2:9" x14ac:dyDescent="0.25">
      <c r="B4" s="1">
        <v>43686</v>
      </c>
      <c r="C4" t="s">
        <v>7</v>
      </c>
      <c r="D4">
        <v>4</v>
      </c>
      <c r="E4">
        <v>4</v>
      </c>
      <c r="F4" s="3">
        <f>SUM(T_Données[[#This Row],[AM]:[PM]])</f>
        <v>8</v>
      </c>
      <c r="G4" s="7">
        <f>INDEX(T_Rémunération[Rémunération],MATCH(T_Données[[#This Row],[Nature]],T_Rémunération[Nature],0))*T_Données[[#This Row],[Total]]</f>
        <v>34.4</v>
      </c>
      <c r="I4" s="2" t="str">
        <f ca="1">_xlfn.FORMULATEXT(T_Données[[#This Row],[Rémunération]])</f>
        <v>=INDEX(T_Rémunération[Rémunération];EQUIV([@Nature];T_Rémunération[Nature];0))*[@Total]</v>
      </c>
    </row>
    <row r="5" spans="2:9" x14ac:dyDescent="0.25">
      <c r="B5" s="1">
        <v>43689</v>
      </c>
      <c r="C5" t="s">
        <v>6</v>
      </c>
      <c r="E5">
        <v>5</v>
      </c>
      <c r="F5" s="3">
        <f>SUM(T_Données[[#This Row],[AM]:[PM]])</f>
        <v>5</v>
      </c>
      <c r="G5" s="7">
        <f>INDEX(T_Rémunération[Rémunération],MATCH(T_Données[[#This Row],[Nature]],T_Rémunération[Nature],0))*T_Données[[#This Row],[Total]]</f>
        <v>17</v>
      </c>
    </row>
    <row r="6" spans="2:9" x14ac:dyDescent="0.25">
      <c r="B6" s="1">
        <v>43710</v>
      </c>
      <c r="C6" t="s">
        <v>7</v>
      </c>
      <c r="D6">
        <v>3</v>
      </c>
      <c r="E6">
        <v>4</v>
      </c>
      <c r="F6" s="3">
        <f>SUM(T_Données[[#This Row],[AM]:[PM]])</f>
        <v>7</v>
      </c>
      <c r="G6" s="7">
        <f>INDEX(T_Rémunération[Rémunération],MATCH(T_Données[[#This Row],[Nature]],T_Rémunération[Nature],0))*T_Données[[#This Row],[Total]]</f>
        <v>30.099999999999998</v>
      </c>
    </row>
    <row r="7" spans="2:9" x14ac:dyDescent="0.25">
      <c r="B7" s="1">
        <v>43711</v>
      </c>
      <c r="C7" t="s">
        <v>6</v>
      </c>
      <c r="D7">
        <v>4</v>
      </c>
      <c r="E7">
        <v>2</v>
      </c>
      <c r="F7" s="3">
        <f>SUM(T_Données[[#This Row],[AM]:[PM]])</f>
        <v>6</v>
      </c>
      <c r="G7" s="7">
        <f>INDEX(T_Rémunération[Rémunération],MATCH(T_Données[[#This Row],[Nature]],T_Rémunération[Nature],0))*T_Données[[#This Row],[Total]]</f>
        <v>20.399999999999999</v>
      </c>
    </row>
    <row r="8" spans="2:9" x14ac:dyDescent="0.25">
      <c r="B8" s="1">
        <v>43712</v>
      </c>
      <c r="C8" t="s">
        <v>7</v>
      </c>
      <c r="D8">
        <v>2</v>
      </c>
      <c r="E8">
        <v>3</v>
      </c>
      <c r="F8" s="3">
        <f>SUM(T_Données[[#This Row],[AM]:[PM]])</f>
        <v>5</v>
      </c>
      <c r="G8" s="7">
        <f>INDEX(T_Rémunération[Rémunération],MATCH(T_Données[[#This Row],[Nature]],T_Rémunération[Nature],0))*T_Données[[#This Row],[Total]]</f>
        <v>21.5</v>
      </c>
    </row>
    <row r="9" spans="2:9" x14ac:dyDescent="0.25">
      <c r="B9" s="1">
        <v>43712</v>
      </c>
      <c r="C9" t="s">
        <v>6</v>
      </c>
      <c r="D9">
        <v>2</v>
      </c>
      <c r="F9" s="3">
        <f>SUM(T_Données[[#This Row],[AM]:[PM]])</f>
        <v>2</v>
      </c>
      <c r="G9" s="7">
        <f>INDEX(T_Rémunération[Rémunération],MATCH(T_Données[[#This Row],[Nature]],T_Rémunération[Nature],0))*T_Données[[#This Row],[Total]]</f>
        <v>6.8</v>
      </c>
    </row>
  </sheetData>
  <dataValidations count="1">
    <dataValidation type="list" allowBlank="1" showInputMessage="1" showErrorMessage="1" sqref="C4:C9" xr:uid="{8706E170-0C70-4E75-8317-3881733A3AB6}">
      <formula1>s.nature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87C440-C308-4339-A99A-EEE7DF52926A}">
  <dimension ref="B1:C5"/>
  <sheetViews>
    <sheetView showGridLines="0" workbookViewId="0">
      <selection activeCell="J12" sqref="J12"/>
    </sheetView>
  </sheetViews>
  <sheetFormatPr baseColWidth="10" defaultRowHeight="15" x14ac:dyDescent="0.25"/>
  <cols>
    <col min="1" max="1" width="1.7109375" customWidth="1"/>
    <col min="2" max="2" width="9.42578125" bestFit="1" customWidth="1"/>
    <col min="3" max="3" width="16" bestFit="1" customWidth="1"/>
  </cols>
  <sheetData>
    <row r="1" spans="2:3" ht="15.75" x14ac:dyDescent="0.25">
      <c r="B1" s="4" t="s">
        <v>12</v>
      </c>
    </row>
    <row r="3" spans="2:3" x14ac:dyDescent="0.25">
      <c r="B3" t="s">
        <v>1</v>
      </c>
      <c r="C3" t="s">
        <v>5</v>
      </c>
    </row>
    <row r="4" spans="2:3" x14ac:dyDescent="0.25">
      <c r="B4" t="s">
        <v>7</v>
      </c>
      <c r="C4" s="8">
        <v>4.3</v>
      </c>
    </row>
    <row r="5" spans="2:3" x14ac:dyDescent="0.25">
      <c r="B5" t="s">
        <v>6</v>
      </c>
      <c r="C5" s="8">
        <v>3.4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3F7E5D-AD31-4E60-8465-1D814D72984C}">
  <dimension ref="B3:J13"/>
  <sheetViews>
    <sheetView showGridLines="0" tabSelected="1" workbookViewId="0">
      <selection activeCell="F25" sqref="F25"/>
    </sheetView>
  </sheetViews>
  <sheetFormatPr baseColWidth="10" defaultRowHeight="15" x14ac:dyDescent="0.25"/>
  <cols>
    <col min="1" max="1" width="1.7109375" customWidth="1"/>
    <col min="2" max="2" width="14.7109375" bestFit="1" customWidth="1"/>
    <col min="3" max="3" width="7.5703125" bestFit="1" customWidth="1"/>
    <col min="4" max="4" width="7.7109375" bestFit="1" customWidth="1"/>
    <col min="5" max="8" width="10.85546875" bestFit="1" customWidth="1"/>
    <col min="9" max="9" width="15.7109375" bestFit="1" customWidth="1"/>
    <col min="10" max="10" width="9.28515625" bestFit="1" customWidth="1"/>
  </cols>
  <sheetData>
    <row r="3" spans="2:10" x14ac:dyDescent="0.25">
      <c r="E3" t="s">
        <v>7</v>
      </c>
      <c r="G3" t="s">
        <v>6</v>
      </c>
      <c r="I3" t="s">
        <v>15</v>
      </c>
      <c r="J3" t="s">
        <v>27</v>
      </c>
    </row>
    <row r="4" spans="2:10" x14ac:dyDescent="0.25">
      <c r="E4" t="s">
        <v>16</v>
      </c>
      <c r="F4" t="s">
        <v>28</v>
      </c>
      <c r="G4" t="s">
        <v>16</v>
      </c>
      <c r="H4" t="s">
        <v>28</v>
      </c>
    </row>
    <row r="5" spans="2:10" x14ac:dyDescent="0.25">
      <c r="B5" t="s">
        <v>17</v>
      </c>
      <c r="C5" t="s">
        <v>24</v>
      </c>
      <c r="D5" s="1" t="s">
        <v>25</v>
      </c>
      <c r="E5" s="5">
        <v>8</v>
      </c>
      <c r="F5" s="6">
        <v>34.4</v>
      </c>
      <c r="G5" s="5"/>
      <c r="H5" s="6"/>
      <c r="I5" s="5">
        <v>8</v>
      </c>
      <c r="J5" s="6">
        <v>34.4</v>
      </c>
    </row>
    <row r="6" spans="2:10" x14ac:dyDescent="0.25">
      <c r="D6" s="1" t="s">
        <v>29</v>
      </c>
      <c r="E6" s="5"/>
      <c r="F6" s="6"/>
      <c r="G6" s="5">
        <v>5</v>
      </c>
      <c r="H6" s="6">
        <v>17</v>
      </c>
      <c r="I6" s="5">
        <v>5</v>
      </c>
      <c r="J6" s="6">
        <v>17</v>
      </c>
    </row>
    <row r="7" spans="2:10" x14ac:dyDescent="0.25">
      <c r="C7" t="s">
        <v>26</v>
      </c>
      <c r="E7" s="5">
        <v>8</v>
      </c>
      <c r="F7" s="6">
        <v>34.4</v>
      </c>
      <c r="G7" s="5">
        <v>5</v>
      </c>
      <c r="H7" s="6">
        <v>17</v>
      </c>
      <c r="I7" s="5">
        <v>13</v>
      </c>
      <c r="J7" s="6">
        <v>51.4</v>
      </c>
    </row>
    <row r="8" spans="2:10" x14ac:dyDescent="0.25">
      <c r="C8" t="s">
        <v>18</v>
      </c>
      <c r="D8" s="1" t="s">
        <v>20</v>
      </c>
      <c r="E8" s="5">
        <v>7</v>
      </c>
      <c r="F8" s="6">
        <v>30.099999999999998</v>
      </c>
      <c r="G8" s="5"/>
      <c r="H8" s="6"/>
      <c r="I8" s="5">
        <v>7</v>
      </c>
      <c r="J8" s="6">
        <v>30.099999999999998</v>
      </c>
    </row>
    <row r="9" spans="2:10" x14ac:dyDescent="0.25">
      <c r="D9" s="1" t="s">
        <v>21</v>
      </c>
      <c r="E9" s="5"/>
      <c r="F9" s="6"/>
      <c r="G9" s="5">
        <v>6</v>
      </c>
      <c r="H9" s="6">
        <v>20.399999999999999</v>
      </c>
      <c r="I9" s="5">
        <v>6</v>
      </c>
      <c r="J9" s="6">
        <v>20.399999999999999</v>
      </c>
    </row>
    <row r="10" spans="2:10" x14ac:dyDescent="0.25">
      <c r="D10" s="1" t="s">
        <v>22</v>
      </c>
      <c r="E10" s="5">
        <v>5</v>
      </c>
      <c r="F10" s="6">
        <v>21.5</v>
      </c>
      <c r="G10" s="5">
        <v>2</v>
      </c>
      <c r="H10" s="6">
        <v>6.8</v>
      </c>
      <c r="I10" s="5">
        <v>7</v>
      </c>
      <c r="J10" s="6">
        <v>28.3</v>
      </c>
    </row>
    <row r="11" spans="2:10" x14ac:dyDescent="0.25">
      <c r="C11" t="s">
        <v>23</v>
      </c>
      <c r="E11" s="5">
        <v>12</v>
      </c>
      <c r="F11" s="6">
        <v>51.599999999999994</v>
      </c>
      <c r="G11" s="5">
        <v>8</v>
      </c>
      <c r="H11" s="6">
        <v>27.2</v>
      </c>
      <c r="I11" s="5">
        <v>20</v>
      </c>
      <c r="J11" s="6">
        <v>78.8</v>
      </c>
    </row>
    <row r="12" spans="2:10" x14ac:dyDescent="0.25">
      <c r="B12" t="s">
        <v>19</v>
      </c>
      <c r="E12" s="5">
        <v>20</v>
      </c>
      <c r="F12" s="6">
        <v>86</v>
      </c>
      <c r="G12" s="5">
        <v>13</v>
      </c>
      <c r="H12" s="6">
        <v>44.199999999999996</v>
      </c>
      <c r="I12" s="5">
        <v>33</v>
      </c>
      <c r="J12" s="6">
        <v>130.20000000000002</v>
      </c>
    </row>
    <row r="13" spans="2:10" x14ac:dyDescent="0.25">
      <c r="B13" t="s">
        <v>14</v>
      </c>
      <c r="E13" s="5">
        <v>20</v>
      </c>
      <c r="F13" s="6">
        <v>86</v>
      </c>
      <c r="G13" s="5">
        <v>13</v>
      </c>
      <c r="H13" s="6">
        <v>44.199999999999996</v>
      </c>
      <c r="I13" s="5">
        <v>33</v>
      </c>
      <c r="J13" s="6">
        <v>130.20000000000002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Paramètres</vt:lpstr>
      <vt:lpstr>TCD</vt:lpstr>
      <vt:lpstr>s.nature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2019-09-03T11:33:13Z</dcterms:created>
  <dcterms:modified xsi:type="dcterms:W3CDTF">2019-09-04T04:38:59Z</dcterms:modified>
</cp:coreProperties>
</file>