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CDS" sheetId="1" r:id="rId1"/>
  </sheets>
  <externalReferences>
    <externalReference r:id="rId2"/>
    <externalReference r:id="rId3"/>
    <externalReference r:id="rId4"/>
  </externalReferences>
  <definedNames>
    <definedName name="data_items">[1]Lookup!$A:$A</definedName>
    <definedName name="gf">#REF!</definedName>
    <definedName name="HEADERCELL" localSheetId="0">#REF!</definedName>
    <definedName name="HEADERCELL">#REF!</definedName>
    <definedName name="LOGRANGE" localSheetId="0">#REF!</definedName>
    <definedName name="LOGRANGE">#REF!</definedName>
    <definedName name="Trade_date" localSheetId="0">[2]Sheet1!#REF!</definedName>
    <definedName name="Trade_date">[2]Sheet1!#REF!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2" i="1" l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D5" i="1"/>
  <c r="E5" i="1"/>
  <c r="F5" i="1"/>
  <c r="G5" i="1"/>
  <c r="G11" i="1" l="1"/>
  <c r="G13" i="1"/>
  <c r="G15" i="1"/>
  <c r="G17" i="1"/>
  <c r="G12" i="1"/>
  <c r="G16" i="1"/>
  <c r="G44" i="1"/>
  <c r="G9" i="1"/>
  <c r="G22" i="1" s="1"/>
  <c r="G14" i="1"/>
  <c r="G18" i="1"/>
  <c r="G29" i="1"/>
  <c r="F9" i="1"/>
  <c r="F23" i="1" s="1"/>
  <c r="F12" i="1"/>
  <c r="F14" i="1"/>
  <c r="F16" i="1"/>
  <c r="F18" i="1"/>
  <c r="F29" i="1"/>
  <c r="F13" i="1"/>
  <c r="F17" i="1"/>
  <c r="F24" i="1"/>
  <c r="F11" i="1"/>
  <c r="F15" i="1"/>
  <c r="F22" i="1"/>
  <c r="E11" i="1"/>
  <c r="E13" i="1"/>
  <c r="E15" i="1"/>
  <c r="E17" i="1"/>
  <c r="E9" i="1"/>
  <c r="E24" i="1" s="1"/>
  <c r="E14" i="1"/>
  <c r="E18" i="1"/>
  <c r="E12" i="1"/>
  <c r="E16" i="1"/>
  <c r="E27" i="1"/>
  <c r="D9" i="1"/>
  <c r="D23" i="1" s="1"/>
  <c r="D12" i="1"/>
  <c r="D14" i="1"/>
  <c r="D16" i="1"/>
  <c r="D18" i="1"/>
  <c r="D11" i="1"/>
  <c r="D15" i="1"/>
  <c r="D13" i="1"/>
  <c r="D17" i="1"/>
  <c r="D26" i="1" l="1"/>
  <c r="F27" i="1"/>
  <c r="F30" i="1"/>
  <c r="F25" i="1"/>
  <c r="G25" i="1"/>
  <c r="F26" i="1"/>
  <c r="F28" i="1"/>
  <c r="F31" i="1"/>
  <c r="D39" i="1"/>
  <c r="E36" i="1"/>
  <c r="F33" i="1"/>
  <c r="E35" i="1"/>
  <c r="E37" i="1"/>
  <c r="F36" i="1"/>
  <c r="F38" i="1"/>
  <c r="F37" i="1"/>
  <c r="G38" i="1"/>
  <c r="E39" i="1"/>
  <c r="D37" i="1"/>
  <c r="E34" i="1"/>
  <c r="D38" i="1"/>
  <c r="D41" i="1"/>
  <c r="E33" i="1"/>
  <c r="E38" i="1"/>
  <c r="F35" i="1"/>
  <c r="G36" i="1"/>
  <c r="G39" i="1"/>
  <c r="G37" i="1"/>
  <c r="G34" i="1"/>
  <c r="F39" i="1"/>
  <c r="E32" i="1"/>
  <c r="F32" i="1"/>
  <c r="G32" i="1"/>
  <c r="D32" i="1"/>
  <c r="D29" i="1"/>
  <c r="F47" i="1"/>
  <c r="F44" i="1"/>
  <c r="G46" i="1"/>
  <c r="D46" i="1"/>
  <c r="D33" i="1"/>
  <c r="D24" i="1"/>
  <c r="D25" i="1"/>
  <c r="E44" i="1"/>
  <c r="E40" i="1"/>
  <c r="E46" i="1"/>
  <c r="E42" i="1"/>
  <c r="E29" i="1"/>
  <c r="G40" i="1"/>
  <c r="E41" i="1"/>
  <c r="E26" i="1"/>
  <c r="E31" i="1"/>
  <c r="E23" i="1"/>
  <c r="E25" i="1"/>
  <c r="E30" i="1"/>
  <c r="E22" i="1"/>
  <c r="F46" i="1"/>
  <c r="E43" i="1"/>
  <c r="F45" i="1"/>
  <c r="D45" i="1"/>
  <c r="F41" i="1"/>
  <c r="D40" i="1"/>
  <c r="E47" i="1"/>
  <c r="F43" i="1"/>
  <c r="G42" i="1"/>
  <c r="G45" i="1"/>
  <c r="E52" i="1"/>
  <c r="E58" i="1"/>
  <c r="E45" i="1"/>
  <c r="E28" i="1"/>
  <c r="E53" i="1"/>
  <c r="E59" i="1"/>
  <c r="E49" i="1"/>
  <c r="E55" i="1"/>
  <c r="F49" i="1"/>
  <c r="F55" i="1"/>
  <c r="F42" i="1"/>
  <c r="F40" i="1"/>
  <c r="F34" i="1"/>
  <c r="F50" i="1"/>
  <c r="F56" i="1"/>
  <c r="G50" i="1"/>
  <c r="G56" i="1"/>
  <c r="G47" i="1"/>
  <c r="G43" i="1"/>
  <c r="G35" i="1"/>
  <c r="G31" i="1"/>
  <c r="G23" i="1"/>
  <c r="G48" i="1"/>
  <c r="G54" i="1"/>
  <c r="G28" i="1"/>
  <c r="G24" i="1"/>
  <c r="G53" i="1"/>
  <c r="G59" i="1"/>
  <c r="G49" i="1"/>
  <c r="G55" i="1"/>
  <c r="D47" i="1"/>
  <c r="D49" i="1"/>
  <c r="D55" i="1"/>
  <c r="D51" i="1"/>
  <c r="D57" i="1"/>
  <c r="D44" i="1"/>
  <c r="D42" i="1"/>
  <c r="D36" i="1"/>
  <c r="D34" i="1"/>
  <c r="D50" i="1"/>
  <c r="D56" i="1"/>
  <c r="H11" i="1"/>
  <c r="D28" i="1"/>
  <c r="D53" i="1"/>
  <c r="D59" i="1"/>
  <c r="D30" i="1"/>
  <c r="D22" i="1"/>
  <c r="D43" i="1"/>
  <c r="D35" i="1"/>
  <c r="D31" i="1"/>
  <c r="D27" i="1"/>
  <c r="D52" i="1"/>
  <c r="D58" i="1"/>
  <c r="D48" i="1"/>
  <c r="D54" i="1"/>
  <c r="E48" i="1"/>
  <c r="E54" i="1"/>
  <c r="E50" i="1"/>
  <c r="E56" i="1"/>
  <c r="E51" i="1"/>
  <c r="E57" i="1"/>
  <c r="F51" i="1"/>
  <c r="F57" i="1"/>
  <c r="F53" i="1"/>
  <c r="F59" i="1"/>
  <c r="F52" i="1"/>
  <c r="F58" i="1"/>
  <c r="F48" i="1"/>
  <c r="F54" i="1"/>
  <c r="G41" i="1"/>
  <c r="G33" i="1"/>
  <c r="G27" i="1"/>
  <c r="G52" i="1"/>
  <c r="G58" i="1"/>
  <c r="G30" i="1"/>
  <c r="G26" i="1"/>
  <c r="G51" i="1"/>
  <c r="G57" i="1"/>
  <c r="H32" i="1" l="1"/>
  <c r="H12" i="1"/>
  <c r="E60" i="1"/>
  <c r="G60" i="1"/>
  <c r="F60" i="1"/>
  <c r="H33" i="1"/>
  <c r="H17" i="1"/>
  <c r="H40" i="1"/>
  <c r="H18" i="1"/>
  <c r="H14" i="1"/>
  <c r="H9" i="1"/>
  <c r="D60" i="1"/>
  <c r="H13" i="1"/>
  <c r="H15" i="1"/>
  <c r="H16" i="1"/>
  <c r="H41" i="1" l="1"/>
  <c r="H54" i="1"/>
  <c r="H51" i="1"/>
  <c r="H57" i="1"/>
  <c r="H44" i="1"/>
  <c r="H36" i="1"/>
  <c r="H50" i="1"/>
  <c r="H56" i="1"/>
  <c r="H35" i="1"/>
  <c r="H43" i="1"/>
  <c r="H52" i="1"/>
  <c r="H58" i="1"/>
  <c r="H37" i="1"/>
  <c r="H45" i="1"/>
  <c r="H49" i="1"/>
  <c r="H55" i="1"/>
  <c r="H34" i="1"/>
  <c r="H42" i="1"/>
  <c r="H23" i="1"/>
  <c r="H27" i="1"/>
  <c r="H31" i="1"/>
  <c r="H26" i="1"/>
  <c r="H24" i="1"/>
  <c r="H25" i="1"/>
  <c r="H29" i="1"/>
  <c r="H22" i="1"/>
  <c r="H30" i="1"/>
  <c r="H28" i="1"/>
  <c r="H39" i="1"/>
  <c r="H47" i="1"/>
  <c r="H53" i="1"/>
  <c r="H59" i="1"/>
  <c r="H46" i="1"/>
  <c r="H38" i="1"/>
  <c r="H48" i="1"/>
  <c r="H60" i="1" l="1"/>
</calcChain>
</file>

<file path=xl/comments1.xml><?xml version="1.0" encoding="utf-8"?>
<comments xmlns="http://schemas.openxmlformats.org/spreadsheetml/2006/main">
  <authors>
    <author>Nicolas MARTEL</author>
  </authors>
  <commentList>
    <comment ref="D6" authorId="0" shapeId="0">
      <text>
        <r>
          <rPr>
            <b/>
            <sz val="9"/>
            <color indexed="81"/>
            <rFont val="Tahoma"/>
            <family val="2"/>
          </rPr>
          <t>P.HECK : iTraxx europe série 24 sur bloomberg - indice général (main : émetteurs mieux notés)</t>
        </r>
      </text>
    </comment>
    <comment ref="E6" authorId="0" shapeId="0">
      <text>
        <r>
          <rPr>
            <b/>
            <sz val="9"/>
            <color indexed="81"/>
            <rFont val="Tahoma"/>
            <family val="2"/>
          </rPr>
          <t>P.HECK : iTraxx financières sénior 5 ans</t>
        </r>
      </text>
    </comment>
    <comment ref="F6" authorId="0" shapeId="0">
      <text>
        <r>
          <rPr>
            <b/>
            <sz val="9"/>
            <color indexed="81"/>
            <rFont val="Tahoma"/>
            <family val="2"/>
          </rPr>
          <t xml:space="preserve">P.HECK : iTraxx financières subordonnées 5 ans </t>
        </r>
      </text>
    </comment>
    <comment ref="G6" authorId="0" shapeId="0">
      <text>
        <r>
          <rPr>
            <b/>
            <sz val="9"/>
            <color indexed="81"/>
            <rFont val="Tahoma"/>
            <family val="2"/>
          </rPr>
          <t>P.HECK : iTraxx cross over (high yield)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<sst xmlns="http://schemas.openxmlformats.org/spreadsheetml/2006/main" count="32" uniqueCount="21">
  <si>
    <t>INDEX CREDIT DEFAULT SWAP - Markit Intraday</t>
  </si>
  <si>
    <t>SCORING</t>
  </si>
  <si>
    <t>CODE RIC</t>
  </si>
  <si>
    <t>ITEEU5Y=MG</t>
  </si>
  <si>
    <t>ITEFA5Y=MG</t>
  </si>
  <si>
    <t>ITEFS5Y=MG</t>
  </si>
  <si>
    <t>ITEXO5Y=MG</t>
  </si>
  <si>
    <t>LIBELLE</t>
  </si>
  <si>
    <t>COMMENTAIRE</t>
  </si>
  <si>
    <t>iTraxx Europe MAIN
Series 24 Version 1 -  5 year</t>
  </si>
  <si>
    <t>iTraxx Europe Senior Financials
Séries 24 Version 1 - 5 year</t>
  </si>
  <si>
    <t>iTraxx Europe Sub Financials
Séries 24 Version 1 - 5 year</t>
  </si>
  <si>
    <t>iTraxx Europe Crossover HIGH YIELD
Serie 24 Version 1 -5  year</t>
  </si>
  <si>
    <t>spread Sub
vs Sénior</t>
  </si>
  <si>
    <t>voir hy vs main ou sénior</t>
  </si>
  <si>
    <t>Variation</t>
  </si>
  <si>
    <t>J/J-1</t>
  </si>
  <si>
    <t xml:space="preserve">Moyenne mobile </t>
  </si>
  <si>
    <t>NOTATION DES CRITERES ET ARGUMENTS</t>
  </si>
  <si>
    <t>Date</t>
  </si>
  <si>
    <t>Last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</si>
</sst>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\+0;\-0;0"/>
    <numFmt numFmtId="165" formatCode="\+0.0%;\-0.0%"/>
    <numFmt numFmtId="166" formatCode="0.0"/>
    <numFmt numFmtId="167" formatCode="0.0;\-0.0;0"/>
    <numFmt numFmtId="168" formatCode="&quot;Variation / J-1 &gt;&quot;\ 0%;&quot;Variation / J-1 &lt;&quot;\ \-0%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0"/>
    </font>
    <font>
      <sz val="20"/>
      <color theme="0"/>
      <name val="Calibri"/>
      <family val="2"/>
      <scheme val="minor"/>
    </font>
    <font>
      <sz val="20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rgb="FFFFFFFF"/>
      <name val="Arial"/>
      <family val="2"/>
    </font>
    <font>
      <sz val="11"/>
      <color rgb="FFFFFFFF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0"/>
      <color indexed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3C3C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C3C3C"/>
        <bgColor indexed="64"/>
      </patternFill>
    </fill>
    <fill>
      <patternFill patternType="solid">
        <fgColor rgb="FFFFC0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rgb="FFFF9933"/>
      </bottom>
      <diagonal/>
    </border>
    <border>
      <left style="thin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thin">
        <color rgb="FFFF9933"/>
      </right>
      <top style="thin">
        <color rgb="FFFF9933"/>
      </top>
      <bottom/>
      <diagonal/>
    </border>
    <border>
      <left style="thin">
        <color rgb="FFFF9933"/>
      </left>
      <right style="thin">
        <color rgb="FFFF9933"/>
      </right>
      <top/>
      <bottom style="thin">
        <color rgb="FFFF9933"/>
      </bottom>
      <diagonal/>
    </border>
    <border>
      <left style="thin">
        <color rgb="FFFF9933"/>
      </left>
      <right style="thin">
        <color rgb="FFFF9933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5" fillId="0" borderId="0"/>
    <xf numFmtId="0" fontId="9" fillId="4" borderId="0" applyNumberFormat="0" applyAlignment="0" applyProtection="0"/>
    <xf numFmtId="0" fontId="13" fillId="0" borderId="0" applyNumberFormat="0" applyAlignment="0" applyProtection="0"/>
  </cellStyleXfs>
  <cellXfs count="93">
    <xf numFmtId="0" fontId="0" fillId="0" borderId="0" xfId="0"/>
    <xf numFmtId="0" fontId="6" fillId="2" borderId="1" xfId="2" applyFont="1" applyFill="1" applyBorder="1" applyAlignment="1">
      <alignment horizontal="center" vertical="center"/>
    </xf>
    <xf numFmtId="0" fontId="6" fillId="2" borderId="1" xfId="2" applyFont="1" applyFill="1" applyBorder="1" applyAlignment="1">
      <alignment vertical="center"/>
    </xf>
    <xf numFmtId="0" fontId="6" fillId="2" borderId="1" xfId="2" applyFont="1" applyFill="1" applyBorder="1" applyAlignment="1">
      <alignment horizontal="left" vertical="center"/>
    </xf>
    <xf numFmtId="0" fontId="7" fillId="0" borderId="0" xfId="2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1" fillId="0" borderId="0" xfId="0" applyFont="1"/>
    <xf numFmtId="0" fontId="0" fillId="0" borderId="0" xfId="0" applyFont="1" applyFill="1" applyBorder="1" applyAlignment="1">
      <alignment horizontal="left"/>
    </xf>
    <xf numFmtId="49" fontId="1" fillId="0" borderId="0" xfId="0" applyNumberFormat="1" applyFont="1" applyFill="1" applyBorder="1" applyAlignment="1">
      <alignment horizontal="center"/>
    </xf>
    <xf numFmtId="0" fontId="0" fillId="0" borderId="0" xfId="0" applyFill="1"/>
    <xf numFmtId="0" fontId="0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49" fontId="0" fillId="0" borderId="0" xfId="0" applyNumberFormat="1" applyFont="1" applyFill="1" applyBorder="1" applyAlignment="1">
      <alignment horizontal="center"/>
    </xf>
    <xf numFmtId="49" fontId="0" fillId="0" borderId="0" xfId="0" applyNumberFormat="1" applyFont="1" applyFill="1" applyBorder="1" applyAlignment="1"/>
    <xf numFmtId="0" fontId="10" fillId="4" borderId="3" xfId="3" applyFont="1" applyBorder="1" applyAlignment="1">
      <alignment horizontal="left" vertical="center"/>
    </xf>
    <xf numFmtId="0" fontId="10" fillId="4" borderId="3" xfId="3" applyFont="1" applyBorder="1" applyAlignment="1">
      <alignment horizontal="center" vertical="center"/>
    </xf>
    <xf numFmtId="0" fontId="10" fillId="4" borderId="4" xfId="3" applyFont="1" applyBorder="1" applyAlignment="1">
      <alignment horizontal="left" vertical="center"/>
    </xf>
    <xf numFmtId="0" fontId="10" fillId="4" borderId="4" xfId="3" applyFont="1" applyBorder="1" applyAlignment="1">
      <alignment horizontal="center" vertical="center"/>
    </xf>
    <xf numFmtId="0" fontId="10" fillId="4" borderId="2" xfId="3" applyFont="1" applyBorder="1" applyAlignment="1">
      <alignment horizontal="left" vertical="center"/>
    </xf>
    <xf numFmtId="0" fontId="10" fillId="4" borderId="2" xfId="3" applyFont="1" applyBorder="1" applyAlignment="1">
      <alignment horizontal="center" vertical="center" wrapText="1"/>
    </xf>
    <xf numFmtId="0" fontId="10" fillId="4" borderId="3" xfId="3" applyFont="1" applyBorder="1" applyAlignment="1">
      <alignment horizontal="center" vertical="center" wrapText="1"/>
    </xf>
    <xf numFmtId="0" fontId="8" fillId="3" borderId="5" xfId="3" applyFont="1" applyFill="1" applyBorder="1" applyAlignment="1">
      <alignment horizontal="center" vertical="center" wrapText="1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8" fillId="0" borderId="6" xfId="2" applyFont="1" applyFill="1" applyBorder="1" applyAlignment="1">
      <alignment horizontal="left" vertical="center"/>
    </xf>
    <xf numFmtId="0" fontId="0" fillId="0" borderId="7" xfId="0" applyFont="1" applyFill="1" applyBorder="1" applyAlignment="1">
      <alignment horizontal="left"/>
    </xf>
    <xf numFmtId="165" fontId="1" fillId="0" borderId="7" xfId="1" applyNumberFormat="1" applyFont="1" applyBorder="1" applyAlignment="1">
      <alignment horizontal="center" vertical="center"/>
    </xf>
    <xf numFmtId="165" fontId="1" fillId="0" borderId="8" xfId="1" applyNumberFormat="1" applyFont="1" applyBorder="1" applyAlignment="1">
      <alignment horizontal="center" vertical="center"/>
    </xf>
    <xf numFmtId="0" fontId="8" fillId="0" borderId="0" xfId="0" applyFont="1" applyFill="1" applyBorder="1" applyAlignment="1"/>
    <xf numFmtId="2" fontId="11" fillId="0" borderId="0" xfId="2" applyNumberFormat="1" applyFont="1" applyFill="1" applyBorder="1" applyAlignment="1">
      <alignment horizontal="left" vertical="center"/>
    </xf>
    <xf numFmtId="2" fontId="1" fillId="0" borderId="0" xfId="0" applyNumberFormat="1" applyFont="1" applyFill="1" applyBorder="1" applyAlignment="1">
      <alignment horizontal="left"/>
    </xf>
    <xf numFmtId="2" fontId="1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0" fontId="11" fillId="0" borderId="9" xfId="2" applyFont="1" applyFill="1" applyBorder="1" applyAlignment="1">
      <alignment vertical="center"/>
    </xf>
    <xf numFmtId="0" fontId="0" fillId="0" borderId="10" xfId="0" applyFont="1" applyBorder="1" applyAlignment="1">
      <alignment horizontal="left" vertical="center"/>
    </xf>
    <xf numFmtId="2" fontId="11" fillId="0" borderId="10" xfId="2" applyNumberFormat="1" applyFont="1" applyFill="1" applyBorder="1" applyAlignment="1">
      <alignment horizontal="center" vertical="center"/>
    </xf>
    <xf numFmtId="2" fontId="11" fillId="0" borderId="11" xfId="2" applyNumberFormat="1" applyFont="1" applyFill="1" applyBorder="1" applyAlignment="1">
      <alignment horizontal="center" vertical="center"/>
    </xf>
    <xf numFmtId="0" fontId="11" fillId="0" borderId="12" xfId="2" applyFont="1" applyFill="1" applyBorder="1" applyAlignment="1">
      <alignment vertical="center"/>
    </xf>
    <xf numFmtId="0" fontId="1" fillId="0" borderId="13" xfId="0" applyFont="1" applyBorder="1" applyAlignment="1">
      <alignment horizontal="left" vertical="center"/>
    </xf>
    <xf numFmtId="2" fontId="11" fillId="0" borderId="13" xfId="2" applyNumberFormat="1" applyFont="1" applyFill="1" applyBorder="1" applyAlignment="1">
      <alignment horizontal="center" vertical="center"/>
    </xf>
    <xf numFmtId="2" fontId="11" fillId="0" borderId="14" xfId="2" applyNumberFormat="1" applyFont="1" applyFill="1" applyBorder="1" applyAlignment="1">
      <alignment horizontal="center" vertical="center"/>
    </xf>
    <xf numFmtId="0" fontId="11" fillId="0" borderId="15" xfId="2" applyFont="1" applyFill="1" applyBorder="1" applyAlignment="1">
      <alignment vertical="center"/>
    </xf>
    <xf numFmtId="0" fontId="1" fillId="0" borderId="16" xfId="0" applyFont="1" applyBorder="1" applyAlignment="1">
      <alignment horizontal="left" vertical="center"/>
    </xf>
    <xf numFmtId="2" fontId="11" fillId="0" borderId="16" xfId="2" applyNumberFormat="1" applyFont="1" applyFill="1" applyBorder="1" applyAlignment="1">
      <alignment horizontal="center" vertical="center"/>
    </xf>
    <xf numFmtId="2" fontId="11" fillId="0" borderId="17" xfId="2" applyNumberFormat="1" applyFont="1" applyFill="1" applyBorder="1" applyAlignment="1">
      <alignment horizontal="center" vertical="center"/>
    </xf>
    <xf numFmtId="0" fontId="11" fillId="0" borderId="0" xfId="2" applyFont="1" applyFill="1" applyBorder="1" applyAlignment="1">
      <alignment vertical="center"/>
    </xf>
    <xf numFmtId="0" fontId="1" fillId="0" borderId="0" xfId="0" applyFont="1" applyAlignment="1">
      <alignment horizontal="left" vertical="center"/>
    </xf>
    <xf numFmtId="2" fontId="11" fillId="0" borderId="0" xfId="2" applyNumberFormat="1" applyFont="1" applyFill="1" applyBorder="1" applyAlignment="1">
      <alignment horizontal="center" vertical="center"/>
    </xf>
    <xf numFmtId="2" fontId="11" fillId="0" borderId="0" xfId="2" applyNumberFormat="1" applyFont="1" applyFill="1" applyBorder="1" applyAlignment="1">
      <alignment vertical="center"/>
    </xf>
    <xf numFmtId="167" fontId="1" fillId="0" borderId="0" xfId="0" applyNumberFormat="1" applyFont="1" applyFill="1" applyBorder="1" applyAlignment="1">
      <alignment horizontal="center" vertical="center"/>
    </xf>
    <xf numFmtId="167" fontId="12" fillId="5" borderId="9" xfId="2" applyNumberFormat="1" applyFont="1" applyFill="1" applyBorder="1" applyAlignment="1">
      <alignment vertical="center"/>
    </xf>
    <xf numFmtId="167" fontId="11" fillId="5" borderId="10" xfId="2" applyNumberFormat="1" applyFont="1" applyFill="1" applyBorder="1" applyAlignment="1">
      <alignment horizontal="left" vertical="center"/>
    </xf>
    <xf numFmtId="167" fontId="1" fillId="5" borderId="10" xfId="0" applyNumberFormat="1" applyFont="1" applyFill="1" applyBorder="1" applyAlignment="1">
      <alignment horizontal="center" vertical="center"/>
    </xf>
    <xf numFmtId="167" fontId="1" fillId="5" borderId="1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164" fontId="3" fillId="5" borderId="12" xfId="0" applyNumberFormat="1" applyFont="1" applyFill="1" applyBorder="1" applyAlignment="1">
      <alignment horizontal="center"/>
    </xf>
    <xf numFmtId="168" fontId="3" fillId="0" borderId="13" xfId="0" applyNumberFormat="1" applyFont="1" applyFill="1" applyBorder="1" applyAlignment="1">
      <alignment horizontal="left" vertical="center"/>
    </xf>
    <xf numFmtId="164" fontId="3" fillId="0" borderId="13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2" fillId="5" borderId="12" xfId="0" applyNumberFormat="1" applyFont="1" applyFill="1" applyBorder="1" applyAlignment="1">
      <alignment horizontal="center"/>
    </xf>
    <xf numFmtId="168" fontId="2" fillId="0" borderId="13" xfId="0" applyNumberFormat="1" applyFont="1" applyFill="1" applyBorder="1" applyAlignment="1">
      <alignment horizontal="left" vertical="center"/>
    </xf>
    <xf numFmtId="164" fontId="2" fillId="0" borderId="13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3" fillId="0" borderId="13" xfId="2" applyFont="1" applyFill="1" applyBorder="1" applyAlignment="1">
      <alignment horizontal="left" vertical="center"/>
    </xf>
    <xf numFmtId="0" fontId="2" fillId="0" borderId="13" xfId="2" applyFont="1" applyFill="1" applyBorder="1" applyAlignment="1">
      <alignment horizontal="left" vertical="center"/>
    </xf>
    <xf numFmtId="164" fontId="2" fillId="5" borderId="18" xfId="0" applyNumberFormat="1" applyFont="1" applyFill="1" applyBorder="1" applyAlignment="1">
      <alignment horizontal="center"/>
    </xf>
    <xf numFmtId="164" fontId="3" fillId="5" borderId="18" xfId="0" applyNumberFormat="1" applyFont="1" applyFill="1" applyBorder="1" applyAlignment="1">
      <alignment horizontal="center"/>
    </xf>
    <xf numFmtId="164" fontId="2" fillId="5" borderId="15" xfId="0" applyNumberFormat="1" applyFont="1" applyFill="1" applyBorder="1" applyAlignment="1">
      <alignment horizontal="center"/>
    </xf>
    <xf numFmtId="164" fontId="2" fillId="0" borderId="16" xfId="0" applyNumberFormat="1" applyFont="1" applyBorder="1" applyAlignment="1">
      <alignment horizontal="center" vertical="center"/>
    </xf>
    <xf numFmtId="164" fontId="2" fillId="0" borderId="17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4" fillId="0" borderId="6" xfId="0" applyFont="1" applyFill="1" applyBorder="1" applyAlignment="1"/>
    <xf numFmtId="2" fontId="12" fillId="0" borderId="7" xfId="2" applyNumberFormat="1" applyFont="1" applyFill="1" applyBorder="1" applyAlignment="1">
      <alignment horizontal="left" vertical="center"/>
    </xf>
    <xf numFmtId="166" fontId="4" fillId="0" borderId="7" xfId="0" applyNumberFormat="1" applyFont="1" applyFill="1" applyBorder="1" applyAlignment="1">
      <alignment horizontal="center"/>
    </xf>
    <xf numFmtId="166" fontId="4" fillId="0" borderId="8" xfId="0" applyNumberFormat="1" applyFont="1" applyFill="1" applyBorder="1" applyAlignment="1">
      <alignment horizontal="center"/>
    </xf>
    <xf numFmtId="1" fontId="1" fillId="0" borderId="0" xfId="0" applyNumberFormat="1" applyFont="1" applyFill="1" applyBorder="1" applyAlignment="1"/>
    <xf numFmtId="1" fontId="11" fillId="0" borderId="0" xfId="2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/>
    <xf numFmtId="49" fontId="1" fillId="0" borderId="0" xfId="0" applyNumberFormat="1" applyFont="1" applyFill="1" applyBorder="1" applyAlignment="1">
      <alignment horizontal="left"/>
    </xf>
    <xf numFmtId="14" fontId="12" fillId="0" borderId="19" xfId="4" applyNumberFormat="1" applyFont="1" applyFill="1" applyBorder="1" applyAlignment="1">
      <alignment horizontal="center" vertical="center"/>
    </xf>
    <xf numFmtId="49" fontId="12" fillId="0" borderId="20" xfId="4" applyNumberFormat="1" applyFont="1" applyFill="1" applyBorder="1" applyAlignment="1">
      <alignment horizontal="center" vertical="center"/>
    </xf>
    <xf numFmtId="49" fontId="12" fillId="0" borderId="21" xfId="4" applyNumberFormat="1" applyFont="1" applyFill="1" applyBorder="1" applyAlignment="1">
      <alignment horizontal="center" vertical="center"/>
    </xf>
    <xf numFmtId="2" fontId="1" fillId="0" borderId="0" xfId="0" applyNumberFormat="1" applyFont="1" applyFill="1" applyBorder="1" applyAlignment="1"/>
    <xf numFmtId="14" fontId="1" fillId="0" borderId="22" xfId="0" applyNumberFormat="1" applyFont="1" applyBorder="1" applyAlignment="1">
      <alignment horizontal="center"/>
    </xf>
    <xf numFmtId="2" fontId="1" fillId="0" borderId="23" xfId="0" applyNumberFormat="1" applyFont="1" applyFill="1" applyBorder="1" applyAlignment="1">
      <alignment horizontal="center"/>
    </xf>
    <xf numFmtId="2" fontId="1" fillId="0" borderId="24" xfId="0" applyNumberFormat="1" applyFont="1" applyFill="1" applyBorder="1" applyAlignment="1">
      <alignment horizontal="center"/>
    </xf>
    <xf numFmtId="14" fontId="1" fillId="0" borderId="25" xfId="0" applyNumberFormat="1" applyFont="1" applyBorder="1" applyAlignment="1">
      <alignment horizontal="center"/>
    </xf>
    <xf numFmtId="2" fontId="1" fillId="0" borderId="26" xfId="0" applyNumberFormat="1" applyFont="1" applyFill="1" applyBorder="1" applyAlignment="1">
      <alignment horizontal="center"/>
    </xf>
    <xf numFmtId="2" fontId="1" fillId="0" borderId="27" xfId="0" applyNumberFormat="1" applyFont="1" applyFill="1" applyBorder="1" applyAlignment="1">
      <alignment horizontal="center"/>
    </xf>
    <xf numFmtId="10" fontId="0" fillId="0" borderId="0" xfId="1" applyNumberFormat="1" applyFont="1"/>
  </cellXfs>
  <cellStyles count="5">
    <cellStyle name="Normal" xfId="0" builtinId="0"/>
    <cellStyle name="Normal 3" xfId="2"/>
    <cellStyle name="Pourcentage" xfId="1" builtinId="5"/>
    <cellStyle name="TR_OutputData1" xfId="4"/>
    <cellStyle name="TR_Title1" xfId="3"/>
  </cellStyles>
  <dxfs count="3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105830</xdr:colOff>
      <xdr:row>0</xdr:row>
      <xdr:rowOff>84664</xdr:rowOff>
    </xdr:from>
    <xdr:to>
      <xdr:col>1</xdr:col>
      <xdr:colOff>452170</xdr:colOff>
      <xdr:row>0</xdr:row>
      <xdr:rowOff>408514</xdr:rowOff>
    </xdr:to>
    <xdr:pic macro="[3]!Page_TDB"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130" y="84664"/>
          <a:ext cx="346340" cy="3238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1209675</xdr:colOff>
          <xdr:row>9</xdr:row>
          <xdr:rowOff>161925</xdr:rowOff>
        </xdr:from>
        <xdr:to>
          <xdr:col>10</xdr:col>
          <xdr:colOff>495300</xdr:colOff>
          <xdr:row>11</xdr:row>
          <xdr:rowOff>161925</xdr:rowOff>
        </xdr:to>
        <xdr:sp macro="" textlink="">
          <xdr:nvSpPr>
            <xdr:cNvPr id="1029" name="cmdCreateFormulas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1209675</xdr:colOff>
          <xdr:row>12</xdr:row>
          <xdr:rowOff>34925</xdr:rowOff>
        </xdr:from>
        <xdr:to>
          <xdr:col>10</xdr:col>
          <xdr:colOff>495301</xdr:colOff>
          <xdr:row>14</xdr:row>
          <xdr:rowOff>34925</xdr:rowOff>
        </xdr:to>
        <xdr:sp macro="" textlink="">
          <xdr:nvSpPr>
            <xdr:cNvPr id="1030" name="cmdDeleteFormulas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s1206f\DocumentsReuters\My%20Documents\___Content_Manager\Excel\Self%20Help\Templates\On_Brand\Batch02\OnDemand_Estimates_revision_history.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s1206f\DocumentsReuters\My%20Documents\___Content_Manager\Excel\Self%20Help\Templates\On_Brand\Batch02\OnDemand_Interest_rate_swap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vcreuters\Desktop\MODELE%20GESTION%20FLEXIBLE%20TD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verview"/>
      <sheetName val="Sheet1"/>
      <sheetName val="Lookup"/>
    </sheetNames>
    <sheetDataSet>
      <sheetData sheetId="0" refreshError="1"/>
      <sheetData sheetId="1" refreshError="1"/>
      <sheetData sheetId="2">
        <row r="1">
          <cell r="A1" t="str">
            <v>Price Target</v>
          </cell>
        </row>
        <row r="2">
          <cell r="A2" t="str">
            <v>Revenue</v>
          </cell>
        </row>
        <row r="3">
          <cell r="A3" t="str">
            <v>EBITDA</v>
          </cell>
        </row>
        <row r="4">
          <cell r="A4" t="str">
            <v>EBIT</v>
          </cell>
        </row>
        <row r="5">
          <cell r="A5" t="str">
            <v>Pre Tax Profit</v>
          </cell>
        </row>
        <row r="6">
          <cell r="A6" t="str">
            <v>Net Income</v>
          </cell>
        </row>
        <row r="7">
          <cell r="A7" t="str">
            <v>EPS</v>
          </cell>
        </row>
        <row r="8">
          <cell r="A8" t="str">
            <v>DPS</v>
          </cell>
        </row>
        <row r="9">
          <cell r="A9" t="str">
            <v>Net Debt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verview"/>
      <sheetName val="Sheet1"/>
    </sheetNames>
    <sheetDataSet>
      <sheetData sheetId="0" refreshError="1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DS (2)"/>
      <sheetName val="TDB"/>
      <sheetName val="Feuil3"/>
      <sheetName val="Feuil4"/>
      <sheetName val="Feuil1"/>
      <sheetName val="VOLATILITE"/>
      <sheetName val="CDS"/>
      <sheetName val="TAUX"/>
      <sheetName val="COMMOS"/>
      <sheetName val="DEVISES"/>
      <sheetName val="DEVISES2"/>
      <sheetName val="ex DEVISES"/>
      <sheetName val="THEMATIQUES"/>
      <sheetName val="NEW FONDS AT"/>
      <sheetName val="RISQUEVIERGE"/>
      <sheetName val="Feuil2"/>
      <sheetName val="MODELE GESTION FLEXIBLE TDB"/>
    </sheetNames>
    <definedNames>
      <definedName name="Page_TDB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>
    <tabColor theme="4" tint="0.59999389629810485"/>
  </sheetPr>
  <dimension ref="A1:K1068"/>
  <sheetViews>
    <sheetView showGridLines="0" tabSelected="1" topLeftCell="B7" zoomScale="90" zoomScaleNormal="90" workbookViewId="0">
      <selection activeCell="J19" sqref="J19"/>
    </sheetView>
  </sheetViews>
  <sheetFormatPr baseColWidth="10" defaultColWidth="18.7109375" defaultRowHeight="15"/>
  <cols>
    <col min="1" max="1" width="1.7109375" customWidth="1"/>
    <col min="3" max="3" width="24.7109375" customWidth="1"/>
    <col min="15" max="15" width="18.7109375" customWidth="1"/>
  </cols>
  <sheetData>
    <row r="1" spans="1:11" ht="39.950000000000003" customHeight="1" thickBot="1">
      <c r="A1" s="1"/>
      <c r="B1" s="2"/>
      <c r="C1" s="3" t="s">
        <v>0</v>
      </c>
      <c r="D1" s="3"/>
      <c r="E1" s="3"/>
      <c r="F1" s="3"/>
      <c r="G1" s="3"/>
      <c r="H1" s="3"/>
      <c r="I1" s="3"/>
      <c r="J1" s="3"/>
      <c r="K1" s="4"/>
    </row>
    <row r="2" spans="1:11">
      <c r="A2" s="5"/>
      <c r="B2" s="6"/>
      <c r="C2" s="5"/>
      <c r="D2" s="7"/>
      <c r="E2" s="7"/>
      <c r="F2" s="7"/>
      <c r="G2" s="5"/>
      <c r="H2" s="6"/>
      <c r="I2" s="8"/>
      <c r="J2" s="7"/>
      <c r="K2" s="7"/>
    </row>
    <row r="3" spans="1:11">
      <c r="A3" s="5"/>
      <c r="B3" s="6"/>
      <c r="C3" s="5"/>
      <c r="D3" s="5"/>
      <c r="E3" s="7"/>
      <c r="F3" s="7"/>
      <c r="G3" s="7"/>
      <c r="H3" s="5"/>
    </row>
    <row r="4" spans="1:11">
      <c r="A4" s="15"/>
      <c r="B4" s="16"/>
      <c r="C4" s="17" t="s">
        <v>2</v>
      </c>
      <c r="D4" s="18" t="s">
        <v>3</v>
      </c>
      <c r="E4" s="18" t="s">
        <v>4</v>
      </c>
      <c r="F4" s="18" t="s">
        <v>5</v>
      </c>
      <c r="G4" s="18" t="s">
        <v>6</v>
      </c>
      <c r="H4" s="18"/>
    </row>
    <row r="5" spans="1:11">
      <c r="A5" s="15"/>
      <c r="B5" s="16"/>
      <c r="C5" s="19" t="s">
        <v>7</v>
      </c>
      <c r="D5" s="20" t="e">
        <f ca="1">_xll.RtGet("IDN",D4,"DSPLY_NAME")</f>
        <v>#NAME?</v>
      </c>
      <c r="E5" s="20" t="e">
        <f ca="1">_xll.RtGet("IDN",E4,"DSPLY_NAME")</f>
        <v>#NAME?</v>
      </c>
      <c r="F5" s="20" t="e">
        <f ca="1">_xll.RtGet("IDN",F4,"DSPLY_NAME")</f>
        <v>#NAME?</v>
      </c>
      <c r="G5" s="20" t="e">
        <f ca="1">_xll.RtGet("IDN",G4,"DSPLY_NAME")</f>
        <v>#NAME?</v>
      </c>
      <c r="H5" s="20"/>
    </row>
    <row r="6" spans="1:11" ht="75">
      <c r="A6" s="10"/>
      <c r="B6" s="13"/>
      <c r="C6" s="21" t="s">
        <v>8</v>
      </c>
      <c r="D6" s="22" t="s">
        <v>9</v>
      </c>
      <c r="E6" s="22" t="s">
        <v>10</v>
      </c>
      <c r="F6" s="22" t="s">
        <v>11</v>
      </c>
      <c r="G6" s="22" t="s">
        <v>12</v>
      </c>
      <c r="H6" s="23" t="s">
        <v>13</v>
      </c>
      <c r="I6" s="24" t="s">
        <v>14</v>
      </c>
    </row>
    <row r="7" spans="1:11">
      <c r="A7" s="5"/>
      <c r="B7" s="5"/>
      <c r="C7" s="5"/>
      <c r="D7" s="5"/>
      <c r="E7" s="7"/>
      <c r="F7" s="7"/>
      <c r="G7" s="7"/>
      <c r="H7" s="5"/>
    </row>
    <row r="8" spans="1:11">
      <c r="A8" s="9"/>
      <c r="B8" s="25"/>
      <c r="C8" s="26"/>
      <c r="D8" s="9"/>
      <c r="E8" s="9"/>
      <c r="F8" s="9"/>
      <c r="G8" s="9"/>
      <c r="H8" s="9"/>
    </row>
    <row r="9" spans="1:11">
      <c r="A9" s="7"/>
      <c r="B9" s="27" t="s">
        <v>15</v>
      </c>
      <c r="C9" s="28" t="s">
        <v>16</v>
      </c>
      <c r="D9" s="29" t="e">
        <f t="shared" ref="D9:G9" si="0">D64/D65-1</f>
        <v>#DIV/0!</v>
      </c>
      <c r="E9" s="29">
        <f t="shared" si="0"/>
        <v>-8.348295345039114E-3</v>
      </c>
      <c r="F9" s="29">
        <f t="shared" si="0"/>
        <v>-2.0147295742232507E-2</v>
      </c>
      <c r="G9" s="29">
        <f t="shared" si="0"/>
        <v>-1.7238596181317067E-3</v>
      </c>
      <c r="H9" s="30">
        <f>H64/H65-1</f>
        <v>-2.9949354074848222E-2</v>
      </c>
    </row>
    <row r="10" spans="1:11">
      <c r="A10" s="7"/>
      <c r="B10" s="31"/>
      <c r="C10" s="32"/>
      <c r="D10" s="33"/>
      <c r="E10" s="34"/>
      <c r="F10" s="35"/>
      <c r="G10" s="7"/>
      <c r="H10" s="7"/>
    </row>
    <row r="11" spans="1:11">
      <c r="A11" s="7"/>
      <c r="B11" s="36" t="s">
        <v>17</v>
      </c>
      <c r="C11" s="37">
        <v>1</v>
      </c>
      <c r="D11" s="38">
        <f ca="1">AVERAGE(D$64:OFFSET(D$64,$C11-1,0))</f>
        <v>76.597000000000008</v>
      </c>
      <c r="E11" s="38">
        <f ca="1">AVERAGE(E$64:OFFSET(E$64,$C11-1,0))</f>
        <v>97.76</v>
      </c>
      <c r="F11" s="38">
        <f ca="1">AVERAGE(F$64:OFFSET(F$64,$C11-1,0))</f>
        <v>212.87299999999999</v>
      </c>
      <c r="G11" s="38">
        <f ca="1">AVERAGE(G$64:OFFSET(G$64,$C11-1,0))</f>
        <v>327.767</v>
      </c>
      <c r="H11" s="39">
        <f ca="1">AVERAGE(H$64:OFFSET(H$64,$C11-1,0))</f>
        <v>115.11299999999999</v>
      </c>
    </row>
    <row r="12" spans="1:11">
      <c r="A12" s="7"/>
      <c r="B12" s="40" t="s">
        <v>17</v>
      </c>
      <c r="C12" s="41">
        <v>7</v>
      </c>
      <c r="D12" s="42">
        <f ca="1">AVERAGE(D$64:OFFSET(D$64,$C12-1,0))</f>
        <v>78.151200000000003</v>
      </c>
      <c r="E12" s="42">
        <f ca="1">AVERAGE(E$64:OFFSET(E$64,$C12-1,0))</f>
        <v>97.060999999999993</v>
      </c>
      <c r="F12" s="42">
        <f ca="1">AVERAGE(F$64:OFFSET(F$64,$C12-1,0))</f>
        <v>216.20814285714283</v>
      </c>
      <c r="G12" s="42">
        <f ca="1">AVERAGE(G$64:OFFSET(G$64,$C12-1,0))</f>
        <v>322.75285714285712</v>
      </c>
      <c r="H12" s="43">
        <f ca="1">AVERAGE(H$64:OFFSET(H$64,$C12-1,0))</f>
        <v>119.14714285714285</v>
      </c>
    </row>
    <row r="13" spans="1:11">
      <c r="A13" s="7"/>
      <c r="B13" s="40" t="s">
        <v>17</v>
      </c>
      <c r="C13" s="41">
        <v>14</v>
      </c>
      <c r="D13" s="42">
        <f ca="1">AVERAGE(D$64:OFFSET(D$64,$C13-1,0))</f>
        <v>75.590666666666678</v>
      </c>
      <c r="E13" s="42">
        <f ca="1">AVERAGE(E$64:OFFSET(E$64,$C13-1,0))</f>
        <v>93.643857142857129</v>
      </c>
      <c r="F13" s="42">
        <f ca="1">AVERAGE(F$64:OFFSET(F$64,$C13-1,0))</f>
        <v>207.41242857142856</v>
      </c>
      <c r="G13" s="42">
        <f ca="1">AVERAGE(G$64:OFFSET(G$64,$C13-1,0))</f>
        <v>315.12107142857138</v>
      </c>
      <c r="H13" s="43">
        <f ca="1">AVERAGE(H$64:OFFSET(H$64,$C13-1,0))</f>
        <v>113.76857142857145</v>
      </c>
    </row>
    <row r="14" spans="1:11">
      <c r="A14" s="7"/>
      <c r="B14" s="40" t="s">
        <v>17</v>
      </c>
      <c r="C14" s="41">
        <v>21</v>
      </c>
      <c r="D14" s="42">
        <f ca="1">AVERAGE(D$64:OFFSET(D$64,$C14-1,0))</f>
        <v>74.429263157894752</v>
      </c>
      <c r="E14" s="42">
        <f ca="1">AVERAGE(E$64:OFFSET(E$64,$C14-1,0))</f>
        <v>89.208809523809535</v>
      </c>
      <c r="F14" s="42">
        <f ca="1">AVERAGE(F$64:OFFSET(F$64,$C14-1,0))</f>
        <v>197.86328571428572</v>
      </c>
      <c r="G14" s="42">
        <f ca="1">AVERAGE(G$64:OFFSET(G$64,$C14-1,0))</f>
        <v>314.35428571428577</v>
      </c>
      <c r="H14" s="43">
        <f ca="1">AVERAGE(H$64:OFFSET(H$64,$C14-1,0))</f>
        <v>108.65447619047622</v>
      </c>
    </row>
    <row r="15" spans="1:11">
      <c r="A15" s="7"/>
      <c r="B15" s="40" t="s">
        <v>17</v>
      </c>
      <c r="C15" s="41">
        <v>50</v>
      </c>
      <c r="D15" s="42">
        <f ca="1">AVERAGE(D$64:OFFSET(D$64,$C15-1,0))</f>
        <v>92.658958333333317</v>
      </c>
      <c r="E15" s="42">
        <f ca="1">AVERAGE(E$64:OFFSET(E$64,$C15-1,0))</f>
        <v>102.26712000000002</v>
      </c>
      <c r="F15" s="42">
        <f ca="1">AVERAGE(F$64:OFFSET(F$64,$C15-1,0))</f>
        <v>225.45454000000007</v>
      </c>
      <c r="G15" s="42">
        <f ca="1">AVERAGE(G$64:OFFSET(G$64,$C15-1,0))</f>
        <v>373.21238000000005</v>
      </c>
      <c r="H15" s="43">
        <f ca="1">AVERAGE(H$64:OFFSET(H$64,$C15-1,0))</f>
        <v>123.18742</v>
      </c>
    </row>
    <row r="16" spans="1:11">
      <c r="A16" s="7"/>
      <c r="B16" s="40" t="s">
        <v>17</v>
      </c>
      <c r="C16" s="41">
        <v>100</v>
      </c>
      <c r="D16" s="42">
        <f ca="1">AVERAGE(D$64:OFFSET(D$64,$C16-1,0))</f>
        <v>86.568581632653036</v>
      </c>
      <c r="E16" s="42">
        <f ca="1">AVERAGE(E$64:OFFSET(E$64,$C16-1,0))</f>
        <v>89.670680000000033</v>
      </c>
      <c r="F16" s="42">
        <f ca="1">AVERAGE(F$64:OFFSET(F$64,$C16-1,0))</f>
        <v>192.98802000000003</v>
      </c>
      <c r="G16" s="42">
        <f ca="1">AVERAGE(G$64:OFFSET(G$64,$C16-1,0))</f>
        <v>351.82517999999999</v>
      </c>
      <c r="H16" s="43">
        <f ca="1">AVERAGE(H$64:OFFSET(H$64,$C16-1,0))</f>
        <v>103.31733999999999</v>
      </c>
    </row>
    <row r="17" spans="1:8">
      <c r="A17" s="7"/>
      <c r="B17" s="40" t="s">
        <v>17</v>
      </c>
      <c r="C17" s="41">
        <v>200</v>
      </c>
      <c r="D17" s="42">
        <f ca="1">AVERAGE(D$64:OFFSET(D$64,$C17-1,0))</f>
        <v>79.326025252525255</v>
      </c>
      <c r="E17" s="42">
        <f ca="1">AVERAGE(E$64:OFFSET(E$64,$C17-1,0))</f>
        <v>83.963189999999997</v>
      </c>
      <c r="F17" s="42">
        <f ca="1">AVERAGE(F$64:OFFSET(F$64,$C17-1,0))</f>
        <v>175.73134000000005</v>
      </c>
      <c r="G17" s="42">
        <f ca="1">AVERAGE(G$64:OFFSET(G$64,$C17-1,0))</f>
        <v>333.62050999999991</v>
      </c>
      <c r="H17" s="43">
        <f ca="1">AVERAGE(H$64:OFFSET(H$64,$C17-1,0))</f>
        <v>91.768149999999963</v>
      </c>
    </row>
    <row r="18" spans="1:8">
      <c r="A18" s="7"/>
      <c r="B18" s="44" t="s">
        <v>17</v>
      </c>
      <c r="C18" s="45">
        <v>1000</v>
      </c>
      <c r="D18" s="46">
        <f ca="1">AVERAGE(D$64:OFFSET(D$64,$C18-1,0))</f>
        <v>89.734768304914709</v>
      </c>
      <c r="E18" s="46">
        <f ca="1">AVERAGE(E$64:OFFSET(E$64,$C18-1,0))</f>
        <v>116.15224397590354</v>
      </c>
      <c r="F18" s="46">
        <f ca="1">AVERAGE(F$64:OFFSET(F$64,$C18-1,0))</f>
        <v>199.37991859296497</v>
      </c>
      <c r="G18" s="46">
        <f ca="1">AVERAGE(G$64:OFFSET(G$64,$C18-1,0))</f>
        <v>374.27304417670666</v>
      </c>
      <c r="H18" s="47">
        <f ca="1">AVERAGE(H$64:OFFSET(H$64,$C18-1,0))</f>
        <v>82.695384000000061</v>
      </c>
    </row>
    <row r="19" spans="1:8">
      <c r="A19" s="7"/>
      <c r="B19" s="48"/>
      <c r="C19" s="49"/>
      <c r="D19" s="50"/>
      <c r="E19" s="50"/>
      <c r="F19" s="50"/>
      <c r="G19" s="50"/>
      <c r="H19" s="50"/>
    </row>
    <row r="20" spans="1:8" hidden="1">
      <c r="A20" s="7"/>
      <c r="B20" s="51"/>
      <c r="C20" s="49"/>
      <c r="D20" s="50"/>
      <c r="E20" s="50"/>
      <c r="F20" s="50"/>
      <c r="G20" s="50"/>
      <c r="H20" s="50"/>
    </row>
    <row r="21" spans="1:8" ht="20.100000000000001" hidden="1" customHeight="1">
      <c r="A21" s="52"/>
      <c r="B21" s="53" t="s">
        <v>18</v>
      </c>
      <c r="C21" s="54"/>
      <c r="D21" s="55">
        <v>1</v>
      </c>
      <c r="E21" s="55">
        <v>1</v>
      </c>
      <c r="F21" s="55">
        <v>1</v>
      </c>
      <c r="G21" s="55">
        <v>1</v>
      </c>
      <c r="H21" s="56">
        <v>1</v>
      </c>
    </row>
    <row r="22" spans="1:8" hidden="1">
      <c r="A22" s="57"/>
      <c r="B22" s="58">
        <v>0</v>
      </c>
      <c r="C22" s="59">
        <v>0.02</v>
      </c>
      <c r="D22" s="60" t="e">
        <f t="shared" ref="D22:H26" si="1">IF(OR(D$64=0,ISBLANK(D$64),D$64="NO QUOTE"),"NO QUOTE",IF(D$9&gt;$C22,TRUE))</f>
        <v>#DIV/0!</v>
      </c>
      <c r="E22" s="60" t="b">
        <f t="shared" si="1"/>
        <v>0</v>
      </c>
      <c r="F22" s="60" t="b">
        <f t="shared" si="1"/>
        <v>0</v>
      </c>
      <c r="G22" s="60" t="b">
        <f t="shared" si="1"/>
        <v>0</v>
      </c>
      <c r="H22" s="61" t="b">
        <f t="shared" si="1"/>
        <v>0</v>
      </c>
    </row>
    <row r="23" spans="1:8" hidden="1">
      <c r="A23" s="57"/>
      <c r="B23" s="58">
        <v>-1</v>
      </c>
      <c r="C23" s="59">
        <v>0.03</v>
      </c>
      <c r="D23" s="60" t="e">
        <f t="shared" si="1"/>
        <v>#DIV/0!</v>
      </c>
      <c r="E23" s="60" t="b">
        <f t="shared" si="1"/>
        <v>0</v>
      </c>
      <c r="F23" s="60" t="b">
        <f t="shared" si="1"/>
        <v>0</v>
      </c>
      <c r="G23" s="60" t="b">
        <f t="shared" si="1"/>
        <v>0</v>
      </c>
      <c r="H23" s="61" t="b">
        <f t="shared" si="1"/>
        <v>0</v>
      </c>
    </row>
    <row r="24" spans="1:8" hidden="1">
      <c r="A24" s="57"/>
      <c r="B24" s="58">
        <v>-1</v>
      </c>
      <c r="C24" s="59">
        <v>0.05</v>
      </c>
      <c r="D24" s="60" t="e">
        <f t="shared" si="1"/>
        <v>#DIV/0!</v>
      </c>
      <c r="E24" s="60" t="b">
        <f t="shared" si="1"/>
        <v>0</v>
      </c>
      <c r="F24" s="60" t="b">
        <f t="shared" si="1"/>
        <v>0</v>
      </c>
      <c r="G24" s="60" t="b">
        <f t="shared" si="1"/>
        <v>0</v>
      </c>
      <c r="H24" s="61" t="b">
        <f t="shared" si="1"/>
        <v>0</v>
      </c>
    </row>
    <row r="25" spans="1:8" hidden="1">
      <c r="A25" s="57"/>
      <c r="B25" s="58">
        <v>-1</v>
      </c>
      <c r="C25" s="59">
        <v>0.08</v>
      </c>
      <c r="D25" s="60" t="e">
        <f t="shared" si="1"/>
        <v>#DIV/0!</v>
      </c>
      <c r="E25" s="60" t="b">
        <f t="shared" si="1"/>
        <v>0</v>
      </c>
      <c r="F25" s="60" t="b">
        <f t="shared" si="1"/>
        <v>0</v>
      </c>
      <c r="G25" s="60" t="b">
        <f t="shared" si="1"/>
        <v>0</v>
      </c>
      <c r="H25" s="61" t="b">
        <f t="shared" si="1"/>
        <v>0</v>
      </c>
    </row>
    <row r="26" spans="1:8" hidden="1">
      <c r="A26" s="57"/>
      <c r="B26" s="58">
        <v>-1</v>
      </c>
      <c r="C26" s="59">
        <v>0.1</v>
      </c>
      <c r="D26" s="60" t="e">
        <f t="shared" si="1"/>
        <v>#DIV/0!</v>
      </c>
      <c r="E26" s="60" t="b">
        <f t="shared" si="1"/>
        <v>0</v>
      </c>
      <c r="F26" s="60" t="b">
        <f t="shared" si="1"/>
        <v>0</v>
      </c>
      <c r="G26" s="60" t="b">
        <f t="shared" si="1"/>
        <v>0</v>
      </c>
      <c r="H26" s="61" t="b">
        <f t="shared" si="1"/>
        <v>0</v>
      </c>
    </row>
    <row r="27" spans="1:8" hidden="1">
      <c r="A27" s="14"/>
      <c r="B27" s="62">
        <v>0</v>
      </c>
      <c r="C27" s="63">
        <v>-0.02</v>
      </c>
      <c r="D27" s="64" t="e">
        <f t="shared" ref="D27:H31" si="2">IF(OR(D$64=0,ISBLANK(D$64),D$64="NO QUOTE"),"NO QUOTE",IF(D$9&lt;$C27,TRUE))</f>
        <v>#DIV/0!</v>
      </c>
      <c r="E27" s="64" t="b">
        <f t="shared" si="2"/>
        <v>0</v>
      </c>
      <c r="F27" s="64" t="b">
        <f t="shared" si="2"/>
        <v>1</v>
      </c>
      <c r="G27" s="64" t="b">
        <f t="shared" si="2"/>
        <v>0</v>
      </c>
      <c r="H27" s="65" t="b">
        <f t="shared" si="2"/>
        <v>1</v>
      </c>
    </row>
    <row r="28" spans="1:8" hidden="1">
      <c r="A28" s="14"/>
      <c r="B28" s="62">
        <v>1</v>
      </c>
      <c r="C28" s="63">
        <v>-0.03</v>
      </c>
      <c r="D28" s="64" t="e">
        <f t="shared" si="2"/>
        <v>#DIV/0!</v>
      </c>
      <c r="E28" s="64" t="b">
        <f t="shared" si="2"/>
        <v>0</v>
      </c>
      <c r="F28" s="64" t="b">
        <f t="shared" si="2"/>
        <v>0</v>
      </c>
      <c r="G28" s="64" t="b">
        <f t="shared" si="2"/>
        <v>0</v>
      </c>
      <c r="H28" s="65" t="b">
        <f t="shared" si="2"/>
        <v>0</v>
      </c>
    </row>
    <row r="29" spans="1:8" hidden="1">
      <c r="A29" s="14"/>
      <c r="B29" s="62">
        <v>1</v>
      </c>
      <c r="C29" s="63">
        <v>-0.05</v>
      </c>
      <c r="D29" s="64" t="e">
        <f t="shared" si="2"/>
        <v>#DIV/0!</v>
      </c>
      <c r="E29" s="64" t="b">
        <f t="shared" si="2"/>
        <v>0</v>
      </c>
      <c r="F29" s="64" t="b">
        <f t="shared" si="2"/>
        <v>0</v>
      </c>
      <c r="G29" s="64" t="b">
        <f t="shared" si="2"/>
        <v>0</v>
      </c>
      <c r="H29" s="65" t="b">
        <f t="shared" si="2"/>
        <v>0</v>
      </c>
    </row>
    <row r="30" spans="1:8" hidden="1">
      <c r="A30" s="14"/>
      <c r="B30" s="62">
        <v>1</v>
      </c>
      <c r="C30" s="63">
        <v>-0.08</v>
      </c>
      <c r="D30" s="64" t="e">
        <f t="shared" si="2"/>
        <v>#DIV/0!</v>
      </c>
      <c r="E30" s="64" t="b">
        <f t="shared" si="2"/>
        <v>0</v>
      </c>
      <c r="F30" s="64" t="b">
        <f t="shared" si="2"/>
        <v>0</v>
      </c>
      <c r="G30" s="64" t="b">
        <f t="shared" si="2"/>
        <v>0</v>
      </c>
      <c r="H30" s="65" t="b">
        <f t="shared" si="2"/>
        <v>0</v>
      </c>
    </row>
    <row r="31" spans="1:8" hidden="1">
      <c r="A31" s="14"/>
      <c r="B31" s="62">
        <v>1</v>
      </c>
      <c r="C31" s="63">
        <v>-0.1</v>
      </c>
      <c r="D31" s="64" t="e">
        <f t="shared" si="2"/>
        <v>#DIV/0!</v>
      </c>
      <c r="E31" s="64" t="b">
        <f t="shared" si="2"/>
        <v>0</v>
      </c>
      <c r="F31" s="64" t="b">
        <f t="shared" si="2"/>
        <v>0</v>
      </c>
      <c r="G31" s="64" t="b">
        <f t="shared" si="2"/>
        <v>0</v>
      </c>
      <c r="H31" s="65" t="b">
        <f t="shared" si="2"/>
        <v>0</v>
      </c>
    </row>
    <row r="32" spans="1:8" hidden="1">
      <c r="A32" s="57"/>
      <c r="B32" s="58">
        <v>0</v>
      </c>
      <c r="C32" s="66" t="str">
        <f>"&gt; Moyenne mobile " &amp; $C11</f>
        <v>&gt; Moyenne mobile 1</v>
      </c>
      <c r="D32" s="60" t="b">
        <f t="shared" ref="D32:H39" ca="1" si="3">IF(OR(D$64=0,ISBLANK(D$64),D$64="NO QUOTE"),"NO QUOTE",IF(D$64&gt;D11,TRUE))</f>
        <v>0</v>
      </c>
      <c r="E32" s="60" t="b">
        <f t="shared" ca="1" si="3"/>
        <v>0</v>
      </c>
      <c r="F32" s="60" t="b">
        <f t="shared" ca="1" si="3"/>
        <v>0</v>
      </c>
      <c r="G32" s="60" t="b">
        <f t="shared" ca="1" si="3"/>
        <v>0</v>
      </c>
      <c r="H32" s="61" t="b">
        <f t="shared" ca="1" si="3"/>
        <v>0</v>
      </c>
    </row>
    <row r="33" spans="1:8" hidden="1">
      <c r="A33" s="57"/>
      <c r="B33" s="58">
        <v>-1</v>
      </c>
      <c r="C33" s="66" t="str">
        <f t="shared" ref="C33:C39" si="4">"&gt; Moyenne mobile " &amp; $C12</f>
        <v>&gt; Moyenne mobile 7</v>
      </c>
      <c r="D33" s="60" t="b">
        <f t="shared" ca="1" si="3"/>
        <v>0</v>
      </c>
      <c r="E33" s="60" t="b">
        <f t="shared" ca="1" si="3"/>
        <v>1</v>
      </c>
      <c r="F33" s="60" t="b">
        <f t="shared" ca="1" si="3"/>
        <v>0</v>
      </c>
      <c r="G33" s="60" t="b">
        <f t="shared" ca="1" si="3"/>
        <v>1</v>
      </c>
      <c r="H33" s="61" t="b">
        <f t="shared" ca="1" si="3"/>
        <v>0</v>
      </c>
    </row>
    <row r="34" spans="1:8" hidden="1">
      <c r="A34" s="57"/>
      <c r="B34" s="58">
        <v>-1</v>
      </c>
      <c r="C34" s="66" t="str">
        <f t="shared" si="4"/>
        <v>&gt; Moyenne mobile 14</v>
      </c>
      <c r="D34" s="60" t="b">
        <f t="shared" ca="1" si="3"/>
        <v>1</v>
      </c>
      <c r="E34" s="60" t="b">
        <f t="shared" ca="1" si="3"/>
        <v>1</v>
      </c>
      <c r="F34" s="60" t="b">
        <f t="shared" ca="1" si="3"/>
        <v>1</v>
      </c>
      <c r="G34" s="60" t="b">
        <f t="shared" ca="1" si="3"/>
        <v>1</v>
      </c>
      <c r="H34" s="61" t="b">
        <f t="shared" ca="1" si="3"/>
        <v>1</v>
      </c>
    </row>
    <row r="35" spans="1:8" hidden="1">
      <c r="A35" s="57"/>
      <c r="B35" s="58">
        <v>-1</v>
      </c>
      <c r="C35" s="66" t="str">
        <f t="shared" si="4"/>
        <v>&gt; Moyenne mobile 21</v>
      </c>
      <c r="D35" s="60" t="b">
        <f t="shared" ca="1" si="3"/>
        <v>1</v>
      </c>
      <c r="E35" s="60" t="b">
        <f t="shared" ca="1" si="3"/>
        <v>1</v>
      </c>
      <c r="F35" s="60" t="b">
        <f t="shared" ca="1" si="3"/>
        <v>1</v>
      </c>
      <c r="G35" s="60" t="b">
        <f t="shared" ca="1" si="3"/>
        <v>1</v>
      </c>
      <c r="H35" s="61" t="b">
        <f t="shared" ca="1" si="3"/>
        <v>1</v>
      </c>
    </row>
    <row r="36" spans="1:8" hidden="1">
      <c r="A36" s="57"/>
      <c r="B36" s="58">
        <v>-1</v>
      </c>
      <c r="C36" s="66" t="str">
        <f t="shared" si="4"/>
        <v>&gt; Moyenne mobile 50</v>
      </c>
      <c r="D36" s="60" t="b">
        <f t="shared" ca="1" si="3"/>
        <v>0</v>
      </c>
      <c r="E36" s="60" t="b">
        <f t="shared" ca="1" si="3"/>
        <v>0</v>
      </c>
      <c r="F36" s="60" t="b">
        <f t="shared" ca="1" si="3"/>
        <v>0</v>
      </c>
      <c r="G36" s="60" t="b">
        <f t="shared" ca="1" si="3"/>
        <v>0</v>
      </c>
      <c r="H36" s="61" t="b">
        <f t="shared" ca="1" si="3"/>
        <v>0</v>
      </c>
    </row>
    <row r="37" spans="1:8" hidden="1">
      <c r="A37" s="57"/>
      <c r="B37" s="58">
        <v>-1</v>
      </c>
      <c r="C37" s="66" t="str">
        <f t="shared" si="4"/>
        <v>&gt; Moyenne mobile 100</v>
      </c>
      <c r="D37" s="60" t="b">
        <f t="shared" ca="1" si="3"/>
        <v>0</v>
      </c>
      <c r="E37" s="60" t="b">
        <f t="shared" ca="1" si="3"/>
        <v>1</v>
      </c>
      <c r="F37" s="60" t="b">
        <f t="shared" ca="1" si="3"/>
        <v>1</v>
      </c>
      <c r="G37" s="60" t="b">
        <f t="shared" ca="1" si="3"/>
        <v>0</v>
      </c>
      <c r="H37" s="61" t="b">
        <f t="shared" ca="1" si="3"/>
        <v>1</v>
      </c>
    </row>
    <row r="38" spans="1:8" hidden="1">
      <c r="A38" s="57"/>
      <c r="B38" s="58">
        <v>-1</v>
      </c>
      <c r="C38" s="66" t="str">
        <f t="shared" si="4"/>
        <v>&gt; Moyenne mobile 200</v>
      </c>
      <c r="D38" s="60" t="b">
        <f t="shared" ca="1" si="3"/>
        <v>0</v>
      </c>
      <c r="E38" s="60" t="b">
        <f t="shared" ca="1" si="3"/>
        <v>1</v>
      </c>
      <c r="F38" s="60" t="b">
        <f t="shared" ca="1" si="3"/>
        <v>1</v>
      </c>
      <c r="G38" s="60" t="b">
        <f t="shared" ca="1" si="3"/>
        <v>0</v>
      </c>
      <c r="H38" s="61" t="b">
        <f t="shared" ca="1" si="3"/>
        <v>1</v>
      </c>
    </row>
    <row r="39" spans="1:8" hidden="1">
      <c r="A39" s="57"/>
      <c r="B39" s="58">
        <v>-1</v>
      </c>
      <c r="C39" s="66" t="str">
        <f t="shared" si="4"/>
        <v>&gt; Moyenne mobile 1000</v>
      </c>
      <c r="D39" s="60" t="b">
        <f t="shared" ca="1" si="3"/>
        <v>0</v>
      </c>
      <c r="E39" s="60" t="b">
        <f t="shared" ca="1" si="3"/>
        <v>0</v>
      </c>
      <c r="F39" s="60" t="b">
        <f t="shared" ca="1" si="3"/>
        <v>1</v>
      </c>
      <c r="G39" s="60" t="b">
        <f t="shared" ca="1" si="3"/>
        <v>0</v>
      </c>
      <c r="H39" s="61" t="b">
        <f t="shared" ca="1" si="3"/>
        <v>1</v>
      </c>
    </row>
    <row r="40" spans="1:8" hidden="1">
      <c r="A40" s="14"/>
      <c r="B40" s="62">
        <v>0</v>
      </c>
      <c r="C40" s="67" t="str">
        <f>"&lt; Moyenne mobile " &amp; $C11</f>
        <v>&lt; Moyenne mobile 1</v>
      </c>
      <c r="D40" s="64" t="b">
        <f t="shared" ref="D40:H47" ca="1" si="5">IF(OR(D$64=0,ISBLANK(D$64),D$64="NO QUOTE"),"NO QUOTE",IF(D$64&lt;D11,TRUE))</f>
        <v>0</v>
      </c>
      <c r="E40" s="64" t="b">
        <f t="shared" ca="1" si="5"/>
        <v>0</v>
      </c>
      <c r="F40" s="64" t="b">
        <f t="shared" ca="1" si="5"/>
        <v>0</v>
      </c>
      <c r="G40" s="64" t="b">
        <f t="shared" ca="1" si="5"/>
        <v>0</v>
      </c>
      <c r="H40" s="65" t="b">
        <f t="shared" ca="1" si="5"/>
        <v>0</v>
      </c>
    </row>
    <row r="41" spans="1:8" hidden="1">
      <c r="A41" s="14"/>
      <c r="B41" s="62">
        <v>1</v>
      </c>
      <c r="C41" s="67" t="str">
        <f t="shared" ref="C41:C47" si="6">"&lt; Moyenne mobile " &amp; $C12</f>
        <v>&lt; Moyenne mobile 7</v>
      </c>
      <c r="D41" s="64" t="b">
        <f t="shared" ca="1" si="5"/>
        <v>1</v>
      </c>
      <c r="E41" s="64" t="b">
        <f t="shared" ca="1" si="5"/>
        <v>0</v>
      </c>
      <c r="F41" s="64" t="b">
        <f t="shared" ca="1" si="5"/>
        <v>1</v>
      </c>
      <c r="G41" s="64" t="b">
        <f t="shared" ca="1" si="5"/>
        <v>0</v>
      </c>
      <c r="H41" s="65" t="b">
        <f t="shared" ca="1" si="5"/>
        <v>1</v>
      </c>
    </row>
    <row r="42" spans="1:8" hidden="1">
      <c r="A42" s="14"/>
      <c r="B42" s="62">
        <v>1</v>
      </c>
      <c r="C42" s="67" t="str">
        <f t="shared" si="6"/>
        <v>&lt; Moyenne mobile 14</v>
      </c>
      <c r="D42" s="64" t="b">
        <f t="shared" ca="1" si="5"/>
        <v>0</v>
      </c>
      <c r="E42" s="64" t="b">
        <f t="shared" ca="1" si="5"/>
        <v>0</v>
      </c>
      <c r="F42" s="64" t="b">
        <f t="shared" ca="1" si="5"/>
        <v>0</v>
      </c>
      <c r="G42" s="64" t="b">
        <f t="shared" ca="1" si="5"/>
        <v>0</v>
      </c>
      <c r="H42" s="65" t="b">
        <f t="shared" ca="1" si="5"/>
        <v>0</v>
      </c>
    </row>
    <row r="43" spans="1:8" hidden="1">
      <c r="A43" s="14"/>
      <c r="B43" s="62">
        <v>1</v>
      </c>
      <c r="C43" s="67" t="str">
        <f t="shared" si="6"/>
        <v>&lt; Moyenne mobile 21</v>
      </c>
      <c r="D43" s="64" t="b">
        <f t="shared" ca="1" si="5"/>
        <v>0</v>
      </c>
      <c r="E43" s="64" t="b">
        <f t="shared" ca="1" si="5"/>
        <v>0</v>
      </c>
      <c r="F43" s="64" t="b">
        <f t="shared" ca="1" si="5"/>
        <v>0</v>
      </c>
      <c r="G43" s="64" t="b">
        <f t="shared" ca="1" si="5"/>
        <v>0</v>
      </c>
      <c r="H43" s="65" t="b">
        <f t="shared" ca="1" si="5"/>
        <v>0</v>
      </c>
    </row>
    <row r="44" spans="1:8" hidden="1">
      <c r="A44" s="14"/>
      <c r="B44" s="62">
        <v>1</v>
      </c>
      <c r="C44" s="67" t="str">
        <f t="shared" si="6"/>
        <v>&lt; Moyenne mobile 50</v>
      </c>
      <c r="D44" s="64" t="b">
        <f t="shared" ca="1" si="5"/>
        <v>1</v>
      </c>
      <c r="E44" s="64" t="b">
        <f t="shared" ca="1" si="5"/>
        <v>1</v>
      </c>
      <c r="F44" s="64" t="b">
        <f t="shared" ca="1" si="5"/>
        <v>1</v>
      </c>
      <c r="G44" s="64" t="b">
        <f t="shared" ca="1" si="5"/>
        <v>1</v>
      </c>
      <c r="H44" s="65" t="b">
        <f t="shared" ca="1" si="5"/>
        <v>1</v>
      </c>
    </row>
    <row r="45" spans="1:8" hidden="1">
      <c r="A45" s="14"/>
      <c r="B45" s="62">
        <v>1</v>
      </c>
      <c r="C45" s="67" t="str">
        <f t="shared" si="6"/>
        <v>&lt; Moyenne mobile 100</v>
      </c>
      <c r="D45" s="64" t="b">
        <f t="shared" ca="1" si="5"/>
        <v>1</v>
      </c>
      <c r="E45" s="64" t="b">
        <f t="shared" ca="1" si="5"/>
        <v>0</v>
      </c>
      <c r="F45" s="64" t="b">
        <f t="shared" ca="1" si="5"/>
        <v>0</v>
      </c>
      <c r="G45" s="64" t="b">
        <f t="shared" ca="1" si="5"/>
        <v>1</v>
      </c>
      <c r="H45" s="65" t="b">
        <f t="shared" ca="1" si="5"/>
        <v>0</v>
      </c>
    </row>
    <row r="46" spans="1:8" hidden="1">
      <c r="A46" s="14"/>
      <c r="B46" s="62">
        <v>1</v>
      </c>
      <c r="C46" s="67" t="str">
        <f t="shared" si="6"/>
        <v>&lt; Moyenne mobile 200</v>
      </c>
      <c r="D46" s="64" t="b">
        <f t="shared" ca="1" si="5"/>
        <v>1</v>
      </c>
      <c r="E46" s="64" t="b">
        <f t="shared" ca="1" si="5"/>
        <v>0</v>
      </c>
      <c r="F46" s="64" t="b">
        <f t="shared" ca="1" si="5"/>
        <v>0</v>
      </c>
      <c r="G46" s="64" t="b">
        <f t="shared" ca="1" si="5"/>
        <v>1</v>
      </c>
      <c r="H46" s="65" t="b">
        <f t="shared" ca="1" si="5"/>
        <v>0</v>
      </c>
    </row>
    <row r="47" spans="1:8" hidden="1">
      <c r="A47" s="14"/>
      <c r="B47" s="68">
        <v>1</v>
      </c>
      <c r="C47" s="67" t="str">
        <f t="shared" si="6"/>
        <v>&lt; Moyenne mobile 1000</v>
      </c>
      <c r="D47" s="64" t="b">
        <f t="shared" ca="1" si="5"/>
        <v>1</v>
      </c>
      <c r="E47" s="64" t="b">
        <f t="shared" ca="1" si="5"/>
        <v>1</v>
      </c>
      <c r="F47" s="64" t="b">
        <f t="shared" ca="1" si="5"/>
        <v>0</v>
      </c>
      <c r="G47" s="64" t="b">
        <f t="shared" ca="1" si="5"/>
        <v>1</v>
      </c>
      <c r="H47" s="65" t="b">
        <f t="shared" ca="1" si="5"/>
        <v>0</v>
      </c>
    </row>
    <row r="48" spans="1:8" hidden="1">
      <c r="A48" s="14"/>
      <c r="B48" s="69">
        <v>-1</v>
      </c>
      <c r="C48" s="66" t="str">
        <f t="shared" ref="C48:C53" si="7">"Croisement MM " &amp; $C12 &amp; "&gt;" &amp; $C13</f>
        <v>Croisement MM 7&gt;14</v>
      </c>
      <c r="D48" s="60" t="b">
        <f t="shared" ref="D48:H53" ca="1" si="8">IF(D12&gt;D13,TRUE)</f>
        <v>1</v>
      </c>
      <c r="E48" s="60" t="b">
        <f t="shared" ca="1" si="8"/>
        <v>1</v>
      </c>
      <c r="F48" s="60" t="b">
        <f t="shared" ca="1" si="8"/>
        <v>1</v>
      </c>
      <c r="G48" s="60" t="b">
        <f t="shared" ca="1" si="8"/>
        <v>1</v>
      </c>
      <c r="H48" s="61" t="b">
        <f t="shared" ca="1" si="8"/>
        <v>1</v>
      </c>
    </row>
    <row r="49" spans="1:8" hidden="1">
      <c r="A49" s="14"/>
      <c r="B49" s="58">
        <v>-1</v>
      </c>
      <c r="C49" s="66" t="str">
        <f t="shared" si="7"/>
        <v>Croisement MM 14&gt;21</v>
      </c>
      <c r="D49" s="60" t="b">
        <f t="shared" ca="1" si="8"/>
        <v>1</v>
      </c>
      <c r="E49" s="60" t="b">
        <f t="shared" ca="1" si="8"/>
        <v>1</v>
      </c>
      <c r="F49" s="60" t="b">
        <f t="shared" ca="1" si="8"/>
        <v>1</v>
      </c>
      <c r="G49" s="60" t="b">
        <f t="shared" ca="1" si="8"/>
        <v>1</v>
      </c>
      <c r="H49" s="61" t="b">
        <f t="shared" ca="1" si="8"/>
        <v>1</v>
      </c>
    </row>
    <row r="50" spans="1:8" hidden="1">
      <c r="A50" s="14"/>
      <c r="B50" s="69">
        <v>-1</v>
      </c>
      <c r="C50" s="66" t="str">
        <f t="shared" si="7"/>
        <v>Croisement MM 21&gt;50</v>
      </c>
      <c r="D50" s="60" t="b">
        <f t="shared" ca="1" si="8"/>
        <v>0</v>
      </c>
      <c r="E50" s="60" t="b">
        <f t="shared" ca="1" si="8"/>
        <v>0</v>
      </c>
      <c r="F50" s="60" t="b">
        <f t="shared" ca="1" si="8"/>
        <v>0</v>
      </c>
      <c r="G50" s="60" t="b">
        <f t="shared" ca="1" si="8"/>
        <v>0</v>
      </c>
      <c r="H50" s="61" t="b">
        <f t="shared" ca="1" si="8"/>
        <v>0</v>
      </c>
    </row>
    <row r="51" spans="1:8" hidden="1">
      <c r="A51" s="14"/>
      <c r="B51" s="58">
        <v>-1</v>
      </c>
      <c r="C51" s="66" t="str">
        <f t="shared" si="7"/>
        <v>Croisement MM 50&gt;100</v>
      </c>
      <c r="D51" s="60" t="b">
        <f t="shared" ca="1" si="8"/>
        <v>1</v>
      </c>
      <c r="E51" s="60" t="b">
        <f t="shared" ca="1" si="8"/>
        <v>1</v>
      </c>
      <c r="F51" s="60" t="b">
        <f t="shared" ca="1" si="8"/>
        <v>1</v>
      </c>
      <c r="G51" s="60" t="b">
        <f t="shared" ca="1" si="8"/>
        <v>1</v>
      </c>
      <c r="H51" s="61" t="b">
        <f t="shared" ca="1" si="8"/>
        <v>1</v>
      </c>
    </row>
    <row r="52" spans="1:8" hidden="1">
      <c r="A52" s="14"/>
      <c r="B52" s="69">
        <v>-1</v>
      </c>
      <c r="C52" s="66" t="str">
        <f t="shared" si="7"/>
        <v>Croisement MM 100&gt;200</v>
      </c>
      <c r="D52" s="60" t="b">
        <f t="shared" ca="1" si="8"/>
        <v>1</v>
      </c>
      <c r="E52" s="60" t="b">
        <f t="shared" ca="1" si="8"/>
        <v>1</v>
      </c>
      <c r="F52" s="60" t="b">
        <f t="shared" ca="1" si="8"/>
        <v>1</v>
      </c>
      <c r="G52" s="60" t="b">
        <f t="shared" ca="1" si="8"/>
        <v>1</v>
      </c>
      <c r="H52" s="61" t="b">
        <f t="shared" ca="1" si="8"/>
        <v>1</v>
      </c>
    </row>
    <row r="53" spans="1:8" hidden="1">
      <c r="A53" s="14"/>
      <c r="B53" s="58">
        <v>-1</v>
      </c>
      <c r="C53" s="66" t="str">
        <f t="shared" si="7"/>
        <v>Croisement MM 200&gt;1000</v>
      </c>
      <c r="D53" s="60" t="b">
        <f t="shared" ca="1" si="8"/>
        <v>0</v>
      </c>
      <c r="E53" s="60" t="b">
        <f t="shared" ca="1" si="8"/>
        <v>0</v>
      </c>
      <c r="F53" s="60" t="b">
        <f t="shared" ca="1" si="8"/>
        <v>0</v>
      </c>
      <c r="G53" s="60" t="b">
        <f t="shared" ca="1" si="8"/>
        <v>0</v>
      </c>
      <c r="H53" s="61" t="b">
        <f t="shared" ca="1" si="8"/>
        <v>1</v>
      </c>
    </row>
    <row r="54" spans="1:8" hidden="1">
      <c r="A54" s="14"/>
      <c r="B54" s="62">
        <v>1</v>
      </c>
      <c r="C54" s="67" t="str">
        <f t="shared" ref="C54:C59" si="9">"Croisement MM " &amp; $C12 &amp; "&lt;" &amp; $C13</f>
        <v>Croisement MM 7&lt;14</v>
      </c>
      <c r="D54" s="64" t="b">
        <f t="shared" ref="D54:H59" ca="1" si="10">IF(D12&lt;D13,TRUE)</f>
        <v>0</v>
      </c>
      <c r="E54" s="64" t="b">
        <f t="shared" ca="1" si="10"/>
        <v>0</v>
      </c>
      <c r="F54" s="64" t="b">
        <f t="shared" ca="1" si="10"/>
        <v>0</v>
      </c>
      <c r="G54" s="64" t="b">
        <f t="shared" ca="1" si="10"/>
        <v>0</v>
      </c>
      <c r="H54" s="65" t="b">
        <f t="shared" ca="1" si="10"/>
        <v>0</v>
      </c>
    </row>
    <row r="55" spans="1:8" hidden="1">
      <c r="A55" s="14"/>
      <c r="B55" s="68">
        <v>1</v>
      </c>
      <c r="C55" s="67" t="str">
        <f t="shared" si="9"/>
        <v>Croisement MM 14&lt;21</v>
      </c>
      <c r="D55" s="64" t="b">
        <f t="shared" ca="1" si="10"/>
        <v>0</v>
      </c>
      <c r="E55" s="64" t="b">
        <f t="shared" ca="1" si="10"/>
        <v>0</v>
      </c>
      <c r="F55" s="64" t="b">
        <f t="shared" ca="1" si="10"/>
        <v>0</v>
      </c>
      <c r="G55" s="64" t="b">
        <f t="shared" ca="1" si="10"/>
        <v>0</v>
      </c>
      <c r="H55" s="65" t="b">
        <f t="shared" ca="1" si="10"/>
        <v>0</v>
      </c>
    </row>
    <row r="56" spans="1:8" hidden="1">
      <c r="A56" s="14"/>
      <c r="B56" s="62">
        <v>1</v>
      </c>
      <c r="C56" s="67" t="str">
        <f t="shared" si="9"/>
        <v>Croisement MM 21&lt;50</v>
      </c>
      <c r="D56" s="64" t="b">
        <f t="shared" ca="1" si="10"/>
        <v>1</v>
      </c>
      <c r="E56" s="64" t="b">
        <f t="shared" ca="1" si="10"/>
        <v>1</v>
      </c>
      <c r="F56" s="64" t="b">
        <f t="shared" ca="1" si="10"/>
        <v>1</v>
      </c>
      <c r="G56" s="64" t="b">
        <f t="shared" ca="1" si="10"/>
        <v>1</v>
      </c>
      <c r="H56" s="65" t="b">
        <f t="shared" ca="1" si="10"/>
        <v>1</v>
      </c>
    </row>
    <row r="57" spans="1:8" hidden="1">
      <c r="A57" s="14"/>
      <c r="B57" s="68">
        <v>1</v>
      </c>
      <c r="C57" s="67" t="str">
        <f t="shared" si="9"/>
        <v>Croisement MM 50&lt;100</v>
      </c>
      <c r="D57" s="64" t="b">
        <f t="shared" ca="1" si="10"/>
        <v>0</v>
      </c>
      <c r="E57" s="64" t="b">
        <f t="shared" ca="1" si="10"/>
        <v>0</v>
      </c>
      <c r="F57" s="64" t="b">
        <f t="shared" ca="1" si="10"/>
        <v>0</v>
      </c>
      <c r="G57" s="64" t="b">
        <f t="shared" ca="1" si="10"/>
        <v>0</v>
      </c>
      <c r="H57" s="65" t="b">
        <f t="shared" ca="1" si="10"/>
        <v>0</v>
      </c>
    </row>
    <row r="58" spans="1:8" hidden="1">
      <c r="A58" s="14"/>
      <c r="B58" s="62">
        <v>1</v>
      </c>
      <c r="C58" s="67" t="str">
        <f t="shared" si="9"/>
        <v>Croisement MM 100&lt;200</v>
      </c>
      <c r="D58" s="64" t="b">
        <f t="shared" ca="1" si="10"/>
        <v>0</v>
      </c>
      <c r="E58" s="64" t="b">
        <f t="shared" ca="1" si="10"/>
        <v>0</v>
      </c>
      <c r="F58" s="64" t="b">
        <f t="shared" ca="1" si="10"/>
        <v>0</v>
      </c>
      <c r="G58" s="64" t="b">
        <f t="shared" ca="1" si="10"/>
        <v>0</v>
      </c>
      <c r="H58" s="65" t="b">
        <f t="shared" ca="1" si="10"/>
        <v>0</v>
      </c>
    </row>
    <row r="59" spans="1:8" hidden="1">
      <c r="A59" s="14"/>
      <c r="B59" s="70">
        <v>1</v>
      </c>
      <c r="C59" s="67" t="str">
        <f t="shared" si="9"/>
        <v>Croisement MM 200&lt;1000</v>
      </c>
      <c r="D59" s="71" t="b">
        <f t="shared" ca="1" si="10"/>
        <v>1</v>
      </c>
      <c r="E59" s="71" t="b">
        <f t="shared" ca="1" si="10"/>
        <v>1</v>
      </c>
      <c r="F59" s="71" t="b">
        <f t="shared" ca="1" si="10"/>
        <v>1</v>
      </c>
      <c r="G59" s="71" t="b">
        <f t="shared" ca="1" si="10"/>
        <v>1</v>
      </c>
      <c r="H59" s="72" t="b">
        <f t="shared" ca="1" si="10"/>
        <v>0</v>
      </c>
    </row>
    <row r="60" spans="1:8" hidden="1">
      <c r="A60" s="73"/>
      <c r="B60" s="74"/>
      <c r="C60" s="75" t="s">
        <v>1</v>
      </c>
      <c r="D60" s="76">
        <f ca="1">SUMIF(D22:D59,TRUE,$B22:$B59)*D21</f>
        <v>1</v>
      </c>
      <c r="E60" s="76">
        <f ca="1">SUMIF(E22:E59,TRUE,$B22:$B59)*E21</f>
        <v>-5</v>
      </c>
      <c r="F60" s="76">
        <f ca="1">SUMIF(F22:F59,TRUE,$B22:$B59)*F21</f>
        <v>-5</v>
      </c>
      <c r="G60" s="76">
        <f ca="1">SUMIF(G22:G59,TRUE,$B22:$B59)*G21</f>
        <v>-1</v>
      </c>
      <c r="H60" s="77">
        <f ca="1">SUMIF(H22:H59,TRUE,$B22:$B59)*H21</f>
        <v>-7</v>
      </c>
    </row>
    <row r="61" spans="1:8" s="12" customFormat="1" hidden="1">
      <c r="A61" s="7"/>
      <c r="B61" s="78"/>
      <c r="C61" s="5"/>
      <c r="D61" s="79"/>
      <c r="E61" s="7"/>
      <c r="F61" s="79"/>
      <c r="G61" s="79"/>
      <c r="H61" s="79"/>
    </row>
    <row r="62" spans="1:8" s="12" customFormat="1">
      <c r="A62" s="11"/>
      <c r="B62" s="80"/>
      <c r="C62" s="81"/>
      <c r="D62" s="11"/>
      <c r="E62" s="11"/>
      <c r="F62" s="11"/>
      <c r="G62" s="11"/>
      <c r="H62" s="11"/>
    </row>
    <row r="63" spans="1:8" s="12" customFormat="1">
      <c r="A63" s="11"/>
      <c r="B63" s="80"/>
      <c r="C63" s="82" t="s">
        <v>19</v>
      </c>
      <c r="D63" s="83" t="s">
        <v>20</v>
      </c>
      <c r="E63" s="83" t="s">
        <v>20</v>
      </c>
      <c r="F63" s="83" t="s">
        <v>20</v>
      </c>
      <c r="G63" s="83" t="s">
        <v>20</v>
      </c>
      <c r="H63" s="84" t="s">
        <v>20</v>
      </c>
    </row>
    <row r="64" spans="1:8" s="12" customFormat="1">
      <c r="A64" s="34"/>
      <c r="B64" s="85"/>
      <c r="C64" s="86">
        <v>42472</v>
      </c>
      <c r="D64" s="87">
        <v>76.597000000000008</v>
      </c>
      <c r="E64" s="87">
        <v>97.76</v>
      </c>
      <c r="F64" s="87">
        <v>212.87299999999999</v>
      </c>
      <c r="G64" s="87">
        <v>327.767</v>
      </c>
      <c r="H64" s="88">
        <v>115.11299999999999</v>
      </c>
    </row>
    <row r="65" spans="1:8" s="12" customFormat="1">
      <c r="A65" s="34"/>
      <c r="B65" s="85"/>
      <c r="C65" s="86">
        <v>42471</v>
      </c>
      <c r="D65" s="87"/>
      <c r="E65" s="87">
        <v>98.582999999999998</v>
      </c>
      <c r="F65" s="87">
        <v>217.25</v>
      </c>
      <c r="G65" s="87">
        <v>328.33300000000003</v>
      </c>
      <c r="H65" s="88">
        <v>118.667</v>
      </c>
    </row>
    <row r="66" spans="1:8" s="12" customFormat="1">
      <c r="A66" s="34"/>
      <c r="B66" s="85"/>
      <c r="C66" s="86">
        <v>42468</v>
      </c>
      <c r="D66" s="87">
        <v>79.082999999999998</v>
      </c>
      <c r="E66" s="87">
        <v>100.167</v>
      </c>
      <c r="F66" s="87">
        <v>225.167</v>
      </c>
      <c r="G66" s="87">
        <v>334.5</v>
      </c>
      <c r="H66" s="88">
        <v>125</v>
      </c>
    </row>
    <row r="67" spans="1:8" s="12" customFormat="1">
      <c r="A67" s="34"/>
      <c r="B67" s="85"/>
      <c r="C67" s="86">
        <v>42467</v>
      </c>
      <c r="D67" s="87">
        <v>81.531000000000006</v>
      </c>
      <c r="E67" s="87">
        <v>101.563</v>
      </c>
      <c r="F67" s="87">
        <v>235.25</v>
      </c>
      <c r="G67" s="87">
        <v>334.25</v>
      </c>
      <c r="H67" s="88">
        <v>133.68700000000001</v>
      </c>
    </row>
    <row r="68" spans="1:8" s="12" customFormat="1">
      <c r="A68" s="34"/>
      <c r="B68" s="85"/>
      <c r="C68" s="86">
        <v>42466</v>
      </c>
      <c r="D68" s="87">
        <v>76.67</v>
      </c>
      <c r="E68" s="87">
        <v>96.332999999999998</v>
      </c>
      <c r="F68" s="87">
        <v>217.917</v>
      </c>
      <c r="G68" s="87">
        <v>314.92</v>
      </c>
      <c r="H68" s="88">
        <v>121.584</v>
      </c>
    </row>
    <row r="69" spans="1:8" s="12" customFormat="1">
      <c r="A69" s="34"/>
      <c r="B69" s="85"/>
      <c r="C69" s="86">
        <v>42465</v>
      </c>
      <c r="D69" s="87">
        <v>76.875</v>
      </c>
      <c r="E69" s="87">
        <v>94.938000000000002</v>
      </c>
      <c r="F69" s="87">
        <v>208.5</v>
      </c>
      <c r="G69" s="87">
        <v>316.75</v>
      </c>
      <c r="H69" s="88">
        <v>113.562</v>
      </c>
    </row>
    <row r="70" spans="1:8" s="12" customFormat="1">
      <c r="A70" s="34"/>
      <c r="B70" s="85"/>
      <c r="C70" s="86">
        <v>42464</v>
      </c>
      <c r="D70" s="87"/>
      <c r="E70" s="87">
        <v>90.082999999999998</v>
      </c>
      <c r="F70" s="87">
        <v>196.5</v>
      </c>
      <c r="G70" s="87">
        <v>302.75</v>
      </c>
      <c r="H70" s="88">
        <v>106.417</v>
      </c>
    </row>
    <row r="71" spans="1:8">
      <c r="C71" s="86">
        <v>42461</v>
      </c>
      <c r="D71" s="87">
        <v>73.480999999999995</v>
      </c>
      <c r="E71" s="87">
        <v>89.813000000000002</v>
      </c>
      <c r="F71" s="87">
        <v>195.5</v>
      </c>
      <c r="G71" s="87">
        <v>303.125</v>
      </c>
      <c r="H71" s="88">
        <v>105.687</v>
      </c>
    </row>
    <row r="72" spans="1:8">
      <c r="C72" s="86">
        <v>42460</v>
      </c>
      <c r="D72" s="87">
        <v>72.707999999999998</v>
      </c>
      <c r="E72" s="87">
        <v>88.042000000000002</v>
      </c>
      <c r="F72" s="87">
        <v>194.167</v>
      </c>
      <c r="G72" s="87">
        <v>302.33300000000003</v>
      </c>
      <c r="H72" s="88">
        <v>106.125</v>
      </c>
    </row>
    <row r="73" spans="1:8">
      <c r="C73" s="86">
        <v>42459</v>
      </c>
      <c r="D73" s="87">
        <v>71.754999999999995</v>
      </c>
      <c r="E73" s="87">
        <v>89.332999999999998</v>
      </c>
      <c r="F73" s="87">
        <v>194.833</v>
      </c>
      <c r="G73" s="87">
        <v>309.00700000000001</v>
      </c>
      <c r="H73" s="88">
        <v>105.5</v>
      </c>
    </row>
    <row r="74" spans="1:8">
      <c r="C74" s="86">
        <v>42458</v>
      </c>
      <c r="D74" s="87">
        <v>75.94</v>
      </c>
      <c r="E74" s="87">
        <v>93.7</v>
      </c>
      <c r="F74" s="87">
        <v>206.1</v>
      </c>
      <c r="G74" s="87">
        <v>319.20999999999998</v>
      </c>
      <c r="H74" s="88">
        <v>112.39999999999999</v>
      </c>
    </row>
    <row r="75" spans="1:8">
      <c r="C75" s="86">
        <v>42453</v>
      </c>
      <c r="D75" s="87">
        <v>75.915000000000006</v>
      </c>
      <c r="E75" s="87">
        <v>93.537999999999997</v>
      </c>
      <c r="F75" s="87">
        <v>207.042</v>
      </c>
      <c r="G75" s="87">
        <v>317</v>
      </c>
      <c r="H75" s="88">
        <v>113.504</v>
      </c>
    </row>
    <row r="76" spans="1:8">
      <c r="C76" s="86">
        <v>42452</v>
      </c>
      <c r="D76" s="87">
        <v>73.974000000000004</v>
      </c>
      <c r="E76" s="87">
        <v>89.873000000000005</v>
      </c>
      <c r="F76" s="87">
        <v>198.583</v>
      </c>
      <c r="G76" s="87">
        <v>302</v>
      </c>
      <c r="H76" s="88">
        <v>108.71</v>
      </c>
    </row>
    <row r="77" spans="1:8">
      <c r="C77" s="86">
        <v>42451</v>
      </c>
      <c r="D77" s="87">
        <v>72.558999999999997</v>
      </c>
      <c r="E77" s="87">
        <v>87.287999999999997</v>
      </c>
      <c r="F77" s="87">
        <v>194.09200000000001</v>
      </c>
      <c r="G77" s="87">
        <v>299.75</v>
      </c>
      <c r="H77" s="88">
        <v>106.80400000000002</v>
      </c>
    </row>
    <row r="78" spans="1:8">
      <c r="C78" s="86">
        <v>42450</v>
      </c>
      <c r="D78" s="87">
        <v>71.021000000000001</v>
      </c>
      <c r="E78" s="87">
        <v>85.775000000000006</v>
      </c>
      <c r="F78" s="87">
        <v>187.375</v>
      </c>
      <c r="G78" s="87">
        <v>294.5</v>
      </c>
      <c r="H78" s="88">
        <v>101.6</v>
      </c>
    </row>
    <row r="79" spans="1:8">
      <c r="C79" s="86">
        <v>42447</v>
      </c>
      <c r="D79" s="87">
        <v>69.692999999999998</v>
      </c>
      <c r="E79" s="87">
        <v>79.358000000000004</v>
      </c>
      <c r="F79" s="87">
        <v>183.25</v>
      </c>
      <c r="G79" s="87">
        <v>309.41300000000001</v>
      </c>
      <c r="H79" s="88">
        <v>103.892</v>
      </c>
    </row>
    <row r="80" spans="1:8">
      <c r="C80" s="86">
        <v>42446</v>
      </c>
      <c r="D80" s="87">
        <v>70.813000000000002</v>
      </c>
      <c r="E80" s="87">
        <v>79.688000000000002</v>
      </c>
      <c r="F80" s="87">
        <v>184.18799999999999</v>
      </c>
      <c r="G80" s="87">
        <v>309.125</v>
      </c>
      <c r="H80" s="88">
        <v>104.49999999999999</v>
      </c>
    </row>
    <row r="81" spans="3:8">
      <c r="C81" s="86">
        <v>42445</v>
      </c>
      <c r="D81" s="87">
        <v>76.688000000000002</v>
      </c>
      <c r="E81" s="87">
        <v>82.721000000000004</v>
      </c>
      <c r="F81" s="87">
        <v>190.042</v>
      </c>
      <c r="G81" s="87">
        <v>324.91699999999997</v>
      </c>
      <c r="H81" s="88">
        <v>107.321</v>
      </c>
    </row>
    <row r="82" spans="3:8">
      <c r="C82" s="86">
        <v>42444</v>
      </c>
      <c r="D82" s="87">
        <v>75.707999999999998</v>
      </c>
      <c r="E82" s="87">
        <v>81.534000000000006</v>
      </c>
      <c r="F82" s="87">
        <v>179.25</v>
      </c>
      <c r="G82" s="87">
        <v>326.5</v>
      </c>
      <c r="H82" s="88">
        <v>97.715999999999994</v>
      </c>
    </row>
    <row r="83" spans="3:8">
      <c r="C83" s="86">
        <v>42443</v>
      </c>
      <c r="D83" s="87">
        <v>72.045000000000002</v>
      </c>
      <c r="E83" s="87">
        <v>75.894000000000005</v>
      </c>
      <c r="F83" s="87">
        <v>163.75</v>
      </c>
      <c r="G83" s="87">
        <v>315.27</v>
      </c>
      <c r="H83" s="88">
        <v>87.855999999999995</v>
      </c>
    </row>
    <row r="84" spans="3:8">
      <c r="C84" s="86">
        <v>42440</v>
      </c>
      <c r="D84" s="87">
        <v>71.099999999999994</v>
      </c>
      <c r="E84" s="87">
        <v>77.400999999999996</v>
      </c>
      <c r="F84" s="87">
        <v>163.5</v>
      </c>
      <c r="G84" s="87">
        <v>310.02</v>
      </c>
      <c r="H84" s="88">
        <v>86.099000000000004</v>
      </c>
    </row>
    <row r="85" spans="3:8">
      <c r="C85" s="86">
        <v>42439</v>
      </c>
      <c r="D85" s="87">
        <v>83.385999999999996</v>
      </c>
      <c r="E85" s="87">
        <v>90.67</v>
      </c>
      <c r="F85" s="87">
        <v>188.167</v>
      </c>
      <c r="G85" s="87">
        <v>354.505</v>
      </c>
      <c r="H85" s="88">
        <v>97.497</v>
      </c>
    </row>
    <row r="86" spans="3:8">
      <c r="C86" s="86">
        <v>42438</v>
      </c>
      <c r="D86" s="87">
        <v>90.92</v>
      </c>
      <c r="E86" s="87">
        <v>98.158000000000001</v>
      </c>
      <c r="F86" s="87">
        <v>213.417</v>
      </c>
      <c r="G86" s="87">
        <v>373.38200000000001</v>
      </c>
      <c r="H86" s="88">
        <v>115.259</v>
      </c>
    </row>
    <row r="87" spans="3:8">
      <c r="C87" s="86">
        <v>42437</v>
      </c>
      <c r="D87" s="87">
        <v>91.552999999999997</v>
      </c>
      <c r="E87" s="87">
        <v>101.258</v>
      </c>
      <c r="F87" s="87">
        <v>220.167</v>
      </c>
      <c r="G87" s="87">
        <v>377.52800000000002</v>
      </c>
      <c r="H87" s="88">
        <v>118.90900000000001</v>
      </c>
    </row>
    <row r="88" spans="3:8">
      <c r="C88" s="86">
        <v>42436</v>
      </c>
      <c r="D88" s="87">
        <v>89.438999999999993</v>
      </c>
      <c r="E88" s="87">
        <v>97.566999999999993</v>
      </c>
      <c r="F88" s="87">
        <v>209.083</v>
      </c>
      <c r="G88" s="87">
        <v>366.125</v>
      </c>
      <c r="H88" s="88">
        <v>111.51600000000001</v>
      </c>
    </row>
    <row r="89" spans="3:8">
      <c r="C89" s="86">
        <v>42433</v>
      </c>
      <c r="D89" s="87">
        <v>91.867000000000004</v>
      </c>
      <c r="E89" s="87">
        <v>98.207999999999998</v>
      </c>
      <c r="F89" s="87">
        <v>208.75</v>
      </c>
      <c r="G89" s="87">
        <v>373.005</v>
      </c>
      <c r="H89" s="88">
        <v>110.542</v>
      </c>
    </row>
    <row r="90" spans="3:8">
      <c r="C90" s="86">
        <v>42432</v>
      </c>
      <c r="D90" s="87">
        <v>95.128</v>
      </c>
      <c r="E90" s="87">
        <v>99.724999999999994</v>
      </c>
      <c r="F90" s="87">
        <v>208.56299999999999</v>
      </c>
      <c r="G90" s="87">
        <v>385.62799999999999</v>
      </c>
      <c r="H90" s="88">
        <v>108.83799999999999</v>
      </c>
    </row>
    <row r="91" spans="3:8">
      <c r="C91" s="86">
        <v>42431</v>
      </c>
      <c r="D91" s="87">
        <v>95.11</v>
      </c>
      <c r="E91" s="87">
        <v>100.41800000000001</v>
      </c>
      <c r="F91" s="87">
        <v>206.375</v>
      </c>
      <c r="G91" s="87">
        <v>390.00299999999999</v>
      </c>
      <c r="H91" s="88">
        <v>105.95699999999999</v>
      </c>
    </row>
    <row r="92" spans="3:8">
      <c r="C92" s="86">
        <v>42430</v>
      </c>
      <c r="D92" s="87">
        <v>94.438999999999993</v>
      </c>
      <c r="E92" s="87">
        <v>102.188</v>
      </c>
      <c r="F92" s="87">
        <v>214.25</v>
      </c>
      <c r="G92" s="87">
        <v>385.63799999999998</v>
      </c>
      <c r="H92" s="88">
        <v>112.062</v>
      </c>
    </row>
    <row r="93" spans="3:8">
      <c r="C93" s="86">
        <v>42429</v>
      </c>
      <c r="D93" s="87">
        <v>98.137</v>
      </c>
      <c r="E93" s="87">
        <v>107.34</v>
      </c>
      <c r="F93" s="87">
        <v>231</v>
      </c>
      <c r="G93" s="87">
        <v>406.16699999999997</v>
      </c>
      <c r="H93" s="88">
        <v>123.66</v>
      </c>
    </row>
    <row r="94" spans="3:8">
      <c r="C94" s="86">
        <v>42426</v>
      </c>
      <c r="D94" s="87">
        <v>102.85899999999999</v>
      </c>
      <c r="E94" s="87">
        <v>111.438</v>
      </c>
      <c r="F94" s="87">
        <v>232.917</v>
      </c>
      <c r="G94" s="87">
        <v>419.66800000000001</v>
      </c>
      <c r="H94" s="88">
        <v>121.479</v>
      </c>
    </row>
    <row r="95" spans="3:8">
      <c r="C95" s="86">
        <v>42425</v>
      </c>
      <c r="D95" s="87">
        <v>108.691</v>
      </c>
      <c r="E95" s="87">
        <v>120.3</v>
      </c>
      <c r="F95" s="87">
        <v>256.62</v>
      </c>
      <c r="G95" s="87">
        <v>436.25</v>
      </c>
      <c r="H95" s="88">
        <v>136.32</v>
      </c>
    </row>
    <row r="96" spans="3:8">
      <c r="C96" s="86">
        <v>42424</v>
      </c>
      <c r="D96" s="87">
        <v>110.56399999999999</v>
      </c>
      <c r="E96" s="87">
        <v>122.208</v>
      </c>
      <c r="F96" s="87">
        <v>259.75</v>
      </c>
      <c r="G96" s="87">
        <v>439.51299999999998</v>
      </c>
      <c r="H96" s="88">
        <v>137.542</v>
      </c>
    </row>
    <row r="97" spans="3:8">
      <c r="C97" s="86">
        <v>42423</v>
      </c>
      <c r="D97" s="87">
        <v>107.60299999999999</v>
      </c>
      <c r="E97" s="87">
        <v>116.444</v>
      </c>
      <c r="F97" s="87">
        <v>249.125</v>
      </c>
      <c r="G97" s="87">
        <v>426.25799999999998</v>
      </c>
      <c r="H97" s="88">
        <v>132.68099999999998</v>
      </c>
    </row>
    <row r="98" spans="3:8">
      <c r="C98" s="86">
        <v>42422</v>
      </c>
      <c r="D98" s="87">
        <v>107.99299999999999</v>
      </c>
      <c r="E98" s="87">
        <v>115.075</v>
      </c>
      <c r="F98" s="87">
        <v>256.70800000000003</v>
      </c>
      <c r="G98" s="87">
        <v>424.04300000000001</v>
      </c>
      <c r="H98" s="88">
        <v>141.63300000000004</v>
      </c>
    </row>
    <row r="99" spans="3:8">
      <c r="C99" s="86">
        <v>42419</v>
      </c>
      <c r="D99" s="87">
        <v>111.81699999999999</v>
      </c>
      <c r="E99" s="87">
        <v>118.283</v>
      </c>
      <c r="F99" s="87">
        <v>260.66699999999997</v>
      </c>
      <c r="G99" s="87">
        <v>442</v>
      </c>
      <c r="H99" s="88">
        <v>142.38399999999996</v>
      </c>
    </row>
    <row r="100" spans="3:8">
      <c r="C100" s="86">
        <v>42418</v>
      </c>
      <c r="D100" s="87">
        <v>110.21</v>
      </c>
      <c r="E100" s="87">
        <v>115.9</v>
      </c>
      <c r="F100" s="87">
        <v>256.91699999999997</v>
      </c>
      <c r="G100" s="87">
        <v>438.75</v>
      </c>
      <c r="H100" s="88">
        <v>141.01699999999997</v>
      </c>
    </row>
    <row r="101" spans="3:8">
      <c r="C101" s="86">
        <v>42417</v>
      </c>
      <c r="D101" s="87">
        <v>107.752</v>
      </c>
      <c r="E101" s="87">
        <v>112.343</v>
      </c>
      <c r="F101" s="87">
        <v>248.667</v>
      </c>
      <c r="G101" s="87">
        <v>432.8</v>
      </c>
      <c r="H101" s="88">
        <v>136.32400000000001</v>
      </c>
    </row>
    <row r="102" spans="3:8">
      <c r="C102" s="86">
        <v>42416</v>
      </c>
      <c r="D102" s="87">
        <v>112.375</v>
      </c>
      <c r="E102" s="87">
        <v>115.75</v>
      </c>
      <c r="F102" s="87">
        <v>281.41699999999997</v>
      </c>
      <c r="G102" s="87">
        <v>445.75</v>
      </c>
      <c r="H102" s="88">
        <v>165.66699999999997</v>
      </c>
    </row>
    <row r="103" spans="3:8">
      <c r="C103" s="86">
        <v>42415</v>
      </c>
      <c r="D103" s="87">
        <v>114.295</v>
      </c>
      <c r="E103" s="87">
        <v>120.358</v>
      </c>
      <c r="F103" s="87">
        <v>270.375</v>
      </c>
      <c r="G103" s="87">
        <v>448.08300000000003</v>
      </c>
      <c r="H103" s="88">
        <v>150.017</v>
      </c>
    </row>
    <row r="104" spans="3:8">
      <c r="C104" s="86">
        <v>42412</v>
      </c>
      <c r="D104" s="87">
        <v>117.85599999999999</v>
      </c>
      <c r="E104" s="87">
        <v>124.333</v>
      </c>
      <c r="F104" s="87">
        <v>283.03300000000002</v>
      </c>
      <c r="G104" s="87">
        <v>460.58300000000003</v>
      </c>
      <c r="H104" s="88">
        <v>158.70000000000002</v>
      </c>
    </row>
    <row r="105" spans="3:8">
      <c r="C105" s="86">
        <v>42411</v>
      </c>
      <c r="D105" s="87">
        <v>125.125</v>
      </c>
      <c r="E105" s="87">
        <v>137.71299999999999</v>
      </c>
      <c r="F105" s="87">
        <v>315</v>
      </c>
      <c r="G105" s="87">
        <v>484.375</v>
      </c>
      <c r="H105" s="88">
        <v>177.28700000000001</v>
      </c>
    </row>
    <row r="106" spans="3:8">
      <c r="C106" s="86">
        <v>42410</v>
      </c>
      <c r="D106" s="87">
        <v>116.96899999999999</v>
      </c>
      <c r="E106" s="87">
        <v>127.125</v>
      </c>
      <c r="F106" s="87">
        <v>285.75</v>
      </c>
      <c r="G106" s="87">
        <v>456.75</v>
      </c>
      <c r="H106" s="88">
        <v>158.625</v>
      </c>
    </row>
    <row r="107" spans="3:8">
      <c r="C107" s="86">
        <v>42409</v>
      </c>
      <c r="D107" s="87">
        <v>118.967</v>
      </c>
      <c r="E107" s="87">
        <v>132.65</v>
      </c>
      <c r="F107" s="87">
        <v>296</v>
      </c>
      <c r="G107" s="87">
        <v>458.71699999999998</v>
      </c>
      <c r="H107" s="88">
        <v>163.35</v>
      </c>
    </row>
    <row r="108" spans="3:8">
      <c r="C108" s="86">
        <v>42408</v>
      </c>
      <c r="D108" s="87">
        <v>121.599</v>
      </c>
      <c r="E108" s="87">
        <v>136.25</v>
      </c>
      <c r="F108" s="87">
        <v>299.46699999999998</v>
      </c>
      <c r="G108" s="87">
        <v>458.58300000000003</v>
      </c>
      <c r="H108" s="88">
        <v>163.21699999999998</v>
      </c>
    </row>
    <row r="109" spans="3:8">
      <c r="C109" s="86">
        <v>42405</v>
      </c>
      <c r="D109" s="87">
        <v>110.02500000000001</v>
      </c>
      <c r="E109" s="87">
        <v>119.06699999999999</v>
      </c>
      <c r="F109" s="87">
        <v>265.267</v>
      </c>
      <c r="G109" s="87">
        <v>420.625</v>
      </c>
      <c r="H109" s="88">
        <v>146.19999999999999</v>
      </c>
    </row>
    <row r="110" spans="3:8">
      <c r="C110" s="86">
        <v>42404</v>
      </c>
      <c r="D110" s="87">
        <v>104.54300000000001</v>
      </c>
      <c r="E110" s="87">
        <v>106.25</v>
      </c>
      <c r="F110" s="87">
        <v>238.625</v>
      </c>
      <c r="G110" s="87">
        <v>403.21</v>
      </c>
      <c r="H110" s="88">
        <v>132.375</v>
      </c>
    </row>
    <row r="111" spans="3:8">
      <c r="C111" s="86">
        <v>42403</v>
      </c>
      <c r="D111" s="87">
        <v>104.092</v>
      </c>
      <c r="E111" s="87">
        <v>103.358</v>
      </c>
      <c r="F111" s="87">
        <v>233.333</v>
      </c>
      <c r="G111" s="87">
        <v>398.25799999999998</v>
      </c>
      <c r="H111" s="88">
        <v>129.97499999999999</v>
      </c>
    </row>
    <row r="112" spans="3:8">
      <c r="C112" s="86">
        <v>42402</v>
      </c>
      <c r="D112" s="87">
        <v>97.721000000000004</v>
      </c>
      <c r="E112" s="87">
        <v>97.656000000000006</v>
      </c>
      <c r="F112" s="87">
        <v>219.43799999999999</v>
      </c>
      <c r="G112" s="87">
        <v>384.31400000000002</v>
      </c>
      <c r="H112" s="88">
        <v>121.78199999999998</v>
      </c>
    </row>
    <row r="113" spans="3:8">
      <c r="C113" s="86">
        <v>42401</v>
      </c>
      <c r="D113" s="87">
        <v>92.438999999999993</v>
      </c>
      <c r="E113" s="87">
        <v>91.938000000000002</v>
      </c>
      <c r="F113" s="87">
        <v>208.75</v>
      </c>
      <c r="G113" s="87">
        <v>368.66800000000001</v>
      </c>
      <c r="H113" s="88">
        <v>116.812</v>
      </c>
    </row>
    <row r="114" spans="3:8">
      <c r="C114" s="86">
        <v>42398</v>
      </c>
      <c r="D114" s="87">
        <v>91.241</v>
      </c>
      <c r="E114" s="87">
        <v>89.625</v>
      </c>
      <c r="F114" s="87">
        <v>205.38300000000001</v>
      </c>
      <c r="G114" s="87">
        <v>367.04300000000001</v>
      </c>
      <c r="H114" s="88">
        <v>115.75800000000001</v>
      </c>
    </row>
    <row r="115" spans="3:8">
      <c r="C115" s="86">
        <v>42397</v>
      </c>
      <c r="D115" s="87">
        <v>93.296999999999997</v>
      </c>
      <c r="E115" s="87">
        <v>91.546000000000006</v>
      </c>
      <c r="F115" s="87">
        <v>196.4</v>
      </c>
      <c r="G115" s="87">
        <v>374.25299999999999</v>
      </c>
      <c r="H115" s="88">
        <v>104.854</v>
      </c>
    </row>
    <row r="116" spans="3:8">
      <c r="C116" s="86">
        <v>42396</v>
      </c>
      <c r="D116" s="87">
        <v>91.564999999999998</v>
      </c>
      <c r="E116" s="87">
        <v>86.947000000000003</v>
      </c>
      <c r="F116" s="87">
        <v>185.333</v>
      </c>
      <c r="G116" s="87">
        <v>365.28699999999998</v>
      </c>
      <c r="H116" s="88">
        <v>98.385999999999996</v>
      </c>
    </row>
    <row r="117" spans="3:8">
      <c r="C117" s="86">
        <v>42395</v>
      </c>
      <c r="D117" s="87">
        <v>92.01</v>
      </c>
      <c r="E117" s="87">
        <v>88.35</v>
      </c>
      <c r="F117" s="87">
        <v>187.375</v>
      </c>
      <c r="G117" s="87">
        <v>368.5</v>
      </c>
      <c r="H117" s="88">
        <v>99.025000000000006</v>
      </c>
    </row>
    <row r="118" spans="3:8">
      <c r="C118" s="86">
        <v>42394</v>
      </c>
      <c r="D118" s="87">
        <v>92.427000000000007</v>
      </c>
      <c r="E118" s="87">
        <v>87.875</v>
      </c>
      <c r="F118" s="87">
        <v>187.75</v>
      </c>
      <c r="G118" s="87">
        <v>372.85199999999998</v>
      </c>
      <c r="H118" s="88">
        <v>99.875</v>
      </c>
    </row>
    <row r="119" spans="3:8">
      <c r="C119" s="86">
        <v>42391</v>
      </c>
      <c r="D119" s="87">
        <v>92.724999999999994</v>
      </c>
      <c r="E119" s="87">
        <v>87.36</v>
      </c>
      <c r="F119" s="87">
        <v>182.56700000000001</v>
      </c>
      <c r="G119" s="87">
        <v>368.375</v>
      </c>
      <c r="H119" s="88">
        <v>95.207000000000008</v>
      </c>
    </row>
    <row r="120" spans="3:8">
      <c r="C120" s="86">
        <v>42390</v>
      </c>
      <c r="D120" s="87">
        <v>94.028999999999996</v>
      </c>
      <c r="E120" s="87">
        <v>90.281000000000006</v>
      </c>
      <c r="F120" s="87">
        <v>195</v>
      </c>
      <c r="G120" s="87">
        <v>376.97500000000002</v>
      </c>
      <c r="H120" s="88">
        <v>104.71899999999999</v>
      </c>
    </row>
    <row r="121" spans="3:8">
      <c r="C121" s="86">
        <v>42389</v>
      </c>
      <c r="D121" s="87">
        <v>98.968999999999994</v>
      </c>
      <c r="E121" s="87">
        <v>95.125</v>
      </c>
      <c r="F121" s="87">
        <v>210.083</v>
      </c>
      <c r="G121" s="87">
        <v>396</v>
      </c>
      <c r="H121" s="88">
        <v>114.958</v>
      </c>
    </row>
    <row r="122" spans="3:8">
      <c r="C122" s="86">
        <v>42388</v>
      </c>
      <c r="D122" s="87">
        <v>95.192999999999998</v>
      </c>
      <c r="E122" s="87">
        <v>89.637</v>
      </c>
      <c r="F122" s="87">
        <v>191.5</v>
      </c>
      <c r="G122" s="87">
        <v>374.125</v>
      </c>
      <c r="H122" s="88">
        <v>101.863</v>
      </c>
    </row>
    <row r="123" spans="3:8">
      <c r="C123" s="86">
        <v>42387</v>
      </c>
      <c r="D123" s="87">
        <v>97.2</v>
      </c>
      <c r="E123" s="87">
        <v>89.582999999999998</v>
      </c>
      <c r="F123" s="87">
        <v>192.333</v>
      </c>
      <c r="G123" s="87">
        <v>386.08300000000003</v>
      </c>
      <c r="H123" s="88">
        <v>102.75</v>
      </c>
    </row>
    <row r="124" spans="3:8">
      <c r="C124" s="86">
        <v>42384</v>
      </c>
      <c r="D124" s="87">
        <v>95.713999999999999</v>
      </c>
      <c r="E124" s="87">
        <v>85.525000000000006</v>
      </c>
      <c r="F124" s="87">
        <v>184.75</v>
      </c>
      <c r="G124" s="87">
        <v>382.13099999999997</v>
      </c>
      <c r="H124" s="88">
        <v>99.224999999999994</v>
      </c>
    </row>
    <row r="125" spans="3:8">
      <c r="C125" s="86">
        <v>42383</v>
      </c>
      <c r="D125" s="87">
        <v>90.22</v>
      </c>
      <c r="E125" s="87">
        <v>82.507999999999996</v>
      </c>
      <c r="F125" s="87">
        <v>172.1</v>
      </c>
      <c r="G125" s="87">
        <v>363.06</v>
      </c>
      <c r="H125" s="88">
        <v>89.591999999999999</v>
      </c>
    </row>
    <row r="126" spans="3:8">
      <c r="C126" s="86">
        <v>42382</v>
      </c>
      <c r="D126" s="87">
        <v>86.451999999999998</v>
      </c>
      <c r="E126" s="87">
        <v>80.251000000000005</v>
      </c>
      <c r="F126" s="87">
        <v>167.375</v>
      </c>
      <c r="G126" s="87">
        <v>347.66800000000001</v>
      </c>
      <c r="H126" s="88">
        <v>87.123999999999995</v>
      </c>
    </row>
    <row r="127" spans="3:8">
      <c r="C127" s="86">
        <v>42381</v>
      </c>
      <c r="D127" s="87">
        <v>86.007999999999996</v>
      </c>
      <c r="E127" s="87">
        <v>80.533000000000001</v>
      </c>
      <c r="F127" s="87">
        <v>166.75</v>
      </c>
      <c r="G127" s="87">
        <v>350.63499999999999</v>
      </c>
      <c r="H127" s="88">
        <v>86.216999999999999</v>
      </c>
    </row>
    <row r="128" spans="3:8">
      <c r="C128" s="86">
        <v>42380</v>
      </c>
      <c r="D128" s="87">
        <v>85.492999999999995</v>
      </c>
      <c r="E128" s="87">
        <v>79.48</v>
      </c>
      <c r="F128" s="87">
        <v>164</v>
      </c>
      <c r="G128" s="87">
        <v>349.71</v>
      </c>
      <c r="H128" s="88">
        <v>84.52</v>
      </c>
    </row>
    <row r="129" spans="3:8">
      <c r="C129" s="86">
        <v>42377</v>
      </c>
      <c r="D129" s="87">
        <v>83.593999999999994</v>
      </c>
      <c r="E129" s="87">
        <v>78.89</v>
      </c>
      <c r="F129" s="87">
        <v>169.125</v>
      </c>
      <c r="G129" s="87">
        <v>350.75</v>
      </c>
      <c r="H129" s="88">
        <v>90.234999999999999</v>
      </c>
    </row>
    <row r="130" spans="3:8">
      <c r="C130" s="86">
        <v>42376</v>
      </c>
      <c r="D130" s="87">
        <v>82.552999999999997</v>
      </c>
      <c r="E130" s="87">
        <v>78.605000000000004</v>
      </c>
      <c r="F130" s="87">
        <v>161.875</v>
      </c>
      <c r="G130" s="87">
        <v>340.125</v>
      </c>
      <c r="H130" s="88">
        <v>83.27</v>
      </c>
    </row>
    <row r="131" spans="3:8">
      <c r="C131" s="86">
        <v>42375</v>
      </c>
      <c r="D131" s="87">
        <v>81.332999999999998</v>
      </c>
      <c r="E131" s="87">
        <v>77.25</v>
      </c>
      <c r="F131" s="87">
        <v>159.10300000000001</v>
      </c>
      <c r="G131" s="87">
        <v>336.08699999999999</v>
      </c>
      <c r="H131" s="88">
        <v>81.853000000000009</v>
      </c>
    </row>
    <row r="132" spans="3:8">
      <c r="C132" s="86">
        <v>42374</v>
      </c>
      <c r="D132" s="87">
        <v>79.412000000000006</v>
      </c>
      <c r="E132" s="87">
        <v>76.566999999999993</v>
      </c>
      <c r="F132" s="87">
        <v>160.167</v>
      </c>
      <c r="G132" s="87">
        <v>327.08499999999998</v>
      </c>
      <c r="H132" s="88">
        <v>83.600000000000009</v>
      </c>
    </row>
    <row r="133" spans="3:8">
      <c r="C133" s="86">
        <v>42373</v>
      </c>
      <c r="D133" s="87">
        <v>80.584999999999994</v>
      </c>
      <c r="E133" s="87">
        <v>78.875</v>
      </c>
      <c r="F133" s="87">
        <v>162.81700000000001</v>
      </c>
      <c r="G133" s="87">
        <v>331.77499999999998</v>
      </c>
      <c r="H133" s="88">
        <v>83.942000000000007</v>
      </c>
    </row>
    <row r="134" spans="3:8">
      <c r="C134" s="86">
        <v>42369</v>
      </c>
      <c r="D134" s="87">
        <v>76.55</v>
      </c>
      <c r="E134" s="87">
        <v>75.7</v>
      </c>
      <c r="F134" s="87">
        <v>152.333</v>
      </c>
      <c r="G134" s="87">
        <v>311.5</v>
      </c>
      <c r="H134" s="88">
        <v>76.632999999999996</v>
      </c>
    </row>
    <row r="135" spans="3:8">
      <c r="C135" s="86">
        <v>42368</v>
      </c>
      <c r="D135" s="87">
        <v>76.457999999999998</v>
      </c>
      <c r="E135" s="87">
        <v>75.555999999999997</v>
      </c>
      <c r="F135" s="87">
        <v>148.6</v>
      </c>
      <c r="G135" s="87">
        <v>311.83300000000003</v>
      </c>
      <c r="H135" s="88">
        <v>73.043999999999997</v>
      </c>
    </row>
    <row r="136" spans="3:8">
      <c r="C136" s="86">
        <v>42367</v>
      </c>
      <c r="D136" s="87">
        <v>76.787999999999997</v>
      </c>
      <c r="E136" s="87">
        <v>73.988</v>
      </c>
      <c r="F136" s="87">
        <v>152.35</v>
      </c>
      <c r="G136" s="87">
        <v>314.66699999999997</v>
      </c>
      <c r="H136" s="88">
        <v>78.361999999999995</v>
      </c>
    </row>
    <row r="137" spans="3:8">
      <c r="C137" s="86">
        <v>42362</v>
      </c>
      <c r="D137" s="87">
        <v>78.375</v>
      </c>
      <c r="E137" s="87">
        <v>72.358000000000004</v>
      </c>
      <c r="F137" s="87">
        <v>146.767</v>
      </c>
      <c r="G137" s="87">
        <v>321</v>
      </c>
      <c r="H137" s="88">
        <v>74.408999999999992</v>
      </c>
    </row>
    <row r="138" spans="3:8">
      <c r="C138" s="86">
        <v>42361</v>
      </c>
      <c r="D138" s="87">
        <v>78.132999999999996</v>
      </c>
      <c r="E138" s="87">
        <v>72.082999999999998</v>
      </c>
      <c r="F138" s="87">
        <v>144.69999999999999</v>
      </c>
      <c r="G138" s="87">
        <v>319.58300000000003</v>
      </c>
      <c r="H138" s="88">
        <v>72.61699999999999</v>
      </c>
    </row>
    <row r="139" spans="3:8">
      <c r="C139" s="86">
        <v>42360</v>
      </c>
      <c r="D139" s="87">
        <v>81.206000000000003</v>
      </c>
      <c r="E139" s="87">
        <v>75.132999999999996</v>
      </c>
      <c r="F139" s="87">
        <v>153.15</v>
      </c>
      <c r="G139" s="87">
        <v>333.18799999999999</v>
      </c>
      <c r="H139" s="88">
        <v>78.01700000000001</v>
      </c>
    </row>
    <row r="140" spans="3:8">
      <c r="C140" s="86">
        <v>42359</v>
      </c>
      <c r="D140" s="87">
        <v>82.376999999999995</v>
      </c>
      <c r="E140" s="87">
        <v>77.488</v>
      </c>
      <c r="F140" s="87">
        <v>156.15</v>
      </c>
      <c r="G140" s="87">
        <v>338.08300000000003</v>
      </c>
      <c r="H140" s="88">
        <v>78.662000000000006</v>
      </c>
    </row>
    <row r="141" spans="3:8">
      <c r="C141" s="86">
        <v>42356</v>
      </c>
      <c r="D141" s="87">
        <v>80.082999999999998</v>
      </c>
      <c r="E141" s="87">
        <v>75.563000000000002</v>
      </c>
      <c r="F141" s="87">
        <v>154.1</v>
      </c>
      <c r="G141" s="87">
        <v>331</v>
      </c>
      <c r="H141" s="88">
        <v>78.536999999999992</v>
      </c>
    </row>
    <row r="142" spans="3:8">
      <c r="C142" s="86">
        <v>42355</v>
      </c>
      <c r="D142" s="87">
        <v>78.542000000000002</v>
      </c>
      <c r="E142" s="87">
        <v>74.033000000000001</v>
      </c>
      <c r="F142" s="87">
        <v>153.297</v>
      </c>
      <c r="G142" s="87">
        <v>325.35399999999998</v>
      </c>
      <c r="H142" s="88">
        <v>79.263999999999996</v>
      </c>
    </row>
    <row r="143" spans="3:8">
      <c r="C143" s="86">
        <v>42354</v>
      </c>
      <c r="D143" s="87">
        <v>78.375</v>
      </c>
      <c r="E143" s="87">
        <v>74.832999999999998</v>
      </c>
      <c r="F143" s="87">
        <v>156.917</v>
      </c>
      <c r="G143" s="87">
        <v>328.625</v>
      </c>
      <c r="H143" s="88">
        <v>82.084000000000003</v>
      </c>
    </row>
    <row r="144" spans="3:8">
      <c r="C144" s="86">
        <v>42353</v>
      </c>
      <c r="D144" s="87">
        <v>79.781000000000006</v>
      </c>
      <c r="E144" s="87">
        <v>76.545000000000002</v>
      </c>
      <c r="F144" s="87">
        <v>155.96899999999999</v>
      </c>
      <c r="G144" s="87">
        <v>331.5</v>
      </c>
      <c r="H144" s="88">
        <v>79.423999999999992</v>
      </c>
    </row>
    <row r="145" spans="3:8">
      <c r="C145" s="86">
        <v>42352</v>
      </c>
      <c r="D145" s="87">
        <v>85.352999999999994</v>
      </c>
      <c r="E145" s="87">
        <v>81.228999999999999</v>
      </c>
      <c r="F145" s="87">
        <v>167.22900000000001</v>
      </c>
      <c r="G145" s="87">
        <v>357.71300000000002</v>
      </c>
      <c r="H145" s="88">
        <v>86.000000000000014</v>
      </c>
    </row>
    <row r="146" spans="3:8">
      <c r="C146" s="86">
        <v>42349</v>
      </c>
      <c r="D146" s="87">
        <v>81.063000000000002</v>
      </c>
      <c r="E146" s="87">
        <v>78.400000000000006</v>
      </c>
      <c r="F146" s="87">
        <v>158.35</v>
      </c>
      <c r="G146" s="87">
        <v>338.91699999999997</v>
      </c>
      <c r="H146" s="88">
        <v>79.949999999999989</v>
      </c>
    </row>
    <row r="147" spans="3:8">
      <c r="C147" s="86">
        <v>42348</v>
      </c>
      <c r="D147" s="87">
        <v>76.757999999999996</v>
      </c>
      <c r="E147" s="87">
        <v>73.125</v>
      </c>
      <c r="F147" s="87">
        <v>146.25</v>
      </c>
      <c r="G147" s="87">
        <v>318.08300000000003</v>
      </c>
      <c r="H147" s="88">
        <v>73.125</v>
      </c>
    </row>
    <row r="148" spans="3:8">
      <c r="C148" s="86">
        <v>42347</v>
      </c>
      <c r="D148" s="87">
        <v>75.228999999999999</v>
      </c>
      <c r="E148" s="87">
        <v>71.563000000000002</v>
      </c>
      <c r="F148" s="87">
        <v>146.25</v>
      </c>
      <c r="G148" s="87">
        <v>312.66699999999997</v>
      </c>
      <c r="H148" s="88">
        <v>74.686999999999998</v>
      </c>
    </row>
    <row r="149" spans="3:8">
      <c r="C149" s="86">
        <v>42346</v>
      </c>
      <c r="D149" s="87">
        <v>73</v>
      </c>
      <c r="E149" s="87">
        <v>70.063000000000002</v>
      </c>
      <c r="F149" s="87">
        <v>143</v>
      </c>
      <c r="G149" s="87">
        <v>300.75</v>
      </c>
      <c r="H149" s="88">
        <v>72.936999999999998</v>
      </c>
    </row>
    <row r="150" spans="3:8">
      <c r="C150" s="86">
        <v>42345</v>
      </c>
      <c r="D150" s="87">
        <v>71.462000000000003</v>
      </c>
      <c r="E150" s="87">
        <v>69.875</v>
      </c>
      <c r="F150" s="87">
        <v>141.375</v>
      </c>
      <c r="G150" s="87">
        <v>292.95</v>
      </c>
      <c r="H150" s="88">
        <v>71.5</v>
      </c>
    </row>
    <row r="151" spans="3:8">
      <c r="C151" s="86">
        <v>42342</v>
      </c>
      <c r="D151" s="87">
        <v>72.793000000000006</v>
      </c>
      <c r="E151" s="87">
        <v>70.894999999999996</v>
      </c>
      <c r="F151" s="87">
        <v>141.517</v>
      </c>
      <c r="G151" s="87">
        <v>300.46800000000002</v>
      </c>
      <c r="H151" s="88">
        <v>70.622</v>
      </c>
    </row>
    <row r="152" spans="3:8">
      <c r="C152" s="86">
        <v>42341</v>
      </c>
      <c r="D152" s="87">
        <v>73.158000000000001</v>
      </c>
      <c r="E152" s="87">
        <v>70.457999999999998</v>
      </c>
      <c r="F152" s="87">
        <v>142.43799999999999</v>
      </c>
      <c r="G152" s="87">
        <v>300.54199999999997</v>
      </c>
      <c r="H152" s="88">
        <v>71.97999999999999</v>
      </c>
    </row>
    <row r="153" spans="3:8">
      <c r="C153" s="86">
        <v>42340</v>
      </c>
      <c r="D153" s="87">
        <v>68.728999999999999</v>
      </c>
      <c r="E153" s="87">
        <v>65.813000000000002</v>
      </c>
      <c r="F153" s="87">
        <v>135.875</v>
      </c>
      <c r="G153" s="87">
        <v>283</v>
      </c>
      <c r="H153" s="88">
        <v>70.061999999999998</v>
      </c>
    </row>
    <row r="154" spans="3:8">
      <c r="C154" s="86">
        <v>42339</v>
      </c>
      <c r="D154" s="87">
        <v>69.543000000000006</v>
      </c>
      <c r="E154" s="87">
        <v>67</v>
      </c>
      <c r="F154" s="87">
        <v>138.625</v>
      </c>
      <c r="G154" s="87">
        <v>286.565</v>
      </c>
      <c r="H154" s="88">
        <v>71.625</v>
      </c>
    </row>
    <row r="155" spans="3:8">
      <c r="C155" s="86">
        <v>42338</v>
      </c>
      <c r="D155" s="87">
        <v>69.334999999999994</v>
      </c>
      <c r="E155" s="87">
        <v>67.478999999999999</v>
      </c>
      <c r="F155" s="87">
        <v>140.453</v>
      </c>
      <c r="G155" s="87">
        <v>288.02300000000002</v>
      </c>
      <c r="H155" s="88">
        <v>72.974000000000004</v>
      </c>
    </row>
    <row r="156" spans="3:8">
      <c r="C156" s="86">
        <v>42335</v>
      </c>
      <c r="D156" s="87">
        <v>69.707999999999998</v>
      </c>
      <c r="E156" s="87">
        <v>67.849999999999994</v>
      </c>
      <c r="F156" s="87">
        <v>140.983</v>
      </c>
      <c r="G156" s="87">
        <v>289.75</v>
      </c>
      <c r="H156" s="88">
        <v>73.13300000000001</v>
      </c>
    </row>
    <row r="157" spans="3:8">
      <c r="C157" s="86">
        <v>42334</v>
      </c>
      <c r="D157" s="87">
        <v>69.363</v>
      </c>
      <c r="E157" s="87">
        <v>67.125</v>
      </c>
      <c r="F157" s="87">
        <v>142.875</v>
      </c>
      <c r="G157" s="87">
        <v>291</v>
      </c>
      <c r="H157" s="88">
        <v>75.75</v>
      </c>
    </row>
    <row r="158" spans="3:8">
      <c r="C158" s="86">
        <v>42333</v>
      </c>
      <c r="D158" s="87">
        <v>70.162999999999997</v>
      </c>
      <c r="E158" s="87">
        <v>67.972999999999999</v>
      </c>
      <c r="F158" s="87">
        <v>142.625</v>
      </c>
      <c r="G158" s="87">
        <v>295.25</v>
      </c>
      <c r="H158" s="88">
        <v>74.652000000000001</v>
      </c>
    </row>
    <row r="159" spans="3:8">
      <c r="C159" s="86">
        <v>42332</v>
      </c>
      <c r="D159" s="87">
        <v>71.938000000000002</v>
      </c>
      <c r="E159" s="87">
        <v>69.790000000000006</v>
      </c>
      <c r="F159" s="87">
        <v>144.625</v>
      </c>
      <c r="G159" s="87">
        <v>299</v>
      </c>
      <c r="H159" s="88">
        <v>74.834999999999994</v>
      </c>
    </row>
    <row r="160" spans="3:8">
      <c r="C160" s="86">
        <v>42331</v>
      </c>
      <c r="D160" s="87">
        <v>70.64</v>
      </c>
      <c r="E160" s="87">
        <v>68.832999999999998</v>
      </c>
      <c r="F160" s="87">
        <v>142.85</v>
      </c>
      <c r="G160" s="87">
        <v>293.358</v>
      </c>
      <c r="H160" s="88">
        <v>74.016999999999996</v>
      </c>
    </row>
    <row r="161" spans="3:8">
      <c r="C161" s="86">
        <v>42328</v>
      </c>
      <c r="D161" s="87">
        <v>70.144999999999996</v>
      </c>
      <c r="E161" s="87">
        <v>69.5</v>
      </c>
      <c r="F161" s="87">
        <v>143.84399999999999</v>
      </c>
      <c r="G161" s="87">
        <v>292.25799999999998</v>
      </c>
      <c r="H161" s="88">
        <v>74.343999999999994</v>
      </c>
    </row>
    <row r="162" spans="3:8">
      <c r="C162" s="86">
        <v>42327</v>
      </c>
      <c r="D162" s="87">
        <v>71.123000000000005</v>
      </c>
      <c r="E162" s="87">
        <v>69.832999999999998</v>
      </c>
      <c r="F162" s="87">
        <v>145.625</v>
      </c>
      <c r="G162" s="87">
        <v>293.33499999999998</v>
      </c>
      <c r="H162" s="88">
        <v>75.792000000000002</v>
      </c>
    </row>
    <row r="163" spans="3:8">
      <c r="C163" s="86">
        <v>42326</v>
      </c>
      <c r="D163" s="87">
        <v>69.900000000000006</v>
      </c>
      <c r="E163" s="87">
        <v>68.814999999999998</v>
      </c>
      <c r="F163" s="87">
        <v>145.167</v>
      </c>
      <c r="G163" s="87">
        <v>293.41800000000001</v>
      </c>
      <c r="H163" s="88">
        <v>76.352000000000004</v>
      </c>
    </row>
    <row r="164" spans="3:8">
      <c r="C164" s="86">
        <v>42325</v>
      </c>
      <c r="D164" s="87">
        <v>70.489999999999995</v>
      </c>
      <c r="E164" s="87">
        <v>69.707999999999998</v>
      </c>
      <c r="F164" s="87">
        <v>146.667</v>
      </c>
      <c r="G164" s="87">
        <v>296.2</v>
      </c>
      <c r="H164" s="88">
        <v>76.959000000000003</v>
      </c>
    </row>
    <row r="165" spans="3:8">
      <c r="C165" s="86">
        <v>42324</v>
      </c>
      <c r="D165" s="87">
        <v>73.75</v>
      </c>
      <c r="E165" s="87">
        <v>74.188000000000002</v>
      </c>
      <c r="F165" s="87">
        <v>154.125</v>
      </c>
      <c r="G165" s="87">
        <v>311.06299999999999</v>
      </c>
      <c r="H165" s="88">
        <v>79.936999999999998</v>
      </c>
    </row>
    <row r="166" spans="3:8">
      <c r="C166" s="86">
        <v>42321</v>
      </c>
      <c r="D166" s="87">
        <v>73.980999999999995</v>
      </c>
      <c r="E166" s="87">
        <v>74.97</v>
      </c>
      <c r="F166" s="87">
        <v>156.167</v>
      </c>
      <c r="G166" s="87">
        <v>312.25700000000001</v>
      </c>
      <c r="H166" s="88">
        <v>81.197000000000003</v>
      </c>
    </row>
    <row r="167" spans="3:8">
      <c r="C167" s="86">
        <v>42320</v>
      </c>
      <c r="D167" s="87">
        <v>72.582999999999998</v>
      </c>
      <c r="E167" s="87">
        <v>73.64</v>
      </c>
      <c r="F167" s="87">
        <v>153.03299999999999</v>
      </c>
      <c r="G167" s="87">
        <v>301.83300000000003</v>
      </c>
      <c r="H167" s="88">
        <v>79.392999999999986</v>
      </c>
    </row>
    <row r="168" spans="3:8">
      <c r="C168" s="86">
        <v>42319</v>
      </c>
      <c r="D168" s="87">
        <v>70.281000000000006</v>
      </c>
      <c r="E168" s="87">
        <v>69.25</v>
      </c>
      <c r="F168" s="87">
        <v>148.75</v>
      </c>
      <c r="G168" s="87">
        <v>294.375</v>
      </c>
      <c r="H168" s="88">
        <v>79.5</v>
      </c>
    </row>
    <row r="169" spans="3:8">
      <c r="C169" s="86">
        <v>42318</v>
      </c>
      <c r="D169" s="87">
        <v>71.828999999999994</v>
      </c>
      <c r="E169" s="87">
        <v>70.938000000000002</v>
      </c>
      <c r="F169" s="87">
        <v>152.25</v>
      </c>
      <c r="G169" s="87">
        <v>300.46899999999999</v>
      </c>
      <c r="H169" s="88">
        <v>81.311999999999998</v>
      </c>
    </row>
    <row r="170" spans="3:8">
      <c r="C170" s="86">
        <v>42317</v>
      </c>
      <c r="D170" s="87">
        <v>71.792000000000002</v>
      </c>
      <c r="E170" s="87">
        <v>70.25</v>
      </c>
      <c r="F170" s="87">
        <v>148.25</v>
      </c>
      <c r="G170" s="87">
        <v>298.05</v>
      </c>
      <c r="H170" s="88">
        <v>78</v>
      </c>
    </row>
    <row r="171" spans="3:8">
      <c r="C171" s="86">
        <v>42314</v>
      </c>
      <c r="D171" s="87">
        <v>70.593999999999994</v>
      </c>
      <c r="E171" s="87">
        <v>67.313000000000002</v>
      </c>
      <c r="F171" s="87">
        <v>142</v>
      </c>
      <c r="G171" s="87">
        <v>292.75</v>
      </c>
      <c r="H171" s="88">
        <v>74.686999999999998</v>
      </c>
    </row>
    <row r="172" spans="3:8">
      <c r="C172" s="86">
        <v>42313</v>
      </c>
      <c r="D172" s="87">
        <v>70.790000000000006</v>
      </c>
      <c r="E172" s="87">
        <v>68.186000000000007</v>
      </c>
      <c r="F172" s="87">
        <v>144.583</v>
      </c>
      <c r="G172" s="87">
        <v>290.29300000000001</v>
      </c>
      <c r="H172" s="88">
        <v>76.396999999999991</v>
      </c>
    </row>
    <row r="173" spans="3:8">
      <c r="C173" s="86">
        <v>42312</v>
      </c>
      <c r="D173" s="87">
        <v>70.123000000000005</v>
      </c>
      <c r="E173" s="87">
        <v>67.582999999999998</v>
      </c>
      <c r="F173" s="87">
        <v>142.25</v>
      </c>
      <c r="G173" s="87">
        <v>290.22699999999998</v>
      </c>
      <c r="H173" s="88">
        <v>74.667000000000002</v>
      </c>
    </row>
    <row r="174" spans="3:8">
      <c r="C174" s="86">
        <v>42311</v>
      </c>
      <c r="D174" s="87">
        <v>68.712000000000003</v>
      </c>
      <c r="E174" s="87">
        <v>67.25</v>
      </c>
      <c r="F174" s="87">
        <v>142.583</v>
      </c>
      <c r="G174" s="87">
        <v>284.91699999999997</v>
      </c>
      <c r="H174" s="88">
        <v>75.332999999999998</v>
      </c>
    </row>
    <row r="175" spans="3:8">
      <c r="C175" s="86">
        <v>42310</v>
      </c>
      <c r="D175" s="87">
        <v>70.248000000000005</v>
      </c>
      <c r="E175" s="87">
        <v>68.438000000000002</v>
      </c>
      <c r="F175" s="87">
        <v>145.06299999999999</v>
      </c>
      <c r="G175" s="87">
        <v>295.935</v>
      </c>
      <c r="H175" s="88">
        <v>76.624999999999986</v>
      </c>
    </row>
    <row r="176" spans="3:8">
      <c r="C176" s="86">
        <v>42307</v>
      </c>
      <c r="D176" s="87">
        <v>70.563000000000002</v>
      </c>
      <c r="E176" s="87">
        <v>68.468000000000004</v>
      </c>
      <c r="F176" s="87">
        <v>144.5</v>
      </c>
      <c r="G176" s="87">
        <v>296.375</v>
      </c>
      <c r="H176" s="88">
        <v>76.031999999999996</v>
      </c>
    </row>
    <row r="177" spans="3:8">
      <c r="C177" s="86">
        <v>42306</v>
      </c>
      <c r="D177" s="87">
        <v>69.5</v>
      </c>
      <c r="E177" s="87">
        <v>69.082999999999998</v>
      </c>
      <c r="F177" s="87">
        <v>143.75</v>
      </c>
      <c r="G177" s="87">
        <v>298.58300000000003</v>
      </c>
      <c r="H177" s="88">
        <v>74.667000000000002</v>
      </c>
    </row>
    <row r="178" spans="3:8">
      <c r="C178" s="86">
        <v>42305</v>
      </c>
      <c r="D178" s="87">
        <v>71</v>
      </c>
      <c r="E178" s="87">
        <v>67.825000000000003</v>
      </c>
      <c r="F178" s="87">
        <v>140.875</v>
      </c>
      <c r="G178" s="87">
        <v>296.125</v>
      </c>
      <c r="H178" s="88">
        <v>73.05</v>
      </c>
    </row>
    <row r="179" spans="3:8">
      <c r="C179" s="86">
        <v>42304</v>
      </c>
      <c r="D179" s="87">
        <v>72.125</v>
      </c>
      <c r="E179" s="87">
        <v>69.188000000000002</v>
      </c>
      <c r="F179" s="87">
        <v>143.44999999999999</v>
      </c>
      <c r="G179" s="87">
        <v>301.25</v>
      </c>
      <c r="H179" s="88">
        <v>74.261999999999986</v>
      </c>
    </row>
    <row r="180" spans="3:8">
      <c r="C180" s="86">
        <v>42303</v>
      </c>
      <c r="D180" s="87">
        <v>70.406000000000006</v>
      </c>
      <c r="E180" s="87">
        <v>68.25</v>
      </c>
      <c r="F180" s="87">
        <v>140.75</v>
      </c>
      <c r="G180" s="87">
        <v>294.25</v>
      </c>
      <c r="H180" s="88">
        <v>72.5</v>
      </c>
    </row>
    <row r="181" spans="3:8">
      <c r="C181" s="86">
        <v>42300</v>
      </c>
      <c r="D181" s="87">
        <v>69.738</v>
      </c>
      <c r="E181" s="87">
        <v>67.043000000000006</v>
      </c>
      <c r="F181" s="87">
        <v>135.44999999999999</v>
      </c>
      <c r="G181" s="87">
        <v>292.27499999999998</v>
      </c>
      <c r="H181" s="88">
        <v>68.406999999999982</v>
      </c>
    </row>
    <row r="182" spans="3:8">
      <c r="C182" s="86">
        <v>42299</v>
      </c>
      <c r="D182" s="87">
        <v>74.021000000000001</v>
      </c>
      <c r="E182" s="87">
        <v>70.358000000000004</v>
      </c>
      <c r="F182" s="87">
        <v>142.333</v>
      </c>
      <c r="G182" s="87">
        <v>310.375</v>
      </c>
      <c r="H182" s="88">
        <v>71.974999999999994</v>
      </c>
    </row>
    <row r="183" spans="3:8">
      <c r="C183" s="86">
        <v>42298</v>
      </c>
      <c r="D183" s="87">
        <v>77.694000000000003</v>
      </c>
      <c r="E183" s="87">
        <v>73.188000000000002</v>
      </c>
      <c r="F183" s="87">
        <v>150.5</v>
      </c>
      <c r="G183" s="87">
        <v>324.42500000000001</v>
      </c>
      <c r="H183" s="88">
        <v>77.311999999999998</v>
      </c>
    </row>
    <row r="184" spans="3:8">
      <c r="C184" s="86">
        <v>42297</v>
      </c>
      <c r="D184" s="87">
        <v>78.004999999999995</v>
      </c>
      <c r="E184" s="87">
        <v>74.064999999999998</v>
      </c>
      <c r="F184" s="87">
        <v>152.667</v>
      </c>
      <c r="G184" s="87">
        <v>323.29300000000001</v>
      </c>
      <c r="H184" s="88">
        <v>78.602000000000004</v>
      </c>
    </row>
    <row r="185" spans="3:8">
      <c r="C185" s="86">
        <v>42296</v>
      </c>
      <c r="D185" s="87">
        <v>77.968999999999994</v>
      </c>
      <c r="E185" s="87">
        <v>74.75</v>
      </c>
      <c r="F185" s="87">
        <v>154.917</v>
      </c>
      <c r="G185" s="87">
        <v>324.25</v>
      </c>
      <c r="H185" s="88">
        <v>80.167000000000002</v>
      </c>
    </row>
    <row r="186" spans="3:8">
      <c r="C186" s="86">
        <v>42293</v>
      </c>
      <c r="D186" s="87">
        <v>79.313000000000002</v>
      </c>
      <c r="E186" s="87">
        <v>77</v>
      </c>
      <c r="F186" s="87">
        <v>159.75</v>
      </c>
      <c r="G186" s="87">
        <v>331</v>
      </c>
      <c r="H186" s="88">
        <v>82.75</v>
      </c>
    </row>
    <row r="187" spans="3:8">
      <c r="C187" s="86">
        <v>42292</v>
      </c>
      <c r="D187" s="87">
        <v>80.619</v>
      </c>
      <c r="E187" s="87">
        <v>78.688000000000002</v>
      </c>
      <c r="F187" s="87">
        <v>164.25</v>
      </c>
      <c r="G187" s="87">
        <v>336.44299999999998</v>
      </c>
      <c r="H187" s="88">
        <v>85.561999999999998</v>
      </c>
    </row>
    <row r="188" spans="3:8">
      <c r="C188" s="86">
        <v>42291</v>
      </c>
      <c r="D188" s="87">
        <v>80.790000000000006</v>
      </c>
      <c r="E188" s="87">
        <v>80.542000000000002</v>
      </c>
      <c r="F188" s="87">
        <v>166.75</v>
      </c>
      <c r="G188" s="87">
        <v>340.375</v>
      </c>
      <c r="H188" s="88">
        <v>86.207999999999998</v>
      </c>
    </row>
    <row r="189" spans="3:8">
      <c r="C189" s="86">
        <v>42290</v>
      </c>
      <c r="D189" s="87">
        <v>79.146000000000001</v>
      </c>
      <c r="E189" s="87">
        <v>78.375</v>
      </c>
      <c r="F189" s="87">
        <v>162.667</v>
      </c>
      <c r="G189" s="87">
        <v>327.06299999999999</v>
      </c>
      <c r="H189" s="88">
        <v>84.292000000000002</v>
      </c>
    </row>
    <row r="190" spans="3:8">
      <c r="C190" s="86">
        <v>42289</v>
      </c>
      <c r="D190" s="87">
        <v>77.718000000000004</v>
      </c>
      <c r="E190" s="87">
        <v>77.314999999999998</v>
      </c>
      <c r="F190" s="87">
        <v>161</v>
      </c>
      <c r="G190" s="87">
        <v>321.25</v>
      </c>
      <c r="H190" s="88">
        <v>83.685000000000002</v>
      </c>
    </row>
    <row r="191" spans="3:8">
      <c r="C191" s="86">
        <v>42286</v>
      </c>
      <c r="D191" s="87">
        <v>79.408000000000001</v>
      </c>
      <c r="E191" s="87">
        <v>78.325000000000003</v>
      </c>
      <c r="F191" s="87">
        <v>161.80000000000001</v>
      </c>
      <c r="G191" s="87">
        <v>325.41699999999997</v>
      </c>
      <c r="H191" s="88">
        <v>83.475000000000009</v>
      </c>
    </row>
    <row r="192" spans="3:8">
      <c r="C192" s="86">
        <v>42285</v>
      </c>
      <c r="D192" s="87">
        <v>82.899000000000001</v>
      </c>
      <c r="E192" s="87">
        <v>82.001999999999995</v>
      </c>
      <c r="F192" s="87">
        <v>169.75</v>
      </c>
      <c r="G192" s="87">
        <v>339.33300000000003</v>
      </c>
      <c r="H192" s="88">
        <v>87.748000000000005</v>
      </c>
    </row>
    <row r="193" spans="3:8">
      <c r="C193" s="86">
        <v>42284</v>
      </c>
      <c r="D193" s="87">
        <v>82.884</v>
      </c>
      <c r="E193" s="87">
        <v>81.207999999999998</v>
      </c>
      <c r="F193" s="87">
        <v>169.75</v>
      </c>
      <c r="G193" s="87">
        <v>338.18900000000002</v>
      </c>
      <c r="H193" s="88">
        <v>88.542000000000002</v>
      </c>
    </row>
    <row r="194" spans="3:8">
      <c r="C194" s="86">
        <v>42283</v>
      </c>
      <c r="D194" s="87">
        <v>84.478999999999999</v>
      </c>
      <c r="E194" s="87">
        <v>84.125</v>
      </c>
      <c r="F194" s="87">
        <v>170.583</v>
      </c>
      <c r="G194" s="87">
        <v>341.83300000000003</v>
      </c>
      <c r="H194" s="88">
        <v>86.457999999999998</v>
      </c>
    </row>
    <row r="195" spans="3:8">
      <c r="C195" s="86">
        <v>42282</v>
      </c>
      <c r="D195" s="87">
        <v>86.507000000000005</v>
      </c>
      <c r="E195" s="87">
        <v>87.063000000000002</v>
      </c>
      <c r="F195" s="87">
        <v>179.667</v>
      </c>
      <c r="G195" s="87">
        <v>348.50099999999998</v>
      </c>
      <c r="H195" s="88">
        <v>92.603999999999999</v>
      </c>
    </row>
    <row r="196" spans="3:8">
      <c r="C196" s="86">
        <v>42279</v>
      </c>
      <c r="D196" s="87">
        <v>90.863</v>
      </c>
      <c r="E196" s="87">
        <v>93.667000000000002</v>
      </c>
      <c r="F196" s="87">
        <v>188.55</v>
      </c>
      <c r="G196" s="87">
        <v>368.125</v>
      </c>
      <c r="H196" s="88">
        <v>94.88300000000001</v>
      </c>
    </row>
    <row r="197" spans="3:8">
      <c r="C197" s="86">
        <v>42278</v>
      </c>
      <c r="D197" s="87">
        <v>93.207999999999998</v>
      </c>
      <c r="E197" s="87">
        <v>94.917000000000002</v>
      </c>
      <c r="F197" s="87">
        <v>190.333</v>
      </c>
      <c r="G197" s="87">
        <v>381.89600000000002</v>
      </c>
      <c r="H197" s="88">
        <v>95.415999999999997</v>
      </c>
    </row>
    <row r="198" spans="3:8">
      <c r="C198" s="86">
        <v>42277</v>
      </c>
      <c r="D198" s="87">
        <v>89.778000000000006</v>
      </c>
      <c r="E198" s="87">
        <v>94.591999999999999</v>
      </c>
      <c r="F198" s="87">
        <v>190.375</v>
      </c>
      <c r="G198" s="87">
        <v>370.35</v>
      </c>
      <c r="H198" s="88">
        <v>95.783000000000001</v>
      </c>
    </row>
    <row r="199" spans="3:8">
      <c r="C199" s="86">
        <v>42276</v>
      </c>
      <c r="D199" s="87">
        <v>90.688000000000002</v>
      </c>
      <c r="E199" s="87">
        <v>96.063000000000002</v>
      </c>
      <c r="F199" s="87">
        <v>193.375</v>
      </c>
      <c r="G199" s="87">
        <v>379.91699999999997</v>
      </c>
      <c r="H199" s="88">
        <v>97.311999999999998</v>
      </c>
    </row>
    <row r="200" spans="3:8">
      <c r="C200" s="86">
        <v>42275</v>
      </c>
      <c r="D200" s="87">
        <v>90.721000000000004</v>
      </c>
      <c r="E200" s="87">
        <v>95.908000000000001</v>
      </c>
      <c r="F200" s="87">
        <v>192.5</v>
      </c>
      <c r="G200" s="87">
        <v>373.08300000000003</v>
      </c>
      <c r="H200" s="88">
        <v>96.591999999999999</v>
      </c>
    </row>
    <row r="201" spans="3:8">
      <c r="C201" s="86">
        <v>42272</v>
      </c>
      <c r="D201" s="87">
        <v>84.221000000000004</v>
      </c>
      <c r="E201" s="87">
        <v>89.292000000000002</v>
      </c>
      <c r="F201" s="87">
        <v>183.542</v>
      </c>
      <c r="G201" s="87">
        <v>345.75</v>
      </c>
      <c r="H201" s="88">
        <v>94.25</v>
      </c>
    </row>
    <row r="202" spans="3:8">
      <c r="C202" s="86">
        <v>42271</v>
      </c>
      <c r="D202" s="87">
        <v>85.103999999999999</v>
      </c>
      <c r="E202" s="87">
        <v>90.917000000000002</v>
      </c>
      <c r="F202" s="87">
        <v>184.333</v>
      </c>
      <c r="G202" s="87">
        <v>351.16699999999997</v>
      </c>
      <c r="H202" s="88">
        <v>93.415999999999997</v>
      </c>
    </row>
    <row r="203" spans="3:8">
      <c r="C203" s="86">
        <v>42270</v>
      </c>
      <c r="D203" s="87">
        <v>79.896000000000001</v>
      </c>
      <c r="E203" s="87">
        <v>87.25</v>
      </c>
      <c r="F203" s="87">
        <v>176.167</v>
      </c>
      <c r="G203" s="87">
        <v>333.33300000000003</v>
      </c>
      <c r="H203" s="88">
        <v>88.917000000000002</v>
      </c>
    </row>
    <row r="204" spans="3:8">
      <c r="C204" s="86">
        <v>42269</v>
      </c>
      <c r="D204" s="87">
        <v>80.887</v>
      </c>
      <c r="E204" s="87">
        <v>88.25</v>
      </c>
      <c r="F204" s="87">
        <v>177.833</v>
      </c>
      <c r="G204" s="87">
        <v>334.66699999999997</v>
      </c>
      <c r="H204" s="88">
        <v>89.582999999999998</v>
      </c>
    </row>
    <row r="205" spans="3:8">
      <c r="C205" s="86">
        <v>42268</v>
      </c>
      <c r="D205" s="87">
        <v>76.355000000000004</v>
      </c>
      <c r="E205" s="87">
        <v>83.813000000000002</v>
      </c>
      <c r="F205" s="87">
        <v>166.875</v>
      </c>
      <c r="G205" s="87">
        <v>308.96800000000002</v>
      </c>
      <c r="H205" s="88">
        <v>83.061999999999998</v>
      </c>
    </row>
    <row r="206" spans="3:8">
      <c r="C206" s="86">
        <v>42265</v>
      </c>
      <c r="D206" s="87">
        <v>70.641999999999996</v>
      </c>
      <c r="E206" s="87">
        <v>77.332999999999998</v>
      </c>
      <c r="F206" s="87">
        <v>152.93299999999999</v>
      </c>
      <c r="G206" s="87">
        <v>322.125</v>
      </c>
      <c r="H206" s="88">
        <v>75.599999999999994</v>
      </c>
    </row>
    <row r="207" spans="3:8">
      <c r="C207" s="86">
        <v>42264</v>
      </c>
      <c r="D207" s="87">
        <v>68.313000000000002</v>
      </c>
      <c r="E207" s="87">
        <v>75.957999999999998</v>
      </c>
      <c r="F207" s="87">
        <v>149.333</v>
      </c>
      <c r="G207" s="87">
        <v>312.75</v>
      </c>
      <c r="H207" s="88">
        <v>73.375</v>
      </c>
    </row>
    <row r="208" spans="3:8">
      <c r="C208" s="86">
        <v>42263</v>
      </c>
      <c r="D208" s="87">
        <v>70.311999999999998</v>
      </c>
      <c r="E208" s="87">
        <v>78.754999999999995</v>
      </c>
      <c r="F208" s="87">
        <v>154.85</v>
      </c>
      <c r="G208" s="87">
        <v>322.64999999999998</v>
      </c>
      <c r="H208" s="88">
        <v>76.094999999999999</v>
      </c>
    </row>
    <row r="209" spans="3:8">
      <c r="C209" s="86">
        <v>42262</v>
      </c>
      <c r="D209" s="87">
        <v>71.852000000000004</v>
      </c>
      <c r="E209" s="87">
        <v>80.531000000000006</v>
      </c>
      <c r="F209" s="87">
        <v>158.833</v>
      </c>
      <c r="G209" s="87">
        <v>330.13299999999998</v>
      </c>
      <c r="H209" s="88">
        <v>78.301999999999992</v>
      </c>
    </row>
    <row r="210" spans="3:8">
      <c r="C210" s="86">
        <v>42261</v>
      </c>
      <c r="D210" s="87">
        <v>71.781000000000006</v>
      </c>
      <c r="E210" s="87">
        <v>81.75</v>
      </c>
      <c r="F210" s="87">
        <v>160.875</v>
      </c>
      <c r="G210" s="87">
        <v>330.875</v>
      </c>
      <c r="H210" s="88">
        <v>79.125</v>
      </c>
    </row>
    <row r="211" spans="3:8">
      <c r="C211" s="86">
        <v>42258</v>
      </c>
      <c r="D211" s="87">
        <v>70.772000000000006</v>
      </c>
      <c r="E211" s="87">
        <v>81.552000000000007</v>
      </c>
      <c r="F211" s="87">
        <v>158.78299999999999</v>
      </c>
      <c r="G211" s="87">
        <v>327.20999999999998</v>
      </c>
      <c r="H211" s="88">
        <v>77.23099999999998</v>
      </c>
    </row>
    <row r="212" spans="3:8">
      <c r="C212" s="86">
        <v>42257</v>
      </c>
      <c r="D212" s="87">
        <v>70.253</v>
      </c>
      <c r="E212" s="87">
        <v>80.674999999999997</v>
      </c>
      <c r="F212" s="87">
        <v>157.69999999999999</v>
      </c>
      <c r="G212" s="87">
        <v>323.375</v>
      </c>
      <c r="H212" s="88">
        <v>77.024999999999991</v>
      </c>
    </row>
    <row r="213" spans="3:8">
      <c r="C213" s="86">
        <v>42256</v>
      </c>
      <c r="D213" s="87">
        <v>69.251999999999995</v>
      </c>
      <c r="E213" s="87">
        <v>78.478999999999999</v>
      </c>
      <c r="F213" s="87">
        <v>152.32499999999999</v>
      </c>
      <c r="G213" s="87">
        <v>318.35000000000002</v>
      </c>
      <c r="H213" s="88">
        <v>73.845999999999989</v>
      </c>
    </row>
    <row r="214" spans="3:8">
      <c r="C214" s="86">
        <v>42255</v>
      </c>
      <c r="D214" s="87">
        <v>70.864999999999995</v>
      </c>
      <c r="E214" s="87">
        <v>81.542000000000002</v>
      </c>
      <c r="F214" s="87">
        <v>159.667</v>
      </c>
      <c r="G214" s="87">
        <v>329.04199999999997</v>
      </c>
      <c r="H214" s="88">
        <v>78.125</v>
      </c>
    </row>
    <row r="215" spans="3:8">
      <c r="C215" s="86">
        <v>42254</v>
      </c>
      <c r="D215" s="87">
        <v>72.326999999999998</v>
      </c>
      <c r="E215" s="87">
        <v>82.441999999999993</v>
      </c>
      <c r="F215" s="87">
        <v>162.13300000000001</v>
      </c>
      <c r="G215" s="87">
        <v>335.923</v>
      </c>
      <c r="H215" s="88">
        <v>79.691000000000017</v>
      </c>
    </row>
    <row r="216" spans="3:8">
      <c r="C216" s="86">
        <v>42251</v>
      </c>
      <c r="D216" s="87">
        <v>72.974999999999994</v>
      </c>
      <c r="E216" s="87">
        <v>83.382999999999996</v>
      </c>
      <c r="F216" s="87">
        <v>163.167</v>
      </c>
      <c r="G216" s="87">
        <v>337.46699999999998</v>
      </c>
      <c r="H216" s="88">
        <v>79.784000000000006</v>
      </c>
    </row>
    <row r="217" spans="3:8">
      <c r="C217" s="86">
        <v>42250</v>
      </c>
      <c r="D217" s="87">
        <v>71.707999999999998</v>
      </c>
      <c r="E217" s="87">
        <v>81.042000000000002</v>
      </c>
      <c r="F217" s="87">
        <v>160.333</v>
      </c>
      <c r="G217" s="87">
        <v>329.25</v>
      </c>
      <c r="H217" s="88">
        <v>79.290999999999997</v>
      </c>
    </row>
    <row r="218" spans="3:8">
      <c r="C218" s="86">
        <v>42249</v>
      </c>
      <c r="D218" s="87">
        <v>73.906999999999996</v>
      </c>
      <c r="E218" s="87">
        <v>83.697999999999993</v>
      </c>
      <c r="F218" s="87">
        <v>163.06299999999999</v>
      </c>
      <c r="G218" s="87">
        <v>339.70800000000003</v>
      </c>
      <c r="H218" s="88">
        <v>79.364999999999995</v>
      </c>
    </row>
    <row r="219" spans="3:8">
      <c r="C219" s="86">
        <v>42248</v>
      </c>
      <c r="D219" s="87">
        <v>74.472999999999999</v>
      </c>
      <c r="E219" s="87">
        <v>84.938000000000002</v>
      </c>
      <c r="F219" s="87">
        <v>167.5</v>
      </c>
      <c r="G219" s="87">
        <v>339.08300000000003</v>
      </c>
      <c r="H219" s="88">
        <v>82.561999999999998</v>
      </c>
    </row>
    <row r="220" spans="3:8">
      <c r="C220" s="86">
        <v>42244</v>
      </c>
      <c r="D220" s="87">
        <v>71.207999999999998</v>
      </c>
      <c r="E220" s="87">
        <v>80.457999999999998</v>
      </c>
      <c r="F220" s="87">
        <v>161.125</v>
      </c>
      <c r="G220" s="87">
        <v>322.06700000000001</v>
      </c>
      <c r="H220" s="88">
        <v>80.667000000000002</v>
      </c>
    </row>
    <row r="221" spans="3:8">
      <c r="C221" s="86">
        <v>42243</v>
      </c>
      <c r="D221" s="87">
        <v>70.542000000000002</v>
      </c>
      <c r="E221" s="87">
        <v>79.167000000000002</v>
      </c>
      <c r="F221" s="87">
        <v>157.458</v>
      </c>
      <c r="G221" s="87">
        <v>321.625</v>
      </c>
      <c r="H221" s="88">
        <v>78.290999999999997</v>
      </c>
    </row>
    <row r="222" spans="3:8">
      <c r="C222" s="86">
        <v>42242</v>
      </c>
      <c r="D222" s="87">
        <v>74.033000000000001</v>
      </c>
      <c r="E222" s="87">
        <v>83.957999999999998</v>
      </c>
      <c r="F222" s="87">
        <v>167.667</v>
      </c>
      <c r="G222" s="87">
        <v>342.66699999999997</v>
      </c>
      <c r="H222" s="88">
        <v>83.709000000000003</v>
      </c>
    </row>
    <row r="223" spans="3:8">
      <c r="C223" s="86">
        <v>42241</v>
      </c>
      <c r="D223" s="87">
        <v>73.066000000000003</v>
      </c>
      <c r="E223" s="87">
        <v>84.007999999999996</v>
      </c>
      <c r="F223" s="87">
        <v>166.5</v>
      </c>
      <c r="G223" s="87">
        <v>342.81</v>
      </c>
      <c r="H223" s="88">
        <v>82.492000000000004</v>
      </c>
    </row>
    <row r="224" spans="3:8">
      <c r="C224" s="86">
        <v>42240</v>
      </c>
      <c r="D224" s="87">
        <v>76.917000000000002</v>
      </c>
      <c r="E224" s="87">
        <v>88.832999999999998</v>
      </c>
      <c r="F224" s="87">
        <v>177</v>
      </c>
      <c r="G224" s="87">
        <v>362.43799999999999</v>
      </c>
      <c r="H224" s="88">
        <v>88.167000000000002</v>
      </c>
    </row>
    <row r="225" spans="3:8">
      <c r="C225" s="86">
        <v>42237</v>
      </c>
      <c r="D225" s="87">
        <v>73.207999999999998</v>
      </c>
      <c r="E225" s="87">
        <v>83.25</v>
      </c>
      <c r="F225" s="87">
        <v>166.25</v>
      </c>
      <c r="G225" s="87">
        <v>345.34300000000002</v>
      </c>
      <c r="H225" s="88">
        <v>83</v>
      </c>
    </row>
    <row r="226" spans="3:8">
      <c r="C226" s="86">
        <v>42236</v>
      </c>
      <c r="D226" s="87">
        <v>70.313000000000002</v>
      </c>
      <c r="E226" s="87">
        <v>79.531000000000006</v>
      </c>
      <c r="F226" s="87">
        <v>158.5</v>
      </c>
      <c r="G226" s="87">
        <v>330.59300000000002</v>
      </c>
      <c r="H226" s="88">
        <v>78.968999999999994</v>
      </c>
    </row>
    <row r="227" spans="3:8">
      <c r="C227" s="86">
        <v>42235</v>
      </c>
      <c r="D227" s="87">
        <v>69.037999999999997</v>
      </c>
      <c r="E227" s="87">
        <v>77.75</v>
      </c>
      <c r="F227" s="87">
        <v>157.167</v>
      </c>
      <c r="G227" s="87">
        <v>321.84399999999999</v>
      </c>
      <c r="H227" s="88">
        <v>79.417000000000002</v>
      </c>
    </row>
    <row r="228" spans="3:8">
      <c r="C228" s="86">
        <v>42234</v>
      </c>
      <c r="D228" s="87">
        <v>67.207999999999998</v>
      </c>
      <c r="E228" s="87">
        <v>75.25</v>
      </c>
      <c r="F228" s="87">
        <v>154.125</v>
      </c>
      <c r="G228" s="87">
        <v>311.90300000000002</v>
      </c>
      <c r="H228" s="88">
        <v>78.875</v>
      </c>
    </row>
    <row r="229" spans="3:8">
      <c r="C229" s="86">
        <v>42233</v>
      </c>
      <c r="D229" s="87">
        <v>66.468000000000004</v>
      </c>
      <c r="E229" s="87">
        <v>74</v>
      </c>
      <c r="F229" s="87">
        <v>151.5</v>
      </c>
      <c r="G229" s="87">
        <v>308.05</v>
      </c>
      <c r="H229" s="88">
        <v>77.5</v>
      </c>
    </row>
    <row r="230" spans="3:8">
      <c r="C230" s="86">
        <v>42230</v>
      </c>
      <c r="D230" s="87">
        <v>67.503</v>
      </c>
      <c r="E230" s="87">
        <v>75.575000000000003</v>
      </c>
      <c r="F230" s="87">
        <v>153.80000000000001</v>
      </c>
      <c r="G230" s="87">
        <v>311.92</v>
      </c>
      <c r="H230" s="88">
        <v>78.225000000000009</v>
      </c>
    </row>
    <row r="231" spans="3:8">
      <c r="C231" s="86">
        <v>42229</v>
      </c>
      <c r="D231" s="87">
        <v>67.180999999999997</v>
      </c>
      <c r="E231" s="87">
        <v>75.5</v>
      </c>
      <c r="F231" s="87">
        <v>155.542</v>
      </c>
      <c r="G231" s="87">
        <v>313.03399999999999</v>
      </c>
      <c r="H231" s="88">
        <v>80.042000000000002</v>
      </c>
    </row>
    <row r="232" spans="3:8">
      <c r="C232" s="86">
        <v>42228</v>
      </c>
      <c r="D232" s="87">
        <v>68.14</v>
      </c>
      <c r="E232" s="87">
        <v>77.75</v>
      </c>
      <c r="F232" s="87">
        <v>157.5</v>
      </c>
      <c r="G232" s="87">
        <v>314.85500000000002</v>
      </c>
      <c r="H232" s="88">
        <v>79.75</v>
      </c>
    </row>
    <row r="233" spans="3:8">
      <c r="C233" s="86">
        <v>42227</v>
      </c>
      <c r="D233" s="87">
        <v>66.143000000000001</v>
      </c>
      <c r="E233" s="87">
        <v>76.375</v>
      </c>
      <c r="F233" s="87">
        <v>155</v>
      </c>
      <c r="G233" s="87">
        <v>307.17</v>
      </c>
      <c r="H233" s="88">
        <v>78.625</v>
      </c>
    </row>
    <row r="234" spans="3:8">
      <c r="C234" s="86">
        <v>42226</v>
      </c>
      <c r="D234" s="87">
        <v>63.661999999999999</v>
      </c>
      <c r="E234" s="87">
        <v>73.332999999999998</v>
      </c>
      <c r="F234" s="87">
        <v>150.167</v>
      </c>
      <c r="G234" s="87">
        <v>296.62799999999999</v>
      </c>
      <c r="H234" s="88">
        <v>76.834000000000003</v>
      </c>
    </row>
    <row r="235" spans="3:8">
      <c r="C235" s="86">
        <v>42223</v>
      </c>
      <c r="D235" s="87">
        <v>65.158000000000001</v>
      </c>
      <c r="E235" s="87">
        <v>75.417000000000002</v>
      </c>
      <c r="F235" s="87">
        <v>154.5</v>
      </c>
      <c r="G235" s="87">
        <v>302.875</v>
      </c>
      <c r="H235" s="88">
        <v>79.082999999999998</v>
      </c>
    </row>
    <row r="236" spans="3:8">
      <c r="C236" s="86">
        <v>42222</v>
      </c>
      <c r="D236" s="87">
        <v>64.457999999999998</v>
      </c>
      <c r="E236" s="87">
        <v>74.375</v>
      </c>
      <c r="F236" s="87">
        <v>152.833</v>
      </c>
      <c r="G236" s="87">
        <v>299.83300000000003</v>
      </c>
      <c r="H236" s="88">
        <v>78.457999999999998</v>
      </c>
    </row>
    <row r="237" spans="3:8">
      <c r="C237" s="86">
        <v>42221</v>
      </c>
      <c r="D237" s="87">
        <v>62.469000000000001</v>
      </c>
      <c r="E237" s="87">
        <v>72.781000000000006</v>
      </c>
      <c r="F237" s="87">
        <v>150.93799999999999</v>
      </c>
      <c r="G237" s="87">
        <v>289.30099999999999</v>
      </c>
      <c r="H237" s="88">
        <v>78.156999999999982</v>
      </c>
    </row>
    <row r="238" spans="3:8">
      <c r="C238" s="86">
        <v>42220</v>
      </c>
      <c r="D238" s="87">
        <v>62.981999999999999</v>
      </c>
      <c r="E238" s="87">
        <v>73.212999999999994</v>
      </c>
      <c r="F238" s="87">
        <v>152.375</v>
      </c>
      <c r="G238" s="87">
        <v>291.77999999999997</v>
      </c>
      <c r="H238" s="88">
        <v>79.162000000000006</v>
      </c>
    </row>
    <row r="239" spans="3:8">
      <c r="C239" s="86">
        <v>42219</v>
      </c>
      <c r="D239" s="87">
        <v>62.241999999999997</v>
      </c>
      <c r="E239" s="87">
        <v>72.582999999999998</v>
      </c>
      <c r="F239" s="87">
        <v>146.917</v>
      </c>
      <c r="G239" s="87">
        <v>288.79199999999997</v>
      </c>
      <c r="H239" s="88">
        <v>74.334000000000003</v>
      </c>
    </row>
    <row r="240" spans="3:8">
      <c r="C240" s="86">
        <v>42216</v>
      </c>
      <c r="D240" s="87">
        <v>61.954999999999998</v>
      </c>
      <c r="E240" s="87">
        <v>72.704999999999998</v>
      </c>
      <c r="F240" s="87">
        <v>147.767</v>
      </c>
      <c r="G240" s="87">
        <v>282.81</v>
      </c>
      <c r="H240" s="88">
        <v>75.061999999999998</v>
      </c>
    </row>
    <row r="241" spans="3:8">
      <c r="C241" s="86">
        <v>42215</v>
      </c>
      <c r="D241" s="87">
        <v>62.877000000000002</v>
      </c>
      <c r="E241" s="87">
        <v>74.188000000000002</v>
      </c>
      <c r="F241" s="87">
        <v>149.5</v>
      </c>
      <c r="G241" s="87">
        <v>286.25</v>
      </c>
      <c r="H241" s="88">
        <v>75.311999999999998</v>
      </c>
    </row>
    <row r="242" spans="3:8">
      <c r="C242" s="86">
        <v>42214</v>
      </c>
      <c r="D242" s="87">
        <v>62.375</v>
      </c>
      <c r="E242" s="87">
        <v>72.858000000000004</v>
      </c>
      <c r="F242" s="87">
        <v>145.71700000000001</v>
      </c>
      <c r="G242" s="87">
        <v>284.91699999999997</v>
      </c>
      <c r="H242" s="88">
        <v>72.859000000000009</v>
      </c>
    </row>
    <row r="243" spans="3:8">
      <c r="C243" s="86">
        <v>42213</v>
      </c>
      <c r="D243" s="87">
        <v>63.25</v>
      </c>
      <c r="E243" s="87">
        <v>73.125</v>
      </c>
      <c r="F243" s="87">
        <v>147.125</v>
      </c>
      <c r="G243" s="87">
        <v>290.625</v>
      </c>
      <c r="H243" s="88">
        <v>74</v>
      </c>
    </row>
    <row r="244" spans="3:8">
      <c r="C244" s="86">
        <v>42212</v>
      </c>
      <c r="D244" s="87">
        <v>64.688000000000002</v>
      </c>
      <c r="E244" s="87">
        <v>74.332999999999998</v>
      </c>
      <c r="F244" s="87">
        <v>148.917</v>
      </c>
      <c r="G244" s="87">
        <v>296.31299999999999</v>
      </c>
      <c r="H244" s="88">
        <v>74.584000000000003</v>
      </c>
    </row>
    <row r="245" spans="3:8">
      <c r="C245" s="86">
        <v>42209</v>
      </c>
      <c r="D245" s="87">
        <v>62.121000000000002</v>
      </c>
      <c r="E245" s="87">
        <v>70.582999999999998</v>
      </c>
      <c r="F245" s="87">
        <v>143.86699999999999</v>
      </c>
      <c r="G245" s="87">
        <v>286.45299999999997</v>
      </c>
      <c r="H245" s="88">
        <v>73.283999999999992</v>
      </c>
    </row>
    <row r="246" spans="3:8">
      <c r="C246" s="86">
        <v>42208</v>
      </c>
      <c r="D246" s="87">
        <v>60.89</v>
      </c>
      <c r="E246" s="87">
        <v>68.417000000000002</v>
      </c>
      <c r="F246" s="87">
        <v>140.833</v>
      </c>
      <c r="G246" s="87">
        <v>277.60000000000002</v>
      </c>
      <c r="H246" s="88">
        <v>72.415999999999997</v>
      </c>
    </row>
    <row r="247" spans="3:8">
      <c r="C247" s="86">
        <v>42207</v>
      </c>
      <c r="D247" s="87">
        <v>60.438000000000002</v>
      </c>
      <c r="E247" s="87">
        <v>68.313000000000002</v>
      </c>
      <c r="F247" s="87">
        <v>141.375</v>
      </c>
      <c r="G247" s="87">
        <v>271.5</v>
      </c>
      <c r="H247" s="88">
        <v>73.061999999999998</v>
      </c>
    </row>
    <row r="248" spans="3:8">
      <c r="C248" s="86">
        <v>42206</v>
      </c>
      <c r="D248" s="87">
        <v>59.469000000000001</v>
      </c>
      <c r="E248" s="87">
        <v>66.417000000000002</v>
      </c>
      <c r="F248" s="87">
        <v>136.667</v>
      </c>
      <c r="G248" s="87">
        <v>265.88299999999998</v>
      </c>
      <c r="H248" s="88">
        <v>70.25</v>
      </c>
    </row>
    <row r="249" spans="3:8">
      <c r="C249" s="86">
        <v>42205</v>
      </c>
      <c r="D249" s="87">
        <v>58.469000000000001</v>
      </c>
      <c r="E249" s="87">
        <v>65.375</v>
      </c>
      <c r="F249" s="87">
        <v>131.875</v>
      </c>
      <c r="G249" s="87">
        <v>258.375</v>
      </c>
      <c r="H249" s="88">
        <v>66.5</v>
      </c>
    </row>
    <row r="250" spans="3:8">
      <c r="C250" s="86">
        <v>42202</v>
      </c>
      <c r="D250" s="87">
        <v>59.188000000000002</v>
      </c>
      <c r="E250" s="87">
        <v>67.25</v>
      </c>
      <c r="F250" s="87">
        <v>137.167</v>
      </c>
      <c r="G250" s="87">
        <v>262.33300000000003</v>
      </c>
      <c r="H250" s="88">
        <v>69.917000000000002</v>
      </c>
    </row>
    <row r="251" spans="3:8">
      <c r="C251" s="86">
        <v>42201</v>
      </c>
      <c r="D251" s="87">
        <v>60.762999999999998</v>
      </c>
      <c r="E251" s="87">
        <v>69.792000000000002</v>
      </c>
      <c r="F251" s="87">
        <v>141.875</v>
      </c>
      <c r="G251" s="87">
        <v>264.5</v>
      </c>
      <c r="H251" s="88">
        <v>72.082999999999998</v>
      </c>
    </row>
    <row r="252" spans="3:8">
      <c r="C252" s="86">
        <v>42200</v>
      </c>
      <c r="D252" s="87">
        <v>64.063000000000002</v>
      </c>
      <c r="E252" s="87">
        <v>73.292000000000002</v>
      </c>
      <c r="F252" s="87">
        <v>148</v>
      </c>
      <c r="G252" s="87">
        <v>276.16699999999997</v>
      </c>
      <c r="H252" s="88">
        <v>74.707999999999998</v>
      </c>
    </row>
    <row r="253" spans="3:8">
      <c r="C253" s="86">
        <v>42199</v>
      </c>
      <c r="D253" s="87">
        <v>64.924999999999997</v>
      </c>
      <c r="E253" s="87">
        <v>74.563000000000002</v>
      </c>
      <c r="F253" s="87">
        <v>150</v>
      </c>
      <c r="G253" s="87">
        <v>281.43799999999999</v>
      </c>
      <c r="H253" s="88">
        <v>75.436999999999998</v>
      </c>
    </row>
    <row r="254" spans="3:8">
      <c r="C254" s="86">
        <v>42198</v>
      </c>
      <c r="D254" s="87">
        <v>64.055000000000007</v>
      </c>
      <c r="E254" s="87">
        <v>73.917000000000002</v>
      </c>
      <c r="F254" s="87">
        <v>147.667</v>
      </c>
      <c r="G254" s="87">
        <v>278.25</v>
      </c>
      <c r="H254" s="88">
        <v>73.75</v>
      </c>
    </row>
    <row r="255" spans="3:8">
      <c r="C255" s="86">
        <v>42195</v>
      </c>
      <c r="D255" s="87">
        <v>67.156000000000006</v>
      </c>
      <c r="E255" s="87">
        <v>77.938000000000002</v>
      </c>
      <c r="F255" s="87">
        <v>157.25</v>
      </c>
      <c r="G255" s="87">
        <v>294.43799999999999</v>
      </c>
      <c r="H255" s="88">
        <v>79.311999999999998</v>
      </c>
    </row>
    <row r="256" spans="3:8">
      <c r="C256" s="86">
        <v>42194</v>
      </c>
      <c r="D256" s="87">
        <v>75.042000000000002</v>
      </c>
      <c r="E256" s="87">
        <v>91.375</v>
      </c>
      <c r="F256" s="87">
        <v>179.25</v>
      </c>
      <c r="G256" s="87">
        <v>328.125</v>
      </c>
      <c r="H256" s="88">
        <v>87.875</v>
      </c>
    </row>
    <row r="257" spans="3:8">
      <c r="C257" s="86">
        <v>42193</v>
      </c>
      <c r="D257" s="87">
        <v>79.19</v>
      </c>
      <c r="E257" s="87">
        <v>97.125</v>
      </c>
      <c r="F257" s="87">
        <v>190.75</v>
      </c>
      <c r="G257" s="87">
        <v>343.75</v>
      </c>
      <c r="H257" s="88">
        <v>93.625</v>
      </c>
    </row>
    <row r="258" spans="3:8">
      <c r="C258" s="86">
        <v>42192</v>
      </c>
      <c r="D258" s="87">
        <v>78.781000000000006</v>
      </c>
      <c r="E258" s="87">
        <v>98</v>
      </c>
      <c r="F258" s="87">
        <v>189.25</v>
      </c>
      <c r="G258" s="87">
        <v>341.25</v>
      </c>
      <c r="H258" s="88">
        <v>91.25</v>
      </c>
    </row>
    <row r="259" spans="3:8">
      <c r="C259" s="86">
        <v>42191</v>
      </c>
      <c r="D259" s="87">
        <v>77.917000000000002</v>
      </c>
      <c r="E259" s="87">
        <v>95.474999999999994</v>
      </c>
      <c r="F259" s="87">
        <v>181.27500000000001</v>
      </c>
      <c r="G259" s="87">
        <v>337.91699999999997</v>
      </c>
      <c r="H259" s="88">
        <v>85.800000000000011</v>
      </c>
    </row>
    <row r="260" spans="3:8">
      <c r="C260" s="86">
        <v>42188</v>
      </c>
      <c r="D260" s="87">
        <v>74.400000000000006</v>
      </c>
      <c r="E260" s="87">
        <v>90.224999999999994</v>
      </c>
      <c r="F260" s="87">
        <v>175.667</v>
      </c>
      <c r="G260" s="87">
        <v>322.2</v>
      </c>
      <c r="H260" s="88">
        <v>85.442000000000007</v>
      </c>
    </row>
    <row r="261" spans="3:8">
      <c r="C261" s="86">
        <v>42187</v>
      </c>
      <c r="D261" s="87">
        <v>71.125</v>
      </c>
      <c r="E261" s="87">
        <v>86.424999999999997</v>
      </c>
      <c r="F261" s="87">
        <v>168.5</v>
      </c>
      <c r="G261" s="87">
        <v>317.70800000000003</v>
      </c>
      <c r="H261" s="88">
        <v>82.075000000000003</v>
      </c>
    </row>
    <row r="262" spans="3:8">
      <c r="C262" s="86">
        <v>42186</v>
      </c>
      <c r="D262" s="87">
        <v>72.896000000000001</v>
      </c>
      <c r="E262" s="87">
        <v>86.617000000000004</v>
      </c>
      <c r="F262" s="87">
        <v>168.417</v>
      </c>
      <c r="G262" s="87">
        <v>315.75</v>
      </c>
      <c r="H262" s="88">
        <v>81.8</v>
      </c>
    </row>
    <row r="263" spans="3:8">
      <c r="C263" s="86">
        <v>42185</v>
      </c>
      <c r="D263" s="87">
        <v>73.75</v>
      </c>
      <c r="E263" s="87">
        <v>88.832999999999998</v>
      </c>
      <c r="F263" s="87">
        <v>175.63300000000001</v>
      </c>
      <c r="G263" s="87">
        <v>327.33300000000003</v>
      </c>
      <c r="H263" s="88">
        <v>86.800000000000011</v>
      </c>
    </row>
    <row r="264" spans="3:8">
      <c r="C264" s="86">
        <v>42184</v>
      </c>
      <c r="D264" s="87">
        <v>76.013000000000005</v>
      </c>
      <c r="E264" s="87">
        <v>86.563000000000002</v>
      </c>
      <c r="F264" s="87">
        <v>177.25</v>
      </c>
      <c r="G264" s="87">
        <v>330.53399999999999</v>
      </c>
      <c r="H264" s="88">
        <v>90.686999999999998</v>
      </c>
    </row>
    <row r="265" spans="3:8">
      <c r="C265" s="86">
        <v>42181</v>
      </c>
      <c r="D265" s="87">
        <v>65.248000000000005</v>
      </c>
      <c r="E265" s="87">
        <v>75.183000000000007</v>
      </c>
      <c r="F265" s="87">
        <v>156.667</v>
      </c>
      <c r="G265" s="87">
        <v>285.93799999999999</v>
      </c>
      <c r="H265" s="88">
        <v>81.483999999999995</v>
      </c>
    </row>
    <row r="266" spans="3:8">
      <c r="C266" s="86">
        <v>42180</v>
      </c>
      <c r="D266" s="87">
        <v>66.75</v>
      </c>
      <c r="E266" s="87">
        <v>75.95</v>
      </c>
      <c r="F266" s="87">
        <v>158.125</v>
      </c>
      <c r="G266" s="87">
        <v>288</v>
      </c>
      <c r="H266" s="88">
        <v>82.174999999999997</v>
      </c>
    </row>
    <row r="267" spans="3:8">
      <c r="C267" s="86">
        <v>42179</v>
      </c>
      <c r="D267" s="87">
        <v>67.099999999999994</v>
      </c>
      <c r="E267" s="87">
        <v>76.108000000000004</v>
      </c>
      <c r="F267" s="87">
        <v>157.30000000000001</v>
      </c>
      <c r="G267" s="87">
        <v>292.41699999999997</v>
      </c>
      <c r="H267" s="88">
        <v>81.192000000000007</v>
      </c>
    </row>
    <row r="268" spans="3:8">
      <c r="C268" s="86">
        <v>42178</v>
      </c>
      <c r="D268" s="87">
        <v>66.125</v>
      </c>
      <c r="E268" s="87">
        <v>74.349999999999994</v>
      </c>
      <c r="F268" s="87">
        <v>152.9</v>
      </c>
      <c r="G268" s="87">
        <v>287.41699999999997</v>
      </c>
      <c r="H268" s="88">
        <v>78.550000000000011</v>
      </c>
    </row>
    <row r="269" spans="3:8">
      <c r="C269" s="86">
        <v>42177</v>
      </c>
      <c r="D269" s="87">
        <v>66</v>
      </c>
      <c r="E269" s="87">
        <v>77.674999999999997</v>
      </c>
      <c r="F269" s="87">
        <v>156.75</v>
      </c>
      <c r="G269" s="87">
        <v>285.75</v>
      </c>
      <c r="H269" s="88">
        <v>79.075000000000003</v>
      </c>
    </row>
    <row r="270" spans="3:8">
      <c r="C270" s="86">
        <v>42174</v>
      </c>
      <c r="D270" s="87">
        <v>74.212999999999994</v>
      </c>
      <c r="E270" s="87">
        <v>88.707999999999998</v>
      </c>
      <c r="F270" s="87">
        <v>172.833</v>
      </c>
      <c r="G270" s="87">
        <v>317.82499999999999</v>
      </c>
      <c r="H270" s="88">
        <v>84.125</v>
      </c>
    </row>
    <row r="271" spans="3:8">
      <c r="C271" s="86">
        <v>42173</v>
      </c>
      <c r="D271" s="87">
        <v>75.938000000000002</v>
      </c>
      <c r="E271" s="87">
        <v>91</v>
      </c>
      <c r="F271" s="87">
        <v>177.917</v>
      </c>
      <c r="G271" s="87">
        <v>333.25</v>
      </c>
      <c r="H271" s="88">
        <v>86.917000000000002</v>
      </c>
    </row>
    <row r="272" spans="3:8">
      <c r="C272" s="86">
        <v>42172</v>
      </c>
      <c r="D272" s="87">
        <v>74.792000000000002</v>
      </c>
      <c r="E272" s="87">
        <v>88.375</v>
      </c>
      <c r="F272" s="87">
        <v>173.583</v>
      </c>
      <c r="G272" s="87">
        <v>331</v>
      </c>
      <c r="H272" s="88">
        <v>85.207999999999998</v>
      </c>
    </row>
    <row r="273" spans="3:8">
      <c r="C273" s="86">
        <v>42171</v>
      </c>
      <c r="D273" s="87">
        <v>73.061999999999998</v>
      </c>
      <c r="E273" s="87">
        <v>85.25</v>
      </c>
      <c r="F273" s="87">
        <v>168.667</v>
      </c>
      <c r="G273" s="87">
        <v>325.5</v>
      </c>
      <c r="H273" s="88">
        <v>83.417000000000002</v>
      </c>
    </row>
    <row r="274" spans="3:8">
      <c r="C274" s="86">
        <v>42170</v>
      </c>
      <c r="D274" s="87">
        <v>72.042000000000002</v>
      </c>
      <c r="E274" s="87">
        <v>82.832999999999998</v>
      </c>
      <c r="F274" s="87">
        <v>162.417</v>
      </c>
      <c r="G274" s="87">
        <v>321.16699999999997</v>
      </c>
      <c r="H274" s="88">
        <v>79.584000000000003</v>
      </c>
    </row>
    <row r="275" spans="3:8">
      <c r="C275" s="86">
        <v>42167</v>
      </c>
      <c r="D275" s="87">
        <v>68.341999999999999</v>
      </c>
      <c r="E275" s="87">
        <v>77.341999999999999</v>
      </c>
      <c r="F275" s="87">
        <v>156.333</v>
      </c>
      <c r="G275" s="87">
        <v>304.20800000000003</v>
      </c>
      <c r="H275" s="88">
        <v>78.991</v>
      </c>
    </row>
    <row r="276" spans="3:8">
      <c r="C276" s="86">
        <v>42166</v>
      </c>
      <c r="D276" s="87">
        <v>66.813000000000002</v>
      </c>
      <c r="E276" s="87">
        <v>76.25</v>
      </c>
      <c r="F276" s="87">
        <v>154.25</v>
      </c>
      <c r="G276" s="87">
        <v>298.25</v>
      </c>
      <c r="H276" s="88">
        <v>78</v>
      </c>
    </row>
    <row r="277" spans="3:8">
      <c r="C277" s="86">
        <v>42165</v>
      </c>
      <c r="D277" s="87">
        <v>65.488</v>
      </c>
      <c r="E277" s="87">
        <v>75.924999999999997</v>
      </c>
      <c r="F277" s="87">
        <v>157.5</v>
      </c>
      <c r="G277" s="87">
        <v>295.58300000000003</v>
      </c>
      <c r="H277" s="88">
        <v>81.575000000000003</v>
      </c>
    </row>
    <row r="278" spans="3:8">
      <c r="C278" s="86">
        <v>42164</v>
      </c>
      <c r="D278" s="87">
        <v>68.826999999999998</v>
      </c>
      <c r="E278" s="87">
        <v>78.688000000000002</v>
      </c>
      <c r="F278" s="87">
        <v>161.375</v>
      </c>
      <c r="G278" s="87">
        <v>311.90199999999999</v>
      </c>
      <c r="H278" s="88">
        <v>82.686999999999998</v>
      </c>
    </row>
    <row r="279" spans="3:8">
      <c r="C279" s="86">
        <v>42163</v>
      </c>
      <c r="D279" s="87">
        <v>68.331999999999994</v>
      </c>
      <c r="E279" s="87">
        <v>78.125</v>
      </c>
      <c r="F279" s="87">
        <v>159.583</v>
      </c>
      <c r="G279" s="87">
        <v>309.25</v>
      </c>
      <c r="H279" s="88">
        <v>81.457999999999998</v>
      </c>
    </row>
    <row r="280" spans="3:8">
      <c r="C280" s="86">
        <v>42160</v>
      </c>
      <c r="D280" s="87">
        <v>67.188000000000002</v>
      </c>
      <c r="E280" s="87">
        <v>76.924999999999997</v>
      </c>
      <c r="F280" s="87">
        <v>157.875</v>
      </c>
      <c r="G280" s="87">
        <v>304.28100000000001</v>
      </c>
      <c r="H280" s="88">
        <v>80.95</v>
      </c>
    </row>
    <row r="281" spans="3:8">
      <c r="C281" s="86">
        <v>42159</v>
      </c>
      <c r="D281" s="87">
        <v>64.891999999999996</v>
      </c>
      <c r="E281" s="87">
        <v>74.125</v>
      </c>
      <c r="F281" s="87">
        <v>154.125</v>
      </c>
      <c r="G281" s="87">
        <v>295.98200000000003</v>
      </c>
      <c r="H281" s="88">
        <v>80</v>
      </c>
    </row>
    <row r="282" spans="3:8">
      <c r="C282" s="86">
        <v>42158</v>
      </c>
      <c r="D282" s="87">
        <v>64.396000000000001</v>
      </c>
      <c r="E282" s="87">
        <v>73.625</v>
      </c>
      <c r="F282" s="87">
        <v>151.25</v>
      </c>
      <c r="G282" s="87">
        <v>288.25</v>
      </c>
      <c r="H282" s="88">
        <v>77.625</v>
      </c>
    </row>
    <row r="283" spans="3:8">
      <c r="C283" s="86">
        <v>42157</v>
      </c>
      <c r="D283" s="87">
        <v>65.438000000000002</v>
      </c>
      <c r="E283" s="87">
        <v>74.25</v>
      </c>
      <c r="F283" s="87">
        <v>151.625</v>
      </c>
      <c r="G283" s="87">
        <v>287.875</v>
      </c>
      <c r="H283" s="88">
        <v>77.375</v>
      </c>
    </row>
    <row r="284" spans="3:8">
      <c r="C284" s="86">
        <v>42156</v>
      </c>
      <c r="D284" s="87">
        <v>66.938000000000002</v>
      </c>
      <c r="E284" s="87">
        <v>77.7</v>
      </c>
      <c r="F284" s="87">
        <v>155.625</v>
      </c>
      <c r="G284" s="87">
        <v>295.125</v>
      </c>
      <c r="H284" s="88">
        <v>77.924999999999997</v>
      </c>
    </row>
    <row r="285" spans="3:8">
      <c r="C285" s="86">
        <v>42153</v>
      </c>
      <c r="D285" s="87">
        <v>64.707999999999998</v>
      </c>
      <c r="E285" s="87">
        <v>74.957999999999998</v>
      </c>
      <c r="F285" s="87">
        <v>154.417</v>
      </c>
      <c r="G285" s="87">
        <v>282.08300000000003</v>
      </c>
      <c r="H285" s="88">
        <v>79.459000000000003</v>
      </c>
    </row>
    <row r="286" spans="3:8">
      <c r="C286" s="86">
        <v>42152</v>
      </c>
      <c r="D286" s="87">
        <v>63.430999999999997</v>
      </c>
      <c r="E286" s="87">
        <v>73.313000000000002</v>
      </c>
      <c r="F286" s="87">
        <v>153.25</v>
      </c>
      <c r="G286" s="87">
        <v>279.75</v>
      </c>
      <c r="H286" s="88">
        <v>79.936999999999998</v>
      </c>
    </row>
    <row r="287" spans="3:8">
      <c r="C287" s="86">
        <v>42151</v>
      </c>
      <c r="D287" s="87">
        <v>61.582999999999998</v>
      </c>
      <c r="E287" s="87">
        <v>72.45</v>
      </c>
      <c r="F287" s="87">
        <v>153.167</v>
      </c>
      <c r="G287" s="87">
        <v>274.83300000000003</v>
      </c>
      <c r="H287" s="88">
        <v>80.716999999999999</v>
      </c>
    </row>
    <row r="288" spans="3:8">
      <c r="C288" s="86">
        <v>42150</v>
      </c>
      <c r="D288" s="87">
        <v>63.088000000000001</v>
      </c>
      <c r="E288" s="87">
        <v>75.488</v>
      </c>
      <c r="F288" s="87">
        <v>157.125</v>
      </c>
      <c r="G288" s="87">
        <v>284.57499999999999</v>
      </c>
      <c r="H288" s="88">
        <v>81.637</v>
      </c>
    </row>
    <row r="289" spans="3:8">
      <c r="C289" s="86">
        <v>42146</v>
      </c>
      <c r="D289" s="87">
        <v>60.225000000000001</v>
      </c>
      <c r="E289" s="87">
        <v>72.391999999999996</v>
      </c>
      <c r="F289" s="87">
        <v>151.083</v>
      </c>
      <c r="G289" s="87">
        <v>274.71300000000002</v>
      </c>
      <c r="H289" s="88">
        <v>78.691000000000003</v>
      </c>
    </row>
    <row r="290" spans="3:8">
      <c r="C290" s="86">
        <v>42145</v>
      </c>
      <c r="D290" s="87">
        <v>59</v>
      </c>
      <c r="E290" s="87">
        <v>70.917000000000002</v>
      </c>
      <c r="F290" s="87">
        <v>149.833</v>
      </c>
      <c r="G290" s="87">
        <v>269.33300000000003</v>
      </c>
      <c r="H290" s="88">
        <v>78.915999999999997</v>
      </c>
    </row>
    <row r="291" spans="3:8">
      <c r="C291" s="86">
        <v>42144</v>
      </c>
      <c r="D291" s="87">
        <v>59.792000000000002</v>
      </c>
      <c r="E291" s="87">
        <v>72.688000000000002</v>
      </c>
      <c r="F291" s="87">
        <v>151.875</v>
      </c>
      <c r="G291" s="87">
        <v>274.66699999999997</v>
      </c>
      <c r="H291" s="88">
        <v>79.186999999999998</v>
      </c>
    </row>
    <row r="292" spans="3:8">
      <c r="C292" s="86">
        <v>42143</v>
      </c>
      <c r="D292" s="87">
        <v>59.469000000000001</v>
      </c>
      <c r="E292" s="87">
        <v>72</v>
      </c>
      <c r="F292" s="87">
        <v>149.75</v>
      </c>
      <c r="G292" s="87">
        <v>273.375</v>
      </c>
      <c r="H292" s="88">
        <v>77.75</v>
      </c>
    </row>
    <row r="293" spans="3:8">
      <c r="C293" s="86">
        <v>42142</v>
      </c>
      <c r="D293" s="87">
        <v>60.2</v>
      </c>
      <c r="E293" s="87">
        <v>73.457999999999998</v>
      </c>
      <c r="F293" s="87">
        <v>153.417</v>
      </c>
      <c r="G293" s="87">
        <v>277.58300000000003</v>
      </c>
      <c r="H293" s="88">
        <v>79.959000000000003</v>
      </c>
    </row>
    <row r="294" spans="3:8">
      <c r="C294" s="86">
        <v>42139</v>
      </c>
      <c r="D294" s="87">
        <v>59.5</v>
      </c>
      <c r="E294" s="87">
        <v>72.25</v>
      </c>
      <c r="F294" s="87">
        <v>151.5</v>
      </c>
      <c r="G294" s="87">
        <v>274.81299999999999</v>
      </c>
      <c r="H294" s="88">
        <v>79.25</v>
      </c>
    </row>
    <row r="295" spans="3:8">
      <c r="C295" s="86">
        <v>42138</v>
      </c>
      <c r="D295" s="87">
        <v>60.313000000000002</v>
      </c>
      <c r="E295" s="87">
        <v>73.037999999999997</v>
      </c>
      <c r="F295" s="87">
        <v>152.5</v>
      </c>
      <c r="G295" s="87">
        <v>279.68799999999999</v>
      </c>
      <c r="H295" s="88">
        <v>79.462000000000003</v>
      </c>
    </row>
    <row r="296" spans="3:8">
      <c r="C296" s="86">
        <v>42137</v>
      </c>
      <c r="D296" s="87">
        <v>60.875</v>
      </c>
      <c r="E296" s="87">
        <v>73.22</v>
      </c>
      <c r="F296" s="87">
        <v>151.833</v>
      </c>
      <c r="G296" s="87">
        <v>282.79199999999997</v>
      </c>
      <c r="H296" s="88">
        <v>78.613</v>
      </c>
    </row>
    <row r="297" spans="3:8">
      <c r="C297" s="86">
        <v>42136</v>
      </c>
      <c r="D297" s="87">
        <v>60.875</v>
      </c>
      <c r="E297" s="87">
        <v>73.575000000000003</v>
      </c>
      <c r="F297" s="87">
        <v>152.75</v>
      </c>
      <c r="G297" s="87">
        <v>283.625</v>
      </c>
      <c r="H297" s="88">
        <v>79.174999999999997</v>
      </c>
    </row>
    <row r="298" spans="3:8">
      <c r="C298" s="86">
        <v>42135</v>
      </c>
      <c r="D298" s="87">
        <v>60</v>
      </c>
      <c r="E298" s="87">
        <v>72.207999999999998</v>
      </c>
      <c r="F298" s="87">
        <v>150.167</v>
      </c>
      <c r="G298" s="87">
        <v>274.33300000000003</v>
      </c>
      <c r="H298" s="88">
        <v>77.959000000000003</v>
      </c>
    </row>
    <row r="299" spans="3:8">
      <c r="C299" s="86">
        <v>42132</v>
      </c>
      <c r="D299" s="87">
        <v>59.188000000000002</v>
      </c>
      <c r="E299" s="87">
        <v>71.332999999999998</v>
      </c>
      <c r="F299" s="87">
        <v>149.75</v>
      </c>
      <c r="G299" s="87">
        <v>271.16699999999997</v>
      </c>
      <c r="H299" s="88">
        <v>78.417000000000002</v>
      </c>
    </row>
    <row r="300" spans="3:8">
      <c r="C300" s="86">
        <v>42131</v>
      </c>
      <c r="D300" s="87">
        <v>62.103999999999999</v>
      </c>
      <c r="E300" s="87">
        <v>74.188000000000002</v>
      </c>
      <c r="F300" s="87">
        <v>151.5</v>
      </c>
      <c r="G300" s="87">
        <v>281.83300000000003</v>
      </c>
      <c r="H300" s="88">
        <v>77.311999999999998</v>
      </c>
    </row>
    <row r="301" spans="3:8">
      <c r="C301" s="86">
        <v>42130</v>
      </c>
      <c r="D301" s="87">
        <v>62.478999999999999</v>
      </c>
      <c r="E301" s="87">
        <v>74.417000000000002</v>
      </c>
      <c r="F301" s="87">
        <v>151.917</v>
      </c>
      <c r="G301" s="87">
        <v>281.83300000000003</v>
      </c>
      <c r="H301" s="88">
        <v>77.5</v>
      </c>
    </row>
    <row r="302" spans="3:8">
      <c r="C302" s="86">
        <v>42129</v>
      </c>
      <c r="D302" s="87">
        <v>61.475000000000001</v>
      </c>
      <c r="E302" s="87">
        <v>72.167000000000002</v>
      </c>
      <c r="F302" s="87">
        <v>145.917</v>
      </c>
      <c r="G302" s="87">
        <v>277.08699999999999</v>
      </c>
      <c r="H302" s="88">
        <v>73.75</v>
      </c>
    </row>
    <row r="303" spans="3:8">
      <c r="C303" s="86">
        <v>42128</v>
      </c>
      <c r="D303" s="87">
        <v>59.613</v>
      </c>
      <c r="E303" s="87"/>
      <c r="F303" s="87"/>
      <c r="G303" s="87">
        <v>267.8</v>
      </c>
      <c r="H303" s="88">
        <v>0</v>
      </c>
    </row>
    <row r="304" spans="3:8">
      <c r="C304" s="86">
        <v>42125</v>
      </c>
      <c r="D304" s="87">
        <v>59.125</v>
      </c>
      <c r="E304" s="87">
        <v>69.125</v>
      </c>
      <c r="F304" s="87">
        <v>141.375</v>
      </c>
      <c r="G304" s="87">
        <v>266.43799999999999</v>
      </c>
      <c r="H304" s="88">
        <v>72.25</v>
      </c>
    </row>
    <row r="305" spans="3:8">
      <c r="C305" s="86">
        <v>42124</v>
      </c>
      <c r="D305" s="87">
        <v>60.219000000000001</v>
      </c>
      <c r="E305" s="87">
        <v>69.5</v>
      </c>
      <c r="F305" s="87">
        <v>141.25</v>
      </c>
      <c r="G305" s="87">
        <v>271</v>
      </c>
      <c r="H305" s="88">
        <v>71.75</v>
      </c>
    </row>
    <row r="306" spans="3:8">
      <c r="C306" s="86">
        <v>42123</v>
      </c>
      <c r="D306" s="87">
        <v>61.079000000000001</v>
      </c>
      <c r="E306" s="87">
        <v>70.582999999999998</v>
      </c>
      <c r="F306" s="87">
        <v>143.417</v>
      </c>
      <c r="G306" s="87">
        <v>272.75</v>
      </c>
      <c r="H306" s="88">
        <v>72.834000000000003</v>
      </c>
    </row>
    <row r="307" spans="3:8">
      <c r="C307" s="86">
        <v>42122</v>
      </c>
      <c r="D307" s="87">
        <v>59.375</v>
      </c>
      <c r="E307" s="87">
        <v>69.75</v>
      </c>
      <c r="F307" s="87">
        <v>141.5</v>
      </c>
      <c r="G307" s="87">
        <v>263.5</v>
      </c>
      <c r="H307" s="88">
        <v>71.75</v>
      </c>
    </row>
    <row r="308" spans="3:8">
      <c r="C308" s="86">
        <v>42121</v>
      </c>
      <c r="D308" s="87">
        <v>58.625</v>
      </c>
      <c r="E308" s="87">
        <v>69.325000000000003</v>
      </c>
      <c r="F308" s="87">
        <v>141.75</v>
      </c>
      <c r="G308" s="87">
        <v>258.25</v>
      </c>
      <c r="H308" s="88">
        <v>72.424999999999997</v>
      </c>
    </row>
    <row r="309" spans="3:8">
      <c r="C309" s="86">
        <v>42118</v>
      </c>
      <c r="D309" s="87">
        <v>61.5</v>
      </c>
      <c r="E309" s="87">
        <v>72.632999999999996</v>
      </c>
      <c r="F309" s="87">
        <v>145.083</v>
      </c>
      <c r="G309" s="87">
        <v>270.82499999999999</v>
      </c>
      <c r="H309" s="88">
        <v>72.45</v>
      </c>
    </row>
    <row r="310" spans="3:8">
      <c r="C310" s="86">
        <v>42117</v>
      </c>
      <c r="D310" s="87">
        <v>60.057000000000002</v>
      </c>
      <c r="E310" s="87">
        <v>72.167000000000002</v>
      </c>
      <c r="F310" s="87">
        <v>146.375</v>
      </c>
      <c r="G310" s="87">
        <v>264.755</v>
      </c>
      <c r="H310" s="88">
        <v>74.207999999999998</v>
      </c>
    </row>
    <row r="311" spans="3:8">
      <c r="C311" s="86">
        <v>42116</v>
      </c>
      <c r="D311" s="87">
        <v>59.688000000000002</v>
      </c>
      <c r="E311" s="87">
        <v>71.962999999999994</v>
      </c>
      <c r="F311" s="87">
        <v>147</v>
      </c>
      <c r="G311" s="87">
        <v>264.75</v>
      </c>
      <c r="H311" s="88">
        <v>75.037000000000006</v>
      </c>
    </row>
    <row r="312" spans="3:8">
      <c r="C312" s="86">
        <v>42115</v>
      </c>
      <c r="D312" s="87">
        <v>61.354999999999997</v>
      </c>
      <c r="E312" s="87">
        <v>74.667000000000002</v>
      </c>
      <c r="F312" s="87">
        <v>150</v>
      </c>
      <c r="G312" s="87">
        <v>272.25299999999999</v>
      </c>
      <c r="H312" s="88">
        <v>75.332999999999998</v>
      </c>
    </row>
    <row r="313" spans="3:8">
      <c r="C313" s="86">
        <v>42114</v>
      </c>
      <c r="D313" s="87">
        <v>62.228000000000002</v>
      </c>
      <c r="E313" s="87">
        <v>75.867000000000004</v>
      </c>
      <c r="F313" s="87">
        <v>151.5</v>
      </c>
      <c r="G313" s="87">
        <v>278.36700000000002</v>
      </c>
      <c r="H313" s="88">
        <v>75.632999999999996</v>
      </c>
    </row>
    <row r="314" spans="3:8">
      <c r="C314" s="86">
        <v>42111</v>
      </c>
      <c r="D314" s="87">
        <v>61.5</v>
      </c>
      <c r="E314" s="87">
        <v>74.75</v>
      </c>
      <c r="F314" s="87">
        <v>152</v>
      </c>
      <c r="G314" s="87">
        <v>277.625</v>
      </c>
      <c r="H314" s="88">
        <v>77.25</v>
      </c>
    </row>
    <row r="315" spans="3:8">
      <c r="C315" s="86">
        <v>42110</v>
      </c>
      <c r="D315" s="87">
        <v>56.875</v>
      </c>
      <c r="E315" s="87">
        <v>70.582999999999998</v>
      </c>
      <c r="F315" s="87">
        <v>141.333</v>
      </c>
      <c r="G315" s="87">
        <v>261.66699999999997</v>
      </c>
      <c r="H315" s="88">
        <v>70.75</v>
      </c>
    </row>
    <row r="316" spans="3:8">
      <c r="C316" s="86">
        <v>42109</v>
      </c>
      <c r="D316" s="87">
        <v>54.273000000000003</v>
      </c>
      <c r="E316" s="87">
        <v>64.875</v>
      </c>
      <c r="F316" s="87">
        <v>133.25</v>
      </c>
      <c r="G316" s="87">
        <v>250.613</v>
      </c>
      <c r="H316" s="88">
        <v>68.375</v>
      </c>
    </row>
    <row r="317" spans="3:8">
      <c r="C317" s="86">
        <v>42108</v>
      </c>
      <c r="D317" s="87">
        <v>54.533000000000001</v>
      </c>
      <c r="E317" s="87">
        <v>64.75</v>
      </c>
      <c r="F317" s="87">
        <v>130.333</v>
      </c>
      <c r="G317" s="87">
        <v>250.792</v>
      </c>
      <c r="H317" s="88">
        <v>65.582999999999998</v>
      </c>
    </row>
    <row r="318" spans="3:8">
      <c r="C318" s="86">
        <v>42107</v>
      </c>
      <c r="D318" s="87">
        <v>52.938000000000002</v>
      </c>
      <c r="E318" s="87">
        <v>61.875</v>
      </c>
      <c r="F318" s="87">
        <v>126.233</v>
      </c>
      <c r="G318" s="87">
        <v>242.76300000000001</v>
      </c>
      <c r="H318" s="88">
        <v>64.358000000000004</v>
      </c>
    </row>
    <row r="319" spans="3:8">
      <c r="C319" s="86">
        <v>42104</v>
      </c>
      <c r="D319" s="87">
        <v>52.646000000000001</v>
      </c>
      <c r="E319" s="87">
        <v>61.667000000000002</v>
      </c>
      <c r="F319" s="87">
        <v>126.833</v>
      </c>
      <c r="G319" s="87">
        <v>241.25</v>
      </c>
      <c r="H319" s="88">
        <v>65.165999999999997</v>
      </c>
    </row>
    <row r="320" spans="3:8">
      <c r="C320" s="86">
        <v>42103</v>
      </c>
      <c r="D320" s="87">
        <v>54.554000000000002</v>
      </c>
      <c r="E320" s="87">
        <v>64.382999999999996</v>
      </c>
      <c r="F320" s="87">
        <v>130.083</v>
      </c>
      <c r="G320" s="87">
        <v>249.083</v>
      </c>
      <c r="H320" s="88">
        <v>65.7</v>
      </c>
    </row>
    <row r="321" spans="3:8">
      <c r="C321" s="86">
        <v>42102</v>
      </c>
      <c r="D321" s="87">
        <v>55.371000000000002</v>
      </c>
      <c r="E321" s="87">
        <v>65.25</v>
      </c>
      <c r="F321" s="87">
        <v>133.583</v>
      </c>
      <c r="G321" s="87">
        <v>250.75</v>
      </c>
      <c r="H321" s="88">
        <v>68.332999999999998</v>
      </c>
    </row>
    <row r="322" spans="3:8">
      <c r="C322" s="86">
        <v>42101</v>
      </c>
      <c r="D322" s="87">
        <v>55.155999999999999</v>
      </c>
      <c r="E322" s="87">
        <v>65.875</v>
      </c>
      <c r="F322" s="87">
        <v>134.875</v>
      </c>
      <c r="G322" s="87">
        <v>252.875</v>
      </c>
      <c r="H322" s="88">
        <v>69</v>
      </c>
    </row>
    <row r="323" spans="3:8">
      <c r="C323" s="86">
        <v>42096</v>
      </c>
      <c r="D323" s="87">
        <v>56.774999999999999</v>
      </c>
      <c r="E323" s="87">
        <v>67.733000000000004</v>
      </c>
      <c r="F323" s="87">
        <v>135.28299999999999</v>
      </c>
      <c r="G323" s="87">
        <v>259.10000000000002</v>
      </c>
      <c r="H323" s="88">
        <v>67.549999999999983</v>
      </c>
    </row>
    <row r="324" spans="3:8">
      <c r="C324" s="86">
        <v>42095</v>
      </c>
      <c r="D324" s="87">
        <v>56.436</v>
      </c>
      <c r="E324" s="87">
        <v>66.375</v>
      </c>
      <c r="F324" s="87">
        <v>133.5</v>
      </c>
      <c r="G324" s="87">
        <v>258.44499999999999</v>
      </c>
      <c r="H324" s="88">
        <v>67.125</v>
      </c>
    </row>
    <row r="325" spans="3:8">
      <c r="C325" s="86">
        <v>42094</v>
      </c>
      <c r="D325" s="87">
        <v>55.637999999999998</v>
      </c>
      <c r="E325" s="87">
        <v>65.400000000000006</v>
      </c>
      <c r="F325" s="87">
        <v>132.667</v>
      </c>
      <c r="G325" s="87">
        <v>260.89999999999998</v>
      </c>
      <c r="H325" s="88">
        <v>67.266999999999996</v>
      </c>
    </row>
    <row r="326" spans="3:8">
      <c r="C326" s="86">
        <v>42093</v>
      </c>
      <c r="D326" s="87">
        <v>55.997</v>
      </c>
      <c r="E326" s="87">
        <v>65.063000000000002</v>
      </c>
      <c r="F326" s="87">
        <v>127</v>
      </c>
      <c r="G326" s="87">
        <v>261.83300000000003</v>
      </c>
      <c r="H326" s="88">
        <v>61.936999999999998</v>
      </c>
    </row>
    <row r="327" spans="3:8">
      <c r="C327" s="86">
        <v>42090</v>
      </c>
      <c r="D327" s="87">
        <v>55.636000000000003</v>
      </c>
      <c r="E327" s="87">
        <v>65.542000000000002</v>
      </c>
      <c r="F327" s="87">
        <v>131.27500000000001</v>
      </c>
      <c r="G327" s="87">
        <v>260.39999999999998</v>
      </c>
      <c r="H327" s="88">
        <v>65.733000000000004</v>
      </c>
    </row>
    <row r="328" spans="3:8">
      <c r="C328" s="86">
        <v>42089</v>
      </c>
      <c r="D328" s="87">
        <v>55.287999999999997</v>
      </c>
      <c r="E328" s="87">
        <v>66.492999999999995</v>
      </c>
      <c r="F328" s="87">
        <v>133.733</v>
      </c>
      <c r="G328" s="87">
        <v>261.03300000000002</v>
      </c>
      <c r="H328" s="88">
        <v>67.240000000000009</v>
      </c>
    </row>
    <row r="329" spans="3:8">
      <c r="C329" s="86">
        <v>42088</v>
      </c>
      <c r="D329" s="87">
        <v>55.938000000000002</v>
      </c>
      <c r="E329" s="87">
        <v>67.25</v>
      </c>
      <c r="F329" s="87">
        <v>134</v>
      </c>
      <c r="G329" s="87">
        <v>264.52499999999998</v>
      </c>
      <c r="H329" s="88">
        <v>66.75</v>
      </c>
    </row>
    <row r="330" spans="3:8">
      <c r="C330" s="86">
        <v>42087</v>
      </c>
      <c r="D330" s="87">
        <v>55.8</v>
      </c>
      <c r="E330" s="87">
        <v>67.25</v>
      </c>
      <c r="F330" s="87">
        <v>134.75</v>
      </c>
      <c r="G330" s="87">
        <v>261.58300000000003</v>
      </c>
      <c r="H330" s="88">
        <v>67.5</v>
      </c>
    </row>
    <row r="331" spans="3:8">
      <c r="C331" s="86">
        <v>42086</v>
      </c>
      <c r="D331" s="87">
        <v>55.771000000000001</v>
      </c>
      <c r="E331" s="87">
        <v>66.917000000000002</v>
      </c>
      <c r="F331" s="87">
        <v>135.333</v>
      </c>
      <c r="G331" s="87">
        <v>262.28300000000002</v>
      </c>
      <c r="H331" s="88">
        <v>68.415999999999997</v>
      </c>
    </row>
    <row r="332" spans="3:8">
      <c r="C332" s="86">
        <v>42083</v>
      </c>
      <c r="D332" s="87">
        <v>54.438000000000002</v>
      </c>
      <c r="E332" s="87">
        <v>61.767000000000003</v>
      </c>
      <c r="F332" s="87">
        <v>131.583</v>
      </c>
      <c r="G332" s="87">
        <v>257.13299999999998</v>
      </c>
      <c r="H332" s="88">
        <v>69.816000000000003</v>
      </c>
    </row>
    <row r="333" spans="3:8">
      <c r="C333" s="86">
        <v>42082</v>
      </c>
      <c r="D333" s="87">
        <v>52.146000000000001</v>
      </c>
      <c r="E333" s="87">
        <v>61.582999999999998</v>
      </c>
      <c r="F333" s="87">
        <v>126.75</v>
      </c>
      <c r="G333" s="87">
        <v>263</v>
      </c>
      <c r="H333" s="88">
        <v>65.167000000000002</v>
      </c>
    </row>
    <row r="334" spans="3:8">
      <c r="C334" s="86">
        <v>42081</v>
      </c>
      <c r="D334" s="87">
        <v>50.637</v>
      </c>
      <c r="E334" s="87">
        <v>58.174999999999997</v>
      </c>
      <c r="F334" s="87">
        <v>124.65</v>
      </c>
      <c r="G334" s="87">
        <v>260.41699999999997</v>
      </c>
      <c r="H334" s="88">
        <v>66.475000000000009</v>
      </c>
    </row>
    <row r="335" spans="3:8">
      <c r="C335" s="86">
        <v>42080</v>
      </c>
      <c r="D335" s="87">
        <v>50.170999999999999</v>
      </c>
      <c r="E335" s="87">
        <v>56.167000000000002</v>
      </c>
      <c r="F335" s="87">
        <v>121.6</v>
      </c>
      <c r="G335" s="87">
        <v>255.108</v>
      </c>
      <c r="H335" s="88">
        <v>65.432999999999993</v>
      </c>
    </row>
    <row r="336" spans="3:8">
      <c r="C336" s="86">
        <v>42079</v>
      </c>
      <c r="D336" s="87">
        <v>49.792000000000002</v>
      </c>
      <c r="E336" s="87">
        <v>55.167000000000002</v>
      </c>
      <c r="F336" s="87">
        <v>118.625</v>
      </c>
      <c r="G336" s="87">
        <v>251.375</v>
      </c>
      <c r="H336" s="88">
        <v>63.457999999999998</v>
      </c>
    </row>
    <row r="337" spans="3:8">
      <c r="C337" s="86">
        <v>42076</v>
      </c>
      <c r="D337" s="87">
        <v>49.424999999999997</v>
      </c>
      <c r="E337" s="87">
        <v>55.207999999999998</v>
      </c>
      <c r="F337" s="87">
        <v>119</v>
      </c>
      <c r="G337" s="87">
        <v>250.905</v>
      </c>
      <c r="H337" s="88">
        <v>63.792000000000002</v>
      </c>
    </row>
    <row r="338" spans="3:8">
      <c r="C338" s="86">
        <v>42075</v>
      </c>
      <c r="D338" s="87">
        <v>49.25</v>
      </c>
      <c r="E338" s="87">
        <v>55.625</v>
      </c>
      <c r="F338" s="87">
        <v>119.167</v>
      </c>
      <c r="G338" s="87">
        <v>249.858</v>
      </c>
      <c r="H338" s="88">
        <v>63.542000000000002</v>
      </c>
    </row>
    <row r="339" spans="3:8">
      <c r="C339" s="86">
        <v>42074</v>
      </c>
      <c r="D339" s="87">
        <v>49.103000000000002</v>
      </c>
      <c r="E339" s="87">
        <v>55.966999999999999</v>
      </c>
      <c r="F339" s="87">
        <v>121</v>
      </c>
      <c r="G339" s="87">
        <v>252.667</v>
      </c>
      <c r="H339" s="88">
        <v>65.033000000000001</v>
      </c>
    </row>
    <row r="340" spans="3:8">
      <c r="C340" s="86">
        <v>42073</v>
      </c>
      <c r="D340" s="87">
        <v>50.088000000000001</v>
      </c>
      <c r="E340" s="87">
        <v>56.792000000000002</v>
      </c>
      <c r="F340" s="87">
        <v>122.333</v>
      </c>
      <c r="G340" s="87">
        <v>259.66699999999997</v>
      </c>
      <c r="H340" s="88">
        <v>65.540999999999997</v>
      </c>
    </row>
    <row r="341" spans="3:8">
      <c r="C341" s="86">
        <v>42072</v>
      </c>
      <c r="D341" s="87">
        <v>49.188000000000002</v>
      </c>
      <c r="E341" s="87">
        <v>56.188000000000002</v>
      </c>
      <c r="F341" s="87">
        <v>120.125</v>
      </c>
      <c r="G341" s="87">
        <v>255.625</v>
      </c>
      <c r="H341" s="88">
        <v>63.936999999999998</v>
      </c>
    </row>
    <row r="342" spans="3:8">
      <c r="C342" s="86">
        <v>42069</v>
      </c>
      <c r="D342" s="87">
        <v>48.662999999999997</v>
      </c>
      <c r="E342" s="87">
        <v>54</v>
      </c>
      <c r="F342" s="87">
        <v>119.5</v>
      </c>
      <c r="G342" s="87">
        <v>251.21299999999999</v>
      </c>
      <c r="H342" s="88">
        <v>65.5</v>
      </c>
    </row>
    <row r="343" spans="3:8">
      <c r="C343" s="86">
        <v>42068</v>
      </c>
      <c r="D343" s="87">
        <v>47.542000000000002</v>
      </c>
      <c r="E343" s="87">
        <v>52.167000000000002</v>
      </c>
      <c r="F343" s="87">
        <v>118.583</v>
      </c>
      <c r="G343" s="87">
        <v>247.25</v>
      </c>
      <c r="H343" s="88">
        <v>66.415999999999997</v>
      </c>
    </row>
    <row r="344" spans="3:8">
      <c r="C344" s="86">
        <v>42067</v>
      </c>
      <c r="D344" s="87">
        <v>49.691000000000003</v>
      </c>
      <c r="E344" s="87">
        <v>54.674999999999997</v>
      </c>
      <c r="F344" s="87">
        <v>120.35</v>
      </c>
      <c r="G344" s="87">
        <v>260.125</v>
      </c>
      <c r="H344" s="88">
        <v>65.674999999999997</v>
      </c>
    </row>
    <row r="345" spans="3:8">
      <c r="C345" s="86">
        <v>42066</v>
      </c>
      <c r="D345" s="87">
        <v>50.85</v>
      </c>
      <c r="E345" s="87">
        <v>56.625</v>
      </c>
      <c r="F345" s="87">
        <v>124.833</v>
      </c>
      <c r="G345" s="87">
        <v>266.5</v>
      </c>
      <c r="H345" s="88">
        <v>68.207999999999998</v>
      </c>
    </row>
    <row r="346" spans="3:8">
      <c r="C346" s="86">
        <v>42065</v>
      </c>
      <c r="D346" s="87">
        <v>49.851999999999997</v>
      </c>
      <c r="E346" s="87">
        <v>55.188000000000002</v>
      </c>
      <c r="F346" s="87">
        <v>120.75</v>
      </c>
      <c r="G346" s="87">
        <v>262.45800000000003</v>
      </c>
      <c r="H346" s="88">
        <v>65.561999999999998</v>
      </c>
    </row>
    <row r="347" spans="3:8">
      <c r="C347" s="86">
        <v>42062</v>
      </c>
      <c r="D347" s="87">
        <v>49.042000000000002</v>
      </c>
      <c r="E347" s="87">
        <v>53.633000000000003</v>
      </c>
      <c r="F347" s="87">
        <v>118.783</v>
      </c>
      <c r="G347" s="87">
        <v>258.25</v>
      </c>
      <c r="H347" s="88">
        <v>65.150000000000006</v>
      </c>
    </row>
    <row r="348" spans="3:8">
      <c r="C348" s="86">
        <v>42061</v>
      </c>
      <c r="D348" s="87">
        <v>48.832999999999998</v>
      </c>
      <c r="E348" s="87">
        <v>53.125</v>
      </c>
      <c r="F348" s="87">
        <v>122.583</v>
      </c>
      <c r="G348" s="87">
        <v>258.5</v>
      </c>
      <c r="H348" s="88">
        <v>69.457999999999998</v>
      </c>
    </row>
    <row r="349" spans="3:8">
      <c r="C349" s="86">
        <v>42060</v>
      </c>
      <c r="D349" s="87">
        <v>50.366999999999997</v>
      </c>
      <c r="E349" s="87">
        <v>55.75</v>
      </c>
      <c r="F349" s="87">
        <v>123.625</v>
      </c>
      <c r="G349" s="87">
        <v>268.16699999999997</v>
      </c>
      <c r="H349" s="88">
        <v>67.875</v>
      </c>
    </row>
    <row r="350" spans="3:8">
      <c r="C350" s="86">
        <v>42059</v>
      </c>
      <c r="D350" s="87">
        <v>50.517000000000003</v>
      </c>
      <c r="E350" s="87">
        <v>55.95</v>
      </c>
      <c r="F350" s="87">
        <v>123.2</v>
      </c>
      <c r="G350" s="87">
        <v>270.61700000000002</v>
      </c>
      <c r="H350" s="88">
        <v>67.25</v>
      </c>
    </row>
    <row r="351" spans="3:8">
      <c r="C351" s="86">
        <v>42058</v>
      </c>
      <c r="D351" s="87">
        <v>51.911999999999999</v>
      </c>
      <c r="E351" s="87">
        <v>58.494</v>
      </c>
      <c r="F351" s="87">
        <v>127.65</v>
      </c>
      <c r="G351" s="87">
        <v>277.03300000000002</v>
      </c>
      <c r="H351" s="88">
        <v>69.156000000000006</v>
      </c>
    </row>
    <row r="352" spans="3:8">
      <c r="C352" s="86">
        <v>42055</v>
      </c>
      <c r="D352" s="87">
        <v>53.542000000000002</v>
      </c>
      <c r="E352" s="87">
        <v>61.042000000000002</v>
      </c>
      <c r="F352" s="87">
        <v>131.583</v>
      </c>
      <c r="G352" s="87">
        <v>284.83300000000003</v>
      </c>
      <c r="H352" s="88">
        <v>70.540999999999997</v>
      </c>
    </row>
    <row r="353" spans="3:8">
      <c r="C353" s="86">
        <v>42054</v>
      </c>
      <c r="D353" s="87">
        <v>53.25</v>
      </c>
      <c r="E353" s="87">
        <v>60.817</v>
      </c>
      <c r="F353" s="87">
        <v>129.417</v>
      </c>
      <c r="G353" s="87">
        <v>286.5</v>
      </c>
      <c r="H353" s="88">
        <v>68.599999999999994</v>
      </c>
    </row>
    <row r="354" spans="3:8">
      <c r="C354" s="86">
        <v>42053</v>
      </c>
      <c r="D354" s="87">
        <v>54.396000000000001</v>
      </c>
      <c r="E354" s="87">
        <v>62.05</v>
      </c>
      <c r="F354" s="87">
        <v>127.625</v>
      </c>
      <c r="G354" s="87">
        <v>293.10000000000002</v>
      </c>
      <c r="H354" s="88">
        <v>65.575000000000003</v>
      </c>
    </row>
    <row r="355" spans="3:8">
      <c r="C355" s="86">
        <v>42052</v>
      </c>
      <c r="D355" s="87">
        <v>57.5</v>
      </c>
      <c r="E355" s="87">
        <v>66.313000000000002</v>
      </c>
      <c r="F355" s="87">
        <v>132.917</v>
      </c>
      <c r="G355" s="87">
        <v>305.70800000000003</v>
      </c>
      <c r="H355" s="88">
        <v>66.603999999999999</v>
      </c>
    </row>
    <row r="356" spans="3:8">
      <c r="C356" s="86">
        <v>42051</v>
      </c>
      <c r="D356" s="87">
        <v>57.125</v>
      </c>
      <c r="E356" s="87">
        <v>66.125</v>
      </c>
      <c r="F356" s="87">
        <v>132.5</v>
      </c>
      <c r="G356" s="87">
        <v>305.08300000000003</v>
      </c>
      <c r="H356" s="88">
        <v>66.375</v>
      </c>
    </row>
    <row r="357" spans="3:8">
      <c r="C357" s="86">
        <v>42048</v>
      </c>
      <c r="D357" s="87">
        <v>56.103999999999999</v>
      </c>
      <c r="E357" s="87">
        <v>63.292000000000002</v>
      </c>
      <c r="F357" s="87">
        <v>129.75</v>
      </c>
      <c r="G357" s="87">
        <v>296.83300000000003</v>
      </c>
      <c r="H357" s="88">
        <v>66.457999999999998</v>
      </c>
    </row>
    <row r="358" spans="3:8">
      <c r="C358" s="86">
        <v>42047</v>
      </c>
      <c r="D358" s="87">
        <v>57.732999999999997</v>
      </c>
      <c r="E358" s="87">
        <v>65.688000000000002</v>
      </c>
      <c r="F358" s="87">
        <v>139.375</v>
      </c>
      <c r="G358" s="87">
        <v>303</v>
      </c>
      <c r="H358" s="88">
        <v>73.686999999999998</v>
      </c>
    </row>
    <row r="359" spans="3:8">
      <c r="C359" s="86">
        <v>42046</v>
      </c>
      <c r="D359" s="87">
        <v>58.688000000000002</v>
      </c>
      <c r="E359" s="87">
        <v>67.75</v>
      </c>
      <c r="F359" s="87">
        <v>139.75</v>
      </c>
      <c r="G359" s="87">
        <v>311.60000000000002</v>
      </c>
      <c r="H359" s="88">
        <v>72</v>
      </c>
    </row>
    <row r="360" spans="3:8">
      <c r="C360" s="86">
        <v>42045</v>
      </c>
      <c r="D360" s="87">
        <v>57.625</v>
      </c>
      <c r="E360" s="87">
        <v>66.688000000000002</v>
      </c>
      <c r="F360" s="87">
        <v>140.5</v>
      </c>
      <c r="G360" s="87">
        <v>305.72500000000002</v>
      </c>
      <c r="H360" s="88">
        <v>73.811999999999998</v>
      </c>
    </row>
    <row r="361" spans="3:8">
      <c r="C361" s="86">
        <v>42044</v>
      </c>
      <c r="D361" s="87">
        <v>58.3</v>
      </c>
      <c r="E361" s="87">
        <v>67.066999999999993</v>
      </c>
      <c r="F361" s="87">
        <v>142.417</v>
      </c>
      <c r="G361" s="87">
        <v>312.41699999999997</v>
      </c>
      <c r="H361" s="88">
        <v>75.350000000000009</v>
      </c>
    </row>
    <row r="362" spans="3:8">
      <c r="C362" s="86">
        <v>42041</v>
      </c>
      <c r="D362" s="87">
        <v>55.332999999999998</v>
      </c>
      <c r="E362" s="87">
        <v>62.343000000000004</v>
      </c>
      <c r="F362" s="87">
        <v>134.27000000000001</v>
      </c>
      <c r="G362" s="87">
        <v>301.33300000000003</v>
      </c>
      <c r="H362" s="88">
        <v>71.927000000000007</v>
      </c>
    </row>
    <row r="363" spans="3:8">
      <c r="C363" s="86">
        <v>42040</v>
      </c>
      <c r="D363" s="87">
        <v>55</v>
      </c>
      <c r="E363" s="87">
        <v>61</v>
      </c>
      <c r="F363" s="87">
        <v>133.25</v>
      </c>
      <c r="G363" s="87">
        <v>300.625</v>
      </c>
      <c r="H363" s="88">
        <v>72.25</v>
      </c>
    </row>
    <row r="364" spans="3:8">
      <c r="C364" s="86">
        <v>42039</v>
      </c>
      <c r="D364" s="87">
        <v>55.667000000000002</v>
      </c>
      <c r="E364" s="87">
        <v>61.688000000000002</v>
      </c>
      <c r="F364" s="87">
        <v>132.75</v>
      </c>
      <c r="G364" s="87">
        <v>302.47699999999998</v>
      </c>
      <c r="H364" s="88">
        <v>71.061999999999998</v>
      </c>
    </row>
    <row r="365" spans="3:8">
      <c r="C365" s="86">
        <v>42038</v>
      </c>
      <c r="D365" s="87">
        <v>55.325000000000003</v>
      </c>
      <c r="E365" s="87">
        <v>61.468000000000004</v>
      </c>
      <c r="F365" s="87">
        <v>134.125</v>
      </c>
      <c r="G365" s="87">
        <v>301.14999999999998</v>
      </c>
      <c r="H365" s="88">
        <v>72.656999999999996</v>
      </c>
    </row>
    <row r="366" spans="3:8">
      <c r="C366" s="86">
        <v>42037</v>
      </c>
      <c r="D366" s="87">
        <v>58.082999999999998</v>
      </c>
      <c r="E366" s="87">
        <v>65.7</v>
      </c>
      <c r="F366" s="87">
        <v>140.083</v>
      </c>
      <c r="G366" s="87">
        <v>315.16699999999997</v>
      </c>
      <c r="H366" s="88">
        <v>74.382999999999996</v>
      </c>
    </row>
    <row r="367" spans="3:8">
      <c r="C367" s="86">
        <v>42034</v>
      </c>
      <c r="D367" s="87">
        <v>59.607999999999997</v>
      </c>
      <c r="E367" s="87">
        <v>66.849999999999994</v>
      </c>
      <c r="F367" s="87">
        <v>138.17500000000001</v>
      </c>
      <c r="G367" s="87">
        <v>322.5</v>
      </c>
      <c r="H367" s="88">
        <v>71.325000000000017</v>
      </c>
    </row>
    <row r="368" spans="3:8">
      <c r="C368" s="86">
        <v>42033</v>
      </c>
      <c r="D368" s="87">
        <v>57.125</v>
      </c>
      <c r="E368" s="87">
        <v>63.128</v>
      </c>
      <c r="F368" s="87">
        <v>134.875</v>
      </c>
      <c r="G368" s="87">
        <v>312.065</v>
      </c>
      <c r="H368" s="88">
        <v>71.747</v>
      </c>
    </row>
    <row r="369" spans="3:8">
      <c r="C369" s="86">
        <v>42032</v>
      </c>
      <c r="D369" s="87">
        <v>54.375</v>
      </c>
      <c r="E369" s="87">
        <v>63.369</v>
      </c>
      <c r="F369" s="87">
        <v>134.5</v>
      </c>
      <c r="G369" s="87">
        <v>300.18799999999999</v>
      </c>
      <c r="H369" s="88">
        <v>71.131</v>
      </c>
    </row>
    <row r="370" spans="3:8">
      <c r="C370" s="86">
        <v>42031</v>
      </c>
      <c r="D370" s="87">
        <v>53.667000000000002</v>
      </c>
      <c r="E370" s="87">
        <v>59.1</v>
      </c>
      <c r="F370" s="87">
        <v>126.167</v>
      </c>
      <c r="G370" s="87">
        <v>297</v>
      </c>
      <c r="H370" s="88">
        <v>67.067000000000007</v>
      </c>
    </row>
    <row r="371" spans="3:8">
      <c r="C371" s="86">
        <v>42030</v>
      </c>
      <c r="D371" s="87">
        <v>51.65</v>
      </c>
      <c r="E371" s="87">
        <v>56.857999999999997</v>
      </c>
      <c r="F371" s="87">
        <v>122.542</v>
      </c>
      <c r="G371" s="87">
        <v>288.5</v>
      </c>
      <c r="H371" s="88">
        <v>65.683999999999997</v>
      </c>
    </row>
    <row r="372" spans="3:8">
      <c r="C372" s="86">
        <v>42027</v>
      </c>
      <c r="D372" s="87">
        <v>53.563000000000002</v>
      </c>
      <c r="E372" s="87">
        <v>57.063000000000002</v>
      </c>
      <c r="F372" s="87">
        <v>121.5</v>
      </c>
      <c r="G372" s="87">
        <v>296.58300000000003</v>
      </c>
      <c r="H372" s="88">
        <v>64.436999999999998</v>
      </c>
    </row>
    <row r="373" spans="3:8">
      <c r="C373" s="86">
        <v>42026</v>
      </c>
      <c r="D373" s="87">
        <v>54.478999999999999</v>
      </c>
      <c r="E373" s="87">
        <v>58.832999999999998</v>
      </c>
      <c r="F373" s="87">
        <v>130.167</v>
      </c>
      <c r="G373" s="87">
        <v>301.33300000000003</v>
      </c>
      <c r="H373" s="88">
        <v>71.334000000000003</v>
      </c>
    </row>
    <row r="374" spans="3:8">
      <c r="C374" s="86">
        <v>42025</v>
      </c>
      <c r="D374" s="87">
        <v>56.3</v>
      </c>
      <c r="E374" s="87">
        <v>62.042000000000002</v>
      </c>
      <c r="F374" s="87">
        <v>138.667</v>
      </c>
      <c r="G374" s="87">
        <v>312</v>
      </c>
      <c r="H374" s="88">
        <v>76.625</v>
      </c>
    </row>
    <row r="375" spans="3:8">
      <c r="C375" s="86">
        <v>42024</v>
      </c>
      <c r="D375" s="87">
        <v>57.866999999999997</v>
      </c>
      <c r="E375" s="87">
        <v>63.25</v>
      </c>
      <c r="F375" s="87">
        <v>141.167</v>
      </c>
      <c r="G375" s="87">
        <v>319.83300000000003</v>
      </c>
      <c r="H375" s="88">
        <v>77.917000000000002</v>
      </c>
    </row>
    <row r="376" spans="3:8">
      <c r="C376" s="86">
        <v>42023</v>
      </c>
      <c r="D376" s="87">
        <v>58.188000000000002</v>
      </c>
      <c r="E376" s="87">
        <v>63.813000000000002</v>
      </c>
      <c r="F376" s="87">
        <v>143.5</v>
      </c>
      <c r="G376" s="87">
        <v>320.75</v>
      </c>
      <c r="H376" s="88">
        <v>79.686999999999998</v>
      </c>
    </row>
    <row r="377" spans="3:8">
      <c r="C377" s="86">
        <v>42020</v>
      </c>
      <c r="D377" s="87">
        <v>59.25</v>
      </c>
      <c r="E377" s="87">
        <v>64.875</v>
      </c>
      <c r="F377" s="87">
        <v>146.25</v>
      </c>
      <c r="G377" s="87">
        <v>323.91699999999997</v>
      </c>
      <c r="H377" s="88">
        <v>81.375</v>
      </c>
    </row>
    <row r="378" spans="3:8">
      <c r="C378" s="86">
        <v>42019</v>
      </c>
      <c r="D378" s="87">
        <v>59.875</v>
      </c>
      <c r="E378" s="87">
        <v>66.5</v>
      </c>
      <c r="F378" s="87">
        <v>148.25</v>
      </c>
      <c r="G378" s="87">
        <v>332.02499999999998</v>
      </c>
      <c r="H378" s="88">
        <v>81.75</v>
      </c>
    </row>
    <row r="379" spans="3:8">
      <c r="C379" s="86">
        <v>42018</v>
      </c>
      <c r="D379" s="87">
        <v>61.438000000000002</v>
      </c>
      <c r="E379" s="87">
        <v>66.438000000000002</v>
      </c>
      <c r="F379" s="87">
        <v>147.125</v>
      </c>
      <c r="G379" s="87">
        <v>341.54199999999997</v>
      </c>
      <c r="H379" s="88">
        <v>80.686999999999998</v>
      </c>
    </row>
    <row r="380" spans="3:8">
      <c r="C380" s="86">
        <v>42017</v>
      </c>
      <c r="D380" s="87">
        <v>60.938000000000002</v>
      </c>
      <c r="E380" s="87">
        <v>67.082999999999998</v>
      </c>
      <c r="F380" s="87">
        <v>147.375</v>
      </c>
      <c r="G380" s="87">
        <v>337.375</v>
      </c>
      <c r="H380" s="88">
        <v>80.292000000000002</v>
      </c>
    </row>
    <row r="381" spans="3:8">
      <c r="C381" s="86">
        <v>42016</v>
      </c>
      <c r="D381" s="87">
        <v>61.582999999999998</v>
      </c>
      <c r="E381" s="87">
        <v>68.05</v>
      </c>
      <c r="F381" s="87">
        <v>149.167</v>
      </c>
      <c r="G381" s="87">
        <v>338.08300000000003</v>
      </c>
      <c r="H381" s="88">
        <v>81.117000000000004</v>
      </c>
    </row>
    <row r="382" spans="3:8">
      <c r="C382" s="86">
        <v>42013</v>
      </c>
      <c r="D382" s="87">
        <v>62.220999999999997</v>
      </c>
      <c r="E382" s="87">
        <v>69.667000000000002</v>
      </c>
      <c r="F382" s="87">
        <v>153.917</v>
      </c>
      <c r="G382" s="87">
        <v>342</v>
      </c>
      <c r="H382" s="88">
        <v>84.25</v>
      </c>
    </row>
    <row r="383" spans="3:8">
      <c r="C383" s="86">
        <v>42012</v>
      </c>
      <c r="D383" s="87">
        <v>61.128999999999998</v>
      </c>
      <c r="E383" s="87">
        <v>67.25</v>
      </c>
      <c r="F383" s="87">
        <v>149.667</v>
      </c>
      <c r="G383" s="87">
        <v>335</v>
      </c>
      <c r="H383" s="88">
        <v>82.417000000000002</v>
      </c>
    </row>
    <row r="384" spans="3:8">
      <c r="C384" s="86">
        <v>42011</v>
      </c>
      <c r="D384" s="87">
        <v>63.719000000000001</v>
      </c>
      <c r="E384" s="87">
        <v>69.688000000000002</v>
      </c>
      <c r="F384" s="87">
        <v>156.75</v>
      </c>
      <c r="G384" s="87">
        <v>350.5</v>
      </c>
      <c r="H384" s="88">
        <v>87.061999999999998</v>
      </c>
    </row>
    <row r="385" spans="3:8">
      <c r="C385" s="86">
        <v>42010</v>
      </c>
      <c r="D385" s="87">
        <v>66.408000000000001</v>
      </c>
      <c r="E385" s="87">
        <v>70.632999999999996</v>
      </c>
      <c r="F385" s="87">
        <v>159</v>
      </c>
      <c r="G385" s="87">
        <v>365.16699999999997</v>
      </c>
      <c r="H385" s="88">
        <v>88.367000000000004</v>
      </c>
    </row>
    <row r="386" spans="3:8">
      <c r="C386" s="86">
        <v>42009</v>
      </c>
      <c r="D386" s="87">
        <v>63.771000000000001</v>
      </c>
      <c r="E386" s="87">
        <v>68.167000000000002</v>
      </c>
      <c r="F386" s="87">
        <v>152.5</v>
      </c>
      <c r="G386" s="87">
        <v>350.75</v>
      </c>
      <c r="H386" s="88">
        <v>84.332999999999998</v>
      </c>
    </row>
    <row r="387" spans="3:8">
      <c r="C387" s="86">
        <v>42006</v>
      </c>
      <c r="D387" s="87">
        <v>60.024999999999999</v>
      </c>
      <c r="E387" s="87">
        <v>62.063000000000002</v>
      </c>
      <c r="F387" s="87">
        <v>139.125</v>
      </c>
      <c r="G387" s="87">
        <v>330.45</v>
      </c>
      <c r="H387" s="88">
        <v>77.061999999999998</v>
      </c>
    </row>
    <row r="388" spans="3:8">
      <c r="C388" s="86">
        <v>42004</v>
      </c>
      <c r="D388" s="87">
        <v>62.475000000000001</v>
      </c>
      <c r="E388" s="87">
        <v>66.290000000000006</v>
      </c>
      <c r="F388" s="87">
        <v>143.80000000000001</v>
      </c>
      <c r="G388" s="87">
        <v>343.83300000000003</v>
      </c>
      <c r="H388" s="88">
        <v>77.510000000000005</v>
      </c>
    </row>
    <row r="389" spans="3:8">
      <c r="C389" s="86">
        <v>42003</v>
      </c>
      <c r="D389" s="87">
        <v>61.994</v>
      </c>
      <c r="E389" s="87">
        <v>64.650000000000006</v>
      </c>
      <c r="F389" s="87">
        <v>143.65</v>
      </c>
      <c r="G389" s="87">
        <v>339.92500000000001</v>
      </c>
      <c r="H389" s="88">
        <v>79</v>
      </c>
    </row>
    <row r="390" spans="3:8">
      <c r="C390" s="86">
        <v>42002</v>
      </c>
      <c r="D390" s="87">
        <v>60.008000000000003</v>
      </c>
      <c r="E390" s="87">
        <v>62.076999999999998</v>
      </c>
      <c r="F390" s="87">
        <v>136.53299999999999</v>
      </c>
      <c r="G390" s="87">
        <v>328.83300000000003</v>
      </c>
      <c r="H390" s="88">
        <v>74.455999999999989</v>
      </c>
    </row>
    <row r="391" spans="3:8">
      <c r="C391" s="86">
        <v>41997</v>
      </c>
      <c r="D391" s="87">
        <v>57.695999999999998</v>
      </c>
      <c r="E391" s="87">
        <v>60.5</v>
      </c>
      <c r="F391" s="87">
        <v>133.875</v>
      </c>
      <c r="G391" s="87">
        <v>319.16699999999997</v>
      </c>
      <c r="H391" s="88">
        <v>73.375</v>
      </c>
    </row>
    <row r="392" spans="3:8">
      <c r="C392" s="86">
        <v>41996</v>
      </c>
      <c r="D392" s="87">
        <v>58.155999999999999</v>
      </c>
      <c r="E392" s="87">
        <v>61.116999999999997</v>
      </c>
      <c r="F392" s="87">
        <v>132.78299999999999</v>
      </c>
      <c r="G392" s="87">
        <v>321.55</v>
      </c>
      <c r="H392" s="88">
        <v>71.665999999999997</v>
      </c>
    </row>
    <row r="393" spans="3:8">
      <c r="C393" s="86">
        <v>41995</v>
      </c>
      <c r="D393" s="87">
        <v>59.863</v>
      </c>
      <c r="E393" s="87">
        <v>61.9</v>
      </c>
      <c r="F393" s="87">
        <v>139.233</v>
      </c>
      <c r="G393" s="87">
        <v>331.38299999999998</v>
      </c>
      <c r="H393" s="88">
        <v>77.332999999999998</v>
      </c>
    </row>
    <row r="394" spans="3:8">
      <c r="C394" s="86">
        <v>41992</v>
      </c>
      <c r="D394" s="87">
        <v>61.378999999999998</v>
      </c>
      <c r="E394" s="87">
        <v>64.716999999999999</v>
      </c>
      <c r="F394" s="87">
        <v>144.13300000000001</v>
      </c>
      <c r="G394" s="87">
        <v>338.983</v>
      </c>
      <c r="H394" s="88">
        <v>79.416000000000011</v>
      </c>
    </row>
    <row r="395" spans="3:8">
      <c r="C395" s="86">
        <v>41991</v>
      </c>
      <c r="D395" s="87">
        <v>62.05</v>
      </c>
      <c r="E395" s="87">
        <v>64.924999999999997</v>
      </c>
      <c r="F395" s="87">
        <v>150.875</v>
      </c>
      <c r="G395" s="87">
        <v>341.36700000000002</v>
      </c>
      <c r="H395" s="88">
        <v>85.95</v>
      </c>
    </row>
    <row r="396" spans="3:8">
      <c r="C396" s="86">
        <v>41990</v>
      </c>
      <c r="D396" s="87">
        <v>63.771000000000001</v>
      </c>
      <c r="E396" s="87">
        <v>67.224999999999994</v>
      </c>
      <c r="F396" s="87">
        <v>157.5</v>
      </c>
      <c r="G396" s="87">
        <v>351.33300000000003</v>
      </c>
      <c r="H396" s="88">
        <v>90.275000000000006</v>
      </c>
    </row>
    <row r="397" spans="3:8">
      <c r="C397" s="86">
        <v>41989</v>
      </c>
      <c r="D397" s="87">
        <v>68.042000000000002</v>
      </c>
      <c r="E397" s="87">
        <v>71.792000000000002</v>
      </c>
      <c r="F397" s="87">
        <v>163.167</v>
      </c>
      <c r="G397" s="87">
        <v>370.83300000000003</v>
      </c>
      <c r="H397" s="88">
        <v>91.375</v>
      </c>
    </row>
    <row r="398" spans="3:8">
      <c r="C398" s="86">
        <v>41988</v>
      </c>
      <c r="D398" s="87">
        <v>68.625</v>
      </c>
      <c r="E398" s="87">
        <v>70.325000000000003</v>
      </c>
      <c r="F398" s="87">
        <v>156.1</v>
      </c>
      <c r="G398" s="87">
        <v>377.25</v>
      </c>
      <c r="H398" s="88">
        <v>85.774999999999991</v>
      </c>
    </row>
    <row r="399" spans="3:8">
      <c r="C399" s="86">
        <v>41985</v>
      </c>
      <c r="D399" s="87">
        <v>65.031000000000006</v>
      </c>
      <c r="E399" s="87">
        <v>66.25</v>
      </c>
      <c r="F399" s="87">
        <v>141.07499999999999</v>
      </c>
      <c r="G399" s="87">
        <v>359.375</v>
      </c>
      <c r="H399" s="88">
        <v>74.824999999999989</v>
      </c>
    </row>
    <row r="400" spans="3:8">
      <c r="C400" s="86">
        <v>41984</v>
      </c>
      <c r="D400" s="87">
        <v>59.834000000000003</v>
      </c>
      <c r="E400" s="87">
        <v>61.5</v>
      </c>
      <c r="F400" s="87">
        <v>136.917</v>
      </c>
      <c r="G400" s="87">
        <v>335.56299999999999</v>
      </c>
      <c r="H400" s="88">
        <v>75.417000000000002</v>
      </c>
    </row>
    <row r="401" spans="3:8">
      <c r="C401" s="86">
        <v>41983</v>
      </c>
      <c r="D401" s="87">
        <v>59.978999999999999</v>
      </c>
      <c r="E401" s="87">
        <v>61.5</v>
      </c>
      <c r="F401" s="87">
        <v>136.667</v>
      </c>
      <c r="G401" s="87">
        <v>338.25</v>
      </c>
      <c r="H401" s="88">
        <v>75.167000000000002</v>
      </c>
    </row>
    <row r="402" spans="3:8">
      <c r="C402" s="86">
        <v>41982</v>
      </c>
      <c r="D402" s="87">
        <v>58.853999999999999</v>
      </c>
      <c r="E402" s="87">
        <v>60.375</v>
      </c>
      <c r="F402" s="87">
        <v>137.333</v>
      </c>
      <c r="G402" s="87">
        <v>331.70800000000003</v>
      </c>
      <c r="H402" s="88">
        <v>76.957999999999998</v>
      </c>
    </row>
    <row r="403" spans="3:8">
      <c r="C403" s="86">
        <v>41981</v>
      </c>
      <c r="D403" s="87">
        <v>56.481000000000002</v>
      </c>
      <c r="E403" s="87">
        <v>57</v>
      </c>
      <c r="F403" s="87">
        <v>129</v>
      </c>
      <c r="G403" s="87">
        <v>318.34399999999999</v>
      </c>
      <c r="H403" s="88">
        <v>72</v>
      </c>
    </row>
    <row r="404" spans="3:8">
      <c r="C404" s="86">
        <v>41978</v>
      </c>
      <c r="D404" s="87">
        <v>55</v>
      </c>
      <c r="E404" s="87">
        <v>55.5</v>
      </c>
      <c r="F404" s="87">
        <v>127.75</v>
      </c>
      <c r="G404" s="87">
        <v>308.25</v>
      </c>
      <c r="H404" s="88">
        <v>72.25</v>
      </c>
    </row>
    <row r="405" spans="3:8">
      <c r="C405" s="86">
        <v>41977</v>
      </c>
      <c r="D405" s="87">
        <v>57.758000000000003</v>
      </c>
      <c r="E405" s="87">
        <v>58.375</v>
      </c>
      <c r="F405" s="87">
        <v>132.917</v>
      </c>
      <c r="G405" s="87">
        <v>319.25</v>
      </c>
      <c r="H405" s="88">
        <v>74.542000000000002</v>
      </c>
    </row>
    <row r="406" spans="3:8">
      <c r="C406" s="86">
        <v>41976</v>
      </c>
      <c r="D406" s="87">
        <v>56.313000000000002</v>
      </c>
      <c r="E406" s="87">
        <v>57.563000000000002</v>
      </c>
      <c r="F406" s="87">
        <v>129.5</v>
      </c>
      <c r="G406" s="87">
        <v>315.18799999999999</v>
      </c>
      <c r="H406" s="88">
        <v>71.936999999999998</v>
      </c>
    </row>
    <row r="407" spans="3:8">
      <c r="C407" s="86">
        <v>41975</v>
      </c>
      <c r="D407" s="87">
        <v>56.719000000000001</v>
      </c>
      <c r="E407" s="87">
        <v>58.39</v>
      </c>
      <c r="F407" s="87">
        <v>128.74</v>
      </c>
      <c r="G407" s="87">
        <v>323.81299999999999</v>
      </c>
      <c r="H407" s="88">
        <v>70.350000000000009</v>
      </c>
    </row>
    <row r="408" spans="3:8">
      <c r="C408" s="86">
        <v>41974</v>
      </c>
      <c r="D408" s="87">
        <v>58.103999999999999</v>
      </c>
      <c r="E408" s="87">
        <v>58.832999999999998</v>
      </c>
      <c r="F408" s="87">
        <v>134.333</v>
      </c>
      <c r="G408" s="87">
        <v>328.54199999999997</v>
      </c>
      <c r="H408" s="88">
        <v>75.5</v>
      </c>
    </row>
    <row r="409" spans="3:8">
      <c r="C409" s="86">
        <v>41971</v>
      </c>
      <c r="D409" s="87">
        <v>57.313000000000002</v>
      </c>
      <c r="E409" s="87">
        <v>58.05</v>
      </c>
      <c r="F409" s="87">
        <v>132.4</v>
      </c>
      <c r="G409" s="87">
        <v>317.53100000000001</v>
      </c>
      <c r="H409" s="88">
        <v>74.350000000000009</v>
      </c>
    </row>
    <row r="410" spans="3:8">
      <c r="C410" s="86">
        <v>41970</v>
      </c>
      <c r="D410" s="87">
        <v>57.478999999999999</v>
      </c>
      <c r="E410" s="87">
        <v>59.25</v>
      </c>
      <c r="F410" s="87">
        <v>134.03299999999999</v>
      </c>
      <c r="G410" s="87">
        <v>317.83300000000003</v>
      </c>
      <c r="H410" s="88">
        <v>74.782999999999987</v>
      </c>
    </row>
    <row r="411" spans="3:8">
      <c r="C411" s="86">
        <v>41969</v>
      </c>
      <c r="D411" s="87">
        <v>59.155999999999999</v>
      </c>
      <c r="E411" s="87">
        <v>61.5</v>
      </c>
      <c r="F411" s="87">
        <v>139.75</v>
      </c>
      <c r="G411" s="87">
        <v>326.375</v>
      </c>
      <c r="H411" s="88">
        <v>78.25</v>
      </c>
    </row>
    <row r="412" spans="3:8">
      <c r="C412" s="86">
        <v>41968</v>
      </c>
      <c r="D412" s="87">
        <v>58.938000000000002</v>
      </c>
      <c r="E412" s="87">
        <v>61.744</v>
      </c>
      <c r="F412" s="87">
        <v>142.5</v>
      </c>
      <c r="G412" s="87">
        <v>332.25</v>
      </c>
      <c r="H412" s="88">
        <v>80.756</v>
      </c>
    </row>
    <row r="413" spans="3:8">
      <c r="C413" s="86">
        <v>41967</v>
      </c>
      <c r="D413" s="87">
        <v>58.917000000000002</v>
      </c>
      <c r="E413" s="87">
        <v>61.75</v>
      </c>
      <c r="F413" s="87">
        <v>143.167</v>
      </c>
      <c r="G413" s="87">
        <v>336.66699999999997</v>
      </c>
      <c r="H413" s="88">
        <v>81.417000000000002</v>
      </c>
    </row>
    <row r="414" spans="3:8">
      <c r="C414" s="86">
        <v>41964</v>
      </c>
      <c r="D414" s="87">
        <v>60.771000000000001</v>
      </c>
      <c r="E414" s="87">
        <v>63.25</v>
      </c>
      <c r="F414" s="87">
        <v>150.75</v>
      </c>
      <c r="G414" s="87">
        <v>345.70800000000003</v>
      </c>
      <c r="H414" s="88">
        <v>87.5</v>
      </c>
    </row>
    <row r="415" spans="3:8">
      <c r="C415" s="86">
        <v>41963</v>
      </c>
      <c r="D415" s="87">
        <v>63.896000000000001</v>
      </c>
      <c r="E415" s="87">
        <v>66.375</v>
      </c>
      <c r="F415" s="87">
        <v>158.25</v>
      </c>
      <c r="G415" s="87">
        <v>363.125</v>
      </c>
      <c r="H415" s="88">
        <v>91.875</v>
      </c>
    </row>
    <row r="416" spans="3:8">
      <c r="C416" s="86">
        <v>41962</v>
      </c>
      <c r="D416" s="87">
        <v>64.203000000000003</v>
      </c>
      <c r="E416" s="87">
        <v>67.5</v>
      </c>
      <c r="F416" s="87">
        <v>157.5</v>
      </c>
      <c r="G416" s="87">
        <v>357.54199999999997</v>
      </c>
      <c r="H416" s="88">
        <v>90</v>
      </c>
    </row>
    <row r="417" spans="3:8">
      <c r="C417" s="86">
        <v>41961</v>
      </c>
      <c r="D417" s="87">
        <v>64.331000000000003</v>
      </c>
      <c r="E417" s="87">
        <v>67.117000000000004</v>
      </c>
      <c r="F417" s="87">
        <v>152.667</v>
      </c>
      <c r="G417" s="87">
        <v>356.2</v>
      </c>
      <c r="H417" s="88">
        <v>85.55</v>
      </c>
    </row>
    <row r="418" spans="3:8">
      <c r="C418" s="86">
        <v>41960</v>
      </c>
      <c r="D418" s="87">
        <v>63.18</v>
      </c>
      <c r="E418" s="87">
        <v>66.25</v>
      </c>
      <c r="F418" s="87">
        <v>149.18799999999999</v>
      </c>
      <c r="G418" s="87">
        <v>353.875</v>
      </c>
      <c r="H418" s="88">
        <v>82.937999999999988</v>
      </c>
    </row>
    <row r="419" spans="3:8">
      <c r="C419" s="86">
        <v>41957</v>
      </c>
      <c r="D419" s="87">
        <v>63.107999999999997</v>
      </c>
      <c r="E419" s="87">
        <v>65.875</v>
      </c>
      <c r="F419" s="87">
        <v>146.75</v>
      </c>
      <c r="G419" s="87">
        <v>355.30799999999999</v>
      </c>
      <c r="H419" s="88">
        <v>80.875</v>
      </c>
    </row>
    <row r="420" spans="3:8">
      <c r="C420" s="86">
        <v>41956</v>
      </c>
      <c r="D420" s="87">
        <v>63.125</v>
      </c>
      <c r="E420" s="87">
        <v>64.563000000000002</v>
      </c>
      <c r="F420" s="87">
        <v>143</v>
      </c>
      <c r="G420" s="87">
        <v>348.95800000000003</v>
      </c>
      <c r="H420" s="88">
        <v>78.436999999999998</v>
      </c>
    </row>
    <row r="421" spans="3:8">
      <c r="C421" s="86">
        <v>41955</v>
      </c>
      <c r="D421" s="87">
        <v>63.042000000000002</v>
      </c>
      <c r="E421" s="87">
        <v>63.832999999999998</v>
      </c>
      <c r="F421" s="87">
        <v>142.5</v>
      </c>
      <c r="G421" s="87">
        <v>346.25</v>
      </c>
      <c r="H421" s="88">
        <v>78.667000000000002</v>
      </c>
    </row>
    <row r="422" spans="3:8">
      <c r="C422" s="86">
        <v>41954</v>
      </c>
      <c r="D422" s="87">
        <v>62.438000000000002</v>
      </c>
      <c r="E422" s="87">
        <v>62.9</v>
      </c>
      <c r="F422" s="87">
        <v>144.19999999999999</v>
      </c>
      <c r="G422" s="87">
        <v>338.75</v>
      </c>
      <c r="H422" s="88">
        <v>81.299999999999983</v>
      </c>
    </row>
    <row r="423" spans="3:8">
      <c r="C423" s="86">
        <v>41953</v>
      </c>
      <c r="D423" s="87">
        <v>62.542000000000002</v>
      </c>
      <c r="E423" s="87">
        <v>63.5</v>
      </c>
      <c r="F423" s="87">
        <v>149.667</v>
      </c>
      <c r="G423" s="87">
        <v>341.04199999999997</v>
      </c>
      <c r="H423" s="88">
        <v>86.167000000000002</v>
      </c>
    </row>
    <row r="424" spans="3:8">
      <c r="C424" s="86">
        <v>41950</v>
      </c>
      <c r="D424" s="87">
        <v>64.281000000000006</v>
      </c>
      <c r="E424" s="87">
        <v>66.850999999999999</v>
      </c>
      <c r="F424" s="87">
        <v>153.6</v>
      </c>
      <c r="G424" s="87">
        <v>351.375</v>
      </c>
      <c r="H424" s="88">
        <v>86.748999999999995</v>
      </c>
    </row>
    <row r="425" spans="3:8">
      <c r="C425" s="86">
        <v>41949</v>
      </c>
      <c r="D425" s="87">
        <v>63.438000000000002</v>
      </c>
      <c r="E425" s="87">
        <v>66.125</v>
      </c>
      <c r="F425" s="87">
        <v>153.875</v>
      </c>
      <c r="G425" s="87">
        <v>348.25</v>
      </c>
      <c r="H425" s="88">
        <v>87.75</v>
      </c>
    </row>
    <row r="426" spans="3:8">
      <c r="C426" s="86">
        <v>41948</v>
      </c>
      <c r="D426" s="87">
        <v>65.5</v>
      </c>
      <c r="E426" s="87">
        <v>66.5</v>
      </c>
      <c r="F426" s="87">
        <v>153.5</v>
      </c>
      <c r="G426" s="87">
        <v>354.20800000000003</v>
      </c>
      <c r="H426" s="88">
        <v>87</v>
      </c>
    </row>
    <row r="427" spans="3:8">
      <c r="C427" s="86">
        <v>41947</v>
      </c>
      <c r="D427" s="87">
        <v>66.167000000000002</v>
      </c>
      <c r="E427" s="87">
        <v>67.5</v>
      </c>
      <c r="F427" s="87">
        <v>156.5</v>
      </c>
      <c r="G427" s="87">
        <v>359.875</v>
      </c>
      <c r="H427" s="88">
        <v>89</v>
      </c>
    </row>
    <row r="428" spans="3:8">
      <c r="C428" s="86">
        <v>41946</v>
      </c>
      <c r="D428" s="87">
        <v>65.375</v>
      </c>
      <c r="E428" s="87">
        <v>66</v>
      </c>
      <c r="F428" s="87">
        <v>151.983</v>
      </c>
      <c r="G428" s="87">
        <v>357.54199999999997</v>
      </c>
      <c r="H428" s="88">
        <v>85.983000000000004</v>
      </c>
    </row>
    <row r="429" spans="3:8">
      <c r="C429" s="86">
        <v>41943</v>
      </c>
      <c r="D429" s="87">
        <v>64.375</v>
      </c>
      <c r="E429" s="87">
        <v>66.349999999999994</v>
      </c>
      <c r="F429" s="87">
        <v>150.71</v>
      </c>
      <c r="G429" s="87">
        <v>352.125</v>
      </c>
      <c r="H429" s="88">
        <v>84.360000000000014</v>
      </c>
    </row>
    <row r="430" spans="3:8">
      <c r="C430" s="86">
        <v>41942</v>
      </c>
      <c r="D430" s="87">
        <v>67.375</v>
      </c>
      <c r="E430" s="87">
        <v>68.25</v>
      </c>
      <c r="F430" s="87">
        <v>159</v>
      </c>
      <c r="G430" s="87">
        <v>362.375</v>
      </c>
      <c r="H430" s="88">
        <v>90.75</v>
      </c>
    </row>
    <row r="431" spans="3:8">
      <c r="C431" s="86">
        <v>41941</v>
      </c>
      <c r="D431" s="87">
        <v>67.125</v>
      </c>
      <c r="E431" s="87">
        <v>67.644999999999996</v>
      </c>
      <c r="F431" s="87">
        <v>155.25</v>
      </c>
      <c r="G431" s="87">
        <v>359.25</v>
      </c>
      <c r="H431" s="88">
        <v>87.605000000000004</v>
      </c>
    </row>
    <row r="432" spans="3:8">
      <c r="C432" s="86">
        <v>41940</v>
      </c>
      <c r="D432" s="87">
        <v>66.5</v>
      </c>
      <c r="E432" s="87">
        <v>66.25</v>
      </c>
      <c r="F432" s="87">
        <v>147</v>
      </c>
      <c r="G432" s="87">
        <v>352.68799999999999</v>
      </c>
      <c r="H432" s="88">
        <v>80.75</v>
      </c>
    </row>
    <row r="433" spans="3:8">
      <c r="C433" s="86">
        <v>41939</v>
      </c>
      <c r="D433" s="87">
        <v>66.957999999999998</v>
      </c>
      <c r="E433" s="87">
        <v>66.917000000000002</v>
      </c>
      <c r="F433" s="87">
        <v>149.167</v>
      </c>
      <c r="G433" s="87">
        <v>351.70800000000003</v>
      </c>
      <c r="H433" s="88">
        <v>82.25</v>
      </c>
    </row>
    <row r="434" spans="3:8">
      <c r="C434" s="86">
        <v>41936</v>
      </c>
      <c r="D434" s="87">
        <v>66.438000000000002</v>
      </c>
      <c r="E434" s="87">
        <v>66</v>
      </c>
      <c r="F434" s="87">
        <v>147.833</v>
      </c>
      <c r="G434" s="87">
        <v>348.75</v>
      </c>
      <c r="H434" s="88">
        <v>81.832999999999998</v>
      </c>
    </row>
    <row r="435" spans="3:8">
      <c r="C435" s="86">
        <v>41935</v>
      </c>
      <c r="D435" s="87">
        <v>66.625</v>
      </c>
      <c r="E435" s="87">
        <v>67.582999999999998</v>
      </c>
      <c r="F435" s="87">
        <v>155</v>
      </c>
      <c r="G435" s="87">
        <v>352</v>
      </c>
      <c r="H435" s="88">
        <v>87.417000000000002</v>
      </c>
    </row>
    <row r="436" spans="3:8">
      <c r="C436" s="86">
        <v>41934</v>
      </c>
      <c r="D436" s="87">
        <v>67.721000000000004</v>
      </c>
      <c r="E436" s="87">
        <v>68.082999999999998</v>
      </c>
      <c r="F436" s="87">
        <v>160.5</v>
      </c>
      <c r="G436" s="87">
        <v>353.66699999999997</v>
      </c>
      <c r="H436" s="88">
        <v>92.417000000000002</v>
      </c>
    </row>
    <row r="437" spans="3:8">
      <c r="C437" s="86">
        <v>41933</v>
      </c>
      <c r="D437" s="87">
        <v>68.063000000000002</v>
      </c>
      <c r="E437" s="87">
        <v>69.457999999999998</v>
      </c>
      <c r="F437" s="87">
        <v>160.44999999999999</v>
      </c>
      <c r="G437" s="87">
        <v>358.25</v>
      </c>
      <c r="H437" s="88">
        <v>90.99199999999999</v>
      </c>
    </row>
    <row r="438" spans="3:8">
      <c r="C438" s="86">
        <v>41932</v>
      </c>
      <c r="D438" s="87">
        <v>73.646000000000001</v>
      </c>
      <c r="E438" s="87">
        <v>74.582999999999998</v>
      </c>
      <c r="F438" s="87">
        <v>175.667</v>
      </c>
      <c r="G438" s="87">
        <v>382.83300000000003</v>
      </c>
      <c r="H438" s="88">
        <v>101.084</v>
      </c>
    </row>
    <row r="439" spans="3:8">
      <c r="C439" s="86">
        <v>41929</v>
      </c>
      <c r="D439" s="87">
        <v>71.5</v>
      </c>
      <c r="E439" s="87">
        <v>72.349999999999994</v>
      </c>
      <c r="F439" s="87">
        <v>171.167</v>
      </c>
      <c r="G439" s="87">
        <v>373.5</v>
      </c>
      <c r="H439" s="88">
        <v>98.817000000000007</v>
      </c>
    </row>
    <row r="440" spans="3:8">
      <c r="C440" s="86">
        <v>41928</v>
      </c>
      <c r="D440" s="87">
        <v>76.688000000000002</v>
      </c>
      <c r="E440" s="87">
        <v>77.117000000000004</v>
      </c>
      <c r="F440" s="87">
        <v>182.06700000000001</v>
      </c>
      <c r="G440" s="87">
        <v>402</v>
      </c>
      <c r="H440" s="88">
        <v>104.95</v>
      </c>
    </row>
    <row r="441" spans="3:8">
      <c r="C441" s="86">
        <v>41927</v>
      </c>
      <c r="D441" s="87">
        <v>75.667000000000002</v>
      </c>
      <c r="E441" s="87">
        <v>74.125</v>
      </c>
      <c r="F441" s="87">
        <v>174.5</v>
      </c>
      <c r="G441" s="87">
        <v>399.5</v>
      </c>
      <c r="H441" s="88">
        <v>100.375</v>
      </c>
    </row>
    <row r="442" spans="3:8">
      <c r="C442" s="86">
        <v>41926</v>
      </c>
      <c r="D442" s="87">
        <v>69.569000000000003</v>
      </c>
      <c r="E442" s="87">
        <v>67.375</v>
      </c>
      <c r="F442" s="87">
        <v>160.5</v>
      </c>
      <c r="G442" s="87">
        <v>368.95</v>
      </c>
      <c r="H442" s="88">
        <v>93.125</v>
      </c>
    </row>
    <row r="443" spans="3:8">
      <c r="C443" s="86">
        <v>41925</v>
      </c>
      <c r="D443" s="87">
        <v>69.875</v>
      </c>
      <c r="E443" s="87">
        <v>67.792000000000002</v>
      </c>
      <c r="F443" s="87">
        <v>161.5</v>
      </c>
      <c r="G443" s="87">
        <v>369.5</v>
      </c>
      <c r="H443" s="88">
        <v>93.707999999999998</v>
      </c>
    </row>
    <row r="444" spans="3:8">
      <c r="C444" s="86">
        <v>41922</v>
      </c>
      <c r="D444" s="87">
        <v>68.968999999999994</v>
      </c>
      <c r="E444" s="87">
        <v>66.75</v>
      </c>
      <c r="F444" s="87">
        <v>161</v>
      </c>
      <c r="G444" s="87">
        <v>364.93799999999999</v>
      </c>
      <c r="H444" s="88">
        <v>94.25</v>
      </c>
    </row>
    <row r="445" spans="3:8">
      <c r="C445" s="86">
        <v>41921</v>
      </c>
      <c r="D445" s="87">
        <v>67.063000000000002</v>
      </c>
      <c r="E445" s="87">
        <v>66.167000000000002</v>
      </c>
      <c r="F445" s="87">
        <v>152.333</v>
      </c>
      <c r="G445" s="87">
        <v>349</v>
      </c>
      <c r="H445" s="88">
        <v>86.165999999999997</v>
      </c>
    </row>
    <row r="446" spans="3:8">
      <c r="C446" s="86">
        <v>41920</v>
      </c>
      <c r="D446" s="87">
        <v>67.087999999999994</v>
      </c>
      <c r="E446" s="87">
        <v>65.957999999999998</v>
      </c>
      <c r="F446" s="87">
        <v>148.333</v>
      </c>
      <c r="G446" s="87">
        <v>348.33300000000003</v>
      </c>
      <c r="H446" s="88">
        <v>82.375</v>
      </c>
    </row>
    <row r="447" spans="3:8">
      <c r="C447" s="86">
        <v>41919</v>
      </c>
      <c r="D447" s="87">
        <v>67.25</v>
      </c>
      <c r="E447" s="87">
        <v>65.650000000000006</v>
      </c>
      <c r="F447" s="87">
        <v>147.625</v>
      </c>
      <c r="G447" s="87">
        <v>348</v>
      </c>
      <c r="H447" s="88">
        <v>81.974999999999994</v>
      </c>
    </row>
    <row r="448" spans="3:8">
      <c r="C448" s="86">
        <v>41918</v>
      </c>
      <c r="D448" s="87">
        <v>65.375</v>
      </c>
      <c r="E448" s="87">
        <v>63.075000000000003</v>
      </c>
      <c r="F448" s="87">
        <v>143.5</v>
      </c>
      <c r="G448" s="87">
        <v>334.3</v>
      </c>
      <c r="H448" s="88">
        <v>80.424999999999997</v>
      </c>
    </row>
    <row r="449" spans="3:8">
      <c r="C449" s="86">
        <v>41915</v>
      </c>
      <c r="D449" s="87">
        <v>59.433</v>
      </c>
      <c r="E449" s="87">
        <v>58.017000000000003</v>
      </c>
      <c r="F449" s="87">
        <v>84.167000000000002</v>
      </c>
      <c r="G449" s="87">
        <v>243.13300000000001</v>
      </c>
      <c r="H449" s="88">
        <v>26.15</v>
      </c>
    </row>
    <row r="450" spans="3:8">
      <c r="C450" s="86">
        <v>41914</v>
      </c>
      <c r="D450" s="87">
        <v>64.488</v>
      </c>
      <c r="E450" s="87">
        <v>63.082999999999998</v>
      </c>
      <c r="F450" s="87">
        <v>90.332999999999998</v>
      </c>
      <c r="G450" s="87">
        <v>261.66699999999997</v>
      </c>
      <c r="H450" s="88">
        <v>27.25</v>
      </c>
    </row>
    <row r="451" spans="3:8">
      <c r="C451" s="86">
        <v>41913</v>
      </c>
      <c r="D451" s="87">
        <v>62.853999999999999</v>
      </c>
      <c r="E451" s="87">
        <v>62.000999999999998</v>
      </c>
      <c r="F451" s="87">
        <v>86.938000000000002</v>
      </c>
      <c r="G451" s="87">
        <v>256.875</v>
      </c>
      <c r="H451" s="88">
        <v>24.937000000000005</v>
      </c>
    </row>
    <row r="452" spans="3:8">
      <c r="C452" s="86">
        <v>41912</v>
      </c>
      <c r="D452" s="87">
        <v>62.246000000000002</v>
      </c>
      <c r="E452" s="87">
        <v>62.813000000000002</v>
      </c>
      <c r="F452" s="87">
        <v>89.625</v>
      </c>
      <c r="G452" s="87">
        <v>254.833</v>
      </c>
      <c r="H452" s="88">
        <v>26.811999999999998</v>
      </c>
    </row>
    <row r="453" spans="3:8">
      <c r="C453" s="86">
        <v>41911</v>
      </c>
      <c r="D453" s="87">
        <v>66.521000000000001</v>
      </c>
      <c r="E453" s="87">
        <v>66.625</v>
      </c>
      <c r="F453" s="87">
        <v>94.5</v>
      </c>
      <c r="G453" s="87">
        <v>271.16699999999997</v>
      </c>
      <c r="H453" s="88">
        <v>27.875</v>
      </c>
    </row>
    <row r="454" spans="3:8">
      <c r="C454" s="86">
        <v>41908</v>
      </c>
      <c r="D454" s="87">
        <v>62.978999999999999</v>
      </c>
      <c r="E454" s="87">
        <v>62.5</v>
      </c>
      <c r="F454" s="87">
        <v>88.75</v>
      </c>
      <c r="G454" s="87">
        <v>260.66699999999997</v>
      </c>
      <c r="H454" s="88">
        <v>26.25</v>
      </c>
    </row>
    <row r="455" spans="3:8">
      <c r="C455" s="86">
        <v>41907</v>
      </c>
      <c r="D455" s="87">
        <v>61</v>
      </c>
      <c r="E455" s="87">
        <v>59.991999999999997</v>
      </c>
      <c r="F455" s="87">
        <v>85.167000000000002</v>
      </c>
      <c r="G455" s="87">
        <v>255</v>
      </c>
      <c r="H455" s="88">
        <v>25.175000000000004</v>
      </c>
    </row>
    <row r="456" spans="3:8">
      <c r="C456" s="86">
        <v>41906</v>
      </c>
      <c r="D456" s="87">
        <v>58.063000000000002</v>
      </c>
      <c r="E456" s="87">
        <v>57.813000000000002</v>
      </c>
      <c r="F456" s="87">
        <v>81.125</v>
      </c>
      <c r="G456" s="87">
        <v>241.125</v>
      </c>
      <c r="H456" s="88">
        <v>23.311999999999998</v>
      </c>
    </row>
    <row r="457" spans="3:8">
      <c r="C457" s="86">
        <v>41905</v>
      </c>
      <c r="D457" s="87">
        <v>59.155999999999999</v>
      </c>
      <c r="E457" s="87">
        <v>58.9</v>
      </c>
      <c r="F457" s="87">
        <v>80.25</v>
      </c>
      <c r="G457" s="87">
        <v>241</v>
      </c>
      <c r="H457" s="88">
        <v>21.35</v>
      </c>
    </row>
    <row r="458" spans="3:8">
      <c r="C458" s="86">
        <v>41904</v>
      </c>
      <c r="D458" s="87">
        <v>57.329000000000001</v>
      </c>
      <c r="E458" s="87">
        <v>57.15</v>
      </c>
      <c r="F458" s="87">
        <v>78.367000000000004</v>
      </c>
      <c r="G458" s="87">
        <v>232.375</v>
      </c>
      <c r="H458" s="88">
        <v>21.217000000000006</v>
      </c>
    </row>
    <row r="459" spans="3:8">
      <c r="C459" s="86">
        <v>41901</v>
      </c>
      <c r="D459" s="87">
        <v>55.999000000000002</v>
      </c>
      <c r="E459" s="87">
        <v>56.045000000000002</v>
      </c>
      <c r="F459" s="87">
        <v>78</v>
      </c>
      <c r="G459" s="87">
        <v>226.46199999999999</v>
      </c>
      <c r="H459" s="88">
        <v>21.954999999999998</v>
      </c>
    </row>
    <row r="460" spans="3:8">
      <c r="C460" s="86">
        <v>41900</v>
      </c>
      <c r="D460" s="87">
        <v>56.65</v>
      </c>
      <c r="E460" s="87">
        <v>56.417000000000002</v>
      </c>
      <c r="F460" s="87">
        <v>76.332999999999998</v>
      </c>
      <c r="G460" s="87">
        <v>231.75</v>
      </c>
      <c r="H460" s="88">
        <v>19.915999999999997</v>
      </c>
    </row>
    <row r="461" spans="3:8">
      <c r="C461" s="86">
        <v>41899</v>
      </c>
      <c r="D461" s="87">
        <v>58.6</v>
      </c>
      <c r="E461" s="87">
        <v>58.308</v>
      </c>
      <c r="F461" s="87">
        <v>79.332999999999998</v>
      </c>
      <c r="G461" s="87">
        <v>241</v>
      </c>
      <c r="H461" s="88">
        <v>21.024999999999999</v>
      </c>
    </row>
    <row r="462" spans="3:8">
      <c r="C462" s="86">
        <v>41898</v>
      </c>
      <c r="D462" s="87">
        <v>60.3</v>
      </c>
      <c r="E462" s="87">
        <v>59.716999999999999</v>
      </c>
      <c r="F462" s="87">
        <v>81.5</v>
      </c>
      <c r="G462" s="87">
        <v>250.5</v>
      </c>
      <c r="H462" s="88">
        <v>21.783000000000001</v>
      </c>
    </row>
    <row r="463" spans="3:8">
      <c r="C463" s="86">
        <v>41897</v>
      </c>
      <c r="D463" s="87">
        <v>60.8</v>
      </c>
      <c r="E463" s="87">
        <v>60.2</v>
      </c>
      <c r="F463" s="87">
        <v>79.75</v>
      </c>
      <c r="G463" s="87">
        <v>249.125</v>
      </c>
      <c r="H463" s="88">
        <v>19.549999999999997</v>
      </c>
    </row>
    <row r="464" spans="3:8">
      <c r="C464" s="86">
        <v>41894</v>
      </c>
      <c r="D464" s="87">
        <v>58.5</v>
      </c>
      <c r="E464" s="87">
        <v>57.707999999999998</v>
      </c>
      <c r="F464" s="87">
        <v>76.667000000000002</v>
      </c>
      <c r="G464" s="87">
        <v>241.375</v>
      </c>
      <c r="H464" s="88">
        <v>18.959000000000003</v>
      </c>
    </row>
    <row r="465" spans="3:8">
      <c r="C465" s="86">
        <v>41893</v>
      </c>
      <c r="D465" s="87">
        <v>58.9</v>
      </c>
      <c r="E465" s="87">
        <v>58.594999999999999</v>
      </c>
      <c r="F465" s="87">
        <v>76.900000000000006</v>
      </c>
      <c r="G465" s="87">
        <v>240.7</v>
      </c>
      <c r="H465" s="88">
        <v>18.305000000000007</v>
      </c>
    </row>
    <row r="466" spans="3:8">
      <c r="C466" s="86">
        <v>41892</v>
      </c>
      <c r="D466" s="87">
        <v>58.313000000000002</v>
      </c>
      <c r="E466" s="87">
        <v>58.563000000000002</v>
      </c>
      <c r="F466" s="87">
        <v>78</v>
      </c>
      <c r="G466" s="87">
        <v>242.75</v>
      </c>
      <c r="H466" s="88">
        <v>19.436999999999998</v>
      </c>
    </row>
    <row r="467" spans="3:8">
      <c r="C467" s="86">
        <v>41891</v>
      </c>
      <c r="D467" s="87">
        <v>57.758000000000003</v>
      </c>
      <c r="E467" s="87">
        <v>58.192</v>
      </c>
      <c r="F467" s="87">
        <v>78.332999999999998</v>
      </c>
      <c r="G467" s="87">
        <v>240</v>
      </c>
      <c r="H467" s="88">
        <v>20.140999999999998</v>
      </c>
    </row>
    <row r="468" spans="3:8">
      <c r="C468" s="86">
        <v>41890</v>
      </c>
      <c r="D468" s="87">
        <v>55.679000000000002</v>
      </c>
      <c r="E468" s="87">
        <v>56.408000000000001</v>
      </c>
      <c r="F468" s="87">
        <v>73.983000000000004</v>
      </c>
      <c r="G468" s="87">
        <v>229.958</v>
      </c>
      <c r="H468" s="88">
        <v>17.575000000000003</v>
      </c>
    </row>
    <row r="469" spans="3:8">
      <c r="C469" s="86">
        <v>41887</v>
      </c>
      <c r="D469" s="87">
        <v>54.957999999999998</v>
      </c>
      <c r="E469" s="87">
        <v>55.633000000000003</v>
      </c>
      <c r="F469" s="87">
        <v>72.082999999999998</v>
      </c>
      <c r="G469" s="87">
        <v>225.333</v>
      </c>
      <c r="H469" s="88">
        <v>16.449999999999996</v>
      </c>
    </row>
    <row r="470" spans="3:8">
      <c r="C470" s="86">
        <v>41886</v>
      </c>
      <c r="D470" s="87">
        <v>55.329000000000001</v>
      </c>
      <c r="E470" s="87">
        <v>56.167000000000002</v>
      </c>
      <c r="F470" s="87">
        <v>72.917000000000002</v>
      </c>
      <c r="G470" s="87">
        <v>226.5</v>
      </c>
      <c r="H470" s="88">
        <v>16.75</v>
      </c>
    </row>
    <row r="471" spans="3:8">
      <c r="C471" s="86">
        <v>41885</v>
      </c>
      <c r="D471" s="87">
        <v>57.55</v>
      </c>
      <c r="E471" s="87">
        <v>58.85</v>
      </c>
      <c r="F471" s="87">
        <v>75.5</v>
      </c>
      <c r="G471" s="87">
        <v>232.667</v>
      </c>
      <c r="H471" s="88">
        <v>16.649999999999999</v>
      </c>
    </row>
    <row r="472" spans="3:8">
      <c r="C472" s="86">
        <v>41884</v>
      </c>
      <c r="D472" s="87">
        <v>58.593000000000004</v>
      </c>
      <c r="E472" s="87">
        <v>59.188000000000002</v>
      </c>
      <c r="F472" s="87">
        <v>75.167000000000002</v>
      </c>
      <c r="G472" s="87">
        <v>237.333</v>
      </c>
      <c r="H472" s="88">
        <v>15.978999999999999</v>
      </c>
    </row>
    <row r="473" spans="3:8">
      <c r="C473" s="86">
        <v>41883</v>
      </c>
      <c r="D473" s="87">
        <v>59.5</v>
      </c>
      <c r="E473" s="87">
        <v>59.313000000000002</v>
      </c>
      <c r="F473" s="87">
        <v>78</v>
      </c>
      <c r="G473" s="87">
        <v>239.68799999999999</v>
      </c>
      <c r="H473" s="88">
        <v>18.686999999999998</v>
      </c>
    </row>
    <row r="474" spans="3:8">
      <c r="C474" s="86">
        <v>41880</v>
      </c>
      <c r="D474" s="87">
        <v>59.404000000000003</v>
      </c>
      <c r="E474" s="87">
        <v>60.125</v>
      </c>
      <c r="F474" s="87">
        <v>80</v>
      </c>
      <c r="G474" s="87">
        <v>240.43299999999999</v>
      </c>
      <c r="H474" s="88">
        <v>19.875</v>
      </c>
    </row>
    <row r="475" spans="3:8">
      <c r="C475" s="86">
        <v>41879</v>
      </c>
      <c r="D475" s="87">
        <v>58.780999999999999</v>
      </c>
      <c r="E475" s="87">
        <v>59.813000000000002</v>
      </c>
      <c r="F475" s="87">
        <v>81.125</v>
      </c>
      <c r="G475" s="87">
        <v>238.125</v>
      </c>
      <c r="H475" s="88">
        <v>21.311999999999998</v>
      </c>
    </row>
    <row r="476" spans="3:8">
      <c r="C476" s="86">
        <v>41878</v>
      </c>
      <c r="D476" s="87">
        <v>57.325000000000003</v>
      </c>
      <c r="E476" s="87">
        <v>59</v>
      </c>
      <c r="F476" s="87">
        <v>80.625</v>
      </c>
      <c r="G476" s="87">
        <v>232.45</v>
      </c>
      <c r="H476" s="88">
        <v>21.625</v>
      </c>
    </row>
    <row r="477" spans="3:8">
      <c r="C477" s="86">
        <v>41877</v>
      </c>
      <c r="D477" s="87">
        <v>56.412999999999997</v>
      </c>
      <c r="E477" s="87">
        <v>58.075000000000003</v>
      </c>
      <c r="F477" s="87">
        <v>78.233000000000004</v>
      </c>
      <c r="G477" s="87">
        <v>229.11699999999999</v>
      </c>
      <c r="H477" s="88">
        <v>20.158000000000001</v>
      </c>
    </row>
    <row r="478" spans="3:8">
      <c r="C478" s="86">
        <v>41873</v>
      </c>
      <c r="D478" s="87">
        <v>59.662999999999997</v>
      </c>
      <c r="E478" s="87">
        <v>62.45</v>
      </c>
      <c r="F478" s="87">
        <v>82.667000000000002</v>
      </c>
      <c r="G478" s="87">
        <v>246.333</v>
      </c>
      <c r="H478" s="88">
        <v>20.216999999999999</v>
      </c>
    </row>
    <row r="479" spans="3:8">
      <c r="C479" s="86">
        <v>41872</v>
      </c>
      <c r="D479" s="87">
        <v>58.438000000000002</v>
      </c>
      <c r="E479" s="87">
        <v>61.912999999999997</v>
      </c>
      <c r="F479" s="87">
        <v>82.25</v>
      </c>
      <c r="G479" s="87">
        <v>243.81299999999999</v>
      </c>
      <c r="H479" s="88">
        <v>20.337000000000003</v>
      </c>
    </row>
    <row r="480" spans="3:8">
      <c r="C480" s="86">
        <v>41871</v>
      </c>
      <c r="D480" s="87">
        <v>59.591999999999999</v>
      </c>
      <c r="E480" s="87">
        <v>63.366999999999997</v>
      </c>
      <c r="F480" s="87">
        <v>84</v>
      </c>
      <c r="G480" s="87">
        <v>247.917</v>
      </c>
      <c r="H480" s="88">
        <v>20.633000000000003</v>
      </c>
    </row>
    <row r="481" spans="3:8">
      <c r="C481" s="86">
        <v>41870</v>
      </c>
      <c r="D481" s="87">
        <v>59.813000000000002</v>
      </c>
      <c r="E481" s="87">
        <v>63.582999999999998</v>
      </c>
      <c r="F481" s="87">
        <v>84.75</v>
      </c>
      <c r="G481" s="87">
        <v>247.625</v>
      </c>
      <c r="H481" s="88">
        <v>21.167000000000002</v>
      </c>
    </row>
    <row r="482" spans="3:8">
      <c r="C482" s="86">
        <v>41869</v>
      </c>
      <c r="D482" s="87">
        <v>60.6</v>
      </c>
      <c r="E482" s="87">
        <v>64.75</v>
      </c>
      <c r="F482" s="87">
        <v>84.5</v>
      </c>
      <c r="G482" s="87">
        <v>252.125</v>
      </c>
      <c r="H482" s="88">
        <v>19.75</v>
      </c>
    </row>
    <row r="483" spans="3:8">
      <c r="C483" s="86">
        <v>41866</v>
      </c>
      <c r="D483" s="87">
        <v>64.375</v>
      </c>
      <c r="E483" s="87">
        <v>67.733000000000004</v>
      </c>
      <c r="F483" s="87">
        <v>86.632999999999996</v>
      </c>
      <c r="G483" s="87">
        <v>270</v>
      </c>
      <c r="H483" s="88">
        <v>18.899999999999991</v>
      </c>
    </row>
    <row r="484" spans="3:8">
      <c r="C484" s="86">
        <v>41865</v>
      </c>
      <c r="D484" s="87">
        <v>62.957999999999998</v>
      </c>
      <c r="E484" s="87">
        <v>65.483000000000004</v>
      </c>
      <c r="F484" s="87">
        <v>87.167000000000002</v>
      </c>
      <c r="G484" s="87">
        <v>259.625</v>
      </c>
      <c r="H484" s="88">
        <v>21.683999999999997</v>
      </c>
    </row>
    <row r="485" spans="3:8">
      <c r="C485" s="86">
        <v>41864</v>
      </c>
      <c r="D485" s="87">
        <v>64.3</v>
      </c>
      <c r="E485" s="87">
        <v>67.875</v>
      </c>
      <c r="F485" s="87">
        <v>89.525000000000006</v>
      </c>
      <c r="G485" s="87">
        <v>266.125</v>
      </c>
      <c r="H485" s="88">
        <v>21.650000000000006</v>
      </c>
    </row>
    <row r="486" spans="3:8">
      <c r="C486" s="86">
        <v>41863</v>
      </c>
      <c r="D486" s="87">
        <v>67.593999999999994</v>
      </c>
      <c r="E486" s="87">
        <v>71.674999999999997</v>
      </c>
      <c r="F486" s="87">
        <v>93.025000000000006</v>
      </c>
      <c r="G486" s="87">
        <v>284.125</v>
      </c>
      <c r="H486" s="88">
        <v>21.350000000000009</v>
      </c>
    </row>
    <row r="487" spans="3:8">
      <c r="C487" s="86">
        <v>41862</v>
      </c>
      <c r="D487" s="87">
        <v>66.712999999999994</v>
      </c>
      <c r="E487" s="87">
        <v>71.141999999999996</v>
      </c>
      <c r="F487" s="87">
        <v>94.417000000000002</v>
      </c>
      <c r="G487" s="87">
        <v>280.14999999999998</v>
      </c>
      <c r="H487" s="88">
        <v>23.275000000000006</v>
      </c>
    </row>
    <row r="488" spans="3:8">
      <c r="C488" s="86">
        <v>41859</v>
      </c>
      <c r="D488" s="87">
        <v>70.070999999999998</v>
      </c>
      <c r="E488" s="87">
        <v>75.641999999999996</v>
      </c>
      <c r="F488" s="87">
        <v>100.833</v>
      </c>
      <c r="G488" s="87">
        <v>298.93799999999999</v>
      </c>
      <c r="H488" s="88">
        <v>25.191000000000003</v>
      </c>
    </row>
    <row r="489" spans="3:8">
      <c r="C489" s="86">
        <v>41858</v>
      </c>
      <c r="D489" s="87">
        <v>70.875</v>
      </c>
      <c r="E489" s="87">
        <v>78.207999999999998</v>
      </c>
      <c r="F489" s="87">
        <v>105.083</v>
      </c>
      <c r="G489" s="87">
        <v>296.66699999999997</v>
      </c>
      <c r="H489" s="88">
        <v>26.875</v>
      </c>
    </row>
    <row r="490" spans="3:8">
      <c r="C490" s="86">
        <v>41857</v>
      </c>
      <c r="D490" s="87">
        <v>66.308000000000007</v>
      </c>
      <c r="E490" s="87">
        <v>73.091999999999999</v>
      </c>
      <c r="F490" s="87">
        <v>100</v>
      </c>
      <c r="G490" s="87">
        <v>277.66699999999997</v>
      </c>
      <c r="H490" s="88">
        <v>26.908000000000001</v>
      </c>
    </row>
    <row r="491" spans="3:8">
      <c r="C491" s="86">
        <v>41856</v>
      </c>
      <c r="D491" s="87">
        <v>65.554000000000002</v>
      </c>
      <c r="E491" s="87">
        <v>69.924999999999997</v>
      </c>
      <c r="F491" s="87">
        <v>97.082999999999998</v>
      </c>
      <c r="G491" s="87">
        <v>269.06700000000001</v>
      </c>
      <c r="H491" s="88">
        <v>27.158000000000001</v>
      </c>
    </row>
    <row r="492" spans="3:8">
      <c r="C492" s="86">
        <v>41855</v>
      </c>
      <c r="D492" s="87">
        <v>66.641999999999996</v>
      </c>
      <c r="E492" s="87">
        <v>71.5</v>
      </c>
      <c r="F492" s="87">
        <v>99.683000000000007</v>
      </c>
      <c r="G492" s="87">
        <v>268.60000000000002</v>
      </c>
      <c r="H492" s="88">
        <v>28.183000000000007</v>
      </c>
    </row>
    <row r="493" spans="3:8">
      <c r="C493" s="86">
        <v>41852</v>
      </c>
      <c r="D493" s="87">
        <v>67.5</v>
      </c>
      <c r="E493" s="87">
        <v>74.52</v>
      </c>
      <c r="F493" s="87">
        <v>105.5</v>
      </c>
      <c r="G493" s="87">
        <v>276.33300000000003</v>
      </c>
      <c r="H493" s="88">
        <v>30.980000000000004</v>
      </c>
    </row>
    <row r="494" spans="3:8">
      <c r="C494" s="86">
        <v>41851</v>
      </c>
      <c r="D494" s="87">
        <v>64.875</v>
      </c>
      <c r="E494" s="87">
        <v>72.753</v>
      </c>
      <c r="F494" s="87">
        <v>102.333</v>
      </c>
      <c r="G494" s="87">
        <v>262.46699999999998</v>
      </c>
      <c r="H494" s="88">
        <v>29.58</v>
      </c>
    </row>
    <row r="495" spans="3:8">
      <c r="C495" s="86">
        <v>41850</v>
      </c>
      <c r="D495" s="87">
        <v>61.820999999999998</v>
      </c>
      <c r="E495" s="87">
        <v>67.417000000000002</v>
      </c>
      <c r="F495" s="87">
        <v>91.917000000000002</v>
      </c>
      <c r="G495" s="87">
        <v>246.667</v>
      </c>
      <c r="H495" s="88">
        <v>24.5</v>
      </c>
    </row>
    <row r="496" spans="3:8">
      <c r="C496" s="86">
        <v>41849</v>
      </c>
      <c r="D496" s="87">
        <v>61.030999999999999</v>
      </c>
      <c r="E496" s="87">
        <v>67.28</v>
      </c>
      <c r="F496" s="87">
        <v>94.625</v>
      </c>
      <c r="G496" s="87">
        <v>245.18799999999999</v>
      </c>
      <c r="H496" s="88">
        <v>27.344999999999999</v>
      </c>
    </row>
    <row r="497" spans="3:8">
      <c r="C497" s="86">
        <v>41848</v>
      </c>
      <c r="D497" s="87">
        <v>61</v>
      </c>
      <c r="E497" s="87">
        <v>66.254000000000005</v>
      </c>
      <c r="F497" s="87">
        <v>97.85</v>
      </c>
      <c r="G497" s="87">
        <v>246.875</v>
      </c>
      <c r="H497" s="88">
        <v>31.595999999999989</v>
      </c>
    </row>
    <row r="498" spans="3:8">
      <c r="C498" s="86">
        <v>41845</v>
      </c>
      <c r="D498" s="87">
        <v>61.188000000000002</v>
      </c>
      <c r="E498" s="87">
        <v>67.216999999999999</v>
      </c>
      <c r="F498" s="87">
        <v>100.75</v>
      </c>
      <c r="G498" s="87">
        <v>249</v>
      </c>
      <c r="H498" s="88">
        <v>33.533000000000001</v>
      </c>
    </row>
    <row r="499" spans="3:8">
      <c r="C499" s="86">
        <v>41844</v>
      </c>
      <c r="D499" s="87">
        <v>59.813000000000002</v>
      </c>
      <c r="E499" s="87">
        <v>65.781000000000006</v>
      </c>
      <c r="F499" s="87">
        <v>98.25</v>
      </c>
      <c r="G499" s="87">
        <v>242.06299999999999</v>
      </c>
      <c r="H499" s="88">
        <v>32.468999999999994</v>
      </c>
    </row>
    <row r="500" spans="3:8">
      <c r="C500" s="86">
        <v>41843</v>
      </c>
      <c r="D500" s="87">
        <v>60.207999999999998</v>
      </c>
      <c r="E500" s="87">
        <v>66.016999999999996</v>
      </c>
      <c r="F500" s="87">
        <v>99.033000000000001</v>
      </c>
      <c r="G500" s="87">
        <v>245.167</v>
      </c>
      <c r="H500" s="88">
        <v>33.016000000000005</v>
      </c>
    </row>
    <row r="501" spans="3:8">
      <c r="C501" s="86">
        <v>41842</v>
      </c>
      <c r="D501" s="87">
        <v>60.637999999999998</v>
      </c>
      <c r="E501" s="87">
        <v>66.945999999999998</v>
      </c>
      <c r="F501" s="87">
        <v>101.583</v>
      </c>
      <c r="G501" s="87">
        <v>245.875</v>
      </c>
      <c r="H501" s="88">
        <v>34.637</v>
      </c>
    </row>
    <row r="502" spans="3:8">
      <c r="C502" s="86">
        <v>41841</v>
      </c>
      <c r="D502" s="87">
        <v>62.475000000000001</v>
      </c>
      <c r="E502" s="87">
        <v>70.466999999999999</v>
      </c>
      <c r="F502" s="87">
        <v>107.417</v>
      </c>
      <c r="G502" s="87">
        <v>255.125</v>
      </c>
      <c r="H502" s="88">
        <v>36.950000000000003</v>
      </c>
    </row>
    <row r="503" spans="3:8">
      <c r="C503" s="86">
        <v>41838</v>
      </c>
      <c r="D503" s="87">
        <v>60.938000000000002</v>
      </c>
      <c r="E503" s="87">
        <v>68.983000000000004</v>
      </c>
      <c r="F503" s="87">
        <v>104.667</v>
      </c>
      <c r="G503" s="87">
        <v>249.25</v>
      </c>
      <c r="H503" s="88">
        <v>35.683999999999997</v>
      </c>
    </row>
    <row r="504" spans="3:8">
      <c r="C504" s="86">
        <v>41837</v>
      </c>
      <c r="D504" s="87">
        <v>61.375</v>
      </c>
      <c r="E504" s="87">
        <v>70.563000000000002</v>
      </c>
      <c r="F504" s="87">
        <v>105.25</v>
      </c>
      <c r="G504" s="87">
        <v>250.625</v>
      </c>
      <c r="H504" s="88">
        <v>34.686999999999998</v>
      </c>
    </row>
    <row r="505" spans="3:8">
      <c r="C505" s="86">
        <v>41836</v>
      </c>
      <c r="D505" s="87">
        <v>59.75</v>
      </c>
      <c r="E505" s="87">
        <v>68.325000000000003</v>
      </c>
      <c r="F505" s="87">
        <v>103.917</v>
      </c>
      <c r="G505" s="87">
        <v>243.333</v>
      </c>
      <c r="H505" s="88">
        <v>35.591999999999999</v>
      </c>
    </row>
    <row r="506" spans="3:8">
      <c r="C506" s="86">
        <v>41835</v>
      </c>
      <c r="D506" s="87">
        <v>61.280999999999999</v>
      </c>
      <c r="E506" s="87">
        <v>71.832999999999998</v>
      </c>
      <c r="F506" s="87">
        <v>108.833</v>
      </c>
      <c r="G506" s="87">
        <v>248.5</v>
      </c>
      <c r="H506" s="88">
        <v>37</v>
      </c>
    </row>
    <row r="507" spans="3:8">
      <c r="C507" s="86">
        <v>41834</v>
      </c>
      <c r="D507" s="87">
        <v>60.067</v>
      </c>
      <c r="E507" s="87">
        <v>69.292000000000002</v>
      </c>
      <c r="F507" s="87">
        <v>103.917</v>
      </c>
      <c r="G507" s="87">
        <v>238.542</v>
      </c>
      <c r="H507" s="88">
        <v>34.625</v>
      </c>
    </row>
    <row r="508" spans="3:8">
      <c r="C508" s="86">
        <v>41831</v>
      </c>
      <c r="D508" s="87">
        <v>60.866999999999997</v>
      </c>
      <c r="E508" s="87">
        <v>70.167000000000002</v>
      </c>
      <c r="F508" s="87">
        <v>106</v>
      </c>
      <c r="G508" s="87">
        <v>243.75</v>
      </c>
      <c r="H508" s="88">
        <v>35.832999999999998</v>
      </c>
    </row>
    <row r="509" spans="3:8">
      <c r="C509" s="86">
        <v>41830</v>
      </c>
      <c r="D509" s="87">
        <v>61.482999999999997</v>
      </c>
      <c r="E509" s="87">
        <v>71.099999999999994</v>
      </c>
      <c r="F509" s="87">
        <v>105.625</v>
      </c>
      <c r="G509" s="87">
        <v>248.07499999999999</v>
      </c>
      <c r="H509" s="88">
        <v>34.525000000000006</v>
      </c>
    </row>
    <row r="510" spans="3:8">
      <c r="C510" s="86">
        <v>41829</v>
      </c>
      <c r="D510" s="87">
        <v>60.625</v>
      </c>
      <c r="E510" s="87">
        <v>67.688000000000002</v>
      </c>
      <c r="F510" s="87">
        <v>100.875</v>
      </c>
      <c r="G510" s="87">
        <v>242</v>
      </c>
      <c r="H510" s="88">
        <v>33.186999999999998</v>
      </c>
    </row>
    <row r="511" spans="3:8">
      <c r="C511" s="86">
        <v>41828</v>
      </c>
      <c r="D511" s="87">
        <v>60.588000000000001</v>
      </c>
      <c r="E511" s="87">
        <v>66.5</v>
      </c>
      <c r="F511" s="87">
        <v>99.375</v>
      </c>
      <c r="G511" s="87">
        <v>240.75</v>
      </c>
      <c r="H511" s="88">
        <v>32.875</v>
      </c>
    </row>
    <row r="512" spans="3:8">
      <c r="C512" s="86">
        <v>41827</v>
      </c>
      <c r="D512" s="87">
        <v>57.405999999999999</v>
      </c>
      <c r="E512" s="87">
        <v>61.125</v>
      </c>
      <c r="F512" s="87">
        <v>89.75</v>
      </c>
      <c r="G512" s="87">
        <v>229.21</v>
      </c>
      <c r="H512" s="88">
        <v>28.625</v>
      </c>
    </row>
    <row r="513" spans="3:8">
      <c r="C513" s="86">
        <v>41824</v>
      </c>
      <c r="D513" s="87">
        <v>56.371000000000002</v>
      </c>
      <c r="E513" s="87">
        <v>59.161999999999999</v>
      </c>
      <c r="F513" s="87">
        <v>86.3</v>
      </c>
      <c r="G513" s="87">
        <v>223.25</v>
      </c>
      <c r="H513" s="88">
        <v>27.137999999999998</v>
      </c>
    </row>
    <row r="514" spans="3:8">
      <c r="C514" s="86">
        <v>41823</v>
      </c>
      <c r="D514" s="87">
        <v>55.7</v>
      </c>
      <c r="E514" s="87">
        <v>58.4</v>
      </c>
      <c r="F514" s="87">
        <v>86.375</v>
      </c>
      <c r="G514" s="87">
        <v>222.97499999999999</v>
      </c>
      <c r="H514" s="88">
        <v>27.975000000000001</v>
      </c>
    </row>
    <row r="515" spans="3:8">
      <c r="C515" s="86">
        <v>41822</v>
      </c>
      <c r="D515" s="87">
        <v>58.387999999999998</v>
      </c>
      <c r="E515" s="87">
        <v>61.9</v>
      </c>
      <c r="F515" s="87">
        <v>90.582999999999998</v>
      </c>
      <c r="G515" s="87">
        <v>231.017</v>
      </c>
      <c r="H515" s="88">
        <v>28.683</v>
      </c>
    </row>
    <row r="516" spans="3:8">
      <c r="C516" s="86">
        <v>41821</v>
      </c>
      <c r="D516" s="87">
        <v>59.325000000000003</v>
      </c>
      <c r="E516" s="87">
        <v>62.575000000000003</v>
      </c>
      <c r="F516" s="87">
        <v>92.417000000000002</v>
      </c>
      <c r="G516" s="87">
        <v>232.167</v>
      </c>
      <c r="H516" s="88">
        <v>29.841999999999999</v>
      </c>
    </row>
    <row r="517" spans="3:8">
      <c r="C517" s="86">
        <v>41820</v>
      </c>
      <c r="D517" s="87">
        <v>61.875</v>
      </c>
      <c r="E517" s="87">
        <v>67.406000000000006</v>
      </c>
      <c r="F517" s="87">
        <v>100.563</v>
      </c>
      <c r="G517" s="87">
        <v>240.375</v>
      </c>
      <c r="H517" s="88">
        <v>33.156999999999996</v>
      </c>
    </row>
    <row r="518" spans="3:8">
      <c r="C518" s="86">
        <v>41817</v>
      </c>
      <c r="D518" s="87">
        <v>59.75</v>
      </c>
      <c r="E518" s="87">
        <v>64</v>
      </c>
      <c r="F518" s="87">
        <v>95</v>
      </c>
      <c r="G518" s="87">
        <v>235.25</v>
      </c>
      <c r="H518" s="88">
        <v>31</v>
      </c>
    </row>
    <row r="519" spans="3:8">
      <c r="C519" s="86">
        <v>41816</v>
      </c>
      <c r="D519" s="87">
        <v>59.438000000000002</v>
      </c>
      <c r="E519" s="87">
        <v>61.7</v>
      </c>
      <c r="F519" s="87">
        <v>93.125</v>
      </c>
      <c r="G519" s="87">
        <v>235.31299999999999</v>
      </c>
      <c r="H519" s="88">
        <v>31.424999999999997</v>
      </c>
    </row>
    <row r="520" spans="3:8">
      <c r="C520" s="86">
        <v>41815</v>
      </c>
      <c r="D520" s="87">
        <v>58.707999999999998</v>
      </c>
      <c r="E520" s="87">
        <v>60.033000000000001</v>
      </c>
      <c r="F520" s="87">
        <v>89.417000000000002</v>
      </c>
      <c r="G520" s="87">
        <v>232</v>
      </c>
      <c r="H520" s="88">
        <v>29.384</v>
      </c>
    </row>
    <row r="521" spans="3:8">
      <c r="C521" s="86">
        <v>41814</v>
      </c>
      <c r="D521" s="87">
        <v>57.825000000000003</v>
      </c>
      <c r="E521" s="87">
        <v>58.866999999999997</v>
      </c>
      <c r="F521" s="87">
        <v>87.417000000000002</v>
      </c>
      <c r="G521" s="87">
        <v>227.75</v>
      </c>
      <c r="H521" s="88">
        <v>28.550000000000004</v>
      </c>
    </row>
    <row r="522" spans="3:8">
      <c r="C522" s="86">
        <v>41813</v>
      </c>
      <c r="D522" s="87">
        <v>57.938000000000002</v>
      </c>
      <c r="E522" s="87">
        <v>58.85</v>
      </c>
      <c r="F522" s="87">
        <v>87.375</v>
      </c>
      <c r="G522" s="87">
        <v>226.65</v>
      </c>
      <c r="H522" s="88">
        <v>28.524999999999999</v>
      </c>
    </row>
    <row r="523" spans="3:8">
      <c r="C523" s="86">
        <v>41810</v>
      </c>
      <c r="D523" s="87">
        <v>57.417000000000002</v>
      </c>
      <c r="E523" s="87">
        <v>58</v>
      </c>
      <c r="F523" s="87">
        <v>86.25</v>
      </c>
      <c r="G523" s="87">
        <v>221.833</v>
      </c>
      <c r="H523" s="88">
        <v>28.25</v>
      </c>
    </row>
    <row r="524" spans="3:8">
      <c r="C524" s="86">
        <v>41809</v>
      </c>
      <c r="D524" s="87">
        <v>56.65</v>
      </c>
      <c r="E524" s="87">
        <v>57.45</v>
      </c>
      <c r="F524" s="87">
        <v>86.375</v>
      </c>
      <c r="G524" s="87">
        <v>221.167</v>
      </c>
      <c r="H524" s="88">
        <v>28.924999999999997</v>
      </c>
    </row>
    <row r="525" spans="3:8">
      <c r="C525" s="86">
        <v>41808</v>
      </c>
      <c r="D525" s="87">
        <v>59.469000000000001</v>
      </c>
      <c r="E525" s="87">
        <v>61.325000000000003</v>
      </c>
      <c r="F525" s="87">
        <v>90.125</v>
      </c>
      <c r="G525" s="87">
        <v>233.18799999999999</v>
      </c>
      <c r="H525" s="88">
        <v>28.799999999999997</v>
      </c>
    </row>
    <row r="526" spans="3:8">
      <c r="C526" s="86">
        <v>41807</v>
      </c>
      <c r="D526" s="87">
        <v>60.030999999999999</v>
      </c>
      <c r="E526" s="87">
        <v>62</v>
      </c>
      <c r="F526" s="87">
        <v>92.167000000000002</v>
      </c>
      <c r="G526" s="87">
        <v>235.833</v>
      </c>
      <c r="H526" s="88">
        <v>30.167000000000002</v>
      </c>
    </row>
    <row r="527" spans="3:8">
      <c r="C527" s="86">
        <v>41806</v>
      </c>
      <c r="D527" s="87">
        <v>60.746000000000002</v>
      </c>
      <c r="E527" s="87">
        <v>61.625</v>
      </c>
      <c r="F527" s="87">
        <v>92</v>
      </c>
      <c r="G527" s="87">
        <v>237.517</v>
      </c>
      <c r="H527" s="88">
        <v>30.375</v>
      </c>
    </row>
    <row r="528" spans="3:8">
      <c r="C528" s="86">
        <v>41803</v>
      </c>
      <c r="D528" s="87">
        <v>59.292000000000002</v>
      </c>
      <c r="E528" s="87">
        <v>59.582999999999998</v>
      </c>
      <c r="F528" s="87">
        <v>89.5</v>
      </c>
      <c r="G528" s="87">
        <v>232.5</v>
      </c>
      <c r="H528" s="88">
        <v>29.917000000000002</v>
      </c>
    </row>
    <row r="529" spans="3:8">
      <c r="C529" s="86">
        <v>41802</v>
      </c>
      <c r="D529" s="87">
        <v>59.668999999999997</v>
      </c>
      <c r="E529" s="87">
        <v>59.375</v>
      </c>
      <c r="F529" s="87">
        <v>86</v>
      </c>
      <c r="G529" s="87">
        <v>231</v>
      </c>
      <c r="H529" s="88">
        <v>26.625</v>
      </c>
    </row>
    <row r="530" spans="3:8">
      <c r="C530" s="86">
        <v>41801</v>
      </c>
      <c r="D530" s="87">
        <v>59.188000000000002</v>
      </c>
      <c r="E530" s="87">
        <v>59.542000000000002</v>
      </c>
      <c r="F530" s="87">
        <v>86.082999999999998</v>
      </c>
      <c r="G530" s="87">
        <v>230.333</v>
      </c>
      <c r="H530" s="88">
        <v>26.540999999999997</v>
      </c>
    </row>
    <row r="531" spans="3:8">
      <c r="C531" s="86">
        <v>41800</v>
      </c>
      <c r="D531" s="87">
        <v>57.417000000000002</v>
      </c>
      <c r="E531" s="87">
        <v>58.813000000000002</v>
      </c>
      <c r="F531" s="87">
        <v>85.125</v>
      </c>
      <c r="G531" s="87">
        <v>223.42699999999999</v>
      </c>
      <c r="H531" s="88">
        <v>26.311999999999998</v>
      </c>
    </row>
    <row r="532" spans="3:8">
      <c r="C532" s="86">
        <v>41799</v>
      </c>
      <c r="D532" s="87">
        <v>56.063000000000002</v>
      </c>
      <c r="E532" s="87">
        <v>57.25</v>
      </c>
      <c r="F532" s="87">
        <v>82.5</v>
      </c>
      <c r="G532" s="87">
        <v>217.5</v>
      </c>
      <c r="H532" s="88">
        <v>25.25</v>
      </c>
    </row>
    <row r="533" spans="3:8">
      <c r="C533" s="86">
        <v>41796</v>
      </c>
      <c r="D533" s="87">
        <v>57.521000000000001</v>
      </c>
      <c r="E533" s="87">
        <v>59.088000000000001</v>
      </c>
      <c r="F533" s="87">
        <v>86.75</v>
      </c>
      <c r="G533" s="87">
        <v>222.417</v>
      </c>
      <c r="H533" s="88">
        <v>27.661999999999999</v>
      </c>
    </row>
    <row r="534" spans="3:8">
      <c r="C534" s="86">
        <v>41795</v>
      </c>
      <c r="D534" s="87">
        <v>60.438000000000002</v>
      </c>
      <c r="E534" s="87">
        <v>67.063000000000002</v>
      </c>
      <c r="F534" s="87">
        <v>102.125</v>
      </c>
      <c r="G534" s="87">
        <v>237.125</v>
      </c>
      <c r="H534" s="88">
        <v>35.061999999999998</v>
      </c>
    </row>
    <row r="535" spans="3:8">
      <c r="C535" s="86">
        <v>41794</v>
      </c>
      <c r="D535" s="87">
        <v>63.832999999999998</v>
      </c>
      <c r="E535" s="87">
        <v>70.994</v>
      </c>
      <c r="F535" s="87">
        <v>108.688</v>
      </c>
      <c r="G535" s="87">
        <v>249.083</v>
      </c>
      <c r="H535" s="88">
        <v>37.694000000000003</v>
      </c>
    </row>
    <row r="536" spans="3:8">
      <c r="C536" s="86">
        <v>41793</v>
      </c>
      <c r="D536" s="87">
        <v>64.625</v>
      </c>
      <c r="E536" s="87">
        <v>71.5</v>
      </c>
      <c r="F536" s="87">
        <v>107</v>
      </c>
      <c r="G536" s="87">
        <v>252.125</v>
      </c>
      <c r="H536" s="88">
        <v>35.5</v>
      </c>
    </row>
    <row r="537" spans="3:8">
      <c r="C537" s="86">
        <v>41792</v>
      </c>
      <c r="D537" s="87">
        <v>65.042000000000002</v>
      </c>
      <c r="E537" s="87">
        <v>71.375</v>
      </c>
      <c r="F537" s="87">
        <v>108</v>
      </c>
      <c r="G537" s="87">
        <v>252.5</v>
      </c>
      <c r="H537" s="88">
        <v>36.625</v>
      </c>
    </row>
    <row r="538" spans="3:8">
      <c r="C538" s="86">
        <v>41789</v>
      </c>
      <c r="D538" s="87">
        <v>65.492000000000004</v>
      </c>
      <c r="E538" s="87">
        <v>72.224999999999994</v>
      </c>
      <c r="F538" s="87">
        <v>109.875</v>
      </c>
      <c r="G538" s="87">
        <v>253.167</v>
      </c>
      <c r="H538" s="88">
        <v>37.650000000000006</v>
      </c>
    </row>
    <row r="539" spans="3:8">
      <c r="C539" s="86">
        <v>41788</v>
      </c>
      <c r="D539" s="87">
        <v>66.078999999999994</v>
      </c>
      <c r="E539" s="87">
        <v>71.853999999999999</v>
      </c>
      <c r="F539" s="87">
        <v>109.833</v>
      </c>
      <c r="G539" s="87">
        <v>255.333</v>
      </c>
      <c r="H539" s="88">
        <v>37.978999999999999</v>
      </c>
    </row>
    <row r="540" spans="3:8">
      <c r="C540" s="86">
        <v>41787</v>
      </c>
      <c r="D540" s="87">
        <v>65.507999999999996</v>
      </c>
      <c r="E540" s="87">
        <v>72.012</v>
      </c>
      <c r="F540" s="87">
        <v>112.063</v>
      </c>
      <c r="G540" s="87">
        <v>255.25</v>
      </c>
      <c r="H540" s="88">
        <v>40.051000000000002</v>
      </c>
    </row>
    <row r="541" spans="3:8">
      <c r="C541" s="86">
        <v>41786</v>
      </c>
      <c r="D541" s="87">
        <v>66.546000000000006</v>
      </c>
      <c r="E541" s="87">
        <v>73.992000000000004</v>
      </c>
      <c r="F541" s="87">
        <v>115.167</v>
      </c>
      <c r="G541" s="87">
        <v>258</v>
      </c>
      <c r="H541" s="88">
        <v>41.174999999999997</v>
      </c>
    </row>
    <row r="542" spans="3:8">
      <c r="C542" s="86">
        <v>41782</v>
      </c>
      <c r="D542" s="87">
        <v>67.617000000000004</v>
      </c>
      <c r="E542" s="87">
        <v>76.332999999999998</v>
      </c>
      <c r="F542" s="87">
        <v>119.583</v>
      </c>
      <c r="G542" s="87">
        <v>267</v>
      </c>
      <c r="H542" s="88">
        <v>43.25</v>
      </c>
    </row>
    <row r="543" spans="3:8">
      <c r="C543" s="86">
        <v>41781</v>
      </c>
      <c r="D543" s="87">
        <v>69.875</v>
      </c>
      <c r="E543" s="87">
        <v>79.5</v>
      </c>
      <c r="F543" s="87">
        <v>121.375</v>
      </c>
      <c r="G543" s="87">
        <v>270.625</v>
      </c>
      <c r="H543" s="88">
        <v>41.875</v>
      </c>
    </row>
    <row r="544" spans="3:8">
      <c r="C544" s="86">
        <v>41780</v>
      </c>
      <c r="D544" s="87">
        <v>70.313000000000002</v>
      </c>
      <c r="E544" s="87">
        <v>79.75</v>
      </c>
      <c r="F544" s="87">
        <v>121.625</v>
      </c>
      <c r="G544" s="87">
        <v>274.83300000000003</v>
      </c>
      <c r="H544" s="88">
        <v>41.875</v>
      </c>
    </row>
    <row r="545" spans="3:8">
      <c r="C545" s="86">
        <v>41779</v>
      </c>
      <c r="D545" s="87">
        <v>71.358999999999995</v>
      </c>
      <c r="E545" s="87">
        <v>81.375</v>
      </c>
      <c r="F545" s="87">
        <v>126.25</v>
      </c>
      <c r="G545" s="87">
        <v>281.43799999999999</v>
      </c>
      <c r="H545" s="88">
        <v>44.875</v>
      </c>
    </row>
    <row r="546" spans="3:8">
      <c r="C546" s="86">
        <v>41778</v>
      </c>
      <c r="D546" s="87">
        <v>69.188000000000002</v>
      </c>
      <c r="E546" s="87">
        <v>78.566999999999993</v>
      </c>
      <c r="F546" s="87">
        <v>123</v>
      </c>
      <c r="G546" s="87">
        <v>272.31299999999999</v>
      </c>
      <c r="H546" s="88">
        <v>44.433000000000007</v>
      </c>
    </row>
    <row r="547" spans="3:8">
      <c r="C547" s="86">
        <v>41775</v>
      </c>
      <c r="D547" s="87">
        <v>68.968999999999994</v>
      </c>
      <c r="E547" s="87">
        <v>77.566999999999993</v>
      </c>
      <c r="F547" s="87">
        <v>119.75</v>
      </c>
      <c r="G547" s="87">
        <v>269.75</v>
      </c>
      <c r="H547" s="88">
        <v>42.183000000000007</v>
      </c>
    </row>
    <row r="548" spans="3:8">
      <c r="C548" s="86">
        <v>41774</v>
      </c>
      <c r="D548" s="87">
        <v>70.792000000000002</v>
      </c>
      <c r="E548" s="87">
        <v>78.733000000000004</v>
      </c>
      <c r="F548" s="87">
        <v>123.5</v>
      </c>
      <c r="G548" s="87">
        <v>274.5</v>
      </c>
      <c r="H548" s="88">
        <v>44.766999999999996</v>
      </c>
    </row>
    <row r="549" spans="3:8">
      <c r="C549" s="86">
        <v>41773</v>
      </c>
      <c r="D549" s="87">
        <v>66.129000000000005</v>
      </c>
      <c r="E549" s="87">
        <v>72.332999999999998</v>
      </c>
      <c r="F549" s="87">
        <v>111.833</v>
      </c>
      <c r="G549" s="87">
        <v>257.16699999999997</v>
      </c>
      <c r="H549" s="88">
        <v>39.5</v>
      </c>
    </row>
    <row r="550" spans="3:8">
      <c r="C550" s="86">
        <v>41772</v>
      </c>
      <c r="D550" s="87">
        <v>66.063000000000002</v>
      </c>
      <c r="E550" s="87">
        <v>71.625</v>
      </c>
      <c r="F550" s="87">
        <v>110.917</v>
      </c>
      <c r="G550" s="87">
        <v>255.25</v>
      </c>
      <c r="H550" s="88">
        <v>39.292000000000002</v>
      </c>
    </row>
    <row r="551" spans="3:8">
      <c r="C551" s="86">
        <v>41771</v>
      </c>
      <c r="D551" s="87">
        <v>65.832999999999998</v>
      </c>
      <c r="E551" s="87">
        <v>72.227999999999994</v>
      </c>
      <c r="F551" s="87">
        <v>111.75</v>
      </c>
      <c r="G551" s="87">
        <v>256.45800000000003</v>
      </c>
      <c r="H551" s="88">
        <v>39.522000000000006</v>
      </c>
    </row>
    <row r="552" spans="3:8">
      <c r="C552" s="86">
        <v>41768</v>
      </c>
      <c r="D552" s="87">
        <v>66.483000000000004</v>
      </c>
      <c r="E552" s="87">
        <v>73.75</v>
      </c>
      <c r="F552" s="87">
        <v>111.75</v>
      </c>
      <c r="G552" s="87">
        <v>262.95800000000003</v>
      </c>
      <c r="H552" s="88">
        <v>38</v>
      </c>
    </row>
    <row r="553" spans="3:8">
      <c r="C553" s="86">
        <v>41767</v>
      </c>
      <c r="D553" s="87">
        <v>65.813000000000002</v>
      </c>
      <c r="E553" s="87">
        <v>71.381</v>
      </c>
      <c r="F553" s="87">
        <v>107.83799999999999</v>
      </c>
      <c r="G553" s="87">
        <v>260.06299999999999</v>
      </c>
      <c r="H553" s="88">
        <v>36.456999999999994</v>
      </c>
    </row>
    <row r="554" spans="3:8">
      <c r="C554" s="86">
        <v>41766</v>
      </c>
      <c r="D554" s="87">
        <v>68.031000000000006</v>
      </c>
      <c r="E554" s="87">
        <v>74.875</v>
      </c>
      <c r="F554" s="87">
        <v>115.833</v>
      </c>
      <c r="G554" s="87">
        <v>269.25</v>
      </c>
      <c r="H554" s="88">
        <v>40.957999999999998</v>
      </c>
    </row>
    <row r="555" spans="3:8">
      <c r="C555" s="86">
        <v>41765</v>
      </c>
      <c r="D555" s="87">
        <v>69.667000000000002</v>
      </c>
      <c r="E555" s="87">
        <v>77.983000000000004</v>
      </c>
      <c r="F555" s="87">
        <v>120.15</v>
      </c>
      <c r="G555" s="87">
        <v>275.91699999999997</v>
      </c>
      <c r="H555" s="88">
        <v>42.167000000000002</v>
      </c>
    </row>
    <row r="556" spans="3:8">
      <c r="C556" s="86">
        <v>41761</v>
      </c>
      <c r="D556" s="87">
        <v>68.825000000000003</v>
      </c>
      <c r="E556" s="87">
        <v>77.766999999999996</v>
      </c>
      <c r="F556" s="87">
        <v>120</v>
      </c>
      <c r="G556" s="87">
        <v>270.36700000000002</v>
      </c>
      <c r="H556" s="88">
        <v>42.233000000000004</v>
      </c>
    </row>
    <row r="557" spans="3:8">
      <c r="C557" s="86">
        <v>41760</v>
      </c>
      <c r="D557" s="87">
        <v>68.978999999999999</v>
      </c>
      <c r="E557" s="87">
        <v>78.150000000000006</v>
      </c>
      <c r="F557" s="87">
        <v>117.6</v>
      </c>
      <c r="G557" s="87">
        <v>268.79199999999997</v>
      </c>
      <c r="H557" s="88">
        <v>39.449999999999989</v>
      </c>
    </row>
    <row r="558" spans="3:8">
      <c r="C558" s="86">
        <v>41759</v>
      </c>
      <c r="D558" s="87">
        <v>69.832999999999998</v>
      </c>
      <c r="E558" s="87">
        <v>78.813000000000002</v>
      </c>
      <c r="F558" s="87">
        <v>119</v>
      </c>
      <c r="G558" s="87">
        <v>271.58300000000003</v>
      </c>
      <c r="H558" s="88">
        <v>40.186999999999998</v>
      </c>
    </row>
    <row r="559" spans="3:8">
      <c r="C559" s="86">
        <v>41758</v>
      </c>
      <c r="D559" s="87">
        <v>70.733000000000004</v>
      </c>
      <c r="E559" s="87">
        <v>80.328999999999994</v>
      </c>
      <c r="F559" s="87">
        <v>120.2</v>
      </c>
      <c r="G559" s="87">
        <v>276.5</v>
      </c>
      <c r="H559" s="88">
        <v>39.871000000000009</v>
      </c>
    </row>
    <row r="560" spans="3:8">
      <c r="C560" s="86">
        <v>41757</v>
      </c>
      <c r="D560" s="87">
        <v>71.787000000000006</v>
      </c>
      <c r="E560" s="87">
        <v>81.841999999999999</v>
      </c>
      <c r="F560" s="87">
        <v>120.75</v>
      </c>
      <c r="G560" s="87">
        <v>282.45800000000003</v>
      </c>
      <c r="H560" s="88">
        <v>38.908000000000001</v>
      </c>
    </row>
    <row r="561" spans="3:8">
      <c r="C561" s="86">
        <v>41754</v>
      </c>
      <c r="D561" s="87">
        <v>72.974000000000004</v>
      </c>
      <c r="E561" s="87">
        <v>83.27</v>
      </c>
      <c r="F561" s="87">
        <v>125.25</v>
      </c>
      <c r="G561" s="87">
        <v>287.06299999999999</v>
      </c>
      <c r="H561" s="88">
        <v>41.980000000000004</v>
      </c>
    </row>
    <row r="562" spans="3:8">
      <c r="C562" s="86">
        <v>41753</v>
      </c>
      <c r="D562" s="87">
        <v>70.656000000000006</v>
      </c>
      <c r="E562" s="87">
        <v>78.683000000000007</v>
      </c>
      <c r="F562" s="87">
        <v>119.233</v>
      </c>
      <c r="G562" s="87">
        <v>277</v>
      </c>
      <c r="H562" s="88">
        <v>40.549999999999997</v>
      </c>
    </row>
    <row r="563" spans="3:8">
      <c r="C563" s="86">
        <v>41752</v>
      </c>
      <c r="D563" s="87">
        <v>70.650000000000006</v>
      </c>
      <c r="E563" s="87">
        <v>78.45</v>
      </c>
      <c r="F563" s="87">
        <v>118.133</v>
      </c>
      <c r="G563" s="87">
        <v>280.04199999999997</v>
      </c>
      <c r="H563" s="88">
        <v>39.682999999999993</v>
      </c>
    </row>
    <row r="564" spans="3:8">
      <c r="C564" s="86">
        <v>41751</v>
      </c>
      <c r="D564" s="87">
        <v>69.5</v>
      </c>
      <c r="E564" s="87">
        <v>77.730999999999995</v>
      </c>
      <c r="F564" s="87">
        <v>117.125</v>
      </c>
      <c r="G564" s="87">
        <v>276.41699999999997</v>
      </c>
      <c r="H564" s="88">
        <v>39.394000000000005</v>
      </c>
    </row>
    <row r="565" spans="3:8">
      <c r="C565" s="86">
        <v>41746</v>
      </c>
      <c r="D565" s="87">
        <v>71.599999999999994</v>
      </c>
      <c r="E565" s="87">
        <v>79.582999999999998</v>
      </c>
      <c r="F565" s="87">
        <v>116.55</v>
      </c>
      <c r="G565" s="87">
        <v>285.04199999999997</v>
      </c>
      <c r="H565" s="88">
        <v>36.966999999999999</v>
      </c>
    </row>
    <row r="566" spans="3:8">
      <c r="C566" s="86">
        <v>41745</v>
      </c>
      <c r="D566" s="87">
        <v>71.478999999999999</v>
      </c>
      <c r="E566" s="87">
        <v>79.483000000000004</v>
      </c>
      <c r="F566" s="87">
        <v>118.15</v>
      </c>
      <c r="G566" s="87">
        <v>283.16699999999997</v>
      </c>
      <c r="H566" s="88">
        <v>38.667000000000002</v>
      </c>
    </row>
    <row r="567" spans="3:8">
      <c r="C567" s="86">
        <v>41744</v>
      </c>
      <c r="D567" s="87">
        <v>74.203999999999994</v>
      </c>
      <c r="E567" s="87">
        <v>82.808000000000007</v>
      </c>
      <c r="F567" s="87">
        <v>120.35</v>
      </c>
      <c r="G567" s="87">
        <v>295.06299999999999</v>
      </c>
      <c r="H567" s="88">
        <v>37.541999999999987</v>
      </c>
    </row>
    <row r="568" spans="3:8">
      <c r="C568" s="86">
        <v>41743</v>
      </c>
      <c r="D568" s="87">
        <v>71.853999999999999</v>
      </c>
      <c r="E568" s="87">
        <v>80.363</v>
      </c>
      <c r="F568" s="87">
        <v>118.283</v>
      </c>
      <c r="G568" s="87">
        <v>281.93799999999999</v>
      </c>
      <c r="H568" s="88">
        <v>37.92</v>
      </c>
    </row>
    <row r="569" spans="3:8">
      <c r="C569" s="86">
        <v>41740</v>
      </c>
      <c r="D569" s="87">
        <v>73.287000000000006</v>
      </c>
      <c r="E569" s="87">
        <v>81.912000000000006</v>
      </c>
      <c r="F569" s="87">
        <v>119.27500000000001</v>
      </c>
      <c r="G569" s="87">
        <v>285.08300000000003</v>
      </c>
      <c r="H569" s="88">
        <v>37.363</v>
      </c>
    </row>
    <row r="570" spans="3:8">
      <c r="C570" s="86">
        <v>41739</v>
      </c>
      <c r="D570" s="87">
        <v>70.924999999999997</v>
      </c>
      <c r="E570" s="87">
        <v>80.683000000000007</v>
      </c>
      <c r="F570" s="87">
        <v>116.983</v>
      </c>
      <c r="G570" s="87">
        <v>275.625</v>
      </c>
      <c r="H570" s="88">
        <v>36.299999999999997</v>
      </c>
    </row>
    <row r="571" spans="3:8">
      <c r="C571" s="86">
        <v>41738</v>
      </c>
      <c r="D571" s="87">
        <v>70.429000000000002</v>
      </c>
      <c r="E571" s="87">
        <v>81.367000000000004</v>
      </c>
      <c r="F571" s="87">
        <v>117.833</v>
      </c>
      <c r="G571" s="87">
        <v>276.75</v>
      </c>
      <c r="H571" s="88">
        <v>36.465999999999994</v>
      </c>
    </row>
    <row r="572" spans="3:8">
      <c r="C572" s="86">
        <v>41737</v>
      </c>
      <c r="D572" s="87">
        <v>70.375</v>
      </c>
      <c r="E572" s="87">
        <v>83.25</v>
      </c>
      <c r="F572" s="87">
        <v>124.27500000000001</v>
      </c>
      <c r="G572" s="87">
        <v>278.75</v>
      </c>
      <c r="H572" s="88">
        <v>41.025000000000006</v>
      </c>
    </row>
    <row r="573" spans="3:8">
      <c r="C573" s="86">
        <v>41736</v>
      </c>
      <c r="D573" s="87">
        <v>70.474999999999994</v>
      </c>
      <c r="E573" s="87">
        <v>83.3</v>
      </c>
      <c r="F573" s="87">
        <v>125.467</v>
      </c>
      <c r="G573" s="87">
        <v>279.43799999999999</v>
      </c>
      <c r="H573" s="88">
        <v>42.167000000000002</v>
      </c>
    </row>
    <row r="574" spans="3:8">
      <c r="C574" s="86">
        <v>41733</v>
      </c>
      <c r="D574" s="87">
        <v>69.45</v>
      </c>
      <c r="E574" s="87">
        <v>82.4</v>
      </c>
      <c r="F574" s="87">
        <v>123.38500000000001</v>
      </c>
      <c r="G574" s="87">
        <v>271</v>
      </c>
      <c r="H574" s="88">
        <v>40.984999999999999</v>
      </c>
    </row>
    <row r="575" spans="3:8">
      <c r="C575" s="86">
        <v>41732</v>
      </c>
      <c r="D575" s="87">
        <v>71.344999999999999</v>
      </c>
      <c r="E575" s="87">
        <v>85.167000000000002</v>
      </c>
      <c r="F575" s="87">
        <v>126.2</v>
      </c>
      <c r="G575" s="87">
        <v>276.54199999999997</v>
      </c>
      <c r="H575" s="88">
        <v>41.033000000000001</v>
      </c>
    </row>
    <row r="576" spans="3:8">
      <c r="C576" s="86">
        <v>41731</v>
      </c>
      <c r="D576" s="87">
        <v>72.183000000000007</v>
      </c>
      <c r="E576" s="87">
        <v>87.5</v>
      </c>
      <c r="F576" s="87">
        <v>127.467</v>
      </c>
      <c r="G576" s="87">
        <v>277.892</v>
      </c>
      <c r="H576" s="88">
        <v>39.966999999999999</v>
      </c>
    </row>
    <row r="577" spans="3:8">
      <c r="C577" s="86">
        <v>41730</v>
      </c>
      <c r="D577" s="87">
        <v>72.81</v>
      </c>
      <c r="E577" s="87">
        <v>87.766999999999996</v>
      </c>
      <c r="F577" s="87">
        <v>129.78299999999999</v>
      </c>
      <c r="G577" s="87">
        <v>277.83300000000003</v>
      </c>
      <c r="H577" s="88">
        <v>42.015999999999991</v>
      </c>
    </row>
    <row r="578" spans="3:8">
      <c r="C578" s="86">
        <v>41729</v>
      </c>
      <c r="D578" s="87">
        <v>75.438000000000002</v>
      </c>
      <c r="E578" s="87">
        <v>92.558000000000007</v>
      </c>
      <c r="F578" s="87">
        <v>137.667</v>
      </c>
      <c r="G578" s="87">
        <v>284.5</v>
      </c>
      <c r="H578" s="88">
        <v>45.108999999999995</v>
      </c>
    </row>
    <row r="579" spans="3:8">
      <c r="C579" s="86">
        <v>41726</v>
      </c>
      <c r="D579" s="87">
        <v>76.938000000000002</v>
      </c>
      <c r="E579" s="87">
        <v>94.563000000000002</v>
      </c>
      <c r="F579" s="87">
        <v>137.125</v>
      </c>
      <c r="G579" s="87">
        <v>288.31299999999999</v>
      </c>
      <c r="H579" s="88">
        <v>42.561999999999998</v>
      </c>
    </row>
    <row r="580" spans="3:8">
      <c r="C580" s="86">
        <v>41725</v>
      </c>
      <c r="D580" s="87">
        <v>78.790999999999997</v>
      </c>
      <c r="E580" s="87">
        <v>96.875</v>
      </c>
      <c r="F580" s="87">
        <v>142.333</v>
      </c>
      <c r="G580" s="87">
        <v>296.79199999999997</v>
      </c>
      <c r="H580" s="88">
        <v>45.457999999999998</v>
      </c>
    </row>
    <row r="581" spans="3:8">
      <c r="C581" s="86">
        <v>41724</v>
      </c>
      <c r="D581" s="87">
        <v>78.528999999999996</v>
      </c>
      <c r="E581" s="87">
        <v>97.266999999999996</v>
      </c>
      <c r="F581" s="87">
        <v>146.78299999999999</v>
      </c>
      <c r="G581" s="87">
        <v>298</v>
      </c>
      <c r="H581" s="88">
        <v>49.515999999999991</v>
      </c>
    </row>
    <row r="582" spans="3:8">
      <c r="C582" s="86">
        <v>41723</v>
      </c>
      <c r="D582" s="87">
        <v>79.617000000000004</v>
      </c>
      <c r="E582" s="87">
        <v>100.35</v>
      </c>
      <c r="F582" s="87">
        <v>150.733</v>
      </c>
      <c r="G582" s="87">
        <v>303.56299999999999</v>
      </c>
      <c r="H582" s="88">
        <v>50.38300000000001</v>
      </c>
    </row>
    <row r="583" spans="3:8">
      <c r="C583" s="86">
        <v>41722</v>
      </c>
      <c r="D583" s="87">
        <v>79.724999999999994</v>
      </c>
      <c r="E583" s="87">
        <v>100.095</v>
      </c>
      <c r="F583" s="87">
        <v>147.6</v>
      </c>
      <c r="G583" s="87">
        <v>309.06299999999999</v>
      </c>
      <c r="H583" s="88">
        <v>47.504999999999995</v>
      </c>
    </row>
    <row r="584" spans="3:8">
      <c r="C584" s="86">
        <v>41719</v>
      </c>
      <c r="D584" s="87">
        <v>78.631</v>
      </c>
      <c r="E584" s="87">
        <v>97.375</v>
      </c>
      <c r="F584" s="87">
        <v>145.94999999999999</v>
      </c>
      <c r="G584" s="87">
        <v>302.41699999999997</v>
      </c>
      <c r="H584" s="88">
        <v>48.574999999999989</v>
      </c>
    </row>
    <row r="585" spans="3:8">
      <c r="C585" s="86">
        <v>41718</v>
      </c>
      <c r="D585" s="87">
        <v>80.375</v>
      </c>
      <c r="E585" s="87">
        <v>99.227999999999994</v>
      </c>
      <c r="F585" s="87">
        <v>149.083</v>
      </c>
      <c r="G585" s="87">
        <v>306.75</v>
      </c>
      <c r="H585" s="88">
        <v>49.855000000000004</v>
      </c>
    </row>
    <row r="586" spans="3:8">
      <c r="C586" s="86">
        <v>41717</v>
      </c>
      <c r="D586" s="87">
        <v>70.375</v>
      </c>
      <c r="E586" s="87">
        <v>87.082999999999998</v>
      </c>
      <c r="F586" s="87">
        <v>127.667</v>
      </c>
      <c r="G586" s="87">
        <v>251.15600000000001</v>
      </c>
      <c r="H586" s="88">
        <v>40.584000000000003</v>
      </c>
    </row>
    <row r="587" spans="3:8">
      <c r="C587" s="86">
        <v>41716</v>
      </c>
      <c r="D587" s="87">
        <v>71.167000000000002</v>
      </c>
      <c r="E587" s="87">
        <v>87.375</v>
      </c>
      <c r="F587" s="87">
        <v>127.5</v>
      </c>
      <c r="G587" s="87">
        <v>256.54199999999997</v>
      </c>
      <c r="H587" s="88">
        <v>40.125</v>
      </c>
    </row>
    <row r="588" spans="3:8">
      <c r="C588" s="86">
        <v>41715</v>
      </c>
      <c r="D588" s="87">
        <v>73.429000000000002</v>
      </c>
      <c r="E588" s="87">
        <v>89.492000000000004</v>
      </c>
      <c r="F588" s="87">
        <v>129.31700000000001</v>
      </c>
      <c r="G588" s="87">
        <v>265.625</v>
      </c>
      <c r="H588" s="88">
        <v>39.825000000000003</v>
      </c>
    </row>
    <row r="589" spans="3:8">
      <c r="C589" s="86">
        <v>41712</v>
      </c>
      <c r="D589" s="87">
        <v>76.25</v>
      </c>
      <c r="E589" s="87">
        <v>92.688000000000002</v>
      </c>
      <c r="F589" s="87">
        <v>135.25</v>
      </c>
      <c r="G589" s="87">
        <v>275.91699999999997</v>
      </c>
      <c r="H589" s="88">
        <v>42.561999999999998</v>
      </c>
    </row>
    <row r="590" spans="3:8">
      <c r="C590" s="86">
        <v>41711</v>
      </c>
      <c r="D590" s="87">
        <v>77.25</v>
      </c>
      <c r="E590" s="87">
        <v>93.75</v>
      </c>
      <c r="F590" s="87">
        <v>135.53299999999999</v>
      </c>
      <c r="G590" s="87">
        <v>278.08300000000003</v>
      </c>
      <c r="H590" s="88">
        <v>41.782999999999987</v>
      </c>
    </row>
    <row r="591" spans="3:8">
      <c r="C591" s="86">
        <v>41710</v>
      </c>
      <c r="D591" s="87">
        <v>73.917000000000002</v>
      </c>
      <c r="E591" s="87">
        <v>88.917000000000002</v>
      </c>
      <c r="F591" s="87">
        <v>130.25</v>
      </c>
      <c r="G591" s="87">
        <v>264.125</v>
      </c>
      <c r="H591" s="88">
        <v>41.332999999999998</v>
      </c>
    </row>
    <row r="592" spans="3:8">
      <c r="C592" s="86">
        <v>41709</v>
      </c>
      <c r="D592" s="87">
        <v>72.646000000000001</v>
      </c>
      <c r="E592" s="87">
        <v>86.292000000000002</v>
      </c>
      <c r="F592" s="87">
        <v>127.333</v>
      </c>
      <c r="G592" s="87">
        <v>258.08300000000003</v>
      </c>
      <c r="H592" s="88">
        <v>41.040999999999997</v>
      </c>
    </row>
    <row r="593" spans="3:8">
      <c r="C593" s="86">
        <v>41708</v>
      </c>
      <c r="D593" s="87">
        <v>72.406000000000006</v>
      </c>
      <c r="E593" s="87">
        <v>86.582999999999998</v>
      </c>
      <c r="F593" s="87">
        <v>128.25</v>
      </c>
      <c r="G593" s="87">
        <v>259.08300000000003</v>
      </c>
      <c r="H593" s="88">
        <v>41.667000000000002</v>
      </c>
    </row>
    <row r="594" spans="3:8">
      <c r="C594" s="86">
        <v>41705</v>
      </c>
      <c r="D594" s="87">
        <v>71.453000000000003</v>
      </c>
      <c r="E594" s="87">
        <v>84.917000000000002</v>
      </c>
      <c r="F594" s="87">
        <v>125.5</v>
      </c>
      <c r="G594" s="87">
        <v>257.43799999999999</v>
      </c>
      <c r="H594" s="88">
        <v>40.582999999999998</v>
      </c>
    </row>
    <row r="595" spans="3:8">
      <c r="C595" s="86">
        <v>41704</v>
      </c>
      <c r="D595" s="87">
        <v>70.695999999999998</v>
      </c>
      <c r="E595" s="87">
        <v>84.917000000000002</v>
      </c>
      <c r="F595" s="87">
        <v>124.5</v>
      </c>
      <c r="G595" s="87">
        <v>255.5</v>
      </c>
      <c r="H595" s="88">
        <v>39.582999999999998</v>
      </c>
    </row>
    <row r="596" spans="3:8">
      <c r="C596" s="86">
        <v>41703</v>
      </c>
      <c r="D596" s="87">
        <v>71.617000000000004</v>
      </c>
      <c r="E596" s="87">
        <v>86.941999999999993</v>
      </c>
      <c r="F596" s="87">
        <v>127.833</v>
      </c>
      <c r="G596" s="87">
        <v>256.25</v>
      </c>
      <c r="H596" s="88">
        <v>40.891000000000005</v>
      </c>
    </row>
    <row r="597" spans="3:8">
      <c r="C597" s="86">
        <v>41702</v>
      </c>
      <c r="D597" s="87">
        <v>71.275000000000006</v>
      </c>
      <c r="E597" s="87">
        <v>87.8</v>
      </c>
      <c r="F597" s="87">
        <v>126.167</v>
      </c>
      <c r="G597" s="87">
        <v>259.58300000000003</v>
      </c>
      <c r="H597" s="88">
        <v>38.367000000000004</v>
      </c>
    </row>
    <row r="598" spans="3:8">
      <c r="C598" s="86">
        <v>41701</v>
      </c>
      <c r="D598" s="87">
        <v>74.7</v>
      </c>
      <c r="E598" s="87">
        <v>92.063000000000002</v>
      </c>
      <c r="F598" s="87">
        <v>132.625</v>
      </c>
      <c r="G598" s="87">
        <v>273.29199999999997</v>
      </c>
      <c r="H598" s="88">
        <v>40.561999999999998</v>
      </c>
    </row>
    <row r="599" spans="3:8">
      <c r="C599" s="86">
        <v>41698</v>
      </c>
      <c r="D599" s="87">
        <v>70.2</v>
      </c>
      <c r="E599" s="87">
        <v>85.832999999999998</v>
      </c>
      <c r="F599" s="87">
        <v>126</v>
      </c>
      <c r="G599" s="87">
        <v>256.5</v>
      </c>
      <c r="H599" s="88">
        <v>40.167000000000002</v>
      </c>
    </row>
    <row r="600" spans="3:8">
      <c r="C600" s="86">
        <v>41697</v>
      </c>
      <c r="D600" s="87">
        <v>72.563000000000002</v>
      </c>
      <c r="E600" s="87">
        <v>88.625</v>
      </c>
      <c r="F600" s="87">
        <v>130.25</v>
      </c>
      <c r="G600" s="87">
        <v>265.18799999999999</v>
      </c>
      <c r="H600" s="88">
        <v>41.625</v>
      </c>
    </row>
    <row r="601" spans="3:8">
      <c r="C601" s="86">
        <v>41696</v>
      </c>
      <c r="D601" s="87">
        <v>72.563000000000002</v>
      </c>
      <c r="E601" s="87">
        <v>87.917000000000002</v>
      </c>
      <c r="F601" s="87">
        <v>127.333</v>
      </c>
      <c r="G601" s="87">
        <v>266.67500000000001</v>
      </c>
      <c r="H601" s="88">
        <v>39.415999999999997</v>
      </c>
    </row>
    <row r="602" spans="3:8">
      <c r="C602" s="86">
        <v>41695</v>
      </c>
      <c r="D602" s="87">
        <v>71.375</v>
      </c>
      <c r="E602" s="87">
        <v>86.125</v>
      </c>
      <c r="F602" s="87">
        <v>125.125</v>
      </c>
      <c r="G602" s="87">
        <v>263.375</v>
      </c>
      <c r="H602" s="88">
        <v>39</v>
      </c>
    </row>
    <row r="603" spans="3:8">
      <c r="C603" s="86">
        <v>41694</v>
      </c>
      <c r="D603" s="87">
        <v>70.613</v>
      </c>
      <c r="E603" s="87">
        <v>86.724999999999994</v>
      </c>
      <c r="F603" s="87">
        <v>127</v>
      </c>
      <c r="G603" s="87">
        <v>264.79199999999997</v>
      </c>
      <c r="H603" s="88">
        <v>40.275000000000006</v>
      </c>
    </row>
    <row r="604" spans="3:8">
      <c r="C604" s="86">
        <v>41691</v>
      </c>
      <c r="D604" s="87">
        <v>72.283000000000001</v>
      </c>
      <c r="E604" s="87">
        <v>90.144999999999996</v>
      </c>
      <c r="F604" s="87">
        <v>130.833</v>
      </c>
      <c r="G604" s="87">
        <v>273</v>
      </c>
      <c r="H604" s="88">
        <v>40.688000000000002</v>
      </c>
    </row>
    <row r="605" spans="3:8">
      <c r="C605" s="86">
        <v>41690</v>
      </c>
      <c r="D605" s="87">
        <v>73.349999999999994</v>
      </c>
      <c r="E605" s="87">
        <v>91.25</v>
      </c>
      <c r="F605" s="87">
        <v>132.833</v>
      </c>
      <c r="G605" s="87">
        <v>276.66699999999997</v>
      </c>
      <c r="H605" s="88">
        <v>41.582999999999998</v>
      </c>
    </row>
    <row r="606" spans="3:8">
      <c r="C606" s="86">
        <v>41689</v>
      </c>
      <c r="D606" s="87">
        <v>72.5</v>
      </c>
      <c r="E606" s="87">
        <v>89</v>
      </c>
      <c r="F606" s="87">
        <v>128.417</v>
      </c>
      <c r="G606" s="87">
        <v>272.91699999999997</v>
      </c>
      <c r="H606" s="88">
        <v>39.417000000000002</v>
      </c>
    </row>
    <row r="607" spans="3:8">
      <c r="C607" s="86">
        <v>41688</v>
      </c>
      <c r="D607" s="87">
        <v>72</v>
      </c>
      <c r="E607" s="87">
        <v>87.75</v>
      </c>
      <c r="F607" s="87">
        <v>126.667</v>
      </c>
      <c r="G607" s="87">
        <v>273.125</v>
      </c>
      <c r="H607" s="88">
        <v>38.917000000000002</v>
      </c>
    </row>
    <row r="608" spans="3:8">
      <c r="C608" s="86">
        <v>41687</v>
      </c>
      <c r="D608" s="87">
        <v>73</v>
      </c>
      <c r="E608" s="87">
        <v>87.375</v>
      </c>
      <c r="F608" s="87">
        <v>126.5</v>
      </c>
      <c r="G608" s="87">
        <v>274.5</v>
      </c>
      <c r="H608" s="88">
        <v>39.125</v>
      </c>
    </row>
    <row r="609" spans="3:8">
      <c r="C609" s="86">
        <v>41684</v>
      </c>
      <c r="D609" s="87">
        <v>73.340999999999994</v>
      </c>
      <c r="E609" s="87">
        <v>88.167000000000002</v>
      </c>
      <c r="F609" s="87">
        <v>129.167</v>
      </c>
      <c r="G609" s="87">
        <v>275.75</v>
      </c>
      <c r="H609" s="88">
        <v>41</v>
      </c>
    </row>
    <row r="610" spans="3:8">
      <c r="C610" s="86">
        <v>41683</v>
      </c>
      <c r="D610" s="87">
        <v>74.531000000000006</v>
      </c>
      <c r="E610" s="87">
        <v>89.75</v>
      </c>
      <c r="F610" s="87">
        <v>134</v>
      </c>
      <c r="G610" s="87">
        <v>281</v>
      </c>
      <c r="H610" s="88">
        <v>44.25</v>
      </c>
    </row>
    <row r="611" spans="3:8">
      <c r="C611" s="86">
        <v>41682</v>
      </c>
      <c r="D611" s="87">
        <v>74.156000000000006</v>
      </c>
      <c r="E611" s="87">
        <v>89.332999999999998</v>
      </c>
      <c r="F611" s="87">
        <v>133.5</v>
      </c>
      <c r="G611" s="87">
        <v>278.93799999999999</v>
      </c>
      <c r="H611" s="88">
        <v>44.167000000000002</v>
      </c>
    </row>
    <row r="612" spans="3:8">
      <c r="C612" s="86">
        <v>41681</v>
      </c>
      <c r="D612" s="87">
        <v>73.582999999999998</v>
      </c>
      <c r="E612" s="87">
        <v>88.625</v>
      </c>
      <c r="F612" s="87">
        <v>134</v>
      </c>
      <c r="G612" s="87">
        <v>277.91699999999997</v>
      </c>
      <c r="H612" s="88">
        <v>45.375</v>
      </c>
    </row>
    <row r="613" spans="3:8">
      <c r="C613" s="86">
        <v>41680</v>
      </c>
      <c r="D613" s="87">
        <v>76.433000000000007</v>
      </c>
      <c r="E613" s="87">
        <v>92.75</v>
      </c>
      <c r="F613" s="87">
        <v>139.083</v>
      </c>
      <c r="G613" s="87">
        <v>287.33300000000003</v>
      </c>
      <c r="H613" s="88">
        <v>46.332999999999998</v>
      </c>
    </row>
    <row r="614" spans="3:8">
      <c r="C614" s="86">
        <v>41677</v>
      </c>
      <c r="D614" s="87">
        <v>76.25</v>
      </c>
      <c r="E614" s="87">
        <v>92.9</v>
      </c>
      <c r="F614" s="87">
        <v>139.4</v>
      </c>
      <c r="G614" s="87">
        <v>290.67</v>
      </c>
      <c r="H614" s="88">
        <v>46.5</v>
      </c>
    </row>
    <row r="615" spans="3:8">
      <c r="C615" s="86">
        <v>41676</v>
      </c>
      <c r="D615" s="87">
        <v>78.23</v>
      </c>
      <c r="E615" s="87">
        <v>94.58</v>
      </c>
      <c r="F615" s="87">
        <v>142.33000000000001</v>
      </c>
      <c r="G615" s="87">
        <v>300.17</v>
      </c>
      <c r="H615" s="88">
        <v>47.750000000000014</v>
      </c>
    </row>
    <row r="616" spans="3:8">
      <c r="C616" s="86">
        <v>41675</v>
      </c>
      <c r="D616" s="87">
        <v>81.58</v>
      </c>
      <c r="E616" s="87">
        <v>98.88</v>
      </c>
      <c r="F616" s="87">
        <v>150.63</v>
      </c>
      <c r="G616" s="87">
        <v>314.63</v>
      </c>
      <c r="H616" s="88">
        <v>51.75</v>
      </c>
    </row>
    <row r="617" spans="3:8">
      <c r="C617" s="86">
        <v>41674</v>
      </c>
      <c r="D617" s="87">
        <v>81.44</v>
      </c>
      <c r="E617" s="87">
        <v>100.38</v>
      </c>
      <c r="F617" s="87">
        <v>152.25</v>
      </c>
      <c r="G617" s="87">
        <v>315.5</v>
      </c>
      <c r="H617" s="88">
        <v>51.870000000000005</v>
      </c>
    </row>
    <row r="618" spans="3:8">
      <c r="C618" s="86">
        <v>41673</v>
      </c>
      <c r="D618" s="87">
        <v>83.75</v>
      </c>
      <c r="E618" s="87">
        <v>102.83</v>
      </c>
      <c r="F618" s="87">
        <v>157.83000000000001</v>
      </c>
      <c r="G618" s="87">
        <v>322.38</v>
      </c>
      <c r="H618" s="88">
        <v>55.000000000000014</v>
      </c>
    </row>
    <row r="619" spans="3:8">
      <c r="C619" s="86">
        <v>41670</v>
      </c>
      <c r="D619" s="87">
        <v>81.5</v>
      </c>
      <c r="E619" s="87">
        <v>100.42</v>
      </c>
      <c r="F619" s="87">
        <v>144.33000000000001</v>
      </c>
      <c r="G619" s="87">
        <v>314</v>
      </c>
      <c r="H619" s="88">
        <v>43.910000000000011</v>
      </c>
    </row>
    <row r="620" spans="3:8">
      <c r="C620" s="86">
        <v>41669</v>
      </c>
      <c r="D620" s="87">
        <v>80.209999999999994</v>
      </c>
      <c r="E620" s="87">
        <v>99.63</v>
      </c>
      <c r="F620" s="87">
        <v>144</v>
      </c>
      <c r="G620" s="87">
        <v>304.5</v>
      </c>
      <c r="H620" s="88">
        <v>44.370000000000005</v>
      </c>
    </row>
    <row r="621" spans="3:8">
      <c r="C621" s="86">
        <v>41668</v>
      </c>
      <c r="D621" s="87">
        <v>81.44</v>
      </c>
      <c r="E621" s="87">
        <v>101.5</v>
      </c>
      <c r="F621" s="87">
        <v>144.75</v>
      </c>
      <c r="G621" s="87">
        <v>307.25</v>
      </c>
      <c r="H621" s="88">
        <v>43.25</v>
      </c>
    </row>
    <row r="622" spans="3:8">
      <c r="C622" s="86">
        <v>41667</v>
      </c>
      <c r="D622" s="87">
        <v>79.75</v>
      </c>
      <c r="E622" s="87">
        <v>98.17</v>
      </c>
      <c r="F622" s="87">
        <v>142.08000000000001</v>
      </c>
      <c r="G622" s="87">
        <v>300.92</v>
      </c>
      <c r="H622" s="88">
        <v>43.910000000000011</v>
      </c>
    </row>
    <row r="623" spans="3:8">
      <c r="C623" s="86">
        <v>41666</v>
      </c>
      <c r="D623" s="87">
        <v>84.08</v>
      </c>
      <c r="E623" s="87">
        <v>102.25</v>
      </c>
      <c r="F623" s="87">
        <v>148.5</v>
      </c>
      <c r="G623" s="87">
        <v>315.38</v>
      </c>
      <c r="H623" s="88">
        <v>46.25</v>
      </c>
    </row>
    <row r="624" spans="3:8">
      <c r="C624" s="86">
        <v>41663</v>
      </c>
      <c r="D624" s="87">
        <v>83.5</v>
      </c>
      <c r="E624" s="87">
        <v>103.69</v>
      </c>
      <c r="F624" s="87">
        <v>151.41999999999999</v>
      </c>
      <c r="G624" s="87">
        <v>312.04000000000002</v>
      </c>
      <c r="H624" s="88">
        <v>47.72999999999999</v>
      </c>
    </row>
    <row r="625" spans="3:8">
      <c r="C625" s="86">
        <v>41662</v>
      </c>
      <c r="D625" s="87">
        <v>75.569999999999993</v>
      </c>
      <c r="E625" s="87">
        <v>93.09</v>
      </c>
      <c r="F625" s="87">
        <v>135.83000000000001</v>
      </c>
      <c r="G625" s="87">
        <v>289</v>
      </c>
      <c r="H625" s="88">
        <v>42.740000000000009</v>
      </c>
    </row>
    <row r="626" spans="3:8">
      <c r="C626" s="86">
        <v>41661</v>
      </c>
      <c r="D626" s="87">
        <v>72</v>
      </c>
      <c r="E626" s="87">
        <v>87.63</v>
      </c>
      <c r="F626" s="87">
        <v>130.5</v>
      </c>
      <c r="G626" s="87">
        <v>279</v>
      </c>
      <c r="H626" s="88">
        <v>42.870000000000005</v>
      </c>
    </row>
    <row r="627" spans="3:8">
      <c r="C627" s="86">
        <v>41660</v>
      </c>
      <c r="D627" s="87">
        <v>71.42</v>
      </c>
      <c r="E627" s="87">
        <v>87.13</v>
      </c>
      <c r="F627" s="87">
        <v>127.83</v>
      </c>
      <c r="G627" s="87">
        <v>278.85000000000002</v>
      </c>
      <c r="H627" s="88">
        <v>40.700000000000003</v>
      </c>
    </row>
    <row r="628" spans="3:8">
      <c r="C628" s="86">
        <v>41659</v>
      </c>
      <c r="D628" s="87">
        <v>71.17</v>
      </c>
      <c r="E628" s="87">
        <v>86.38</v>
      </c>
      <c r="F628" s="87">
        <v>128.5</v>
      </c>
      <c r="G628" s="87">
        <v>278.94</v>
      </c>
      <c r="H628" s="88">
        <v>42.120000000000005</v>
      </c>
    </row>
    <row r="629" spans="3:8">
      <c r="C629" s="86">
        <v>41656</v>
      </c>
      <c r="D629" s="87">
        <v>70.63</v>
      </c>
      <c r="E629" s="87">
        <v>84.88</v>
      </c>
      <c r="F629" s="87">
        <v>127</v>
      </c>
      <c r="G629" s="87">
        <v>277.75</v>
      </c>
      <c r="H629" s="88">
        <v>42.120000000000005</v>
      </c>
    </row>
    <row r="630" spans="3:8">
      <c r="C630" s="86">
        <v>41655</v>
      </c>
      <c r="D630" s="87">
        <v>70.260000000000005</v>
      </c>
      <c r="E630" s="87">
        <v>84.19</v>
      </c>
      <c r="F630" s="87">
        <v>127.25</v>
      </c>
      <c r="G630" s="87">
        <v>277.77999999999997</v>
      </c>
      <c r="H630" s="88">
        <v>43.06</v>
      </c>
    </row>
    <row r="631" spans="3:8">
      <c r="C631" s="86">
        <v>41654</v>
      </c>
      <c r="D631" s="87">
        <v>69.349999999999994</v>
      </c>
      <c r="E631" s="87">
        <v>83.79</v>
      </c>
      <c r="F631" s="87">
        <v>127</v>
      </c>
      <c r="G631" s="87">
        <v>276</v>
      </c>
      <c r="H631" s="88">
        <v>43.209999999999994</v>
      </c>
    </row>
    <row r="632" spans="3:8">
      <c r="C632" s="86">
        <v>41653</v>
      </c>
      <c r="D632" s="87">
        <v>71.58</v>
      </c>
      <c r="E632" s="87">
        <v>85.88</v>
      </c>
      <c r="F632" s="87">
        <v>131.19</v>
      </c>
      <c r="G632" s="87">
        <v>284.88</v>
      </c>
      <c r="H632" s="88">
        <v>45.31</v>
      </c>
    </row>
    <row r="633" spans="3:8">
      <c r="C633" s="86">
        <v>41652</v>
      </c>
      <c r="D633" s="87">
        <v>71.209999999999994</v>
      </c>
      <c r="E633" s="87">
        <v>86.75</v>
      </c>
      <c r="F633" s="87">
        <v>132.75</v>
      </c>
      <c r="G633" s="87">
        <v>282.67</v>
      </c>
      <c r="H633" s="88">
        <v>46</v>
      </c>
    </row>
    <row r="634" spans="3:8">
      <c r="C634" s="86">
        <v>41649</v>
      </c>
      <c r="D634" s="87">
        <v>70.400000000000006</v>
      </c>
      <c r="E634" s="87">
        <v>85.42</v>
      </c>
      <c r="F634" s="87">
        <v>129</v>
      </c>
      <c r="G634" s="87">
        <v>282.29000000000002</v>
      </c>
      <c r="H634" s="88">
        <v>43.58</v>
      </c>
    </row>
    <row r="635" spans="3:8">
      <c r="C635" s="86">
        <v>41648</v>
      </c>
      <c r="D635" s="87">
        <v>70.900000000000006</v>
      </c>
      <c r="E635" s="87">
        <v>85.52</v>
      </c>
      <c r="F635" s="87">
        <v>129.16999999999999</v>
      </c>
      <c r="G635" s="87">
        <v>283.75</v>
      </c>
      <c r="H635" s="88">
        <v>43.649999999999991</v>
      </c>
    </row>
    <row r="636" spans="3:8">
      <c r="C636" s="86">
        <v>41647</v>
      </c>
      <c r="D636" s="87">
        <v>69.849999999999994</v>
      </c>
      <c r="E636" s="87">
        <v>83.31</v>
      </c>
      <c r="F636" s="87">
        <v>128.38</v>
      </c>
      <c r="G636" s="87">
        <v>281.04000000000002</v>
      </c>
      <c r="H636" s="88">
        <v>45.069999999999993</v>
      </c>
    </row>
    <row r="637" spans="3:8">
      <c r="C637" s="86">
        <v>41646</v>
      </c>
      <c r="D637" s="87">
        <v>68.42</v>
      </c>
      <c r="E637" s="87">
        <v>80.42</v>
      </c>
      <c r="F637" s="87">
        <v>124.75</v>
      </c>
      <c r="G637" s="87">
        <v>274.17</v>
      </c>
      <c r="H637" s="88">
        <v>44.33</v>
      </c>
    </row>
    <row r="638" spans="3:8">
      <c r="C638" s="86">
        <v>41645</v>
      </c>
      <c r="D638" s="87">
        <v>68.77</v>
      </c>
      <c r="E638" s="87">
        <v>81.17</v>
      </c>
      <c r="F638" s="87">
        <v>124.75</v>
      </c>
      <c r="G638" s="87">
        <v>277.75</v>
      </c>
      <c r="H638" s="88">
        <v>43.58</v>
      </c>
    </row>
    <row r="639" spans="3:8">
      <c r="C639" s="86">
        <v>41642</v>
      </c>
      <c r="D639" s="87">
        <v>69.3</v>
      </c>
      <c r="E639" s="87">
        <v>82.83</v>
      </c>
      <c r="F639" s="87">
        <v>124.08</v>
      </c>
      <c r="G639" s="87">
        <v>282.36</v>
      </c>
      <c r="H639" s="88">
        <v>41.25</v>
      </c>
    </row>
    <row r="640" spans="3:8">
      <c r="C640" s="86">
        <v>41641</v>
      </c>
      <c r="D640" s="87">
        <v>70.38</v>
      </c>
      <c r="E640" s="87">
        <v>84.46</v>
      </c>
      <c r="F640" s="87">
        <v>125.08</v>
      </c>
      <c r="G640" s="87">
        <v>286.18</v>
      </c>
      <c r="H640" s="88">
        <v>40.620000000000005</v>
      </c>
    </row>
    <row r="641" spans="3:8">
      <c r="C641" s="86">
        <v>41639</v>
      </c>
      <c r="D641" s="87">
        <v>69.5</v>
      </c>
      <c r="E641" s="87">
        <v>86.13</v>
      </c>
      <c r="F641" s="87">
        <v>125.75</v>
      </c>
      <c r="G641" s="87">
        <v>283.5</v>
      </c>
      <c r="H641" s="88">
        <v>39.620000000000005</v>
      </c>
    </row>
    <row r="642" spans="3:8">
      <c r="C642" s="86">
        <v>41638</v>
      </c>
      <c r="D642" s="87">
        <v>69.97</v>
      </c>
      <c r="E642" s="87">
        <v>86.75</v>
      </c>
      <c r="F642" s="87">
        <v>126.75</v>
      </c>
      <c r="G642" s="87">
        <v>285.38</v>
      </c>
      <c r="H642" s="88">
        <v>40</v>
      </c>
    </row>
    <row r="643" spans="3:8">
      <c r="C643" s="86">
        <v>41635</v>
      </c>
      <c r="D643" s="87">
        <v>69.41</v>
      </c>
      <c r="E643" s="87">
        <v>84.88</v>
      </c>
      <c r="F643" s="87">
        <v>124.83</v>
      </c>
      <c r="G643" s="87">
        <v>282.2</v>
      </c>
      <c r="H643" s="88">
        <v>39.950000000000003</v>
      </c>
    </row>
    <row r="644" spans="3:8">
      <c r="C644" s="86">
        <v>41632</v>
      </c>
      <c r="D644" s="87">
        <v>69.16</v>
      </c>
      <c r="E644" s="87">
        <v>84</v>
      </c>
      <c r="F644" s="87">
        <v>123</v>
      </c>
      <c r="G644" s="87">
        <v>282.63</v>
      </c>
      <c r="H644" s="88">
        <v>39</v>
      </c>
    </row>
    <row r="645" spans="3:8">
      <c r="C645" s="86">
        <v>41631</v>
      </c>
      <c r="D645" s="87">
        <v>68.87</v>
      </c>
      <c r="E645" s="87">
        <v>85.5</v>
      </c>
      <c r="F645" s="87">
        <v>125.83</v>
      </c>
      <c r="G645" s="87">
        <v>282.7</v>
      </c>
      <c r="H645" s="88">
        <v>40.33</v>
      </c>
    </row>
    <row r="646" spans="3:8">
      <c r="C646" s="86">
        <v>41628</v>
      </c>
      <c r="D646" s="87">
        <v>71.02</v>
      </c>
      <c r="E646" s="87">
        <v>86.69</v>
      </c>
      <c r="F646" s="87">
        <v>127.25</v>
      </c>
      <c r="G646" s="87">
        <v>288.95999999999998</v>
      </c>
      <c r="H646" s="88">
        <v>40.56</v>
      </c>
    </row>
    <row r="647" spans="3:8">
      <c r="C647" s="86">
        <v>41627</v>
      </c>
      <c r="D647" s="87">
        <v>72.67</v>
      </c>
      <c r="E647" s="87">
        <v>87.5</v>
      </c>
      <c r="F647" s="87">
        <v>128</v>
      </c>
      <c r="G647" s="87">
        <v>293.83999999999997</v>
      </c>
      <c r="H647" s="88">
        <v>40.5</v>
      </c>
    </row>
    <row r="648" spans="3:8">
      <c r="C648" s="86">
        <v>41626</v>
      </c>
      <c r="D648" s="87">
        <v>76.34</v>
      </c>
      <c r="E648" s="87">
        <v>91.5</v>
      </c>
      <c r="F648" s="87">
        <v>134.66999999999999</v>
      </c>
      <c r="G648" s="87">
        <v>305.5</v>
      </c>
      <c r="H648" s="88">
        <v>43.169999999999987</v>
      </c>
    </row>
    <row r="649" spans="3:8">
      <c r="C649" s="86">
        <v>41625</v>
      </c>
      <c r="D649" s="87">
        <v>77.819999999999993</v>
      </c>
      <c r="E649" s="87">
        <v>93.08</v>
      </c>
      <c r="F649" s="87">
        <v>136.66999999999999</v>
      </c>
      <c r="G649" s="87">
        <v>312.88</v>
      </c>
      <c r="H649" s="88">
        <v>43.589999999999989</v>
      </c>
    </row>
    <row r="650" spans="3:8">
      <c r="C650" s="86">
        <v>41624</v>
      </c>
      <c r="D650" s="87">
        <v>78.08</v>
      </c>
      <c r="E650" s="87">
        <v>94.08</v>
      </c>
      <c r="F650" s="87">
        <v>137.08000000000001</v>
      </c>
      <c r="G650" s="87">
        <v>312.5</v>
      </c>
      <c r="H650" s="88">
        <v>43.000000000000014</v>
      </c>
    </row>
    <row r="651" spans="3:8">
      <c r="C651" s="86">
        <v>41621</v>
      </c>
      <c r="D651" s="87">
        <v>78.790000000000006</v>
      </c>
      <c r="E651" s="87">
        <v>95.38</v>
      </c>
      <c r="F651" s="87">
        <v>140.75</v>
      </c>
      <c r="G651" s="87">
        <v>316.64999999999998</v>
      </c>
      <c r="H651" s="88">
        <v>45.370000000000005</v>
      </c>
    </row>
    <row r="652" spans="3:8">
      <c r="C652" s="86">
        <v>41620</v>
      </c>
      <c r="D652" s="87">
        <v>79.97</v>
      </c>
      <c r="E652" s="87">
        <v>97.13</v>
      </c>
      <c r="F652" s="87">
        <v>142.94</v>
      </c>
      <c r="G652" s="87">
        <v>320.69</v>
      </c>
      <c r="H652" s="88">
        <v>45.81</v>
      </c>
    </row>
    <row r="653" spans="3:8">
      <c r="C653" s="86">
        <v>41619</v>
      </c>
      <c r="D653" s="87">
        <v>77.88</v>
      </c>
      <c r="E653" s="87">
        <v>93.91</v>
      </c>
      <c r="F653" s="87">
        <v>137.88</v>
      </c>
      <c r="G653" s="87">
        <v>318</v>
      </c>
      <c r="H653" s="88">
        <v>43.97</v>
      </c>
    </row>
    <row r="654" spans="3:8">
      <c r="C654" s="86">
        <v>41618</v>
      </c>
      <c r="D654" s="87">
        <v>77.75</v>
      </c>
      <c r="E654" s="87">
        <v>94.38</v>
      </c>
      <c r="F654" s="87">
        <v>139.41999999999999</v>
      </c>
      <c r="G654" s="87">
        <v>317.75</v>
      </c>
      <c r="H654" s="88">
        <v>45.039999999999992</v>
      </c>
    </row>
    <row r="655" spans="3:8">
      <c r="C655" s="86">
        <v>41617</v>
      </c>
      <c r="D655" s="87">
        <v>77.540000000000006</v>
      </c>
      <c r="E655" s="87">
        <v>95.81</v>
      </c>
      <c r="F655" s="87">
        <v>140</v>
      </c>
      <c r="G655" s="87">
        <v>315.67</v>
      </c>
      <c r="H655" s="88">
        <v>44.19</v>
      </c>
    </row>
    <row r="656" spans="3:8">
      <c r="C656" s="86">
        <v>41614</v>
      </c>
      <c r="D656" s="87">
        <v>80.28</v>
      </c>
      <c r="E656" s="87">
        <v>101.1</v>
      </c>
      <c r="F656" s="87">
        <v>146.25</v>
      </c>
      <c r="G656" s="87">
        <v>324.33</v>
      </c>
      <c r="H656" s="88">
        <v>45.150000000000006</v>
      </c>
    </row>
    <row r="657" spans="3:8">
      <c r="C657" s="86">
        <v>41613</v>
      </c>
      <c r="D657" s="87">
        <v>82.58</v>
      </c>
      <c r="E657" s="87">
        <v>102</v>
      </c>
      <c r="F657" s="87">
        <v>149.08000000000001</v>
      </c>
      <c r="G657" s="87">
        <v>329.29</v>
      </c>
      <c r="H657" s="88">
        <v>47.080000000000013</v>
      </c>
    </row>
    <row r="658" spans="3:8">
      <c r="C658" s="86">
        <v>41612</v>
      </c>
      <c r="D658" s="87">
        <v>81.77</v>
      </c>
      <c r="E658" s="87">
        <v>99.1</v>
      </c>
      <c r="F658" s="87">
        <v>146.33000000000001</v>
      </c>
      <c r="G658" s="87">
        <v>327.25</v>
      </c>
      <c r="H658" s="88">
        <v>47.230000000000018</v>
      </c>
    </row>
    <row r="659" spans="3:8">
      <c r="C659" s="86">
        <v>41611</v>
      </c>
      <c r="D659" s="87">
        <v>80.56</v>
      </c>
      <c r="E659" s="87">
        <v>97.75</v>
      </c>
      <c r="F659" s="87">
        <v>145</v>
      </c>
      <c r="G659" s="87">
        <v>323.5</v>
      </c>
      <c r="H659" s="88">
        <v>47.25</v>
      </c>
    </row>
    <row r="660" spans="3:8">
      <c r="C660" s="86">
        <v>41610</v>
      </c>
      <c r="D660" s="87">
        <v>77.56</v>
      </c>
      <c r="E660" s="87">
        <v>94.54</v>
      </c>
      <c r="F660" s="87">
        <v>142.25</v>
      </c>
      <c r="G660" s="87">
        <v>312.92</v>
      </c>
      <c r="H660" s="88">
        <v>47.709999999999994</v>
      </c>
    </row>
    <row r="661" spans="3:8">
      <c r="C661" s="86">
        <v>41607</v>
      </c>
      <c r="D661" s="87">
        <v>79.28</v>
      </c>
      <c r="E661" s="87">
        <v>96.81</v>
      </c>
      <c r="F661" s="87">
        <v>144.13</v>
      </c>
      <c r="G661" s="87">
        <v>318.38</v>
      </c>
      <c r="H661" s="88">
        <v>47.319999999999993</v>
      </c>
    </row>
    <row r="662" spans="3:8">
      <c r="C662" s="86">
        <v>41606</v>
      </c>
      <c r="D662" s="87">
        <v>77.31</v>
      </c>
      <c r="E662" s="87">
        <v>94.46</v>
      </c>
      <c r="F662" s="87">
        <v>136.5</v>
      </c>
      <c r="G662" s="87">
        <v>309.70999999999998</v>
      </c>
      <c r="H662" s="88">
        <v>42.040000000000006</v>
      </c>
    </row>
    <row r="663" spans="3:8">
      <c r="C663" s="86">
        <v>41605</v>
      </c>
      <c r="D663" s="87">
        <v>76.709999999999994</v>
      </c>
      <c r="E663" s="87">
        <v>94.03</v>
      </c>
      <c r="F663" s="87">
        <v>138.16999999999999</v>
      </c>
      <c r="G663" s="87">
        <v>314.04000000000002</v>
      </c>
      <c r="H663" s="88">
        <v>44.139999999999986</v>
      </c>
    </row>
    <row r="664" spans="3:8">
      <c r="C664" s="86">
        <v>41604</v>
      </c>
      <c r="D664" s="87">
        <v>77.42</v>
      </c>
      <c r="E664" s="87">
        <v>95.96</v>
      </c>
      <c r="F664" s="87">
        <v>137.5</v>
      </c>
      <c r="G664" s="87">
        <v>321.38</v>
      </c>
      <c r="H664" s="88">
        <v>41.540000000000006</v>
      </c>
    </row>
    <row r="665" spans="3:8">
      <c r="C665" s="86">
        <v>41603</v>
      </c>
      <c r="D665" s="87">
        <v>77.75</v>
      </c>
      <c r="E665" s="87">
        <v>98.75</v>
      </c>
      <c r="F665" s="87">
        <v>140.13</v>
      </c>
      <c r="G665" s="87">
        <v>321.18</v>
      </c>
      <c r="H665" s="88">
        <v>41.379999999999995</v>
      </c>
    </row>
    <row r="666" spans="3:8">
      <c r="C666" s="86">
        <v>41600</v>
      </c>
      <c r="D666" s="87">
        <v>79.41</v>
      </c>
      <c r="E666" s="87">
        <v>101.29</v>
      </c>
      <c r="F666" s="87">
        <v>145</v>
      </c>
      <c r="G666" s="87">
        <v>327.23</v>
      </c>
      <c r="H666" s="88">
        <v>43.709999999999994</v>
      </c>
    </row>
    <row r="667" spans="3:8">
      <c r="C667" s="86">
        <v>41599</v>
      </c>
      <c r="D667" s="87">
        <v>82.46</v>
      </c>
      <c r="E667" s="87">
        <v>105.56</v>
      </c>
      <c r="F667" s="87">
        <v>149.85</v>
      </c>
      <c r="G667" s="87">
        <v>332.17</v>
      </c>
      <c r="H667" s="88">
        <v>44.289999999999992</v>
      </c>
    </row>
    <row r="668" spans="3:8">
      <c r="C668" s="86">
        <v>41598</v>
      </c>
      <c r="D668" s="87">
        <v>81.5</v>
      </c>
      <c r="E668" s="87">
        <v>105.85</v>
      </c>
      <c r="F668" s="87">
        <v>148.91999999999999</v>
      </c>
      <c r="G668" s="87">
        <v>331</v>
      </c>
      <c r="H668" s="88">
        <v>43.069999999999993</v>
      </c>
    </row>
    <row r="669" spans="3:8">
      <c r="C669" s="86">
        <v>41597</v>
      </c>
      <c r="D669" s="87">
        <v>82.25</v>
      </c>
      <c r="E669" s="87">
        <v>108.75</v>
      </c>
      <c r="F669" s="87">
        <v>153.13</v>
      </c>
      <c r="G669" s="87">
        <v>335.42</v>
      </c>
      <c r="H669" s="88">
        <v>44.379999999999995</v>
      </c>
    </row>
    <row r="670" spans="3:8">
      <c r="C670" s="86">
        <v>41596</v>
      </c>
      <c r="D670" s="87">
        <v>79.56</v>
      </c>
      <c r="E670" s="87">
        <v>105.38</v>
      </c>
      <c r="F670" s="87">
        <v>152.75</v>
      </c>
      <c r="G670" s="87">
        <v>331.92</v>
      </c>
      <c r="H670" s="88">
        <v>47.370000000000005</v>
      </c>
    </row>
    <row r="671" spans="3:8">
      <c r="C671" s="86">
        <v>41593</v>
      </c>
      <c r="D671" s="87">
        <v>80.19</v>
      </c>
      <c r="E671" s="87">
        <v>106.58</v>
      </c>
      <c r="F671" s="87">
        <v>153.94</v>
      </c>
      <c r="G671" s="87">
        <v>335</v>
      </c>
      <c r="H671" s="88">
        <v>47.36</v>
      </c>
    </row>
    <row r="672" spans="3:8">
      <c r="C672" s="86">
        <v>41592</v>
      </c>
      <c r="D672" s="87">
        <v>82.51</v>
      </c>
      <c r="E672" s="87">
        <v>108.75</v>
      </c>
      <c r="F672" s="87">
        <v>156.58000000000001</v>
      </c>
      <c r="G672" s="87">
        <v>341.65</v>
      </c>
      <c r="H672" s="88">
        <v>47.830000000000013</v>
      </c>
    </row>
    <row r="673" spans="3:8">
      <c r="C673" s="86">
        <v>41591</v>
      </c>
      <c r="D673" s="87">
        <v>84.01</v>
      </c>
      <c r="E673" s="87">
        <v>109</v>
      </c>
      <c r="F673" s="87">
        <v>157.13</v>
      </c>
      <c r="G673" s="87">
        <v>349.75</v>
      </c>
      <c r="H673" s="88">
        <v>48.129999999999995</v>
      </c>
    </row>
    <row r="674" spans="3:8">
      <c r="C674" s="86">
        <v>41590</v>
      </c>
      <c r="D674" s="87">
        <v>83.92</v>
      </c>
      <c r="E674" s="87">
        <v>106.33</v>
      </c>
      <c r="F674" s="87">
        <v>155.08000000000001</v>
      </c>
      <c r="G674" s="87">
        <v>348.33</v>
      </c>
      <c r="H674" s="88">
        <v>48.750000000000014</v>
      </c>
    </row>
    <row r="675" spans="3:8">
      <c r="C675" s="86">
        <v>41589</v>
      </c>
      <c r="D675" s="87">
        <v>81.67</v>
      </c>
      <c r="E675" s="87">
        <v>102.83</v>
      </c>
      <c r="F675" s="87">
        <v>149.75</v>
      </c>
      <c r="G675" s="87">
        <v>339.13</v>
      </c>
      <c r="H675" s="88">
        <v>46.92</v>
      </c>
    </row>
    <row r="676" spans="3:8">
      <c r="C676" s="86">
        <v>41586</v>
      </c>
      <c r="D676" s="87">
        <v>82.59</v>
      </c>
      <c r="E676" s="87">
        <v>105.5</v>
      </c>
      <c r="F676" s="87">
        <v>152.25</v>
      </c>
      <c r="G676" s="87">
        <v>343.83</v>
      </c>
      <c r="H676" s="88">
        <v>46.75</v>
      </c>
    </row>
    <row r="677" spans="3:8">
      <c r="C677" s="86">
        <v>41585</v>
      </c>
      <c r="D677" s="87">
        <v>81.67</v>
      </c>
      <c r="E677" s="87">
        <v>105.17</v>
      </c>
      <c r="F677" s="87">
        <v>150.5</v>
      </c>
      <c r="G677" s="87">
        <v>338.5</v>
      </c>
      <c r="H677" s="88">
        <v>45.33</v>
      </c>
    </row>
    <row r="678" spans="3:8">
      <c r="C678" s="86">
        <v>41584</v>
      </c>
      <c r="D678" s="87">
        <v>84.13</v>
      </c>
      <c r="E678" s="87">
        <v>109.5</v>
      </c>
      <c r="F678" s="87">
        <v>160.25</v>
      </c>
      <c r="G678" s="87">
        <v>344.5</v>
      </c>
      <c r="H678" s="88">
        <v>50.75</v>
      </c>
    </row>
    <row r="679" spans="3:8">
      <c r="C679" s="86">
        <v>41583</v>
      </c>
      <c r="D679" s="87">
        <v>84.55</v>
      </c>
      <c r="E679" s="87">
        <v>112.25</v>
      </c>
      <c r="F679" s="87">
        <v>166.83</v>
      </c>
      <c r="G679" s="87">
        <v>348.08</v>
      </c>
      <c r="H679" s="88">
        <v>54.580000000000013</v>
      </c>
    </row>
    <row r="680" spans="3:8">
      <c r="C680" s="86">
        <v>41582</v>
      </c>
      <c r="D680" s="87">
        <v>83</v>
      </c>
      <c r="E680" s="87">
        <v>112.21</v>
      </c>
      <c r="F680" s="87">
        <v>167.5</v>
      </c>
      <c r="G680" s="87">
        <v>340.63</v>
      </c>
      <c r="H680" s="88">
        <v>55.290000000000006</v>
      </c>
    </row>
    <row r="681" spans="3:8">
      <c r="C681" s="86">
        <v>41579</v>
      </c>
      <c r="D681" s="87">
        <v>84.13</v>
      </c>
      <c r="E681" s="87">
        <v>114.92</v>
      </c>
      <c r="F681" s="87">
        <v>172.17</v>
      </c>
      <c r="G681" s="87">
        <v>343.93</v>
      </c>
      <c r="H681" s="88">
        <v>57.249999999999986</v>
      </c>
    </row>
    <row r="682" spans="3:8">
      <c r="C682" s="86">
        <v>41578</v>
      </c>
      <c r="D682" s="87">
        <v>83.21</v>
      </c>
      <c r="E682" s="87">
        <v>116.81</v>
      </c>
      <c r="F682" s="87">
        <v>176.17</v>
      </c>
      <c r="G682" s="87">
        <v>339.75</v>
      </c>
      <c r="H682" s="88">
        <v>59.359999999999985</v>
      </c>
    </row>
    <row r="683" spans="3:8">
      <c r="C683" s="86">
        <v>41577</v>
      </c>
      <c r="D683" s="87">
        <v>84.51</v>
      </c>
      <c r="E683" s="87">
        <v>120.25</v>
      </c>
      <c r="F683" s="87">
        <v>180</v>
      </c>
      <c r="G683" s="87">
        <v>343.71</v>
      </c>
      <c r="H683" s="88">
        <v>59.75</v>
      </c>
    </row>
    <row r="684" spans="3:8">
      <c r="C684" s="86">
        <v>41576</v>
      </c>
      <c r="D684" s="87">
        <v>83.42</v>
      </c>
      <c r="E684" s="87">
        <v>117.67</v>
      </c>
      <c r="F684" s="87">
        <v>173</v>
      </c>
      <c r="G684" s="87">
        <v>339.25</v>
      </c>
      <c r="H684" s="88">
        <v>55.33</v>
      </c>
    </row>
    <row r="685" spans="3:8">
      <c r="C685" s="86">
        <v>41575</v>
      </c>
      <c r="D685" s="87">
        <v>84.54</v>
      </c>
      <c r="E685" s="87">
        <v>121.88</v>
      </c>
      <c r="F685" s="87">
        <v>180.83</v>
      </c>
      <c r="G685" s="87">
        <v>344.58</v>
      </c>
      <c r="H685" s="88">
        <v>58.950000000000017</v>
      </c>
    </row>
    <row r="686" spans="3:8">
      <c r="C686" s="86">
        <v>41572</v>
      </c>
      <c r="D686" s="87">
        <v>86.57</v>
      </c>
      <c r="E686" s="87">
        <v>124.88</v>
      </c>
      <c r="F686" s="87">
        <v>186.75</v>
      </c>
      <c r="G686" s="87">
        <v>348.36</v>
      </c>
      <c r="H686" s="88">
        <v>61.870000000000005</v>
      </c>
    </row>
    <row r="687" spans="3:8">
      <c r="C687" s="86">
        <v>41571</v>
      </c>
      <c r="D687" s="87">
        <v>85.94</v>
      </c>
      <c r="E687" s="87">
        <v>121.88</v>
      </c>
      <c r="F687" s="87">
        <v>183</v>
      </c>
      <c r="G687" s="87">
        <v>345.94</v>
      </c>
      <c r="H687" s="88">
        <v>61.120000000000005</v>
      </c>
    </row>
    <row r="688" spans="3:8">
      <c r="C688" s="86">
        <v>41570</v>
      </c>
      <c r="D688" s="87">
        <v>85.84</v>
      </c>
      <c r="E688" s="87">
        <v>119.54</v>
      </c>
      <c r="F688" s="87">
        <v>177</v>
      </c>
      <c r="G688" s="87">
        <v>343.35</v>
      </c>
      <c r="H688" s="88">
        <v>57.459999999999994</v>
      </c>
    </row>
    <row r="689" spans="3:8">
      <c r="C689" s="86">
        <v>41569</v>
      </c>
      <c r="D689" s="87">
        <v>83.84</v>
      </c>
      <c r="E689" s="87">
        <v>118.35</v>
      </c>
      <c r="F689" s="87">
        <v>174.58</v>
      </c>
      <c r="G689" s="87">
        <v>336.25</v>
      </c>
      <c r="H689" s="88">
        <v>56.230000000000018</v>
      </c>
    </row>
    <row r="690" spans="3:8">
      <c r="C690" s="86">
        <v>41568</v>
      </c>
      <c r="D690" s="87">
        <v>85.96</v>
      </c>
      <c r="E690" s="87">
        <v>121.38</v>
      </c>
      <c r="F690" s="87">
        <v>180</v>
      </c>
      <c r="G690" s="87">
        <v>345.25</v>
      </c>
      <c r="H690" s="88">
        <v>58.620000000000005</v>
      </c>
    </row>
    <row r="691" spans="3:8">
      <c r="C691" s="86">
        <v>41565</v>
      </c>
      <c r="D691" s="87">
        <v>85.25</v>
      </c>
      <c r="E691" s="87">
        <v>119.5</v>
      </c>
      <c r="F691" s="87">
        <v>175.75</v>
      </c>
      <c r="G691" s="87">
        <v>341</v>
      </c>
      <c r="H691" s="88">
        <v>56.25</v>
      </c>
    </row>
    <row r="692" spans="3:8">
      <c r="C692" s="86">
        <v>41564</v>
      </c>
      <c r="D692" s="87">
        <v>87</v>
      </c>
      <c r="E692" s="87">
        <v>123.63</v>
      </c>
      <c r="F692" s="87">
        <v>182.25</v>
      </c>
      <c r="G692" s="87">
        <v>351.33</v>
      </c>
      <c r="H692" s="88">
        <v>58.620000000000005</v>
      </c>
    </row>
    <row r="693" spans="3:8">
      <c r="C693" s="86">
        <v>41563</v>
      </c>
      <c r="D693" s="87">
        <v>86.81</v>
      </c>
      <c r="E693" s="87">
        <v>119.5</v>
      </c>
      <c r="F693" s="87">
        <v>174.25</v>
      </c>
      <c r="G693" s="87">
        <v>352</v>
      </c>
      <c r="H693" s="88">
        <v>54.75</v>
      </c>
    </row>
    <row r="694" spans="3:8">
      <c r="C694" s="86">
        <v>41562</v>
      </c>
      <c r="D694" s="87">
        <v>88.32</v>
      </c>
      <c r="E694" s="87">
        <v>120.27</v>
      </c>
      <c r="F694" s="87">
        <v>175.08</v>
      </c>
      <c r="G694" s="87">
        <v>356.53</v>
      </c>
      <c r="H694" s="88">
        <v>54.810000000000016</v>
      </c>
    </row>
    <row r="695" spans="3:8">
      <c r="C695" s="86">
        <v>41561</v>
      </c>
      <c r="D695" s="87">
        <v>91.59</v>
      </c>
      <c r="E695" s="87">
        <v>127.94</v>
      </c>
      <c r="F695" s="87">
        <v>184.38</v>
      </c>
      <c r="G695" s="87">
        <v>371</v>
      </c>
      <c r="H695" s="88">
        <v>56.44</v>
      </c>
    </row>
    <row r="696" spans="3:8">
      <c r="C696" s="86">
        <v>41558</v>
      </c>
      <c r="D696" s="87">
        <v>92.38</v>
      </c>
      <c r="E696" s="87">
        <v>127.33</v>
      </c>
      <c r="F696" s="87">
        <v>183.67</v>
      </c>
      <c r="G696" s="87">
        <v>368.79</v>
      </c>
      <c r="H696" s="88">
        <v>56.339999999999989</v>
      </c>
    </row>
    <row r="697" spans="3:8">
      <c r="C697" s="86">
        <v>41557</v>
      </c>
      <c r="D697" s="87">
        <v>95.59</v>
      </c>
      <c r="E697" s="87">
        <v>129.83000000000001</v>
      </c>
      <c r="F697" s="87">
        <v>188.33</v>
      </c>
      <c r="G697" s="87">
        <v>382.83</v>
      </c>
      <c r="H697" s="88">
        <v>58.5</v>
      </c>
    </row>
    <row r="698" spans="3:8">
      <c r="C698" s="86">
        <v>41556</v>
      </c>
      <c r="D698" s="87">
        <v>101.08</v>
      </c>
      <c r="E698" s="87">
        <v>137.83000000000001</v>
      </c>
      <c r="F698" s="87">
        <v>200.67</v>
      </c>
      <c r="G698" s="87">
        <v>398.92</v>
      </c>
      <c r="H698" s="88">
        <v>62.839999999999975</v>
      </c>
    </row>
    <row r="699" spans="3:8">
      <c r="C699" s="86">
        <v>41555</v>
      </c>
      <c r="D699" s="87">
        <v>100.38</v>
      </c>
      <c r="E699" s="87">
        <v>137.15</v>
      </c>
      <c r="F699" s="87">
        <v>200.92</v>
      </c>
      <c r="G699" s="87">
        <v>396.43</v>
      </c>
      <c r="H699" s="88">
        <v>63.769999999999982</v>
      </c>
    </row>
    <row r="700" spans="3:8">
      <c r="C700" s="86">
        <v>41554</v>
      </c>
      <c r="D700" s="87">
        <v>97.71</v>
      </c>
      <c r="E700" s="87">
        <v>134.97999999999999</v>
      </c>
      <c r="F700" s="87">
        <v>197.42</v>
      </c>
      <c r="G700" s="87">
        <v>389.25</v>
      </c>
      <c r="H700" s="88">
        <v>62.44</v>
      </c>
    </row>
    <row r="701" spans="3:8">
      <c r="C701" s="86">
        <v>41551</v>
      </c>
      <c r="D701" s="87">
        <v>96.92</v>
      </c>
      <c r="E701" s="87">
        <v>135.16999999999999</v>
      </c>
      <c r="F701" s="87">
        <v>196.42</v>
      </c>
      <c r="G701" s="87">
        <v>385.92</v>
      </c>
      <c r="H701" s="88">
        <v>61.25</v>
      </c>
    </row>
    <row r="702" spans="3:8">
      <c r="C702" s="86">
        <v>41550</v>
      </c>
      <c r="D702" s="87">
        <v>99.56</v>
      </c>
      <c r="E702" s="87">
        <v>140.38</v>
      </c>
      <c r="F702" s="87">
        <v>204.33</v>
      </c>
      <c r="G702" s="87">
        <v>402</v>
      </c>
      <c r="H702" s="88">
        <v>63.950000000000017</v>
      </c>
    </row>
    <row r="703" spans="3:8">
      <c r="C703" s="86">
        <v>41549</v>
      </c>
      <c r="D703" s="87">
        <v>98.44</v>
      </c>
      <c r="E703" s="87">
        <v>139.56</v>
      </c>
      <c r="F703" s="87">
        <v>204.83</v>
      </c>
      <c r="G703" s="87">
        <v>396.88</v>
      </c>
      <c r="H703" s="88">
        <v>65.27000000000001</v>
      </c>
    </row>
    <row r="704" spans="3:8">
      <c r="C704" s="86">
        <v>41548</v>
      </c>
      <c r="D704" s="87">
        <v>98.3</v>
      </c>
      <c r="E704" s="87">
        <v>138.41999999999999</v>
      </c>
      <c r="F704" s="87">
        <v>204.33</v>
      </c>
      <c r="G704" s="87">
        <v>395.78</v>
      </c>
      <c r="H704" s="88">
        <v>65.910000000000025</v>
      </c>
    </row>
    <row r="705" spans="3:8">
      <c r="C705" s="86">
        <v>41547</v>
      </c>
      <c r="D705" s="87">
        <v>103.95</v>
      </c>
      <c r="E705" s="87">
        <v>146.75</v>
      </c>
      <c r="F705" s="87">
        <v>213.5</v>
      </c>
      <c r="G705" s="87">
        <v>405.5</v>
      </c>
      <c r="H705" s="88">
        <v>66.75</v>
      </c>
    </row>
    <row r="706" spans="3:8">
      <c r="C706" s="86">
        <v>41544</v>
      </c>
      <c r="D706" s="87">
        <v>101.94</v>
      </c>
      <c r="E706" s="87">
        <v>144.33000000000001</v>
      </c>
      <c r="F706" s="87">
        <v>210</v>
      </c>
      <c r="G706" s="87">
        <v>398.88</v>
      </c>
      <c r="H706" s="88">
        <v>65.669999999999987</v>
      </c>
    </row>
    <row r="707" spans="3:8">
      <c r="C707" s="86">
        <v>41543</v>
      </c>
      <c r="D707" s="87">
        <v>98.96</v>
      </c>
      <c r="E707" s="87">
        <v>139.79</v>
      </c>
      <c r="F707" s="87">
        <v>203.67</v>
      </c>
      <c r="G707" s="87">
        <v>392.92</v>
      </c>
      <c r="H707" s="88">
        <v>63.879999999999995</v>
      </c>
    </row>
    <row r="708" spans="3:8">
      <c r="C708" s="86">
        <v>41542</v>
      </c>
      <c r="D708" s="87">
        <v>97.8</v>
      </c>
      <c r="E708" s="87">
        <v>135.41</v>
      </c>
      <c r="F708" s="87">
        <v>198.33</v>
      </c>
      <c r="G708" s="87">
        <v>385.5</v>
      </c>
      <c r="H708" s="88">
        <v>62.920000000000016</v>
      </c>
    </row>
    <row r="709" spans="3:8">
      <c r="C709" s="86">
        <v>41541</v>
      </c>
      <c r="D709" s="87">
        <v>97.13</v>
      </c>
      <c r="E709" s="87">
        <v>136.83000000000001</v>
      </c>
      <c r="F709" s="87">
        <v>200.67</v>
      </c>
      <c r="G709" s="87">
        <v>386.42</v>
      </c>
      <c r="H709" s="88">
        <v>63.839999999999975</v>
      </c>
    </row>
    <row r="710" spans="3:8">
      <c r="C710" s="86">
        <v>41540</v>
      </c>
      <c r="D710" s="87">
        <v>99.96</v>
      </c>
      <c r="E710" s="87">
        <v>138.91999999999999</v>
      </c>
      <c r="F710" s="87">
        <v>202.25</v>
      </c>
      <c r="G710" s="87">
        <v>398.75</v>
      </c>
      <c r="H710" s="88">
        <v>63.330000000000013</v>
      </c>
    </row>
    <row r="711" spans="3:8">
      <c r="C711" s="86">
        <v>41537</v>
      </c>
      <c r="D711" s="87">
        <v>99.21</v>
      </c>
      <c r="E711" s="87">
        <v>140</v>
      </c>
      <c r="F711" s="87">
        <v>202.75</v>
      </c>
      <c r="G711" s="87">
        <v>393.5</v>
      </c>
      <c r="H711" s="88">
        <v>62.75</v>
      </c>
    </row>
    <row r="712" spans="3:8">
      <c r="C712" s="86">
        <v>41536</v>
      </c>
      <c r="D712" s="87">
        <v>88.91</v>
      </c>
      <c r="E712" s="87">
        <v>124.63</v>
      </c>
      <c r="F712" s="87">
        <v>183.17</v>
      </c>
      <c r="G712" s="87">
        <v>363.08</v>
      </c>
      <c r="H712" s="88">
        <v>58.539999999999992</v>
      </c>
    </row>
    <row r="713" spans="3:8">
      <c r="C713" s="86">
        <v>41535</v>
      </c>
      <c r="D713" s="87">
        <v>93.11</v>
      </c>
      <c r="E713" s="87">
        <v>130.85</v>
      </c>
      <c r="F713" s="87">
        <v>194.17</v>
      </c>
      <c r="G713" s="87">
        <v>374.28</v>
      </c>
      <c r="H713" s="88">
        <v>63.319999999999993</v>
      </c>
    </row>
    <row r="714" spans="3:8">
      <c r="C714" s="86">
        <v>41534</v>
      </c>
      <c r="D714" s="87">
        <v>93.88</v>
      </c>
      <c r="E714" s="87">
        <v>133.13</v>
      </c>
      <c r="F714" s="87">
        <v>198</v>
      </c>
      <c r="G714" s="87">
        <v>375.96</v>
      </c>
      <c r="H714" s="88">
        <v>64.87</v>
      </c>
    </row>
    <row r="715" spans="3:8">
      <c r="C715" s="86">
        <v>41533</v>
      </c>
      <c r="D715" s="87">
        <v>93.69</v>
      </c>
      <c r="E715" s="87">
        <v>131.31</v>
      </c>
      <c r="F715" s="87">
        <v>197.67</v>
      </c>
      <c r="G715" s="87">
        <v>375.63</v>
      </c>
      <c r="H715" s="88">
        <v>66.359999999999985</v>
      </c>
    </row>
    <row r="716" spans="3:8">
      <c r="C716" s="86">
        <v>41530</v>
      </c>
      <c r="D716" s="87">
        <v>97.85</v>
      </c>
      <c r="E716" s="87">
        <v>137.31</v>
      </c>
      <c r="F716" s="87">
        <v>205</v>
      </c>
      <c r="G716" s="87">
        <v>390</v>
      </c>
      <c r="H716" s="88">
        <v>67.69</v>
      </c>
    </row>
    <row r="717" spans="3:8">
      <c r="C717" s="86">
        <v>41529</v>
      </c>
      <c r="D717" s="87">
        <v>97.31</v>
      </c>
      <c r="E717" s="87">
        <v>137.58000000000001</v>
      </c>
      <c r="F717" s="87">
        <v>205.42</v>
      </c>
      <c r="G717" s="87">
        <v>390.06</v>
      </c>
      <c r="H717" s="88">
        <v>67.839999999999975</v>
      </c>
    </row>
    <row r="718" spans="3:8">
      <c r="C718" s="86">
        <v>41528</v>
      </c>
      <c r="D718" s="87">
        <v>96.44</v>
      </c>
      <c r="E718" s="87">
        <v>132.91999999999999</v>
      </c>
      <c r="F718" s="87">
        <v>203.83</v>
      </c>
      <c r="G718" s="87">
        <v>384.83</v>
      </c>
      <c r="H718" s="88">
        <v>70.910000000000025</v>
      </c>
    </row>
    <row r="719" spans="3:8">
      <c r="C719" s="86">
        <v>41527</v>
      </c>
      <c r="D719" s="87">
        <v>98.52</v>
      </c>
      <c r="E719" s="87">
        <v>135.21</v>
      </c>
      <c r="F719" s="87">
        <v>207</v>
      </c>
      <c r="G719" s="87">
        <v>390.5</v>
      </c>
      <c r="H719" s="88">
        <v>71.789999999999992</v>
      </c>
    </row>
    <row r="720" spans="3:8">
      <c r="C720" s="86">
        <v>41526</v>
      </c>
      <c r="D720" s="87">
        <v>100.19</v>
      </c>
      <c r="E720" s="87">
        <v>138.63</v>
      </c>
      <c r="F720" s="87">
        <v>211</v>
      </c>
      <c r="G720" s="87">
        <v>399.58</v>
      </c>
      <c r="H720" s="88">
        <v>72.37</v>
      </c>
    </row>
    <row r="721" spans="3:8">
      <c r="C721" s="86">
        <v>41523</v>
      </c>
      <c r="D721" s="87">
        <v>103.98</v>
      </c>
      <c r="E721" s="87">
        <v>145.02000000000001</v>
      </c>
      <c r="F721" s="87">
        <v>218</v>
      </c>
      <c r="G721" s="87">
        <v>410.17</v>
      </c>
      <c r="H721" s="88">
        <v>72.97999999999999</v>
      </c>
    </row>
    <row r="722" spans="3:8">
      <c r="C722" s="86">
        <v>41522</v>
      </c>
      <c r="D722" s="87">
        <v>105.25</v>
      </c>
      <c r="E722" s="87">
        <v>146.08000000000001</v>
      </c>
      <c r="F722" s="87">
        <v>219.17</v>
      </c>
      <c r="G722" s="87">
        <v>413.38</v>
      </c>
      <c r="H722" s="88">
        <v>73.089999999999975</v>
      </c>
    </row>
    <row r="723" spans="3:8">
      <c r="C723" s="86">
        <v>41521</v>
      </c>
      <c r="D723" s="87">
        <v>104.44</v>
      </c>
      <c r="E723" s="87">
        <v>143.83000000000001</v>
      </c>
      <c r="F723" s="87">
        <v>215.88</v>
      </c>
      <c r="G723" s="87">
        <v>416.08</v>
      </c>
      <c r="H723" s="88">
        <v>72.049999999999983</v>
      </c>
    </row>
    <row r="724" spans="3:8">
      <c r="C724" s="86">
        <v>41520</v>
      </c>
      <c r="D724" s="87">
        <v>104.85</v>
      </c>
      <c r="E724" s="87">
        <v>143.5</v>
      </c>
      <c r="F724" s="87">
        <v>213.33</v>
      </c>
      <c r="G724" s="87">
        <v>418.75</v>
      </c>
      <c r="H724" s="88">
        <v>69.830000000000013</v>
      </c>
    </row>
    <row r="725" spans="3:8">
      <c r="C725" s="86">
        <v>41519</v>
      </c>
      <c r="D725" s="87">
        <v>103.12</v>
      </c>
      <c r="E725" s="87">
        <v>143.81</v>
      </c>
      <c r="F725" s="87">
        <v>216</v>
      </c>
      <c r="G725" s="87">
        <v>417.38</v>
      </c>
      <c r="H725" s="88">
        <v>72.19</v>
      </c>
    </row>
    <row r="726" spans="3:8">
      <c r="C726" s="86">
        <v>41516</v>
      </c>
      <c r="D726" s="87">
        <v>106.83</v>
      </c>
      <c r="E726" s="87">
        <v>149.5</v>
      </c>
      <c r="F726" s="87">
        <v>221.5</v>
      </c>
      <c r="G726" s="87">
        <v>431.63</v>
      </c>
      <c r="H726" s="88">
        <v>72</v>
      </c>
    </row>
    <row r="727" spans="3:8">
      <c r="C727" s="86">
        <v>41515</v>
      </c>
      <c r="D727" s="87">
        <v>104.53</v>
      </c>
      <c r="E727" s="87">
        <v>146.21</v>
      </c>
      <c r="F727" s="87">
        <v>217.5</v>
      </c>
      <c r="G727" s="87">
        <v>422.01</v>
      </c>
      <c r="H727" s="88">
        <v>71.289999999999992</v>
      </c>
    </row>
    <row r="728" spans="3:8">
      <c r="C728" s="86">
        <v>41514</v>
      </c>
      <c r="D728" s="87">
        <v>106.17</v>
      </c>
      <c r="E728" s="87">
        <v>148.33000000000001</v>
      </c>
      <c r="F728" s="87">
        <v>222.75</v>
      </c>
      <c r="G728" s="87">
        <v>433</v>
      </c>
      <c r="H728" s="88">
        <v>74.419999999999987</v>
      </c>
    </row>
    <row r="729" spans="3:8">
      <c r="C729" s="86">
        <v>41513</v>
      </c>
      <c r="D729" s="87">
        <v>107.2</v>
      </c>
      <c r="E729" s="87">
        <v>149.80000000000001</v>
      </c>
      <c r="F729" s="87">
        <v>225</v>
      </c>
      <c r="G729" s="87">
        <v>435.95</v>
      </c>
      <c r="H729" s="88">
        <v>75.199999999999989</v>
      </c>
    </row>
    <row r="730" spans="3:8">
      <c r="C730" s="86">
        <v>41512</v>
      </c>
      <c r="D730" s="87">
        <v>100.93</v>
      </c>
      <c r="E730" s="87"/>
      <c r="F730" s="87"/>
      <c r="G730" s="87"/>
      <c r="H730" s="88">
        <v>0</v>
      </c>
    </row>
    <row r="731" spans="3:8">
      <c r="C731" s="86">
        <v>41509</v>
      </c>
      <c r="D731" s="87">
        <v>100.33</v>
      </c>
      <c r="E731" s="87">
        <v>139.96</v>
      </c>
      <c r="F731" s="87">
        <v>211.83</v>
      </c>
      <c r="G731" s="87">
        <v>410.65</v>
      </c>
      <c r="H731" s="88">
        <v>71.87</v>
      </c>
    </row>
    <row r="732" spans="3:8">
      <c r="C732" s="86">
        <v>41508</v>
      </c>
      <c r="D732" s="87">
        <v>102.47</v>
      </c>
      <c r="E732" s="87">
        <v>143.56</v>
      </c>
      <c r="F732" s="87">
        <v>216.33</v>
      </c>
      <c r="G732" s="87">
        <v>417.81</v>
      </c>
      <c r="H732" s="88">
        <v>72.77000000000001</v>
      </c>
    </row>
    <row r="733" spans="3:8">
      <c r="C733" s="86">
        <v>41507</v>
      </c>
      <c r="D733" s="87">
        <v>105.83</v>
      </c>
      <c r="E733" s="87">
        <v>149.38</v>
      </c>
      <c r="F733" s="87">
        <v>224.33</v>
      </c>
      <c r="G733" s="87">
        <v>431.63</v>
      </c>
      <c r="H733" s="88">
        <v>74.950000000000017</v>
      </c>
    </row>
    <row r="734" spans="3:8">
      <c r="C734" s="86">
        <v>41506</v>
      </c>
      <c r="D734" s="87">
        <v>102.15</v>
      </c>
      <c r="E734" s="87">
        <v>145.25</v>
      </c>
      <c r="F734" s="87">
        <v>218.5</v>
      </c>
      <c r="G734" s="87">
        <v>422.05</v>
      </c>
      <c r="H734" s="88">
        <v>73.25</v>
      </c>
    </row>
    <row r="735" spans="3:8">
      <c r="C735" s="86">
        <v>41505</v>
      </c>
      <c r="D735" s="87">
        <v>102.69</v>
      </c>
      <c r="E735" s="87">
        <v>144.5</v>
      </c>
      <c r="F735" s="87">
        <v>216.25</v>
      </c>
      <c r="G735" s="87">
        <v>423.75</v>
      </c>
      <c r="H735" s="88">
        <v>71.75</v>
      </c>
    </row>
    <row r="736" spans="3:8">
      <c r="C736" s="86">
        <v>41502</v>
      </c>
      <c r="D736" s="87">
        <v>98.44</v>
      </c>
      <c r="E736" s="87">
        <v>138.65</v>
      </c>
      <c r="F736" s="87">
        <v>207.67</v>
      </c>
      <c r="G736" s="87">
        <v>408.33</v>
      </c>
      <c r="H736" s="88">
        <v>69.019999999999982</v>
      </c>
    </row>
    <row r="737" spans="3:8">
      <c r="C737" s="86">
        <v>41501</v>
      </c>
      <c r="D737" s="87">
        <v>98.67</v>
      </c>
      <c r="E737" s="87">
        <v>138.88</v>
      </c>
      <c r="F737" s="87">
        <v>208.25</v>
      </c>
      <c r="G737" s="87">
        <v>409.88</v>
      </c>
      <c r="H737" s="88">
        <v>69.37</v>
      </c>
    </row>
    <row r="738" spans="3:8">
      <c r="C738" s="86">
        <v>41500</v>
      </c>
      <c r="D738" s="87">
        <v>94.19</v>
      </c>
      <c r="E738" s="87">
        <v>132.91999999999999</v>
      </c>
      <c r="F738" s="87">
        <v>203</v>
      </c>
      <c r="G738" s="87">
        <v>394</v>
      </c>
      <c r="H738" s="88">
        <v>70.080000000000013</v>
      </c>
    </row>
    <row r="739" spans="3:8">
      <c r="C739" s="86">
        <v>41499</v>
      </c>
      <c r="D739" s="87">
        <v>94.47</v>
      </c>
      <c r="E739" s="87">
        <v>133.04</v>
      </c>
      <c r="F739" s="87">
        <v>204</v>
      </c>
      <c r="G739" s="87">
        <v>393.67</v>
      </c>
      <c r="H739" s="88">
        <v>70.960000000000008</v>
      </c>
    </row>
    <row r="740" spans="3:8">
      <c r="C740" s="86">
        <v>41498</v>
      </c>
      <c r="D740" s="87">
        <v>95.29</v>
      </c>
      <c r="E740" s="87">
        <v>135.54</v>
      </c>
      <c r="F740" s="87">
        <v>208.83</v>
      </c>
      <c r="G740" s="87">
        <v>396.08</v>
      </c>
      <c r="H740" s="88">
        <v>73.29000000000002</v>
      </c>
    </row>
    <row r="741" spans="3:8">
      <c r="C741" s="86">
        <v>41495</v>
      </c>
      <c r="D741" s="87">
        <v>95.5</v>
      </c>
      <c r="E741" s="87">
        <v>135.66999999999999</v>
      </c>
      <c r="F741" s="87">
        <v>210.25</v>
      </c>
      <c r="G741" s="87">
        <v>399.5</v>
      </c>
      <c r="H741" s="88">
        <v>74.580000000000013</v>
      </c>
    </row>
    <row r="742" spans="3:8">
      <c r="C742" s="86">
        <v>41494</v>
      </c>
      <c r="D742" s="87">
        <v>95.31</v>
      </c>
      <c r="E742" s="87">
        <v>135.09</v>
      </c>
      <c r="F742" s="87">
        <v>209.75</v>
      </c>
      <c r="G742" s="87">
        <v>397.22</v>
      </c>
      <c r="H742" s="88">
        <v>74.66</v>
      </c>
    </row>
    <row r="743" spans="3:8">
      <c r="C743" s="86">
        <v>41493</v>
      </c>
      <c r="D743" s="87">
        <v>96.35</v>
      </c>
      <c r="E743" s="87">
        <v>137.47999999999999</v>
      </c>
      <c r="F743" s="87">
        <v>213.25</v>
      </c>
      <c r="G743" s="87">
        <v>399.33</v>
      </c>
      <c r="H743" s="88">
        <v>75.77000000000001</v>
      </c>
    </row>
    <row r="744" spans="3:8">
      <c r="C744" s="86">
        <v>41492</v>
      </c>
      <c r="D744" s="87">
        <v>95.5</v>
      </c>
      <c r="E744" s="87">
        <v>135.63</v>
      </c>
      <c r="F744" s="87">
        <v>210.17</v>
      </c>
      <c r="G744" s="87">
        <v>394.13</v>
      </c>
      <c r="H744" s="88">
        <v>74.539999999999992</v>
      </c>
    </row>
    <row r="745" spans="3:8">
      <c r="C745" s="86">
        <v>41491</v>
      </c>
      <c r="D745" s="87">
        <v>93.97</v>
      </c>
      <c r="E745" s="87">
        <v>133.66999999999999</v>
      </c>
      <c r="F745" s="87">
        <v>208</v>
      </c>
      <c r="G745" s="87">
        <v>391</v>
      </c>
      <c r="H745" s="88">
        <v>74.330000000000013</v>
      </c>
    </row>
    <row r="746" spans="3:8">
      <c r="C746" s="86">
        <v>41488</v>
      </c>
      <c r="D746" s="87">
        <v>95.57</v>
      </c>
      <c r="E746" s="87">
        <v>134.29</v>
      </c>
      <c r="F746" s="87">
        <v>211</v>
      </c>
      <c r="G746" s="87">
        <v>395.26</v>
      </c>
      <c r="H746" s="88">
        <v>76.710000000000008</v>
      </c>
    </row>
    <row r="747" spans="3:8">
      <c r="C747" s="86">
        <v>41487</v>
      </c>
      <c r="D747" s="87">
        <v>96.04</v>
      </c>
      <c r="E747" s="87">
        <v>134.6</v>
      </c>
      <c r="F747" s="87">
        <v>210.5</v>
      </c>
      <c r="G747" s="87">
        <v>395.75</v>
      </c>
      <c r="H747" s="88">
        <v>75.900000000000006</v>
      </c>
    </row>
    <row r="748" spans="3:8">
      <c r="C748" s="86">
        <v>41486</v>
      </c>
      <c r="D748" s="87">
        <v>99.42</v>
      </c>
      <c r="E748" s="87">
        <v>139.91999999999999</v>
      </c>
      <c r="F748" s="87">
        <v>211.67</v>
      </c>
      <c r="G748" s="87">
        <v>402.37</v>
      </c>
      <c r="H748" s="88">
        <v>71.75</v>
      </c>
    </row>
    <row r="749" spans="3:8">
      <c r="C749" s="86">
        <v>41485</v>
      </c>
      <c r="D749" s="87">
        <v>99.37</v>
      </c>
      <c r="E749" s="87">
        <v>142.5</v>
      </c>
      <c r="F749" s="87">
        <v>215.33</v>
      </c>
      <c r="G749" s="87">
        <v>399.75</v>
      </c>
      <c r="H749" s="88">
        <v>72.830000000000013</v>
      </c>
    </row>
    <row r="750" spans="3:8">
      <c r="C750" s="86">
        <v>41484</v>
      </c>
      <c r="D750" s="87">
        <v>103.06</v>
      </c>
      <c r="E750" s="87">
        <v>147.38</v>
      </c>
      <c r="F750" s="87">
        <v>225.5</v>
      </c>
      <c r="G750" s="87">
        <v>413.13</v>
      </c>
      <c r="H750" s="88">
        <v>78.12</v>
      </c>
    </row>
    <row r="751" spans="3:8">
      <c r="C751" s="86">
        <v>41481</v>
      </c>
      <c r="D751" s="87">
        <v>101.91</v>
      </c>
      <c r="E751" s="87">
        <v>146.52000000000001</v>
      </c>
      <c r="F751" s="87">
        <v>223.42</v>
      </c>
      <c r="G751" s="87">
        <v>411.47</v>
      </c>
      <c r="H751" s="88">
        <v>76.899999999999977</v>
      </c>
    </row>
    <row r="752" spans="3:8">
      <c r="C752" s="86">
        <v>41480</v>
      </c>
      <c r="D752" s="87">
        <v>103</v>
      </c>
      <c r="E752" s="87">
        <v>148.04</v>
      </c>
      <c r="F752" s="87">
        <v>224.83</v>
      </c>
      <c r="G752" s="87">
        <v>412.92</v>
      </c>
      <c r="H752" s="88">
        <v>76.79000000000002</v>
      </c>
    </row>
    <row r="753" spans="3:8">
      <c r="C753" s="86">
        <v>41479</v>
      </c>
      <c r="D753" s="87">
        <v>99.84</v>
      </c>
      <c r="E753" s="87">
        <v>143.03</v>
      </c>
      <c r="F753" s="87">
        <v>214.5</v>
      </c>
      <c r="G753" s="87">
        <v>403.06</v>
      </c>
      <c r="H753" s="88">
        <v>71.47</v>
      </c>
    </row>
    <row r="754" spans="3:8">
      <c r="C754" s="86">
        <v>41478</v>
      </c>
      <c r="D754" s="87">
        <v>99.17</v>
      </c>
      <c r="E754" s="87">
        <v>145.38</v>
      </c>
      <c r="F754" s="87">
        <v>216.25</v>
      </c>
      <c r="G754" s="87">
        <v>398.5</v>
      </c>
      <c r="H754" s="88">
        <v>70.87</v>
      </c>
    </row>
    <row r="755" spans="3:8">
      <c r="C755" s="86">
        <v>41477</v>
      </c>
      <c r="D755" s="87">
        <v>97.04</v>
      </c>
      <c r="E755" s="87">
        <v>139.96</v>
      </c>
      <c r="F755" s="87">
        <v>208.88</v>
      </c>
      <c r="G755" s="87">
        <v>388.54</v>
      </c>
      <c r="H755" s="88">
        <v>68.919999999999987</v>
      </c>
    </row>
    <row r="756" spans="3:8">
      <c r="C756" s="86">
        <v>41474</v>
      </c>
      <c r="D756" s="87">
        <v>100.28</v>
      </c>
      <c r="E756" s="87">
        <v>149.25</v>
      </c>
      <c r="F756" s="87">
        <v>219</v>
      </c>
      <c r="G756" s="87">
        <v>397.32</v>
      </c>
      <c r="H756" s="88">
        <v>69.75</v>
      </c>
    </row>
    <row r="757" spans="3:8">
      <c r="C757" s="86">
        <v>41473</v>
      </c>
      <c r="D757" s="87">
        <v>101.69</v>
      </c>
      <c r="E757" s="87">
        <v>149.47999999999999</v>
      </c>
      <c r="F757" s="87">
        <v>222.33</v>
      </c>
      <c r="G757" s="87">
        <v>402.38</v>
      </c>
      <c r="H757" s="88">
        <v>72.850000000000023</v>
      </c>
    </row>
    <row r="758" spans="3:8">
      <c r="C758" s="86">
        <v>41472</v>
      </c>
      <c r="D758" s="87">
        <v>104.78</v>
      </c>
      <c r="E758" s="87">
        <v>158.25</v>
      </c>
      <c r="F758" s="87">
        <v>234.13</v>
      </c>
      <c r="G758" s="87">
        <v>415.69</v>
      </c>
      <c r="H758" s="88">
        <v>75.88</v>
      </c>
    </row>
    <row r="759" spans="3:8">
      <c r="C759" s="86">
        <v>41471</v>
      </c>
      <c r="D759" s="87">
        <v>106.25</v>
      </c>
      <c r="E759" s="87">
        <v>159.46</v>
      </c>
      <c r="F759" s="87">
        <v>235.25</v>
      </c>
      <c r="G759" s="87">
        <v>426.81</v>
      </c>
      <c r="H759" s="88">
        <v>75.789999999999992</v>
      </c>
    </row>
    <row r="760" spans="3:8">
      <c r="C760" s="86">
        <v>41470</v>
      </c>
      <c r="D760" s="87">
        <v>104.83</v>
      </c>
      <c r="E760" s="87">
        <v>156.79</v>
      </c>
      <c r="F760" s="87">
        <v>232.92</v>
      </c>
      <c r="G760" s="87">
        <v>422.47</v>
      </c>
      <c r="H760" s="88">
        <v>76.13</v>
      </c>
    </row>
    <row r="761" spans="3:8">
      <c r="C761" s="86">
        <v>41467</v>
      </c>
      <c r="D761" s="87">
        <v>108.08</v>
      </c>
      <c r="E761" s="87">
        <v>159.56</v>
      </c>
      <c r="F761" s="87">
        <v>238.17</v>
      </c>
      <c r="G761" s="87">
        <v>434.14</v>
      </c>
      <c r="H761" s="88">
        <v>78.609999999999985</v>
      </c>
    </row>
    <row r="762" spans="3:8">
      <c r="C762" s="86">
        <v>41466</v>
      </c>
      <c r="D762" s="87">
        <v>105.27</v>
      </c>
      <c r="E762" s="87">
        <v>153.72</v>
      </c>
      <c r="F762" s="87">
        <v>231.83</v>
      </c>
      <c r="G762" s="87">
        <v>425.35</v>
      </c>
      <c r="H762" s="88">
        <v>78.110000000000014</v>
      </c>
    </row>
    <row r="763" spans="3:8">
      <c r="C763" s="86">
        <v>41465</v>
      </c>
      <c r="D763" s="87">
        <v>108.94</v>
      </c>
      <c r="E763" s="87">
        <v>156.84</v>
      </c>
      <c r="F763" s="87">
        <v>237.38</v>
      </c>
      <c r="G763" s="87">
        <v>440</v>
      </c>
      <c r="H763" s="88">
        <v>80.539999999999992</v>
      </c>
    </row>
    <row r="764" spans="3:8">
      <c r="C764" s="86">
        <v>41464</v>
      </c>
      <c r="D764" s="87">
        <v>106.06</v>
      </c>
      <c r="E764" s="87">
        <v>153.56</v>
      </c>
      <c r="F764" s="87">
        <v>233</v>
      </c>
      <c r="G764" s="87">
        <v>430.63</v>
      </c>
      <c r="H764" s="88">
        <v>79.44</v>
      </c>
    </row>
    <row r="765" spans="3:8">
      <c r="C765" s="86">
        <v>41463</v>
      </c>
      <c r="D765" s="87">
        <v>109.35</v>
      </c>
      <c r="E765" s="87">
        <v>159.72</v>
      </c>
      <c r="F765" s="87">
        <v>242.17</v>
      </c>
      <c r="G765" s="87">
        <v>440.44</v>
      </c>
      <c r="H765" s="88">
        <v>82.449999999999989</v>
      </c>
    </row>
    <row r="766" spans="3:8">
      <c r="C766" s="86">
        <v>41460</v>
      </c>
      <c r="D766" s="87">
        <v>113.1</v>
      </c>
      <c r="E766" s="87">
        <v>164.25</v>
      </c>
      <c r="F766" s="87">
        <v>247.67</v>
      </c>
      <c r="G766" s="87">
        <v>454</v>
      </c>
      <c r="H766" s="88">
        <v>83.419999999999987</v>
      </c>
    </row>
    <row r="767" spans="3:8">
      <c r="C767" s="86">
        <v>41459</v>
      </c>
      <c r="D767" s="87">
        <v>111.75</v>
      </c>
      <c r="E767" s="87">
        <v>161.25</v>
      </c>
      <c r="F767" s="87">
        <v>244.75</v>
      </c>
      <c r="G767" s="87">
        <v>447.5</v>
      </c>
      <c r="H767" s="88">
        <v>83.5</v>
      </c>
    </row>
    <row r="768" spans="3:8">
      <c r="C768" s="86">
        <v>41458</v>
      </c>
      <c r="D768" s="87">
        <v>117.69</v>
      </c>
      <c r="E768" s="87">
        <v>169.44</v>
      </c>
      <c r="F768" s="87">
        <v>255.33</v>
      </c>
      <c r="G768" s="87">
        <v>469</v>
      </c>
      <c r="H768" s="88">
        <v>85.890000000000015</v>
      </c>
    </row>
    <row r="769" spans="3:8">
      <c r="C769" s="86">
        <v>41457</v>
      </c>
      <c r="D769" s="87">
        <v>114.08</v>
      </c>
      <c r="E769" s="87">
        <v>161.9</v>
      </c>
      <c r="F769" s="87">
        <v>239</v>
      </c>
      <c r="G769" s="87">
        <v>454.83</v>
      </c>
      <c r="H769" s="88">
        <v>77.099999999999994</v>
      </c>
    </row>
    <row r="770" spans="3:8">
      <c r="C770" s="86">
        <v>41456</v>
      </c>
      <c r="D770" s="87">
        <v>114.17</v>
      </c>
      <c r="E770" s="87">
        <v>162.97</v>
      </c>
      <c r="F770" s="87">
        <v>242</v>
      </c>
      <c r="G770" s="87">
        <v>457.25</v>
      </c>
      <c r="H770" s="88">
        <v>79.03</v>
      </c>
    </row>
    <row r="771" spans="3:8">
      <c r="C771" s="86">
        <v>41453</v>
      </c>
      <c r="D771" s="87">
        <v>119.03</v>
      </c>
      <c r="E771" s="87">
        <v>167.75</v>
      </c>
      <c r="F771" s="87">
        <v>249.25</v>
      </c>
      <c r="G771" s="87">
        <v>475.17</v>
      </c>
      <c r="H771" s="88">
        <v>81.5</v>
      </c>
    </row>
    <row r="772" spans="3:8">
      <c r="C772" s="86">
        <v>41452</v>
      </c>
      <c r="D772" s="87">
        <v>116.44</v>
      </c>
      <c r="E772" s="87">
        <v>162.27000000000001</v>
      </c>
      <c r="F772" s="87">
        <v>244</v>
      </c>
      <c r="G772" s="87">
        <v>470.83</v>
      </c>
      <c r="H772" s="88">
        <v>81.72999999999999</v>
      </c>
    </row>
    <row r="773" spans="3:8">
      <c r="C773" s="86">
        <v>41451</v>
      </c>
      <c r="D773" s="87">
        <v>118.96</v>
      </c>
      <c r="E773" s="87">
        <v>167.31</v>
      </c>
      <c r="F773" s="87">
        <v>256.33</v>
      </c>
      <c r="G773" s="87">
        <v>485.63</v>
      </c>
      <c r="H773" s="88">
        <v>89.019999999999982</v>
      </c>
    </row>
    <row r="774" spans="3:8">
      <c r="C774" s="86">
        <v>41450</v>
      </c>
      <c r="D774" s="87">
        <v>127.56</v>
      </c>
      <c r="E774" s="87">
        <v>180.23</v>
      </c>
      <c r="F774" s="87">
        <v>279.5</v>
      </c>
      <c r="G774" s="87">
        <v>510.25</v>
      </c>
      <c r="H774" s="88">
        <v>99.27000000000001</v>
      </c>
    </row>
    <row r="775" spans="3:8">
      <c r="C775" s="86">
        <v>41449</v>
      </c>
      <c r="D775" s="87">
        <v>132.52000000000001</v>
      </c>
      <c r="E775" s="87">
        <v>189.23</v>
      </c>
      <c r="F775" s="87">
        <v>291.38</v>
      </c>
      <c r="G775" s="87">
        <v>528.13</v>
      </c>
      <c r="H775" s="88">
        <v>102.15</v>
      </c>
    </row>
    <row r="776" spans="3:8">
      <c r="C776" s="86">
        <v>41446</v>
      </c>
      <c r="D776" s="87">
        <v>124.34</v>
      </c>
      <c r="E776" s="87">
        <v>179.44</v>
      </c>
      <c r="F776" s="87">
        <v>268.67</v>
      </c>
      <c r="G776" s="87">
        <v>499.63</v>
      </c>
      <c r="H776" s="88">
        <v>89.230000000000018</v>
      </c>
    </row>
    <row r="777" spans="3:8">
      <c r="C777" s="86">
        <v>41445</v>
      </c>
      <c r="D777" s="87">
        <v>119.11</v>
      </c>
      <c r="E777" s="87">
        <v>172.08</v>
      </c>
      <c r="F777" s="87">
        <v>252.5</v>
      </c>
      <c r="G777" s="87">
        <v>484.67</v>
      </c>
      <c r="H777" s="88">
        <v>80.419999999999987</v>
      </c>
    </row>
    <row r="778" spans="3:8">
      <c r="C778" s="86">
        <v>41444</v>
      </c>
      <c r="D778" s="87">
        <v>107.31</v>
      </c>
      <c r="E778" s="87">
        <v>152.66999999999999</v>
      </c>
      <c r="F778" s="87">
        <v>223.75</v>
      </c>
      <c r="G778" s="87">
        <v>442.5</v>
      </c>
      <c r="H778" s="88">
        <v>71.080000000000013</v>
      </c>
    </row>
    <row r="779" spans="3:8">
      <c r="C779" s="86">
        <v>41443</v>
      </c>
      <c r="D779" s="87">
        <v>108.08</v>
      </c>
      <c r="E779" s="87">
        <v>155.13</v>
      </c>
      <c r="F779" s="87">
        <v>227.83</v>
      </c>
      <c r="G779" s="87">
        <v>442.42</v>
      </c>
      <c r="H779" s="88">
        <v>72.700000000000017</v>
      </c>
    </row>
    <row r="780" spans="3:8">
      <c r="C780" s="86">
        <v>41442</v>
      </c>
      <c r="D780" s="87">
        <v>107.38</v>
      </c>
      <c r="E780" s="87">
        <v>153.56</v>
      </c>
      <c r="F780" s="87">
        <v>228</v>
      </c>
      <c r="G780" s="87">
        <v>439.54</v>
      </c>
      <c r="H780" s="88">
        <v>74.44</v>
      </c>
    </row>
    <row r="781" spans="3:8">
      <c r="C781" s="86">
        <v>41439</v>
      </c>
      <c r="D781" s="87">
        <v>109.03</v>
      </c>
      <c r="E781" s="87">
        <v>158.75</v>
      </c>
      <c r="F781" s="87">
        <v>232.42</v>
      </c>
      <c r="G781" s="87">
        <v>451.18</v>
      </c>
      <c r="H781" s="88">
        <v>73.669999999999987</v>
      </c>
    </row>
    <row r="782" spans="3:8">
      <c r="C782" s="86">
        <v>41438</v>
      </c>
      <c r="D782" s="87">
        <v>112.33</v>
      </c>
      <c r="E782" s="87">
        <v>163.5</v>
      </c>
      <c r="F782" s="87">
        <v>242.33</v>
      </c>
      <c r="G782" s="87">
        <v>470.5</v>
      </c>
      <c r="H782" s="88">
        <v>78.830000000000013</v>
      </c>
    </row>
    <row r="783" spans="3:8">
      <c r="C783" s="86">
        <v>41437</v>
      </c>
      <c r="D783" s="87">
        <v>112.19</v>
      </c>
      <c r="E783" s="87">
        <v>161.72</v>
      </c>
      <c r="F783" s="87">
        <v>235.75</v>
      </c>
      <c r="G783" s="87">
        <v>473</v>
      </c>
      <c r="H783" s="88">
        <v>74.03</v>
      </c>
    </row>
    <row r="784" spans="3:8">
      <c r="C784" s="86">
        <v>41436</v>
      </c>
      <c r="D784" s="87">
        <v>111.13</v>
      </c>
      <c r="E784" s="87">
        <v>161.79</v>
      </c>
      <c r="F784" s="87">
        <v>234.33</v>
      </c>
      <c r="G784" s="87">
        <v>463.5</v>
      </c>
      <c r="H784" s="88">
        <v>72.54000000000002</v>
      </c>
    </row>
    <row r="785" spans="3:8">
      <c r="C785" s="86">
        <v>41435</v>
      </c>
      <c r="D785" s="87">
        <v>106</v>
      </c>
      <c r="E785" s="87">
        <v>156.5</v>
      </c>
      <c r="F785" s="87">
        <v>225.88</v>
      </c>
      <c r="G785" s="87">
        <v>447.67</v>
      </c>
      <c r="H785" s="88">
        <v>69.38</v>
      </c>
    </row>
    <row r="786" spans="3:8">
      <c r="C786" s="86">
        <v>41432</v>
      </c>
      <c r="D786" s="87">
        <v>103.79</v>
      </c>
      <c r="E786" s="87">
        <v>150.53</v>
      </c>
      <c r="F786" s="87">
        <v>220</v>
      </c>
      <c r="G786" s="87">
        <v>433.79</v>
      </c>
      <c r="H786" s="88">
        <v>69.47</v>
      </c>
    </row>
    <row r="787" spans="3:8">
      <c r="C787" s="86">
        <v>41431</v>
      </c>
      <c r="D787" s="87">
        <v>112.38</v>
      </c>
      <c r="E787" s="87">
        <v>163.79</v>
      </c>
      <c r="F787" s="87">
        <v>232.33</v>
      </c>
      <c r="G787" s="87">
        <v>468.63</v>
      </c>
      <c r="H787" s="88">
        <v>68.54000000000002</v>
      </c>
    </row>
    <row r="788" spans="3:8">
      <c r="C788" s="86">
        <v>41430</v>
      </c>
      <c r="D788" s="87">
        <v>107.45</v>
      </c>
      <c r="E788" s="87">
        <v>155.75</v>
      </c>
      <c r="F788" s="87">
        <v>221.63</v>
      </c>
      <c r="G788" s="87">
        <v>443.37</v>
      </c>
      <c r="H788" s="88">
        <v>65.88</v>
      </c>
    </row>
    <row r="789" spans="3:8">
      <c r="C789" s="86">
        <v>41429</v>
      </c>
      <c r="D789" s="87">
        <v>103.88</v>
      </c>
      <c r="E789" s="87">
        <v>147.9</v>
      </c>
      <c r="F789" s="87">
        <v>213.25</v>
      </c>
      <c r="G789" s="87">
        <v>424.08</v>
      </c>
      <c r="H789" s="88">
        <v>65.349999999999994</v>
      </c>
    </row>
    <row r="790" spans="3:8">
      <c r="C790" s="86">
        <v>41428</v>
      </c>
      <c r="D790" s="87">
        <v>107.38</v>
      </c>
      <c r="E790" s="87">
        <v>154.72</v>
      </c>
      <c r="F790" s="87">
        <v>223.5</v>
      </c>
      <c r="G790" s="87">
        <v>438.38</v>
      </c>
      <c r="H790" s="88">
        <v>68.78</v>
      </c>
    </row>
    <row r="791" spans="3:8">
      <c r="C791" s="86">
        <v>41425</v>
      </c>
      <c r="D791" s="87">
        <v>102.75</v>
      </c>
      <c r="E791" s="87">
        <v>146.13</v>
      </c>
      <c r="F791" s="87">
        <v>209.33</v>
      </c>
      <c r="G791" s="87">
        <v>421.17</v>
      </c>
      <c r="H791" s="88">
        <v>63.200000000000017</v>
      </c>
    </row>
    <row r="792" spans="3:8">
      <c r="C792" s="86">
        <v>41424</v>
      </c>
      <c r="D792" s="87">
        <v>100.04</v>
      </c>
      <c r="E792" s="87">
        <v>144.05000000000001</v>
      </c>
      <c r="F792" s="87">
        <v>203.5</v>
      </c>
      <c r="G792" s="87">
        <v>409.63</v>
      </c>
      <c r="H792" s="88">
        <v>59.449999999999989</v>
      </c>
    </row>
    <row r="793" spans="3:8">
      <c r="C793" s="86">
        <v>41423</v>
      </c>
      <c r="D793" s="87">
        <v>99.44</v>
      </c>
      <c r="E793" s="87">
        <v>142.33000000000001</v>
      </c>
      <c r="F793" s="87">
        <v>200.92</v>
      </c>
      <c r="G793" s="87">
        <v>407.71</v>
      </c>
      <c r="H793" s="88">
        <v>58.589999999999975</v>
      </c>
    </row>
    <row r="794" spans="3:8">
      <c r="C794" s="86">
        <v>41422</v>
      </c>
      <c r="D794" s="87">
        <v>94.48</v>
      </c>
      <c r="E794" s="87">
        <v>136.1</v>
      </c>
      <c r="F794" s="87">
        <v>191.5</v>
      </c>
      <c r="G794" s="87">
        <v>386</v>
      </c>
      <c r="H794" s="88">
        <v>55.400000000000006</v>
      </c>
    </row>
    <row r="795" spans="3:8">
      <c r="C795" s="86">
        <v>41418</v>
      </c>
      <c r="D795" s="87">
        <v>97.84</v>
      </c>
      <c r="E795" s="87">
        <v>141.91</v>
      </c>
      <c r="F795" s="87">
        <v>199</v>
      </c>
      <c r="G795" s="87">
        <v>398.63</v>
      </c>
      <c r="H795" s="88">
        <v>57.09</v>
      </c>
    </row>
    <row r="796" spans="3:8">
      <c r="C796" s="86">
        <v>41417</v>
      </c>
      <c r="D796" s="87">
        <v>92.44</v>
      </c>
      <c r="E796" s="87">
        <v>134.63</v>
      </c>
      <c r="F796" s="87">
        <v>188</v>
      </c>
      <c r="G796" s="87">
        <v>386.33</v>
      </c>
      <c r="H796" s="88">
        <v>53.370000000000005</v>
      </c>
    </row>
    <row r="797" spans="3:8">
      <c r="C797" s="86">
        <v>41416</v>
      </c>
      <c r="D797" s="87">
        <v>86.88</v>
      </c>
      <c r="E797" s="87">
        <v>125.58</v>
      </c>
      <c r="F797" s="87">
        <v>174.67</v>
      </c>
      <c r="G797" s="87">
        <v>366</v>
      </c>
      <c r="H797" s="88">
        <v>49.089999999999989</v>
      </c>
    </row>
    <row r="798" spans="3:8">
      <c r="C798" s="86">
        <v>41415</v>
      </c>
      <c r="D798" s="87">
        <v>90.83</v>
      </c>
      <c r="E798" s="87">
        <v>131</v>
      </c>
      <c r="F798" s="87">
        <v>187.75</v>
      </c>
      <c r="G798" s="87">
        <v>380.29</v>
      </c>
      <c r="H798" s="88">
        <v>56.75</v>
      </c>
    </row>
    <row r="799" spans="3:8">
      <c r="C799" s="86">
        <v>41414</v>
      </c>
      <c r="D799" s="87">
        <v>89.83</v>
      </c>
      <c r="E799" s="87">
        <v>127.54</v>
      </c>
      <c r="F799" s="87">
        <v>180.33</v>
      </c>
      <c r="G799" s="87">
        <v>378.25</v>
      </c>
      <c r="H799" s="88">
        <v>52.790000000000006</v>
      </c>
    </row>
    <row r="800" spans="3:8">
      <c r="C800" s="86">
        <v>41411</v>
      </c>
      <c r="D800" s="87">
        <v>90.88</v>
      </c>
      <c r="E800" s="87">
        <v>130.63</v>
      </c>
      <c r="F800" s="87">
        <v>197</v>
      </c>
      <c r="G800" s="87">
        <v>379.31</v>
      </c>
      <c r="H800" s="88">
        <v>66.37</v>
      </c>
    </row>
    <row r="801" spans="3:8">
      <c r="C801" s="86">
        <v>41410</v>
      </c>
      <c r="D801" s="87">
        <v>93.63</v>
      </c>
      <c r="E801" s="87">
        <v>132.97999999999999</v>
      </c>
      <c r="F801" s="87">
        <v>212</v>
      </c>
      <c r="G801" s="87">
        <v>388.25</v>
      </c>
      <c r="H801" s="88">
        <v>79.02000000000001</v>
      </c>
    </row>
    <row r="802" spans="3:8">
      <c r="C802" s="86">
        <v>41409</v>
      </c>
      <c r="D802" s="87">
        <v>93.83</v>
      </c>
      <c r="E802" s="87">
        <v>135.72999999999999</v>
      </c>
      <c r="F802" s="87">
        <v>218.5</v>
      </c>
      <c r="G802" s="87">
        <v>384.13</v>
      </c>
      <c r="H802" s="88">
        <v>82.77000000000001</v>
      </c>
    </row>
    <row r="803" spans="3:8">
      <c r="C803" s="86">
        <v>41408</v>
      </c>
      <c r="D803" s="87">
        <v>96.13</v>
      </c>
      <c r="E803" s="87">
        <v>139.75</v>
      </c>
      <c r="F803" s="87">
        <v>221.75</v>
      </c>
      <c r="G803" s="87">
        <v>387.29</v>
      </c>
      <c r="H803" s="88">
        <v>82</v>
      </c>
    </row>
    <row r="804" spans="3:8">
      <c r="C804" s="86">
        <v>41407</v>
      </c>
      <c r="D804" s="87">
        <v>95.84</v>
      </c>
      <c r="E804" s="87">
        <v>139.19</v>
      </c>
      <c r="F804" s="87">
        <v>219.83</v>
      </c>
      <c r="G804" s="87">
        <v>391</v>
      </c>
      <c r="H804" s="88">
        <v>80.640000000000015</v>
      </c>
    </row>
    <row r="805" spans="3:8">
      <c r="C805" s="86">
        <v>41404</v>
      </c>
      <c r="D805" s="87">
        <v>92.65</v>
      </c>
      <c r="E805" s="87">
        <v>134.38</v>
      </c>
      <c r="F805" s="87">
        <v>213.5</v>
      </c>
      <c r="G805" s="87">
        <v>381.17</v>
      </c>
      <c r="H805" s="88">
        <v>79.12</v>
      </c>
    </row>
    <row r="806" spans="3:8">
      <c r="C806" s="86">
        <v>41403</v>
      </c>
      <c r="D806" s="87">
        <v>92.19</v>
      </c>
      <c r="E806" s="87">
        <v>135.83000000000001</v>
      </c>
      <c r="F806" s="87">
        <v>214.67</v>
      </c>
      <c r="G806" s="87">
        <v>376.5</v>
      </c>
      <c r="H806" s="88">
        <v>78.839999999999975</v>
      </c>
    </row>
    <row r="807" spans="3:8">
      <c r="C807" s="86">
        <v>41402</v>
      </c>
      <c r="D807" s="87">
        <v>91.08</v>
      </c>
      <c r="E807" s="87">
        <v>132.54</v>
      </c>
      <c r="F807" s="87">
        <v>211</v>
      </c>
      <c r="G807" s="87">
        <v>372.5</v>
      </c>
      <c r="H807" s="88">
        <v>78.460000000000008</v>
      </c>
    </row>
    <row r="808" spans="3:8">
      <c r="C808" s="86">
        <v>41401</v>
      </c>
      <c r="D808" s="87">
        <v>89.52</v>
      </c>
      <c r="E808" s="87">
        <v>127.69</v>
      </c>
      <c r="F808" s="87">
        <v>205.08</v>
      </c>
      <c r="G808" s="87">
        <v>371.04</v>
      </c>
      <c r="H808" s="88">
        <v>77.390000000000015</v>
      </c>
    </row>
    <row r="809" spans="3:8">
      <c r="C809" s="86">
        <v>41397</v>
      </c>
      <c r="D809" s="87">
        <v>91.26</v>
      </c>
      <c r="E809" s="87">
        <v>130.69</v>
      </c>
      <c r="F809" s="87">
        <v>211.5</v>
      </c>
      <c r="G809" s="87">
        <v>376.75</v>
      </c>
      <c r="H809" s="88">
        <v>80.81</v>
      </c>
    </row>
    <row r="810" spans="3:8">
      <c r="C810" s="86">
        <v>41396</v>
      </c>
      <c r="D810" s="87">
        <v>94.58</v>
      </c>
      <c r="E810" s="87">
        <v>138.5</v>
      </c>
      <c r="F810" s="87">
        <v>222.83</v>
      </c>
      <c r="G810" s="87">
        <v>382.67</v>
      </c>
      <c r="H810" s="88">
        <v>84.330000000000013</v>
      </c>
    </row>
    <row r="811" spans="3:8">
      <c r="C811" s="86">
        <v>41395</v>
      </c>
      <c r="D811" s="87">
        <v>100.19</v>
      </c>
      <c r="E811" s="87">
        <v>146.35</v>
      </c>
      <c r="F811" s="87">
        <v>233.42</v>
      </c>
      <c r="G811" s="87">
        <v>401.75</v>
      </c>
      <c r="H811" s="88">
        <v>87.07</v>
      </c>
    </row>
    <row r="812" spans="3:8">
      <c r="C812" s="86">
        <v>41394</v>
      </c>
      <c r="D812" s="87">
        <v>98.25</v>
      </c>
      <c r="E812" s="87">
        <v>145.16999999999999</v>
      </c>
      <c r="F812" s="87">
        <v>232.83</v>
      </c>
      <c r="G812" s="87">
        <v>394.5</v>
      </c>
      <c r="H812" s="88">
        <v>87.660000000000025</v>
      </c>
    </row>
    <row r="813" spans="3:8">
      <c r="C813" s="86">
        <v>41393</v>
      </c>
      <c r="D813" s="87">
        <v>99.71</v>
      </c>
      <c r="E813" s="87">
        <v>152.75</v>
      </c>
      <c r="F813" s="87">
        <v>241.83</v>
      </c>
      <c r="G813" s="87">
        <v>403.83</v>
      </c>
      <c r="H813" s="88">
        <v>89.080000000000013</v>
      </c>
    </row>
    <row r="814" spans="3:8">
      <c r="C814" s="86">
        <v>41390</v>
      </c>
      <c r="D814" s="87">
        <v>105</v>
      </c>
      <c r="E814" s="87">
        <v>158.5</v>
      </c>
      <c r="F814" s="87">
        <v>251</v>
      </c>
      <c r="G814" s="87">
        <v>427.58</v>
      </c>
      <c r="H814" s="88">
        <v>92.5</v>
      </c>
    </row>
    <row r="815" spans="3:8">
      <c r="C815" s="86">
        <v>41389</v>
      </c>
      <c r="D815" s="87">
        <v>106.04</v>
      </c>
      <c r="E815" s="87">
        <v>159.19</v>
      </c>
      <c r="F815" s="87">
        <v>252</v>
      </c>
      <c r="G815" s="87">
        <v>427.67</v>
      </c>
      <c r="H815" s="88">
        <v>92.81</v>
      </c>
    </row>
    <row r="816" spans="3:8">
      <c r="C816" s="86">
        <v>41388</v>
      </c>
      <c r="D816" s="87">
        <v>105.98</v>
      </c>
      <c r="E816" s="87">
        <v>157.41999999999999</v>
      </c>
      <c r="F816" s="87">
        <v>250</v>
      </c>
      <c r="G816" s="87">
        <v>429.25</v>
      </c>
      <c r="H816" s="88">
        <v>92.580000000000013</v>
      </c>
    </row>
    <row r="817" spans="3:8">
      <c r="C817" s="86">
        <v>41387</v>
      </c>
      <c r="D817" s="87">
        <v>106.92</v>
      </c>
      <c r="E817" s="87">
        <v>157.16999999999999</v>
      </c>
      <c r="F817" s="87">
        <v>250.08</v>
      </c>
      <c r="G817" s="87">
        <v>432.63</v>
      </c>
      <c r="H817" s="88">
        <v>92.910000000000025</v>
      </c>
    </row>
    <row r="818" spans="3:8">
      <c r="C818" s="86">
        <v>41386</v>
      </c>
      <c r="D818" s="87">
        <v>110.25</v>
      </c>
      <c r="E818" s="87">
        <v>165.66</v>
      </c>
      <c r="F818" s="87">
        <v>261.75</v>
      </c>
      <c r="G818" s="87">
        <v>446.33</v>
      </c>
      <c r="H818" s="88">
        <v>96.09</v>
      </c>
    </row>
    <row r="819" spans="3:8">
      <c r="C819" s="86">
        <v>41383</v>
      </c>
      <c r="D819" s="87">
        <v>113.1</v>
      </c>
      <c r="E819" s="87">
        <v>170.54</v>
      </c>
      <c r="F819" s="87">
        <v>269</v>
      </c>
      <c r="G819" s="87">
        <v>456.08</v>
      </c>
      <c r="H819" s="88">
        <v>98.460000000000008</v>
      </c>
    </row>
    <row r="820" spans="3:8">
      <c r="C820" s="86">
        <v>41382</v>
      </c>
      <c r="D820" s="87">
        <v>113.79</v>
      </c>
      <c r="E820" s="87">
        <v>174.92</v>
      </c>
      <c r="F820" s="87">
        <v>273</v>
      </c>
      <c r="G820" s="87">
        <v>460.04</v>
      </c>
      <c r="H820" s="88">
        <v>98.080000000000013</v>
      </c>
    </row>
    <row r="821" spans="3:8">
      <c r="C821" s="86">
        <v>41381</v>
      </c>
      <c r="D821" s="87">
        <v>112.92</v>
      </c>
      <c r="E821" s="87">
        <v>170.1</v>
      </c>
      <c r="F821" s="87">
        <v>268</v>
      </c>
      <c r="G821" s="87">
        <v>452.83</v>
      </c>
      <c r="H821" s="88">
        <v>97.9</v>
      </c>
    </row>
    <row r="822" spans="3:8">
      <c r="C822" s="86">
        <v>41380</v>
      </c>
      <c r="D822" s="87">
        <v>110.29</v>
      </c>
      <c r="E822" s="87">
        <v>165.17</v>
      </c>
      <c r="F822" s="87">
        <v>260.33</v>
      </c>
      <c r="G822" s="87">
        <v>443.83</v>
      </c>
      <c r="H822" s="88">
        <v>95.16</v>
      </c>
    </row>
    <row r="823" spans="3:8">
      <c r="C823" s="86">
        <v>41379</v>
      </c>
      <c r="D823" s="87">
        <v>111.38</v>
      </c>
      <c r="E823" s="87">
        <v>170.14</v>
      </c>
      <c r="F823" s="87">
        <v>267.31</v>
      </c>
      <c r="G823" s="87">
        <v>446</v>
      </c>
      <c r="H823" s="88">
        <v>97.170000000000016</v>
      </c>
    </row>
    <row r="824" spans="3:8">
      <c r="C824" s="86">
        <v>41376</v>
      </c>
      <c r="D824" s="87">
        <v>110.19</v>
      </c>
      <c r="E824" s="87">
        <v>166.13</v>
      </c>
      <c r="F824" s="87">
        <v>262</v>
      </c>
      <c r="G824" s="87">
        <v>440.75</v>
      </c>
      <c r="H824" s="88">
        <v>95.87</v>
      </c>
    </row>
    <row r="825" spans="3:8">
      <c r="C825" s="86">
        <v>41375</v>
      </c>
      <c r="D825" s="87">
        <v>107.67</v>
      </c>
      <c r="E825" s="87">
        <v>158.58000000000001</v>
      </c>
      <c r="F825" s="87">
        <v>251.5</v>
      </c>
      <c r="G825" s="87">
        <v>433.92</v>
      </c>
      <c r="H825" s="88">
        <v>92.919999999999987</v>
      </c>
    </row>
    <row r="826" spans="3:8">
      <c r="C826" s="86">
        <v>41374</v>
      </c>
      <c r="D826" s="87">
        <v>109.5</v>
      </c>
      <c r="E826" s="87">
        <v>158.47999999999999</v>
      </c>
      <c r="F826" s="87">
        <v>257.54000000000002</v>
      </c>
      <c r="G826" s="87">
        <v>446.38</v>
      </c>
      <c r="H826" s="88">
        <v>99.060000000000031</v>
      </c>
    </row>
    <row r="827" spans="3:8">
      <c r="C827" s="86">
        <v>41373</v>
      </c>
      <c r="D827" s="87">
        <v>114.29</v>
      </c>
      <c r="E827" s="87">
        <v>167.85</v>
      </c>
      <c r="F827" s="87">
        <v>273.33</v>
      </c>
      <c r="G827" s="87">
        <v>468.17</v>
      </c>
      <c r="H827" s="88">
        <v>105.47999999999999</v>
      </c>
    </row>
    <row r="828" spans="3:8">
      <c r="C828" s="86">
        <v>41372</v>
      </c>
      <c r="D828" s="87">
        <v>115.75</v>
      </c>
      <c r="E828" s="87">
        <v>167.63</v>
      </c>
      <c r="F828" s="87">
        <v>274.25</v>
      </c>
      <c r="G828" s="87">
        <v>474.25</v>
      </c>
      <c r="H828" s="88">
        <v>106.62</v>
      </c>
    </row>
    <row r="829" spans="3:8">
      <c r="C829" s="86">
        <v>41369</v>
      </c>
      <c r="D829" s="87">
        <v>117.73</v>
      </c>
      <c r="E829" s="87">
        <v>174.75</v>
      </c>
      <c r="F829" s="87">
        <v>283.16000000000003</v>
      </c>
      <c r="G829" s="87">
        <v>475.42</v>
      </c>
      <c r="H829" s="88">
        <v>108.41000000000003</v>
      </c>
    </row>
    <row r="830" spans="3:8">
      <c r="C830" s="86">
        <v>41368</v>
      </c>
      <c r="D830" s="87">
        <v>120.38</v>
      </c>
      <c r="E830" s="87">
        <v>178.29</v>
      </c>
      <c r="F830" s="87">
        <v>287</v>
      </c>
      <c r="G830" s="87">
        <v>479.83</v>
      </c>
      <c r="H830" s="88">
        <v>108.71000000000001</v>
      </c>
    </row>
    <row r="831" spans="3:8">
      <c r="C831" s="86">
        <v>41367</v>
      </c>
      <c r="D831" s="87">
        <v>119.88</v>
      </c>
      <c r="E831" s="87">
        <v>178.5</v>
      </c>
      <c r="F831" s="87">
        <v>287</v>
      </c>
      <c r="G831" s="87">
        <v>473.17</v>
      </c>
      <c r="H831" s="88">
        <v>108.5</v>
      </c>
    </row>
    <row r="832" spans="3:8">
      <c r="C832" s="86">
        <v>41366</v>
      </c>
      <c r="D832" s="87">
        <v>120.36</v>
      </c>
      <c r="E832" s="87">
        <v>184.23</v>
      </c>
      <c r="F832" s="87">
        <v>295.25</v>
      </c>
      <c r="G832" s="87">
        <v>467.85</v>
      </c>
      <c r="H832" s="88">
        <v>111.02000000000001</v>
      </c>
    </row>
    <row r="833" spans="3:8">
      <c r="C833" s="86">
        <v>41361</v>
      </c>
      <c r="D833" s="87">
        <v>125.88</v>
      </c>
      <c r="E833" s="87">
        <v>193.63</v>
      </c>
      <c r="F833" s="87">
        <v>307.75</v>
      </c>
      <c r="G833" s="87">
        <v>485.77</v>
      </c>
      <c r="H833" s="88">
        <v>114.12</v>
      </c>
    </row>
    <row r="834" spans="3:8">
      <c r="C834" s="86">
        <v>41360</v>
      </c>
      <c r="D834" s="87">
        <v>128.58000000000001</v>
      </c>
      <c r="E834" s="87">
        <v>199.13</v>
      </c>
      <c r="F834" s="87">
        <v>317</v>
      </c>
      <c r="G834" s="87">
        <v>491</v>
      </c>
      <c r="H834" s="88">
        <v>117.87</v>
      </c>
    </row>
    <row r="835" spans="3:8">
      <c r="C835" s="86">
        <v>41359</v>
      </c>
      <c r="D835" s="87">
        <v>122.42</v>
      </c>
      <c r="E835" s="87">
        <v>186.5</v>
      </c>
      <c r="F835" s="87">
        <v>306</v>
      </c>
      <c r="G835" s="87">
        <v>478.81</v>
      </c>
      <c r="H835" s="88">
        <v>119.5</v>
      </c>
    </row>
    <row r="836" spans="3:8">
      <c r="C836" s="86">
        <v>41358</v>
      </c>
      <c r="D836" s="87">
        <v>122.67</v>
      </c>
      <c r="E836" s="87">
        <v>188.25</v>
      </c>
      <c r="F836" s="87">
        <v>308</v>
      </c>
      <c r="G836" s="87">
        <v>483.42</v>
      </c>
      <c r="H836" s="88">
        <v>119.75</v>
      </c>
    </row>
    <row r="837" spans="3:8">
      <c r="C837" s="86">
        <v>41355</v>
      </c>
      <c r="D837" s="87">
        <v>119.48</v>
      </c>
      <c r="E837" s="87">
        <v>175.17</v>
      </c>
      <c r="F837" s="87">
        <v>292.17</v>
      </c>
      <c r="G837" s="87">
        <v>474.06</v>
      </c>
      <c r="H837" s="88">
        <v>117.00000000000003</v>
      </c>
    </row>
    <row r="838" spans="3:8">
      <c r="C838" s="86">
        <v>41354</v>
      </c>
      <c r="D838" s="87">
        <v>118.63</v>
      </c>
      <c r="E838" s="87">
        <v>169.09</v>
      </c>
      <c r="F838" s="87">
        <v>284.3</v>
      </c>
      <c r="G838" s="87">
        <v>476.75</v>
      </c>
      <c r="H838" s="88">
        <v>115.21000000000001</v>
      </c>
    </row>
    <row r="839" spans="3:8">
      <c r="C839" s="86">
        <v>41353</v>
      </c>
      <c r="D839" s="87">
        <v>118.22</v>
      </c>
      <c r="E839" s="87">
        <v>168.38</v>
      </c>
      <c r="F839" s="87">
        <v>282.75</v>
      </c>
      <c r="G839" s="87">
        <v>475.5</v>
      </c>
      <c r="H839" s="88">
        <v>114.37</v>
      </c>
    </row>
    <row r="840" spans="3:8">
      <c r="C840" s="86">
        <v>41352</v>
      </c>
      <c r="D840" s="87">
        <v>114.56</v>
      </c>
      <c r="E840" s="87">
        <v>161.81</v>
      </c>
      <c r="F840" s="87">
        <v>274</v>
      </c>
      <c r="G840" s="87">
        <v>427.25</v>
      </c>
      <c r="H840" s="88">
        <v>112.19</v>
      </c>
    </row>
    <row r="841" spans="3:8">
      <c r="C841" s="86">
        <v>41351</v>
      </c>
      <c r="D841" s="87">
        <v>108.42</v>
      </c>
      <c r="E841" s="87">
        <v>151</v>
      </c>
      <c r="F841" s="87">
        <v>256.5</v>
      </c>
      <c r="G841" s="87">
        <v>412.25</v>
      </c>
      <c r="H841" s="88">
        <v>105.5</v>
      </c>
    </row>
    <row r="842" spans="3:8">
      <c r="C842" s="86">
        <v>41348</v>
      </c>
      <c r="D842" s="87">
        <v>104.38</v>
      </c>
      <c r="E842" s="87">
        <v>142.41999999999999</v>
      </c>
      <c r="F842" s="87">
        <v>241</v>
      </c>
      <c r="G842" s="87">
        <v>401.25</v>
      </c>
      <c r="H842" s="88">
        <v>98.580000000000013</v>
      </c>
    </row>
    <row r="843" spans="3:8">
      <c r="C843" s="86">
        <v>41347</v>
      </c>
      <c r="D843" s="87">
        <v>103.17</v>
      </c>
      <c r="E843" s="87">
        <v>140.63</v>
      </c>
      <c r="F843" s="87">
        <v>237.33</v>
      </c>
      <c r="G843" s="87">
        <v>401</v>
      </c>
      <c r="H843" s="88">
        <v>96.700000000000017</v>
      </c>
    </row>
    <row r="844" spans="3:8">
      <c r="C844" s="86">
        <v>41346</v>
      </c>
      <c r="D844" s="87">
        <v>105.79</v>
      </c>
      <c r="E844" s="87">
        <v>144.88</v>
      </c>
      <c r="F844" s="87">
        <v>243.17</v>
      </c>
      <c r="G844" s="87">
        <v>407.58</v>
      </c>
      <c r="H844" s="88">
        <v>98.289999999999992</v>
      </c>
    </row>
    <row r="845" spans="3:8">
      <c r="C845" s="86">
        <v>41345</v>
      </c>
      <c r="D845" s="87">
        <v>106.13</v>
      </c>
      <c r="E845" s="87">
        <v>142.79</v>
      </c>
      <c r="F845" s="87">
        <v>242.33</v>
      </c>
      <c r="G845" s="87">
        <v>409.58</v>
      </c>
      <c r="H845" s="88">
        <v>99.54000000000002</v>
      </c>
    </row>
    <row r="846" spans="3:8">
      <c r="C846" s="86">
        <v>41344</v>
      </c>
      <c r="D846" s="87">
        <v>103.69</v>
      </c>
      <c r="E846" s="87">
        <v>138.04</v>
      </c>
      <c r="F846" s="87">
        <v>235.67</v>
      </c>
      <c r="G846" s="87">
        <v>401.25</v>
      </c>
      <c r="H846" s="88">
        <v>97.63</v>
      </c>
    </row>
    <row r="847" spans="3:8">
      <c r="C847" s="86">
        <v>41341</v>
      </c>
      <c r="D847" s="87">
        <v>103.5</v>
      </c>
      <c r="E847" s="87">
        <v>137.5</v>
      </c>
      <c r="F847" s="87">
        <v>234.33</v>
      </c>
      <c r="G847" s="87">
        <v>400.5</v>
      </c>
      <c r="H847" s="88">
        <v>96.830000000000013</v>
      </c>
    </row>
    <row r="848" spans="3:8">
      <c r="C848" s="86">
        <v>41340</v>
      </c>
      <c r="D848" s="87">
        <v>107.16</v>
      </c>
      <c r="E848" s="87">
        <v>141.91999999999999</v>
      </c>
      <c r="F848" s="87">
        <v>240.71</v>
      </c>
      <c r="G848" s="87">
        <v>414</v>
      </c>
      <c r="H848" s="88">
        <v>98.79000000000002</v>
      </c>
    </row>
    <row r="849" spans="3:8">
      <c r="C849" s="86">
        <v>41339</v>
      </c>
      <c r="D849" s="87">
        <v>111.08</v>
      </c>
      <c r="E849" s="87">
        <v>148.16999999999999</v>
      </c>
      <c r="F849" s="87">
        <v>246.88</v>
      </c>
      <c r="G849" s="87">
        <v>428.92</v>
      </c>
      <c r="H849" s="88">
        <v>98.710000000000008</v>
      </c>
    </row>
    <row r="850" spans="3:8">
      <c r="C850" s="86">
        <v>41338</v>
      </c>
      <c r="D850" s="87">
        <v>112.35</v>
      </c>
      <c r="E850" s="87">
        <v>151</v>
      </c>
      <c r="F850" s="87">
        <v>258.63</v>
      </c>
      <c r="G850" s="87">
        <v>434.56</v>
      </c>
      <c r="H850" s="88">
        <v>107.63</v>
      </c>
    </row>
    <row r="851" spans="3:8">
      <c r="C851" s="86">
        <v>41337</v>
      </c>
      <c r="D851" s="87">
        <v>116</v>
      </c>
      <c r="E851" s="87">
        <v>158.25</v>
      </c>
      <c r="F851" s="87">
        <v>270.58</v>
      </c>
      <c r="G851" s="87">
        <v>445</v>
      </c>
      <c r="H851" s="88">
        <v>112.32999999999998</v>
      </c>
    </row>
    <row r="852" spans="3:8">
      <c r="C852" s="86">
        <v>41334</v>
      </c>
      <c r="D852" s="87">
        <v>117.75</v>
      </c>
      <c r="E852" s="87">
        <v>162.58000000000001</v>
      </c>
      <c r="F852" s="87">
        <v>276.33</v>
      </c>
      <c r="G852" s="87">
        <v>451.67</v>
      </c>
      <c r="H852" s="88">
        <v>113.74999999999997</v>
      </c>
    </row>
    <row r="853" spans="3:8">
      <c r="C853" s="86">
        <v>41333</v>
      </c>
      <c r="D853" s="87">
        <v>115.97</v>
      </c>
      <c r="E853" s="87">
        <v>156.5</v>
      </c>
      <c r="F853" s="87">
        <v>264.83</v>
      </c>
      <c r="G853" s="87">
        <v>445.29</v>
      </c>
      <c r="H853" s="88">
        <v>108.32999999999998</v>
      </c>
    </row>
    <row r="854" spans="3:8">
      <c r="C854" s="86">
        <v>41332</v>
      </c>
      <c r="D854" s="87">
        <v>116.29</v>
      </c>
      <c r="E854" s="87">
        <v>156.54</v>
      </c>
      <c r="F854" s="87">
        <v>261.83</v>
      </c>
      <c r="G854" s="87">
        <v>447.33</v>
      </c>
      <c r="H854" s="88">
        <v>105.28999999999999</v>
      </c>
    </row>
    <row r="855" spans="3:8">
      <c r="C855" s="86">
        <v>41331</v>
      </c>
      <c r="D855" s="87">
        <v>122.17</v>
      </c>
      <c r="E855" s="87">
        <v>166.67</v>
      </c>
      <c r="F855" s="87">
        <v>275.5</v>
      </c>
      <c r="G855" s="87">
        <v>472.5</v>
      </c>
      <c r="H855" s="88">
        <v>108.83000000000001</v>
      </c>
    </row>
    <row r="856" spans="3:8">
      <c r="C856" s="86">
        <v>41330</v>
      </c>
      <c r="D856" s="87">
        <v>113.5</v>
      </c>
      <c r="E856" s="87">
        <v>150.25</v>
      </c>
      <c r="F856" s="87">
        <v>245.67</v>
      </c>
      <c r="G856" s="87">
        <v>441.67</v>
      </c>
      <c r="H856" s="88">
        <v>95.419999999999987</v>
      </c>
    </row>
    <row r="857" spans="3:8">
      <c r="C857" s="86">
        <v>41327</v>
      </c>
      <c r="D857" s="87">
        <v>112.65</v>
      </c>
      <c r="E857" s="87">
        <v>148.88</v>
      </c>
      <c r="F857" s="87">
        <v>249.25</v>
      </c>
      <c r="G857" s="87">
        <v>438.46</v>
      </c>
      <c r="H857" s="88">
        <v>100.37</v>
      </c>
    </row>
    <row r="858" spans="3:8">
      <c r="C858" s="86">
        <v>41326</v>
      </c>
      <c r="D858" s="87">
        <v>114.17</v>
      </c>
      <c r="E858" s="87">
        <v>149.41999999999999</v>
      </c>
      <c r="F858" s="87">
        <v>251.5</v>
      </c>
      <c r="G858" s="87">
        <v>445.38</v>
      </c>
      <c r="H858" s="88">
        <v>102.08000000000001</v>
      </c>
    </row>
    <row r="859" spans="3:8">
      <c r="C859" s="86">
        <v>41325</v>
      </c>
      <c r="D859" s="87">
        <v>110.31</v>
      </c>
      <c r="E859" s="87">
        <v>142.29</v>
      </c>
      <c r="F859" s="87">
        <v>241</v>
      </c>
      <c r="G859" s="87">
        <v>433.67</v>
      </c>
      <c r="H859" s="88">
        <v>98.710000000000008</v>
      </c>
    </row>
    <row r="860" spans="3:8">
      <c r="C860" s="86">
        <v>41324</v>
      </c>
      <c r="D860" s="87">
        <v>110.56</v>
      </c>
      <c r="E860" s="87">
        <v>142</v>
      </c>
      <c r="F860" s="87">
        <v>240.5</v>
      </c>
      <c r="G860" s="87">
        <v>434.67</v>
      </c>
      <c r="H860" s="88">
        <v>98.5</v>
      </c>
    </row>
    <row r="861" spans="3:8">
      <c r="C861" s="86">
        <v>41323</v>
      </c>
      <c r="D861" s="87">
        <v>113.25</v>
      </c>
      <c r="E861" s="87">
        <v>142.63</v>
      </c>
      <c r="F861" s="87">
        <v>241.83</v>
      </c>
      <c r="G861" s="87">
        <v>439</v>
      </c>
      <c r="H861" s="88">
        <v>99.200000000000017</v>
      </c>
    </row>
    <row r="862" spans="3:8">
      <c r="C862" s="86">
        <v>41320</v>
      </c>
      <c r="D862" s="87">
        <v>112.33</v>
      </c>
      <c r="E862" s="87">
        <v>141.66999999999999</v>
      </c>
      <c r="F862" s="87">
        <v>241.38</v>
      </c>
      <c r="G862" s="87">
        <v>436.5</v>
      </c>
      <c r="H862" s="88">
        <v>99.710000000000008</v>
      </c>
    </row>
    <row r="863" spans="3:8">
      <c r="C863" s="86">
        <v>41319</v>
      </c>
      <c r="D863" s="87">
        <v>110.5</v>
      </c>
      <c r="E863" s="87">
        <v>139.83000000000001</v>
      </c>
      <c r="F863" s="87">
        <v>236.83</v>
      </c>
      <c r="G863" s="87">
        <v>430</v>
      </c>
      <c r="H863" s="88">
        <v>97</v>
      </c>
    </row>
    <row r="864" spans="3:8">
      <c r="C864" s="86">
        <v>41318</v>
      </c>
      <c r="D864" s="87">
        <v>111.23</v>
      </c>
      <c r="E864" s="87">
        <v>140.16999999999999</v>
      </c>
      <c r="F864" s="87">
        <v>236.54</v>
      </c>
      <c r="G864" s="87">
        <v>431.33</v>
      </c>
      <c r="H864" s="88">
        <v>96.37</v>
      </c>
    </row>
    <row r="865" spans="3:8">
      <c r="C865" s="86">
        <v>41317</v>
      </c>
      <c r="D865" s="87">
        <v>113.33</v>
      </c>
      <c r="E865" s="87">
        <v>148.75</v>
      </c>
      <c r="F865" s="87">
        <v>250.96</v>
      </c>
      <c r="G865" s="87">
        <v>441</v>
      </c>
      <c r="H865" s="88">
        <v>102.21000000000001</v>
      </c>
    </row>
    <row r="866" spans="3:8">
      <c r="C866" s="86">
        <v>41316</v>
      </c>
      <c r="D866" s="87">
        <v>116</v>
      </c>
      <c r="E866" s="87">
        <v>155.5</v>
      </c>
      <c r="F866" s="87">
        <v>262.94</v>
      </c>
      <c r="G866" s="87">
        <v>454.25</v>
      </c>
      <c r="H866" s="88">
        <v>107.44</v>
      </c>
    </row>
    <row r="867" spans="3:8">
      <c r="C867" s="86">
        <v>41313</v>
      </c>
      <c r="D867" s="87">
        <v>115.81</v>
      </c>
      <c r="E867" s="87">
        <v>155.21</v>
      </c>
      <c r="F867" s="87">
        <v>261.13</v>
      </c>
      <c r="G867" s="87">
        <v>447.25</v>
      </c>
      <c r="H867" s="88">
        <v>105.91999999999999</v>
      </c>
    </row>
    <row r="868" spans="3:8">
      <c r="C868" s="86">
        <v>41312</v>
      </c>
      <c r="D868" s="87">
        <v>118.17</v>
      </c>
      <c r="E868" s="87">
        <v>157.91999999999999</v>
      </c>
      <c r="F868" s="87">
        <v>267.83</v>
      </c>
      <c r="G868" s="87">
        <v>455</v>
      </c>
      <c r="H868" s="88">
        <v>109.91</v>
      </c>
    </row>
    <row r="869" spans="3:8">
      <c r="C869" s="86">
        <v>41311</v>
      </c>
      <c r="D869" s="87">
        <v>117.38</v>
      </c>
      <c r="E869" s="87">
        <v>157.41999999999999</v>
      </c>
      <c r="F869" s="87">
        <v>269.33</v>
      </c>
      <c r="G869" s="87">
        <v>453</v>
      </c>
      <c r="H869" s="88">
        <v>111.91</v>
      </c>
    </row>
    <row r="870" spans="3:8">
      <c r="C870" s="86">
        <v>41310</v>
      </c>
      <c r="D870" s="87">
        <v>115.44</v>
      </c>
      <c r="E870" s="87">
        <v>154.25</v>
      </c>
      <c r="F870" s="87">
        <v>268.5</v>
      </c>
      <c r="G870" s="87">
        <v>450</v>
      </c>
      <c r="H870" s="88">
        <v>114.25</v>
      </c>
    </row>
    <row r="871" spans="3:8">
      <c r="C871" s="86">
        <v>41309</v>
      </c>
      <c r="D871" s="87">
        <v>118</v>
      </c>
      <c r="E871" s="87">
        <v>158.44</v>
      </c>
      <c r="F871" s="87">
        <v>271.33</v>
      </c>
      <c r="G871" s="87">
        <v>453.75</v>
      </c>
      <c r="H871" s="88">
        <v>112.88999999999999</v>
      </c>
    </row>
    <row r="872" spans="3:8">
      <c r="C872" s="86">
        <v>41306</v>
      </c>
      <c r="D872" s="87">
        <v>110.71</v>
      </c>
      <c r="E872" s="87">
        <v>144.91999999999999</v>
      </c>
      <c r="F872" s="87">
        <v>251.17</v>
      </c>
      <c r="G872" s="87">
        <v>430.1</v>
      </c>
      <c r="H872" s="88">
        <v>106.25</v>
      </c>
    </row>
    <row r="873" spans="3:8">
      <c r="C873" s="86">
        <v>41305</v>
      </c>
      <c r="D873" s="87">
        <v>112.17</v>
      </c>
      <c r="E873" s="87">
        <v>145.06</v>
      </c>
      <c r="F873" s="87">
        <v>247</v>
      </c>
      <c r="G873" s="87">
        <v>440.33</v>
      </c>
      <c r="H873" s="88">
        <v>101.94</v>
      </c>
    </row>
    <row r="874" spans="3:8">
      <c r="C874" s="86">
        <v>41304</v>
      </c>
      <c r="D874" s="87">
        <v>111.06</v>
      </c>
      <c r="E874" s="87">
        <v>141.96</v>
      </c>
      <c r="F874" s="87">
        <v>242.38</v>
      </c>
      <c r="G874" s="87">
        <v>438.29</v>
      </c>
      <c r="H874" s="88">
        <v>100.41999999999999</v>
      </c>
    </row>
    <row r="875" spans="3:8">
      <c r="C875" s="86">
        <v>41303</v>
      </c>
      <c r="D875" s="87">
        <v>108.46</v>
      </c>
      <c r="E875" s="87">
        <v>139.38</v>
      </c>
      <c r="F875" s="87">
        <v>235.92</v>
      </c>
      <c r="G875" s="87">
        <v>431.71</v>
      </c>
      <c r="H875" s="88">
        <v>96.539999999999992</v>
      </c>
    </row>
    <row r="876" spans="3:8">
      <c r="C876" s="86">
        <v>41302</v>
      </c>
      <c r="D876" s="87">
        <v>105.96</v>
      </c>
      <c r="E876" s="87">
        <v>136.25</v>
      </c>
      <c r="F876" s="87">
        <v>226</v>
      </c>
      <c r="G876" s="87">
        <v>421.5</v>
      </c>
      <c r="H876" s="88">
        <v>89.75</v>
      </c>
    </row>
    <row r="877" spans="3:8">
      <c r="C877" s="86">
        <v>41299</v>
      </c>
      <c r="D877" s="87">
        <v>104.46</v>
      </c>
      <c r="E877" s="87">
        <v>135.33000000000001</v>
      </c>
      <c r="F877" s="87">
        <v>224.08</v>
      </c>
      <c r="G877" s="87">
        <v>417.17</v>
      </c>
      <c r="H877" s="88">
        <v>88.75</v>
      </c>
    </row>
    <row r="878" spans="3:8">
      <c r="C878" s="86">
        <v>41298</v>
      </c>
      <c r="D878" s="87">
        <v>105.22</v>
      </c>
      <c r="E878" s="87">
        <v>136.13</v>
      </c>
      <c r="F878" s="87">
        <v>223.5</v>
      </c>
      <c r="G878" s="87">
        <v>420.75</v>
      </c>
      <c r="H878" s="88">
        <v>87.37</v>
      </c>
    </row>
    <row r="879" spans="3:8">
      <c r="C879" s="86">
        <v>41297</v>
      </c>
      <c r="D879" s="87">
        <v>105.16</v>
      </c>
      <c r="E879" s="87">
        <v>136.88</v>
      </c>
      <c r="F879" s="87">
        <v>224.5</v>
      </c>
      <c r="G879" s="87">
        <v>424.25</v>
      </c>
      <c r="H879" s="88">
        <v>87.62</v>
      </c>
    </row>
    <row r="880" spans="3:8">
      <c r="C880" s="86">
        <v>41296</v>
      </c>
      <c r="D880" s="87">
        <v>103.06</v>
      </c>
      <c r="E880" s="87">
        <v>134.13</v>
      </c>
      <c r="F880" s="87">
        <v>220</v>
      </c>
      <c r="G880" s="87">
        <v>421.25</v>
      </c>
      <c r="H880" s="88">
        <v>85.87</v>
      </c>
    </row>
    <row r="881" spans="3:8">
      <c r="C881" s="86">
        <v>41295</v>
      </c>
      <c r="D881" s="87">
        <v>101.54</v>
      </c>
      <c r="E881" s="87">
        <v>131.5</v>
      </c>
      <c r="F881" s="87">
        <v>215.67</v>
      </c>
      <c r="G881" s="87">
        <v>414.25</v>
      </c>
      <c r="H881" s="88">
        <v>84.169999999999987</v>
      </c>
    </row>
    <row r="882" spans="3:8">
      <c r="C882" s="86">
        <v>41292</v>
      </c>
      <c r="D882" s="87">
        <v>103.4</v>
      </c>
      <c r="E882" s="87">
        <v>134.5</v>
      </c>
      <c r="F882" s="87">
        <v>222</v>
      </c>
      <c r="G882" s="87">
        <v>421.25</v>
      </c>
      <c r="H882" s="88">
        <v>87.5</v>
      </c>
    </row>
    <row r="883" spans="3:8">
      <c r="C883" s="86">
        <v>41291</v>
      </c>
      <c r="D883" s="87">
        <v>102.58</v>
      </c>
      <c r="E883" s="87">
        <v>131.31</v>
      </c>
      <c r="F883" s="87">
        <v>214.33</v>
      </c>
      <c r="G883" s="87">
        <v>416.92</v>
      </c>
      <c r="H883" s="88">
        <v>83.02000000000001</v>
      </c>
    </row>
    <row r="884" spans="3:8">
      <c r="C884" s="86">
        <v>41290</v>
      </c>
      <c r="D884" s="87">
        <v>103.46</v>
      </c>
      <c r="E884" s="87">
        <v>132.13</v>
      </c>
      <c r="F884" s="87">
        <v>215.67</v>
      </c>
      <c r="G884" s="87">
        <v>426.67</v>
      </c>
      <c r="H884" s="88">
        <v>83.539999999999992</v>
      </c>
    </row>
    <row r="885" spans="3:8">
      <c r="C885" s="86">
        <v>41289</v>
      </c>
      <c r="D885" s="87">
        <v>104.59</v>
      </c>
      <c r="E885" s="87">
        <v>133.31</v>
      </c>
      <c r="F885" s="87">
        <v>218</v>
      </c>
      <c r="G885" s="87">
        <v>430</v>
      </c>
      <c r="H885" s="88">
        <v>84.69</v>
      </c>
    </row>
    <row r="886" spans="3:8">
      <c r="C886" s="86">
        <v>41288</v>
      </c>
      <c r="D886" s="87">
        <v>103.48</v>
      </c>
      <c r="E886" s="87">
        <v>130.33000000000001</v>
      </c>
      <c r="F886" s="87">
        <v>213.67</v>
      </c>
      <c r="G886" s="87">
        <v>423.95</v>
      </c>
      <c r="H886" s="88">
        <v>83.339999999999975</v>
      </c>
    </row>
    <row r="887" spans="3:8">
      <c r="C887" s="86">
        <v>41285</v>
      </c>
      <c r="D887" s="87">
        <v>101.69</v>
      </c>
      <c r="E887" s="87">
        <v>126.71</v>
      </c>
      <c r="F887" s="87">
        <v>207.5</v>
      </c>
      <c r="G887" s="87">
        <v>421.08</v>
      </c>
      <c r="H887" s="88">
        <v>80.790000000000006</v>
      </c>
    </row>
    <row r="888" spans="3:8">
      <c r="C888" s="86">
        <v>41284</v>
      </c>
      <c r="D888" s="87">
        <v>102.25</v>
      </c>
      <c r="E888" s="87">
        <v>125.83</v>
      </c>
      <c r="F888" s="87">
        <v>205.33</v>
      </c>
      <c r="G888" s="87">
        <v>421.25</v>
      </c>
      <c r="H888" s="88">
        <v>79.500000000000014</v>
      </c>
    </row>
    <row r="889" spans="3:8">
      <c r="C889" s="86">
        <v>41283</v>
      </c>
      <c r="D889" s="87">
        <v>102.88</v>
      </c>
      <c r="E889" s="87">
        <v>123.25</v>
      </c>
      <c r="F889" s="87">
        <v>199.67</v>
      </c>
      <c r="G889" s="87">
        <v>424</v>
      </c>
      <c r="H889" s="88">
        <v>76.419999999999987</v>
      </c>
    </row>
    <row r="890" spans="3:8">
      <c r="C890" s="86">
        <v>41282</v>
      </c>
      <c r="D890" s="87">
        <v>102.25</v>
      </c>
      <c r="E890" s="87">
        <v>122</v>
      </c>
      <c r="F890" s="87">
        <v>199.25</v>
      </c>
      <c r="G890" s="87">
        <v>426</v>
      </c>
      <c r="H890" s="88">
        <v>77.25</v>
      </c>
    </row>
    <row r="891" spans="3:8">
      <c r="C891" s="86">
        <v>41281</v>
      </c>
      <c r="D891" s="87">
        <v>102.58</v>
      </c>
      <c r="E891" s="87">
        <v>120.25</v>
      </c>
      <c r="F891" s="87">
        <v>197.67</v>
      </c>
      <c r="G891" s="87">
        <v>429.33</v>
      </c>
      <c r="H891" s="88">
        <v>77.419999999999987</v>
      </c>
    </row>
    <row r="892" spans="3:8">
      <c r="C892" s="86">
        <v>41278</v>
      </c>
      <c r="D892" s="87">
        <v>103.38</v>
      </c>
      <c r="E892" s="87">
        <v>124.5</v>
      </c>
      <c r="F892" s="87">
        <v>206.5</v>
      </c>
      <c r="G892" s="87">
        <v>426.67</v>
      </c>
      <c r="H892" s="88">
        <v>82</v>
      </c>
    </row>
    <row r="893" spans="3:8">
      <c r="C893" s="86">
        <v>41277</v>
      </c>
      <c r="D893" s="87">
        <v>102.19</v>
      </c>
      <c r="E893" s="87">
        <v>122</v>
      </c>
      <c r="F893" s="87">
        <v>202.75</v>
      </c>
      <c r="G893" s="87">
        <v>416.5</v>
      </c>
      <c r="H893" s="88">
        <v>80.75</v>
      </c>
    </row>
    <row r="894" spans="3:8">
      <c r="C894" s="86">
        <v>41276</v>
      </c>
      <c r="D894" s="87">
        <v>106.75</v>
      </c>
      <c r="E894" s="87">
        <v>126.25</v>
      </c>
      <c r="F894" s="87">
        <v>208.5</v>
      </c>
      <c r="G894" s="87">
        <v>436.25</v>
      </c>
      <c r="H894" s="88">
        <v>82.25</v>
      </c>
    </row>
    <row r="895" spans="3:8">
      <c r="C895" s="86">
        <v>41274</v>
      </c>
      <c r="D895" s="87">
        <v>116.75</v>
      </c>
      <c r="E895" s="87">
        <v>141</v>
      </c>
      <c r="F895" s="87">
        <v>232</v>
      </c>
      <c r="G895" s="87">
        <v>480.33</v>
      </c>
      <c r="H895" s="88">
        <v>91</v>
      </c>
    </row>
    <row r="896" spans="3:8">
      <c r="C896" s="86">
        <v>41271</v>
      </c>
      <c r="D896" s="87">
        <v>115.96</v>
      </c>
      <c r="E896" s="87">
        <v>140.5</v>
      </c>
      <c r="F896" s="87">
        <v>232</v>
      </c>
      <c r="G896" s="87">
        <v>475.75</v>
      </c>
      <c r="H896" s="88">
        <v>91.5</v>
      </c>
    </row>
    <row r="897" spans="3:8">
      <c r="C897" s="86">
        <v>41270</v>
      </c>
      <c r="D897" s="87">
        <v>114.31</v>
      </c>
      <c r="E897" s="87">
        <v>138.5</v>
      </c>
      <c r="F897" s="87">
        <v>230.5</v>
      </c>
      <c r="G897" s="87">
        <v>467.63</v>
      </c>
      <c r="H897" s="88">
        <v>92</v>
      </c>
    </row>
    <row r="898" spans="3:8">
      <c r="C898" s="86">
        <v>41269</v>
      </c>
      <c r="D898" s="87">
        <v>111.77</v>
      </c>
      <c r="E898" s="87"/>
      <c r="F898" s="87"/>
      <c r="G898" s="87"/>
      <c r="H898" s="88">
        <v>0</v>
      </c>
    </row>
    <row r="899" spans="3:8">
      <c r="C899" s="86">
        <v>41267</v>
      </c>
      <c r="D899" s="87">
        <v>111.58</v>
      </c>
      <c r="E899" s="87">
        <v>136.5</v>
      </c>
      <c r="F899" s="87">
        <v>227.5</v>
      </c>
      <c r="G899" s="87">
        <v>456.83</v>
      </c>
      <c r="H899" s="88">
        <v>91</v>
      </c>
    </row>
    <row r="900" spans="3:8">
      <c r="C900" s="86">
        <v>41264</v>
      </c>
      <c r="D900" s="87">
        <v>110.59</v>
      </c>
      <c r="E900" s="87">
        <v>135.33000000000001</v>
      </c>
      <c r="F900" s="87">
        <v>226</v>
      </c>
      <c r="G900" s="87">
        <v>453.33</v>
      </c>
      <c r="H900" s="88">
        <v>90.669999999999987</v>
      </c>
    </row>
    <row r="901" spans="3:8">
      <c r="C901" s="86">
        <v>41263</v>
      </c>
      <c r="D901" s="87">
        <v>108.94</v>
      </c>
      <c r="E901" s="87">
        <v>133.08000000000001</v>
      </c>
      <c r="F901" s="87">
        <v>224.5</v>
      </c>
      <c r="G901" s="87">
        <v>443.58</v>
      </c>
      <c r="H901" s="88">
        <v>91.419999999999987</v>
      </c>
    </row>
    <row r="902" spans="3:8">
      <c r="C902" s="86">
        <v>41262</v>
      </c>
      <c r="D902" s="87">
        <v>109.63</v>
      </c>
      <c r="E902" s="87">
        <v>137.19999999999999</v>
      </c>
      <c r="F902" s="87">
        <v>233.5</v>
      </c>
      <c r="G902" s="87">
        <v>442.75</v>
      </c>
      <c r="H902" s="88">
        <v>96.300000000000011</v>
      </c>
    </row>
    <row r="903" spans="3:8">
      <c r="C903" s="86">
        <v>41261</v>
      </c>
      <c r="D903" s="87">
        <v>110.38</v>
      </c>
      <c r="E903" s="87">
        <v>138</v>
      </c>
      <c r="F903" s="87">
        <v>233.42</v>
      </c>
      <c r="G903" s="87">
        <v>443.5</v>
      </c>
      <c r="H903" s="88">
        <v>95.419999999999987</v>
      </c>
    </row>
    <row r="904" spans="3:8">
      <c r="C904" s="86">
        <v>41260</v>
      </c>
      <c r="D904" s="87">
        <v>113.75</v>
      </c>
      <c r="E904" s="87">
        <v>146.25</v>
      </c>
      <c r="F904" s="87">
        <v>244.5</v>
      </c>
      <c r="G904" s="87">
        <v>459.33</v>
      </c>
      <c r="H904" s="88">
        <v>98.25</v>
      </c>
    </row>
    <row r="905" spans="3:8">
      <c r="C905" s="86">
        <v>41257</v>
      </c>
      <c r="D905" s="87">
        <v>115.29</v>
      </c>
      <c r="E905" s="87">
        <v>151</v>
      </c>
      <c r="F905" s="87">
        <v>254.83</v>
      </c>
      <c r="G905" s="87">
        <v>462</v>
      </c>
      <c r="H905" s="88">
        <v>103.83000000000001</v>
      </c>
    </row>
    <row r="906" spans="3:8">
      <c r="C906" s="86">
        <v>41256</v>
      </c>
      <c r="D906" s="87">
        <v>114.42</v>
      </c>
      <c r="E906" s="87">
        <v>150.58000000000001</v>
      </c>
      <c r="F906" s="87">
        <v>256.67</v>
      </c>
      <c r="G906" s="87">
        <v>461.63</v>
      </c>
      <c r="H906" s="88">
        <v>106.09</v>
      </c>
    </row>
    <row r="907" spans="3:8">
      <c r="C907" s="86">
        <v>41255</v>
      </c>
      <c r="D907" s="87">
        <v>114.17</v>
      </c>
      <c r="E907" s="87">
        <v>150.33000000000001</v>
      </c>
      <c r="F907" s="87">
        <v>258</v>
      </c>
      <c r="G907" s="87">
        <v>462</v>
      </c>
      <c r="H907" s="88">
        <v>107.66999999999999</v>
      </c>
    </row>
    <row r="908" spans="3:8">
      <c r="C908" s="86">
        <v>41254</v>
      </c>
      <c r="D908" s="87">
        <v>114.54</v>
      </c>
      <c r="E908" s="87">
        <v>150.08000000000001</v>
      </c>
      <c r="F908" s="87">
        <v>259.5</v>
      </c>
      <c r="G908" s="87">
        <v>462</v>
      </c>
      <c r="H908" s="88">
        <v>109.41999999999999</v>
      </c>
    </row>
    <row r="909" spans="3:8">
      <c r="C909" s="86">
        <v>41253</v>
      </c>
      <c r="D909" s="87">
        <v>118.69</v>
      </c>
      <c r="E909" s="87">
        <v>156.38</v>
      </c>
      <c r="F909" s="87">
        <v>267.75</v>
      </c>
      <c r="G909" s="87">
        <v>479.5</v>
      </c>
      <c r="H909" s="88">
        <v>111.37</v>
      </c>
    </row>
    <row r="910" spans="3:8">
      <c r="C910" s="86">
        <v>41250</v>
      </c>
      <c r="D910" s="87">
        <v>118.06</v>
      </c>
      <c r="E910" s="87">
        <v>152.33000000000001</v>
      </c>
      <c r="F910" s="87">
        <v>259.33</v>
      </c>
      <c r="G910" s="87">
        <v>475.17</v>
      </c>
      <c r="H910" s="88">
        <v>106.99999999999997</v>
      </c>
    </row>
    <row r="911" spans="3:8">
      <c r="C911" s="86">
        <v>41249</v>
      </c>
      <c r="D911" s="87">
        <v>116.88</v>
      </c>
      <c r="E911" s="87">
        <v>150.25</v>
      </c>
      <c r="F911" s="87">
        <v>255.75</v>
      </c>
      <c r="G911" s="87">
        <v>474.75</v>
      </c>
      <c r="H911" s="88">
        <v>105.5</v>
      </c>
    </row>
    <row r="912" spans="3:8">
      <c r="C912" s="86">
        <v>41248</v>
      </c>
      <c r="D912" s="87">
        <v>117.67</v>
      </c>
      <c r="E912" s="87">
        <v>150.58000000000001</v>
      </c>
      <c r="F912" s="87">
        <v>256.67</v>
      </c>
      <c r="G912" s="87">
        <v>477.63</v>
      </c>
      <c r="H912" s="88">
        <v>106.09</v>
      </c>
    </row>
    <row r="913" spans="3:8">
      <c r="C913" s="86">
        <v>41247</v>
      </c>
      <c r="D913" s="87">
        <v>119.17</v>
      </c>
      <c r="E913" s="87">
        <v>151.5</v>
      </c>
      <c r="F913" s="87">
        <v>261.17</v>
      </c>
      <c r="G913" s="87">
        <v>485.25</v>
      </c>
      <c r="H913" s="88">
        <v>109.67000000000002</v>
      </c>
    </row>
    <row r="914" spans="3:8">
      <c r="C914" s="86">
        <v>41246</v>
      </c>
      <c r="D914" s="87">
        <v>119.06</v>
      </c>
      <c r="E914" s="87">
        <v>153.94</v>
      </c>
      <c r="F914" s="87">
        <v>271.63</v>
      </c>
      <c r="G914" s="87">
        <v>483.25</v>
      </c>
      <c r="H914" s="88">
        <v>117.69</v>
      </c>
    </row>
    <row r="915" spans="3:8">
      <c r="C915" s="86">
        <v>41243</v>
      </c>
      <c r="D915" s="87">
        <v>122.83</v>
      </c>
      <c r="E915" s="87">
        <v>159</v>
      </c>
      <c r="F915" s="87">
        <v>277.5</v>
      </c>
      <c r="G915" s="87">
        <v>495.13</v>
      </c>
      <c r="H915" s="88">
        <v>118.5</v>
      </c>
    </row>
    <row r="916" spans="3:8">
      <c r="C916" s="86">
        <v>41242</v>
      </c>
      <c r="D916" s="87">
        <v>122.63</v>
      </c>
      <c r="E916" s="87">
        <v>158.75</v>
      </c>
      <c r="F916" s="87">
        <v>277</v>
      </c>
      <c r="G916" s="87">
        <v>495.67</v>
      </c>
      <c r="H916" s="88">
        <v>118.25</v>
      </c>
    </row>
    <row r="917" spans="3:8">
      <c r="C917" s="86">
        <v>41241</v>
      </c>
      <c r="D917" s="87">
        <v>124.21</v>
      </c>
      <c r="E917" s="87">
        <v>163.83000000000001</v>
      </c>
      <c r="F917" s="87">
        <v>283.83</v>
      </c>
      <c r="G917" s="87">
        <v>504.58</v>
      </c>
      <c r="H917" s="88">
        <v>119.99999999999997</v>
      </c>
    </row>
    <row r="918" spans="3:8">
      <c r="C918" s="86">
        <v>41240</v>
      </c>
      <c r="D918" s="87">
        <v>122.29</v>
      </c>
      <c r="E918" s="87">
        <v>161.33000000000001</v>
      </c>
      <c r="F918" s="87">
        <v>280.58</v>
      </c>
      <c r="G918" s="87">
        <v>499.5</v>
      </c>
      <c r="H918" s="88">
        <v>119.24999999999997</v>
      </c>
    </row>
    <row r="919" spans="3:8">
      <c r="C919" s="86">
        <v>41239</v>
      </c>
      <c r="D919" s="87">
        <v>124.47</v>
      </c>
      <c r="E919" s="87">
        <v>165</v>
      </c>
      <c r="F919" s="87">
        <v>286</v>
      </c>
      <c r="G919" s="87">
        <v>507</v>
      </c>
      <c r="H919" s="88">
        <v>121</v>
      </c>
    </row>
    <row r="920" spans="3:8">
      <c r="C920" s="86">
        <v>41236</v>
      </c>
      <c r="D920" s="87">
        <v>120.96</v>
      </c>
      <c r="E920" s="87">
        <v>159.5</v>
      </c>
      <c r="F920" s="87">
        <v>279.5</v>
      </c>
      <c r="G920" s="87">
        <v>494.92</v>
      </c>
      <c r="H920" s="88">
        <v>120</v>
      </c>
    </row>
    <row r="921" spans="3:8">
      <c r="C921" s="86">
        <v>41235</v>
      </c>
      <c r="D921" s="87">
        <v>123.06</v>
      </c>
      <c r="E921" s="87">
        <v>161.75</v>
      </c>
      <c r="F921" s="87">
        <v>283.33</v>
      </c>
      <c r="G921" s="87">
        <v>504.7</v>
      </c>
      <c r="H921" s="88">
        <v>121.57999999999998</v>
      </c>
    </row>
    <row r="922" spans="3:8">
      <c r="C922" s="86">
        <v>41234</v>
      </c>
      <c r="D922" s="87">
        <v>125.5</v>
      </c>
      <c r="E922" s="87">
        <v>165.25</v>
      </c>
      <c r="F922" s="87">
        <v>285.75</v>
      </c>
      <c r="G922" s="87">
        <v>509.55</v>
      </c>
      <c r="H922" s="88">
        <v>120.5</v>
      </c>
    </row>
    <row r="923" spans="3:8">
      <c r="C923" s="86">
        <v>41233</v>
      </c>
      <c r="D923" s="87">
        <v>128</v>
      </c>
      <c r="E923" s="87">
        <v>169.25</v>
      </c>
      <c r="F923" s="87">
        <v>291.5</v>
      </c>
      <c r="G923" s="87">
        <v>521.33000000000004</v>
      </c>
      <c r="H923" s="88">
        <v>122.25</v>
      </c>
    </row>
    <row r="924" spans="3:8">
      <c r="C924" s="86">
        <v>41232</v>
      </c>
      <c r="D924" s="87">
        <v>131.25</v>
      </c>
      <c r="E924" s="87">
        <v>175.08</v>
      </c>
      <c r="F924" s="87">
        <v>300.33</v>
      </c>
      <c r="G924" s="87">
        <v>535.16999999999996</v>
      </c>
      <c r="H924" s="88">
        <v>125.24999999999997</v>
      </c>
    </row>
    <row r="925" spans="3:8">
      <c r="C925" s="86">
        <v>41229</v>
      </c>
      <c r="D925" s="87">
        <v>136.46</v>
      </c>
      <c r="E925" s="87">
        <v>186.42</v>
      </c>
      <c r="F925" s="87">
        <v>317</v>
      </c>
      <c r="G925" s="87">
        <v>564.25</v>
      </c>
      <c r="H925" s="88">
        <v>130.58000000000001</v>
      </c>
    </row>
    <row r="926" spans="3:8">
      <c r="C926" s="86">
        <v>41228</v>
      </c>
      <c r="D926" s="87">
        <v>136.16999999999999</v>
      </c>
      <c r="E926" s="87">
        <v>185.75</v>
      </c>
      <c r="F926" s="87">
        <v>316.5</v>
      </c>
      <c r="G926" s="87">
        <v>560.66999999999996</v>
      </c>
      <c r="H926" s="88">
        <v>130.75</v>
      </c>
    </row>
    <row r="927" spans="3:8">
      <c r="C927" s="86">
        <v>41227</v>
      </c>
      <c r="D927" s="87">
        <v>130.75</v>
      </c>
      <c r="E927" s="87">
        <v>180.31</v>
      </c>
      <c r="F927" s="87">
        <v>309.33</v>
      </c>
      <c r="G927" s="87">
        <v>532.66999999999996</v>
      </c>
      <c r="H927" s="88">
        <v>129.01999999999998</v>
      </c>
    </row>
    <row r="928" spans="3:8">
      <c r="C928" s="86">
        <v>41226</v>
      </c>
      <c r="D928" s="87">
        <v>130.75</v>
      </c>
      <c r="E928" s="87">
        <v>178.67</v>
      </c>
      <c r="F928" s="87">
        <v>305.75</v>
      </c>
      <c r="G928" s="87">
        <v>536</v>
      </c>
      <c r="H928" s="88">
        <v>127.08000000000001</v>
      </c>
    </row>
    <row r="929" spans="3:8">
      <c r="C929" s="86">
        <v>41225</v>
      </c>
      <c r="D929" s="87">
        <v>131.66999999999999</v>
      </c>
      <c r="E929" s="87">
        <v>181.08</v>
      </c>
      <c r="F929" s="87">
        <v>310.67</v>
      </c>
      <c r="G929" s="87">
        <v>534.16999999999996</v>
      </c>
      <c r="H929" s="88">
        <v>129.59</v>
      </c>
    </row>
    <row r="930" spans="3:8">
      <c r="C930" s="86">
        <v>41222</v>
      </c>
      <c r="D930" s="87">
        <v>131.25</v>
      </c>
      <c r="E930" s="87">
        <v>178</v>
      </c>
      <c r="F930" s="87">
        <v>308.67</v>
      </c>
      <c r="G930" s="87">
        <v>533</v>
      </c>
      <c r="H930" s="88">
        <v>130.67000000000002</v>
      </c>
    </row>
    <row r="931" spans="3:8">
      <c r="C931" s="86">
        <v>41221</v>
      </c>
      <c r="D931" s="87">
        <v>130.58000000000001</v>
      </c>
      <c r="E931" s="87">
        <v>173.63</v>
      </c>
      <c r="F931" s="87">
        <v>301</v>
      </c>
      <c r="G931" s="87">
        <v>531</v>
      </c>
      <c r="H931" s="88">
        <v>127.37</v>
      </c>
    </row>
    <row r="932" spans="3:8">
      <c r="C932" s="86">
        <v>41220</v>
      </c>
      <c r="D932" s="87">
        <v>129.38</v>
      </c>
      <c r="E932" s="87">
        <v>173.38</v>
      </c>
      <c r="F932" s="87">
        <v>302</v>
      </c>
      <c r="G932" s="87">
        <v>524.33000000000004</v>
      </c>
      <c r="H932" s="88">
        <v>128.62</v>
      </c>
    </row>
    <row r="933" spans="3:8">
      <c r="C933" s="86">
        <v>41219</v>
      </c>
      <c r="D933" s="87">
        <v>125.19</v>
      </c>
      <c r="E933" s="87">
        <v>167.81</v>
      </c>
      <c r="F933" s="87">
        <v>294</v>
      </c>
      <c r="G933" s="87">
        <v>505.5</v>
      </c>
      <c r="H933" s="88">
        <v>126.19</v>
      </c>
    </row>
    <row r="934" spans="3:8">
      <c r="C934" s="86">
        <v>41218</v>
      </c>
      <c r="D934" s="87">
        <v>129.19999999999999</v>
      </c>
      <c r="E934" s="87">
        <v>172.88</v>
      </c>
      <c r="F934" s="87">
        <v>301.5</v>
      </c>
      <c r="G934" s="87">
        <v>517.5</v>
      </c>
      <c r="H934" s="88">
        <v>128.62</v>
      </c>
    </row>
    <row r="935" spans="3:8">
      <c r="C935" s="86">
        <v>41215</v>
      </c>
      <c r="D935" s="87">
        <v>127.6</v>
      </c>
      <c r="E935" s="87">
        <v>171.5</v>
      </c>
      <c r="F935" s="87">
        <v>297.75</v>
      </c>
      <c r="G935" s="87">
        <v>511.19</v>
      </c>
      <c r="H935" s="88">
        <v>126.25</v>
      </c>
    </row>
    <row r="936" spans="3:8">
      <c r="C936" s="86">
        <v>41214</v>
      </c>
      <c r="D936" s="87">
        <v>126.96</v>
      </c>
      <c r="E936" s="87">
        <v>170.5</v>
      </c>
      <c r="F936" s="87">
        <v>299</v>
      </c>
      <c r="G936" s="87">
        <v>512</v>
      </c>
      <c r="H936" s="88">
        <v>128.5</v>
      </c>
    </row>
    <row r="937" spans="3:8">
      <c r="C937" s="86">
        <v>41213</v>
      </c>
      <c r="D937" s="87">
        <v>129.13</v>
      </c>
      <c r="E937" s="87">
        <v>174.25</v>
      </c>
      <c r="F937" s="87">
        <v>303.67</v>
      </c>
      <c r="G937" s="87">
        <v>516.5</v>
      </c>
      <c r="H937" s="88">
        <v>129.42000000000002</v>
      </c>
    </row>
    <row r="938" spans="3:8">
      <c r="C938" s="86">
        <v>41212</v>
      </c>
      <c r="D938" s="87">
        <v>127.79</v>
      </c>
      <c r="E938" s="87">
        <v>173.25</v>
      </c>
      <c r="F938" s="87">
        <v>301.67</v>
      </c>
      <c r="G938" s="87">
        <v>520.33000000000004</v>
      </c>
      <c r="H938" s="88">
        <v>128.42000000000002</v>
      </c>
    </row>
    <row r="939" spans="3:8">
      <c r="C939" s="86">
        <v>41211</v>
      </c>
      <c r="D939" s="87">
        <v>132.25</v>
      </c>
      <c r="E939" s="87">
        <v>181.92</v>
      </c>
      <c r="F939" s="87">
        <v>314.33</v>
      </c>
      <c r="G939" s="87">
        <v>543</v>
      </c>
      <c r="H939" s="88">
        <v>132.41</v>
      </c>
    </row>
    <row r="940" spans="3:8">
      <c r="C940" s="86">
        <v>41208</v>
      </c>
      <c r="D940" s="87">
        <v>128.59</v>
      </c>
      <c r="E940" s="87">
        <v>174.08</v>
      </c>
      <c r="F940" s="87">
        <v>303.5</v>
      </c>
      <c r="G940" s="87">
        <v>534</v>
      </c>
      <c r="H940" s="88">
        <v>129.41999999999999</v>
      </c>
    </row>
    <row r="941" spans="3:8">
      <c r="C941" s="86">
        <v>41207</v>
      </c>
      <c r="D941" s="87">
        <v>127.92</v>
      </c>
      <c r="E941" s="87">
        <v>170.17</v>
      </c>
      <c r="F941" s="87">
        <v>297.83</v>
      </c>
      <c r="G941" s="87">
        <v>527.16999999999996</v>
      </c>
      <c r="H941" s="88">
        <v>127.66</v>
      </c>
    </row>
    <row r="942" spans="3:8">
      <c r="C942" s="86">
        <v>41206</v>
      </c>
      <c r="D942" s="87">
        <v>127.54</v>
      </c>
      <c r="E942" s="87">
        <v>169.75</v>
      </c>
      <c r="F942" s="87">
        <v>297.67</v>
      </c>
      <c r="G942" s="87">
        <v>524.16999999999996</v>
      </c>
      <c r="H942" s="88">
        <v>127.92000000000002</v>
      </c>
    </row>
    <row r="943" spans="3:8">
      <c r="C943" s="86">
        <v>41205</v>
      </c>
      <c r="D943" s="87">
        <v>128.06</v>
      </c>
      <c r="E943" s="87">
        <v>171.25</v>
      </c>
      <c r="F943" s="87">
        <v>299</v>
      </c>
      <c r="G943" s="87">
        <v>517.88</v>
      </c>
      <c r="H943" s="88">
        <v>127.75</v>
      </c>
    </row>
    <row r="944" spans="3:8">
      <c r="C944" s="86">
        <v>41204</v>
      </c>
      <c r="D944" s="87">
        <v>122.75</v>
      </c>
      <c r="E944" s="87">
        <v>162.25</v>
      </c>
      <c r="F944" s="87">
        <v>287</v>
      </c>
      <c r="G944" s="87">
        <v>496.38</v>
      </c>
      <c r="H944" s="88">
        <v>124.75</v>
      </c>
    </row>
    <row r="945" spans="3:8">
      <c r="C945" s="86">
        <v>41201</v>
      </c>
      <c r="D945" s="87">
        <v>121.38</v>
      </c>
      <c r="E945" s="87">
        <v>163</v>
      </c>
      <c r="F945" s="87">
        <v>286</v>
      </c>
      <c r="G945" s="87">
        <v>495.5</v>
      </c>
      <c r="H945" s="88">
        <v>123</v>
      </c>
    </row>
    <row r="946" spans="3:8">
      <c r="C946" s="86">
        <v>41200</v>
      </c>
      <c r="D946" s="87">
        <v>117.97</v>
      </c>
      <c r="E946" s="87">
        <v>156.75</v>
      </c>
      <c r="F946" s="87">
        <v>279.5</v>
      </c>
      <c r="G946" s="87">
        <v>481.25</v>
      </c>
      <c r="H946" s="88">
        <v>122.75</v>
      </c>
    </row>
    <row r="947" spans="3:8">
      <c r="C947" s="86">
        <v>41199</v>
      </c>
      <c r="D947" s="87">
        <v>114.56</v>
      </c>
      <c r="E947" s="87">
        <v>152.33000000000001</v>
      </c>
      <c r="F947" s="87">
        <v>274</v>
      </c>
      <c r="G947" s="87">
        <v>470</v>
      </c>
      <c r="H947" s="88">
        <v>121.66999999999999</v>
      </c>
    </row>
    <row r="948" spans="3:8">
      <c r="C948" s="86">
        <v>41198</v>
      </c>
      <c r="D948" s="87">
        <v>121.31</v>
      </c>
      <c r="E948" s="87">
        <v>169</v>
      </c>
      <c r="F948" s="87">
        <v>296</v>
      </c>
      <c r="G948" s="87">
        <v>505</v>
      </c>
      <c r="H948" s="88">
        <v>127</v>
      </c>
    </row>
    <row r="949" spans="3:8">
      <c r="C949" s="86">
        <v>41197</v>
      </c>
      <c r="D949" s="87">
        <v>126.13</v>
      </c>
      <c r="E949" s="87">
        <v>175.17</v>
      </c>
      <c r="F949" s="87">
        <v>307</v>
      </c>
      <c r="G949" s="87">
        <v>530.66999999999996</v>
      </c>
      <c r="H949" s="88">
        <v>131.83000000000001</v>
      </c>
    </row>
    <row r="950" spans="3:8">
      <c r="C950" s="86">
        <v>41194</v>
      </c>
      <c r="D950" s="87">
        <v>127.58</v>
      </c>
      <c r="E950" s="87">
        <v>177.5</v>
      </c>
      <c r="F950" s="87">
        <v>308.33</v>
      </c>
      <c r="G950" s="87">
        <v>540.66999999999996</v>
      </c>
      <c r="H950" s="88">
        <v>130.82999999999998</v>
      </c>
    </row>
    <row r="951" spans="3:8">
      <c r="C951" s="86">
        <v>41193</v>
      </c>
      <c r="D951" s="87">
        <v>128.83000000000001</v>
      </c>
      <c r="E951" s="87">
        <v>179.42</v>
      </c>
      <c r="F951" s="87">
        <v>313.5</v>
      </c>
      <c r="G951" s="87">
        <v>543.25</v>
      </c>
      <c r="H951" s="88">
        <v>134.08000000000001</v>
      </c>
    </row>
    <row r="952" spans="3:8">
      <c r="C952" s="86">
        <v>41192</v>
      </c>
      <c r="D952" s="87">
        <v>133</v>
      </c>
      <c r="E952" s="87">
        <v>184.33</v>
      </c>
      <c r="F952" s="87">
        <v>319.33</v>
      </c>
      <c r="G952" s="87">
        <v>554.83000000000004</v>
      </c>
      <c r="H952" s="88">
        <v>134.99999999999997</v>
      </c>
    </row>
    <row r="953" spans="3:8">
      <c r="C953" s="86">
        <v>41191</v>
      </c>
      <c r="D953" s="87">
        <v>130.83000000000001</v>
      </c>
      <c r="E953" s="87">
        <v>184.63</v>
      </c>
      <c r="F953" s="87">
        <v>318.5</v>
      </c>
      <c r="G953" s="87">
        <v>545.83000000000004</v>
      </c>
      <c r="H953" s="88">
        <v>133.87</v>
      </c>
    </row>
    <row r="954" spans="3:8">
      <c r="C954" s="86">
        <v>41190</v>
      </c>
      <c r="D954" s="87">
        <v>129.25</v>
      </c>
      <c r="E954" s="87">
        <v>182.75</v>
      </c>
      <c r="F954" s="87">
        <v>314.38</v>
      </c>
      <c r="G954" s="87">
        <v>542</v>
      </c>
      <c r="H954" s="88">
        <v>131.63</v>
      </c>
    </row>
    <row r="955" spans="3:8">
      <c r="C955" s="86">
        <v>41187</v>
      </c>
      <c r="D955" s="87">
        <v>125.81</v>
      </c>
      <c r="E955" s="87">
        <v>177.5</v>
      </c>
      <c r="F955" s="87">
        <v>308.67</v>
      </c>
      <c r="G955" s="87">
        <v>528.25</v>
      </c>
      <c r="H955" s="88">
        <v>131.17000000000002</v>
      </c>
    </row>
    <row r="956" spans="3:8">
      <c r="C956" s="86">
        <v>41186</v>
      </c>
      <c r="D956" s="87">
        <v>129.25</v>
      </c>
      <c r="E956" s="87">
        <v>184.83</v>
      </c>
      <c r="F956" s="87">
        <v>320.33</v>
      </c>
      <c r="G956" s="87">
        <v>546</v>
      </c>
      <c r="H956" s="88">
        <v>135.49999999999997</v>
      </c>
    </row>
    <row r="957" spans="3:8">
      <c r="C957" s="86">
        <v>41185</v>
      </c>
      <c r="D957" s="87">
        <v>128.66999999999999</v>
      </c>
      <c r="E957" s="87">
        <v>187</v>
      </c>
      <c r="F957" s="87">
        <v>319</v>
      </c>
      <c r="G957" s="87">
        <v>547</v>
      </c>
      <c r="H957" s="88">
        <v>132</v>
      </c>
    </row>
    <row r="958" spans="3:8">
      <c r="C958" s="86">
        <v>41184</v>
      </c>
      <c r="D958" s="87">
        <v>132.08000000000001</v>
      </c>
      <c r="E958" s="87">
        <v>195.33</v>
      </c>
      <c r="F958" s="87">
        <v>334.5</v>
      </c>
      <c r="G958" s="87">
        <v>556.5</v>
      </c>
      <c r="H958" s="88">
        <v>139.16999999999999</v>
      </c>
    </row>
    <row r="959" spans="3:8">
      <c r="C959" s="86">
        <v>41183</v>
      </c>
      <c r="D959" s="87">
        <v>133.25</v>
      </c>
      <c r="E959" s="87">
        <v>199.83</v>
      </c>
      <c r="F959" s="87">
        <v>335.33</v>
      </c>
      <c r="G959" s="87">
        <v>557.79999999999995</v>
      </c>
      <c r="H959" s="88">
        <v>135.49999999999997</v>
      </c>
    </row>
    <row r="960" spans="3:8">
      <c r="C960" s="86">
        <v>41180</v>
      </c>
      <c r="D960" s="87">
        <v>136.13</v>
      </c>
      <c r="E960" s="87">
        <v>204</v>
      </c>
      <c r="F960" s="87">
        <v>339.5</v>
      </c>
      <c r="G960" s="87">
        <v>567.75</v>
      </c>
      <c r="H960" s="88">
        <v>135.5</v>
      </c>
    </row>
    <row r="961" spans="3:8">
      <c r="C961" s="86">
        <v>41179</v>
      </c>
      <c r="D961" s="87">
        <v>135.08000000000001</v>
      </c>
      <c r="E961" s="87">
        <v>200.5</v>
      </c>
      <c r="F961" s="87">
        <v>337.33</v>
      </c>
      <c r="G961" s="87">
        <v>560.16999999999996</v>
      </c>
      <c r="H961" s="88">
        <v>136.82999999999998</v>
      </c>
    </row>
    <row r="962" spans="3:8">
      <c r="C962" s="86">
        <v>41178</v>
      </c>
      <c r="D962" s="87">
        <v>140.25</v>
      </c>
      <c r="E962" s="87">
        <v>207.67</v>
      </c>
      <c r="F962" s="87">
        <v>349.33</v>
      </c>
      <c r="G962" s="87">
        <v>578</v>
      </c>
      <c r="H962" s="88">
        <v>141.66</v>
      </c>
    </row>
    <row r="963" spans="3:8">
      <c r="C963" s="86">
        <v>41177</v>
      </c>
      <c r="D963" s="87">
        <v>135.13</v>
      </c>
      <c r="E963" s="87">
        <v>192.83</v>
      </c>
      <c r="F963" s="87">
        <v>329</v>
      </c>
      <c r="G963" s="87">
        <v>551.33000000000004</v>
      </c>
      <c r="H963" s="88">
        <v>136.16999999999999</v>
      </c>
    </row>
    <row r="964" spans="3:8">
      <c r="C964" s="86">
        <v>41176</v>
      </c>
      <c r="D964" s="87">
        <v>130.5</v>
      </c>
      <c r="E964" s="87">
        <v>185.83</v>
      </c>
      <c r="F964" s="87">
        <v>318.5</v>
      </c>
      <c r="G964" s="87">
        <v>530.33000000000004</v>
      </c>
      <c r="H964" s="88">
        <v>132.66999999999999</v>
      </c>
    </row>
    <row r="965" spans="3:8">
      <c r="C965" s="86">
        <v>41173</v>
      </c>
      <c r="D965" s="87">
        <v>126.29</v>
      </c>
      <c r="E965" s="87">
        <v>181.67</v>
      </c>
      <c r="F965" s="87">
        <v>313.67</v>
      </c>
      <c r="G965" s="87">
        <v>518.5</v>
      </c>
      <c r="H965" s="88">
        <v>132.00000000000003</v>
      </c>
    </row>
    <row r="966" spans="3:8">
      <c r="C966" s="86">
        <v>41172</v>
      </c>
      <c r="D966" s="87">
        <v>127.19</v>
      </c>
      <c r="E966" s="87">
        <v>185.5</v>
      </c>
      <c r="F966" s="87">
        <v>314.5</v>
      </c>
      <c r="G966" s="87">
        <v>526.5</v>
      </c>
      <c r="H966" s="88">
        <v>129</v>
      </c>
    </row>
    <row r="967" spans="3:8">
      <c r="C967" s="86">
        <v>41171</v>
      </c>
      <c r="D967" s="87">
        <v>120.5</v>
      </c>
      <c r="E967" s="87">
        <v>188.67</v>
      </c>
      <c r="F967" s="87">
        <v>311</v>
      </c>
      <c r="G967" s="87">
        <v>460.5</v>
      </c>
      <c r="H967" s="88">
        <v>122.33000000000001</v>
      </c>
    </row>
    <row r="968" spans="3:8">
      <c r="C968" s="86">
        <v>41170</v>
      </c>
      <c r="D968" s="87">
        <v>122.92</v>
      </c>
      <c r="E968" s="87">
        <v>194.83</v>
      </c>
      <c r="F968" s="87">
        <v>317.67</v>
      </c>
      <c r="G968" s="87">
        <v>472.67</v>
      </c>
      <c r="H968" s="88">
        <v>122.84</v>
      </c>
    </row>
    <row r="969" spans="3:8">
      <c r="C969" s="86">
        <v>41169</v>
      </c>
      <c r="D969" s="87">
        <v>119.83</v>
      </c>
      <c r="E969" s="87">
        <v>187.83</v>
      </c>
      <c r="F969" s="87">
        <v>308.17</v>
      </c>
      <c r="G969" s="87">
        <v>466.5</v>
      </c>
      <c r="H969" s="88">
        <v>120.34</v>
      </c>
    </row>
    <row r="970" spans="3:8">
      <c r="C970" s="86">
        <v>41166</v>
      </c>
      <c r="D970" s="87">
        <v>117.92</v>
      </c>
      <c r="E970" s="87">
        <v>183.5</v>
      </c>
      <c r="F970" s="87">
        <v>298.5</v>
      </c>
      <c r="G970" s="87">
        <v>460.67</v>
      </c>
      <c r="H970" s="88">
        <v>115</v>
      </c>
    </row>
    <row r="971" spans="3:8">
      <c r="C971" s="86">
        <v>41165</v>
      </c>
      <c r="D971" s="87">
        <v>126.08</v>
      </c>
      <c r="E971" s="87">
        <v>202.83</v>
      </c>
      <c r="F971" s="87">
        <v>326</v>
      </c>
      <c r="G971" s="87">
        <v>490.5</v>
      </c>
      <c r="H971" s="88">
        <v>123.16999999999999</v>
      </c>
    </row>
    <row r="972" spans="3:8">
      <c r="C972" s="86">
        <v>41164</v>
      </c>
      <c r="D972" s="87">
        <v>124.63</v>
      </c>
      <c r="E972" s="87">
        <v>198</v>
      </c>
      <c r="F972" s="87">
        <v>316</v>
      </c>
      <c r="G972" s="87">
        <v>490</v>
      </c>
      <c r="H972" s="88">
        <v>118</v>
      </c>
    </row>
    <row r="973" spans="3:8">
      <c r="C973" s="86">
        <v>41163</v>
      </c>
      <c r="D973" s="87">
        <v>127.5</v>
      </c>
      <c r="E973" s="87">
        <v>207.17</v>
      </c>
      <c r="F973" s="87">
        <v>333.67</v>
      </c>
      <c r="G973" s="87">
        <v>501</v>
      </c>
      <c r="H973" s="88">
        <v>126.50000000000003</v>
      </c>
    </row>
    <row r="974" spans="3:8">
      <c r="C974" s="86">
        <v>41162</v>
      </c>
      <c r="D974" s="87">
        <v>129.63</v>
      </c>
      <c r="E974" s="87">
        <v>211.5</v>
      </c>
      <c r="F974" s="87">
        <v>340.67</v>
      </c>
      <c r="G974" s="87">
        <v>508.83</v>
      </c>
      <c r="H974" s="88">
        <v>129.17000000000002</v>
      </c>
    </row>
    <row r="975" spans="3:8">
      <c r="C975" s="86">
        <v>41159</v>
      </c>
      <c r="D975" s="87">
        <v>126</v>
      </c>
      <c r="E975" s="87">
        <v>205</v>
      </c>
      <c r="F975" s="87">
        <v>332</v>
      </c>
      <c r="G975" s="87">
        <v>507.33</v>
      </c>
      <c r="H975" s="88">
        <v>127</v>
      </c>
    </row>
    <row r="976" spans="3:8">
      <c r="C976" s="86">
        <v>41158</v>
      </c>
      <c r="D976" s="87">
        <v>131.16999999999999</v>
      </c>
      <c r="E976" s="87">
        <v>215.03</v>
      </c>
      <c r="F976" s="87">
        <v>361</v>
      </c>
      <c r="G976" s="87">
        <v>532.5</v>
      </c>
      <c r="H976" s="88">
        <v>145.97</v>
      </c>
    </row>
    <row r="977" spans="3:8">
      <c r="C977" s="86">
        <v>41157</v>
      </c>
      <c r="D977" s="87">
        <v>139.91999999999999</v>
      </c>
      <c r="E977" s="87">
        <v>231</v>
      </c>
      <c r="F977" s="87">
        <v>390.67</v>
      </c>
      <c r="G977" s="87">
        <v>557.33000000000004</v>
      </c>
      <c r="H977" s="88">
        <v>159.67000000000002</v>
      </c>
    </row>
    <row r="978" spans="3:8">
      <c r="C978" s="86">
        <v>41156</v>
      </c>
      <c r="D978" s="87">
        <v>143</v>
      </c>
      <c r="E978" s="87">
        <v>238.33</v>
      </c>
      <c r="F978" s="87">
        <v>400.33</v>
      </c>
      <c r="G978" s="87">
        <v>567.66999999999996</v>
      </c>
      <c r="H978" s="88">
        <v>161.99999999999997</v>
      </c>
    </row>
    <row r="979" spans="3:8">
      <c r="C979" s="86">
        <v>41155</v>
      </c>
      <c r="D979" s="87">
        <v>144.5</v>
      </c>
      <c r="E979" s="87">
        <v>237.83</v>
      </c>
      <c r="F979" s="87">
        <v>403.67</v>
      </c>
      <c r="G979" s="87">
        <v>571.33000000000004</v>
      </c>
      <c r="H979" s="88">
        <v>165.84</v>
      </c>
    </row>
    <row r="980" spans="3:8">
      <c r="C980" s="86">
        <v>41152</v>
      </c>
      <c r="D980" s="87">
        <v>148.75</v>
      </c>
      <c r="E980" s="87">
        <v>246.67</v>
      </c>
      <c r="F980" s="87">
        <v>413.67</v>
      </c>
      <c r="G980" s="87">
        <v>590.16999999999996</v>
      </c>
      <c r="H980" s="88">
        <v>167.00000000000003</v>
      </c>
    </row>
    <row r="981" spans="3:8">
      <c r="C981" s="86">
        <v>41151</v>
      </c>
      <c r="D981" s="87">
        <v>151</v>
      </c>
      <c r="E981" s="87">
        <v>249.17</v>
      </c>
      <c r="F981" s="87">
        <v>421</v>
      </c>
      <c r="G981" s="87">
        <v>592.66999999999996</v>
      </c>
      <c r="H981" s="88">
        <v>171.83</v>
      </c>
    </row>
    <row r="982" spans="3:8">
      <c r="C982" s="86">
        <v>41150</v>
      </c>
      <c r="D982" s="87">
        <v>146</v>
      </c>
      <c r="E982" s="87">
        <v>242.67</v>
      </c>
      <c r="F982" s="87">
        <v>411.33</v>
      </c>
      <c r="G982" s="87">
        <v>578.5</v>
      </c>
      <c r="H982" s="88">
        <v>168.66</v>
      </c>
    </row>
    <row r="983" spans="3:8">
      <c r="C983" s="86">
        <v>41149</v>
      </c>
      <c r="D983" s="87">
        <v>145.66999999999999</v>
      </c>
      <c r="E983" s="87">
        <v>244.5</v>
      </c>
      <c r="F983" s="87">
        <v>410</v>
      </c>
      <c r="G983" s="87">
        <v>583.66999999999996</v>
      </c>
      <c r="H983" s="88">
        <v>165.5</v>
      </c>
    </row>
    <row r="984" spans="3:8">
      <c r="C984" s="86">
        <v>41148</v>
      </c>
      <c r="D984" s="87">
        <v>145.75</v>
      </c>
      <c r="E984" s="87">
        <v>247.5</v>
      </c>
      <c r="F984" s="87"/>
      <c r="G984" s="87"/>
      <c r="H984" s="88">
        <v>-247.5</v>
      </c>
    </row>
    <row r="985" spans="3:8">
      <c r="C985" s="86">
        <v>41145</v>
      </c>
      <c r="D985" s="87">
        <v>145.33000000000001</v>
      </c>
      <c r="E985" s="87">
        <v>247</v>
      </c>
      <c r="F985" s="87">
        <v>414.33</v>
      </c>
      <c r="G985" s="87">
        <v>587</v>
      </c>
      <c r="H985" s="88">
        <v>167.32999999999998</v>
      </c>
    </row>
    <row r="986" spans="3:8">
      <c r="C986" s="86">
        <v>41144</v>
      </c>
      <c r="D986" s="87">
        <v>144.63</v>
      </c>
      <c r="E986" s="87">
        <v>243.5</v>
      </c>
      <c r="F986" s="87">
        <v>405.5</v>
      </c>
      <c r="G986" s="87">
        <v>587.33000000000004</v>
      </c>
      <c r="H986" s="88">
        <v>162</v>
      </c>
    </row>
    <row r="987" spans="3:8">
      <c r="C987" s="86">
        <v>41143</v>
      </c>
      <c r="D987" s="87">
        <v>141.08000000000001</v>
      </c>
      <c r="E987" s="87">
        <v>234.5</v>
      </c>
      <c r="F987" s="87">
        <v>397.5</v>
      </c>
      <c r="G987" s="87">
        <v>573</v>
      </c>
      <c r="H987" s="88">
        <v>163</v>
      </c>
    </row>
    <row r="988" spans="3:8">
      <c r="C988" s="86">
        <v>41142</v>
      </c>
      <c r="D988" s="87">
        <v>136.75</v>
      </c>
      <c r="E988" s="87">
        <v>226</v>
      </c>
      <c r="F988" s="87">
        <v>386</v>
      </c>
      <c r="G988" s="87">
        <v>560.33000000000004</v>
      </c>
      <c r="H988" s="88">
        <v>160</v>
      </c>
    </row>
    <row r="989" spans="3:8">
      <c r="C989" s="86">
        <v>41141</v>
      </c>
      <c r="D989" s="87">
        <v>140.5</v>
      </c>
      <c r="E989" s="87">
        <v>232.83</v>
      </c>
      <c r="F989" s="87">
        <v>392.67</v>
      </c>
      <c r="G989" s="87">
        <v>566.66999999999996</v>
      </c>
      <c r="H989" s="88">
        <v>159.84</v>
      </c>
    </row>
    <row r="990" spans="3:8">
      <c r="C990" s="86">
        <v>41138</v>
      </c>
      <c r="D990" s="87">
        <v>144.19</v>
      </c>
      <c r="E990" s="87">
        <v>241</v>
      </c>
      <c r="F990" s="87">
        <v>399</v>
      </c>
      <c r="G990" s="87">
        <v>581.5</v>
      </c>
      <c r="H990" s="88">
        <v>158</v>
      </c>
    </row>
    <row r="991" spans="3:8">
      <c r="C991" s="86">
        <v>41137</v>
      </c>
      <c r="D991" s="87">
        <v>145.38</v>
      </c>
      <c r="E991" s="87">
        <v>239.83</v>
      </c>
      <c r="F991" s="87">
        <v>395.33</v>
      </c>
      <c r="G991" s="87">
        <v>580.33000000000004</v>
      </c>
      <c r="H991" s="88">
        <v>155.49999999999997</v>
      </c>
    </row>
    <row r="992" spans="3:8">
      <c r="C992" s="86">
        <v>41136</v>
      </c>
      <c r="D992" s="87">
        <v>158.88</v>
      </c>
      <c r="E992" s="87">
        <v>239.5</v>
      </c>
      <c r="F992" s="87">
        <v>392.67</v>
      </c>
      <c r="G992" s="87">
        <v>580.66999999999996</v>
      </c>
      <c r="H992" s="88">
        <v>153.17000000000002</v>
      </c>
    </row>
    <row r="993" spans="3:8">
      <c r="C993" s="86">
        <v>41135</v>
      </c>
      <c r="D993" s="87">
        <v>144.66999999999999</v>
      </c>
      <c r="E993" s="87">
        <v>238.75</v>
      </c>
      <c r="F993" s="87">
        <v>390.5</v>
      </c>
      <c r="G993" s="87">
        <v>574.16999999999996</v>
      </c>
      <c r="H993" s="88">
        <v>151.75</v>
      </c>
    </row>
    <row r="994" spans="3:8">
      <c r="C994" s="86">
        <v>41134</v>
      </c>
      <c r="D994" s="87">
        <v>148.71</v>
      </c>
      <c r="E994" s="87">
        <v>246</v>
      </c>
      <c r="F994" s="87">
        <v>397</v>
      </c>
      <c r="G994" s="87">
        <v>590.16999999999996</v>
      </c>
      <c r="H994" s="88">
        <v>151</v>
      </c>
    </row>
    <row r="995" spans="3:8">
      <c r="C995" s="86">
        <v>41131</v>
      </c>
      <c r="D995" s="87">
        <v>148.44</v>
      </c>
      <c r="E995" s="87">
        <v>245.33</v>
      </c>
      <c r="F995" s="87">
        <v>396.67</v>
      </c>
      <c r="G995" s="87">
        <v>586.5</v>
      </c>
      <c r="H995" s="88">
        <v>151.34</v>
      </c>
    </row>
    <row r="996" spans="3:8">
      <c r="C996" s="86">
        <v>41130</v>
      </c>
      <c r="D996" s="87">
        <v>146.5</v>
      </c>
      <c r="E996" s="87">
        <v>243.17</v>
      </c>
      <c r="F996" s="87">
        <v>391.33</v>
      </c>
      <c r="G996" s="87">
        <v>581</v>
      </c>
      <c r="H996" s="88">
        <v>148.16</v>
      </c>
    </row>
    <row r="997" spans="3:8">
      <c r="C997" s="86">
        <v>41129</v>
      </c>
      <c r="D997" s="87">
        <v>148.63</v>
      </c>
      <c r="E997" s="87">
        <v>245.5</v>
      </c>
      <c r="F997" s="87">
        <v>398.33</v>
      </c>
      <c r="G997" s="87">
        <v>574.5</v>
      </c>
      <c r="H997" s="88">
        <v>152.82999999999998</v>
      </c>
    </row>
    <row r="998" spans="3:8">
      <c r="C998" s="86">
        <v>41128</v>
      </c>
      <c r="D998" s="87">
        <v>147.5</v>
      </c>
      <c r="E998" s="87">
        <v>243.75</v>
      </c>
      <c r="F998" s="87">
        <v>400.67</v>
      </c>
      <c r="G998" s="87">
        <v>574.83000000000004</v>
      </c>
      <c r="H998" s="88">
        <v>156.92000000000002</v>
      </c>
    </row>
    <row r="999" spans="3:8">
      <c r="C999" s="86">
        <v>41127</v>
      </c>
      <c r="D999" s="87">
        <v>146.91999999999999</v>
      </c>
      <c r="E999" s="87">
        <v>242.67</v>
      </c>
      <c r="F999" s="87">
        <v>397</v>
      </c>
      <c r="G999" s="87">
        <v>581.83000000000004</v>
      </c>
      <c r="H999" s="88">
        <v>154.33000000000001</v>
      </c>
    </row>
    <row r="1000" spans="3:8">
      <c r="C1000" s="86">
        <v>41124</v>
      </c>
      <c r="D1000" s="87">
        <v>149.08000000000001</v>
      </c>
      <c r="E1000" s="87">
        <v>243.67</v>
      </c>
      <c r="F1000" s="87">
        <v>404</v>
      </c>
      <c r="G1000" s="87">
        <v>592.16999999999996</v>
      </c>
      <c r="H1000" s="88">
        <v>160.33000000000001</v>
      </c>
    </row>
    <row r="1001" spans="3:8">
      <c r="C1001" s="86">
        <v>41123</v>
      </c>
      <c r="D1001" s="87">
        <v>168.25</v>
      </c>
      <c r="E1001" s="87">
        <v>278.5</v>
      </c>
      <c r="F1001" s="87">
        <v>443.5</v>
      </c>
      <c r="G1001" s="87">
        <v>643.33000000000004</v>
      </c>
      <c r="H1001" s="88">
        <v>165</v>
      </c>
    </row>
    <row r="1002" spans="3:8">
      <c r="C1002" s="86">
        <v>41122</v>
      </c>
      <c r="D1002" s="87">
        <v>154.44</v>
      </c>
      <c r="E1002" s="87">
        <v>245.67</v>
      </c>
      <c r="F1002" s="87">
        <v>407.67</v>
      </c>
      <c r="G1002" s="87">
        <v>617.25</v>
      </c>
      <c r="H1002" s="88">
        <v>162.00000000000003</v>
      </c>
    </row>
    <row r="1003" spans="3:8">
      <c r="C1003" s="86">
        <v>41121</v>
      </c>
      <c r="D1003" s="87">
        <v>159.5</v>
      </c>
      <c r="E1003" s="87">
        <v>257.83</v>
      </c>
      <c r="F1003" s="87">
        <v>421.67</v>
      </c>
      <c r="G1003" s="87">
        <v>630.5</v>
      </c>
      <c r="H1003" s="88">
        <v>163.84000000000003</v>
      </c>
    </row>
    <row r="1004" spans="3:8">
      <c r="C1004" s="86">
        <v>41120</v>
      </c>
      <c r="D1004" s="87">
        <v>157.41999999999999</v>
      </c>
      <c r="E1004" s="87">
        <v>252</v>
      </c>
      <c r="F1004" s="87">
        <v>413.67</v>
      </c>
      <c r="G1004" s="87">
        <v>624</v>
      </c>
      <c r="H1004" s="88">
        <v>161.67000000000002</v>
      </c>
    </row>
    <row r="1005" spans="3:8">
      <c r="C1005" s="86">
        <v>41117</v>
      </c>
      <c r="D1005" s="87">
        <v>162.75</v>
      </c>
      <c r="E1005" s="87">
        <v>266.83</v>
      </c>
      <c r="F1005" s="87">
        <v>430.67</v>
      </c>
      <c r="G1005" s="87">
        <v>638.20000000000005</v>
      </c>
      <c r="H1005" s="88">
        <v>163.84000000000003</v>
      </c>
    </row>
    <row r="1006" spans="3:8">
      <c r="C1006" s="86">
        <v>41116</v>
      </c>
      <c r="D1006" s="87">
        <v>170.25</v>
      </c>
      <c r="E1006" s="87">
        <v>278.83</v>
      </c>
      <c r="F1006" s="87">
        <v>450</v>
      </c>
      <c r="G1006" s="87">
        <v>661.5</v>
      </c>
      <c r="H1006" s="88">
        <v>171.17000000000002</v>
      </c>
    </row>
    <row r="1007" spans="3:8">
      <c r="C1007" s="86">
        <v>41115</v>
      </c>
      <c r="D1007" s="87">
        <v>178.5</v>
      </c>
      <c r="E1007" s="87">
        <v>291.83</v>
      </c>
      <c r="F1007" s="87">
        <v>472.33</v>
      </c>
      <c r="G1007" s="87">
        <v>683.67</v>
      </c>
      <c r="H1007" s="88">
        <v>180.5</v>
      </c>
    </row>
    <row r="1008" spans="3:8">
      <c r="C1008" s="86">
        <v>41114</v>
      </c>
      <c r="D1008" s="87">
        <v>179.17</v>
      </c>
      <c r="E1008" s="87">
        <v>299.33</v>
      </c>
      <c r="F1008" s="87">
        <v>484.33</v>
      </c>
      <c r="G1008" s="87">
        <v>686.67</v>
      </c>
      <c r="H1008" s="88">
        <v>185</v>
      </c>
    </row>
    <row r="1009" spans="3:8">
      <c r="C1009" s="86">
        <v>41113</v>
      </c>
      <c r="D1009" s="87">
        <v>174.92</v>
      </c>
      <c r="E1009" s="87">
        <v>292.63</v>
      </c>
      <c r="F1009" s="87">
        <v>476.5</v>
      </c>
      <c r="G1009" s="87">
        <v>672.5</v>
      </c>
      <c r="H1009" s="88">
        <v>183.87</v>
      </c>
    </row>
    <row r="1010" spans="3:8">
      <c r="C1010" s="86">
        <v>41110</v>
      </c>
      <c r="D1010" s="87">
        <v>168.41</v>
      </c>
      <c r="E1010" s="87">
        <v>283.17</v>
      </c>
      <c r="F1010" s="87">
        <v>455</v>
      </c>
      <c r="G1010" s="87">
        <v>660.5</v>
      </c>
      <c r="H1010" s="88">
        <v>171.82999999999998</v>
      </c>
    </row>
    <row r="1011" spans="3:8">
      <c r="C1011" s="86">
        <v>41109</v>
      </c>
      <c r="D1011" s="87">
        <v>160.75</v>
      </c>
      <c r="E1011" s="87">
        <v>270.5</v>
      </c>
      <c r="F1011" s="87">
        <v>439.75</v>
      </c>
      <c r="G1011" s="87">
        <v>640.83000000000004</v>
      </c>
      <c r="H1011" s="88">
        <v>169.25</v>
      </c>
    </row>
    <row r="1012" spans="3:8">
      <c r="C1012" s="86">
        <v>41108</v>
      </c>
      <c r="D1012" s="87">
        <v>161.75</v>
      </c>
      <c r="E1012" s="87">
        <v>267.17</v>
      </c>
      <c r="F1012" s="87">
        <v>435</v>
      </c>
      <c r="G1012" s="87">
        <v>646.66999999999996</v>
      </c>
      <c r="H1012" s="88">
        <v>167.82999999999998</v>
      </c>
    </row>
    <row r="1013" spans="3:8">
      <c r="C1013" s="86">
        <v>41107</v>
      </c>
      <c r="D1013" s="87">
        <v>165.92</v>
      </c>
      <c r="E1013" s="87">
        <v>274.5</v>
      </c>
      <c r="F1013" s="87">
        <v>447</v>
      </c>
      <c r="G1013" s="87">
        <v>660.67</v>
      </c>
      <c r="H1013" s="88">
        <v>172.5</v>
      </c>
    </row>
    <row r="1014" spans="3:8">
      <c r="C1014" s="86">
        <v>41106</v>
      </c>
      <c r="D1014" s="87">
        <v>168.75</v>
      </c>
      <c r="E1014" s="87">
        <v>280.5</v>
      </c>
      <c r="F1014" s="87">
        <v>458.67</v>
      </c>
      <c r="G1014" s="87">
        <v>670.67</v>
      </c>
      <c r="H1014" s="88">
        <v>178.17000000000002</v>
      </c>
    </row>
    <row r="1015" spans="3:8">
      <c r="C1015" s="86">
        <v>41103</v>
      </c>
      <c r="D1015" s="87">
        <v>165.63</v>
      </c>
      <c r="E1015" s="87">
        <v>271.5</v>
      </c>
      <c r="F1015" s="87">
        <v>450.33</v>
      </c>
      <c r="G1015" s="87">
        <v>664</v>
      </c>
      <c r="H1015" s="88">
        <v>178.82999999999998</v>
      </c>
    </row>
    <row r="1016" spans="3:8">
      <c r="C1016" s="86">
        <v>41102</v>
      </c>
      <c r="D1016" s="87">
        <v>168.33</v>
      </c>
      <c r="E1016" s="87">
        <v>275.67</v>
      </c>
      <c r="F1016" s="87">
        <v>457</v>
      </c>
      <c r="G1016" s="87">
        <v>666.67</v>
      </c>
      <c r="H1016" s="88">
        <v>181.32999999999998</v>
      </c>
    </row>
    <row r="1017" spans="3:8">
      <c r="C1017" s="86">
        <v>41101</v>
      </c>
      <c r="D1017" s="87">
        <v>167</v>
      </c>
      <c r="E1017" s="87">
        <v>277.75</v>
      </c>
      <c r="F1017" s="87">
        <v>461.75</v>
      </c>
      <c r="G1017" s="87">
        <v>656.17</v>
      </c>
      <c r="H1017" s="88">
        <v>184</v>
      </c>
    </row>
    <row r="1018" spans="3:8">
      <c r="C1018" s="86">
        <v>41100</v>
      </c>
      <c r="D1018" s="87">
        <v>167.38</v>
      </c>
      <c r="E1018" s="87">
        <v>276.67</v>
      </c>
      <c r="F1018" s="87">
        <v>454.67</v>
      </c>
      <c r="G1018" s="87">
        <v>659.67</v>
      </c>
      <c r="H1018" s="88">
        <v>178</v>
      </c>
    </row>
    <row r="1019" spans="3:8">
      <c r="C1019" s="86">
        <v>41099</v>
      </c>
      <c r="D1019" s="87">
        <v>172.17</v>
      </c>
      <c r="E1019" s="87">
        <v>281.17</v>
      </c>
      <c r="F1019" s="87">
        <v>457.33</v>
      </c>
      <c r="G1019" s="87">
        <v>676</v>
      </c>
      <c r="H1019" s="88">
        <v>176.15999999999997</v>
      </c>
    </row>
    <row r="1020" spans="3:8">
      <c r="C1020" s="86">
        <v>41096</v>
      </c>
      <c r="D1020" s="87">
        <v>171.08</v>
      </c>
      <c r="E1020" s="87">
        <v>280.5</v>
      </c>
      <c r="F1020" s="87">
        <v>455</v>
      </c>
      <c r="G1020" s="87">
        <v>682</v>
      </c>
      <c r="H1020" s="88">
        <v>174.5</v>
      </c>
    </row>
    <row r="1021" spans="3:8">
      <c r="C1021" s="86">
        <v>41095</v>
      </c>
      <c r="D1021" s="87">
        <v>164.17</v>
      </c>
      <c r="E1021" s="87">
        <v>266.5</v>
      </c>
      <c r="F1021" s="87">
        <v>431</v>
      </c>
      <c r="G1021" s="87">
        <v>660.33</v>
      </c>
      <c r="H1021" s="88">
        <v>164.5</v>
      </c>
    </row>
    <row r="1022" spans="3:8">
      <c r="C1022" s="86">
        <v>41094</v>
      </c>
      <c r="D1022" s="87">
        <v>158.37</v>
      </c>
      <c r="E1022" s="87">
        <v>253.5</v>
      </c>
      <c r="F1022" s="87">
        <v>417</v>
      </c>
      <c r="G1022" s="87">
        <v>643</v>
      </c>
      <c r="H1022" s="88">
        <v>163.5</v>
      </c>
    </row>
    <row r="1023" spans="3:8">
      <c r="C1023" s="86">
        <v>41093</v>
      </c>
      <c r="D1023" s="87">
        <v>155</v>
      </c>
      <c r="E1023" s="87">
        <v>244.5</v>
      </c>
      <c r="F1023" s="87">
        <v>403</v>
      </c>
      <c r="G1023" s="87">
        <v>625.25</v>
      </c>
      <c r="H1023" s="88">
        <v>158.5</v>
      </c>
    </row>
    <row r="1024" spans="3:8">
      <c r="C1024" s="86">
        <v>41092</v>
      </c>
      <c r="D1024" s="87">
        <v>161.56</v>
      </c>
      <c r="E1024" s="87">
        <v>252.33</v>
      </c>
      <c r="F1024" s="87">
        <v>414.5</v>
      </c>
      <c r="G1024" s="87">
        <v>645</v>
      </c>
      <c r="H1024" s="88">
        <v>162.16999999999999</v>
      </c>
    </row>
    <row r="1025" spans="3:8">
      <c r="C1025" s="86">
        <v>41089</v>
      </c>
      <c r="D1025" s="87">
        <v>165.75</v>
      </c>
      <c r="E1025" s="87">
        <v>259.5</v>
      </c>
      <c r="F1025" s="87">
        <v>433</v>
      </c>
      <c r="G1025" s="87">
        <v>659.8</v>
      </c>
      <c r="H1025" s="88">
        <v>173.5</v>
      </c>
    </row>
    <row r="1026" spans="3:8">
      <c r="C1026" s="86">
        <v>41088</v>
      </c>
      <c r="D1026" s="87">
        <v>177</v>
      </c>
      <c r="E1026" s="87">
        <v>287.33</v>
      </c>
      <c r="F1026" s="87">
        <v>467.33</v>
      </c>
      <c r="G1026" s="87">
        <v>698</v>
      </c>
      <c r="H1026" s="88">
        <v>180</v>
      </c>
    </row>
    <row r="1027" spans="3:8">
      <c r="C1027" s="86">
        <v>41087</v>
      </c>
      <c r="D1027" s="87">
        <v>176.67</v>
      </c>
      <c r="E1027" s="87">
        <v>285.83</v>
      </c>
      <c r="F1027" s="87">
        <v>462.33</v>
      </c>
      <c r="G1027" s="87">
        <v>701.5</v>
      </c>
      <c r="H1027" s="88">
        <v>176.5</v>
      </c>
    </row>
    <row r="1028" spans="3:8">
      <c r="C1028" s="86">
        <v>41086</v>
      </c>
      <c r="D1028" s="87">
        <v>179</v>
      </c>
      <c r="E1028" s="87">
        <v>289.67</v>
      </c>
      <c r="F1028" s="87">
        <v>469.67</v>
      </c>
      <c r="G1028" s="87">
        <v>712.75</v>
      </c>
      <c r="H1028" s="88">
        <v>180</v>
      </c>
    </row>
    <row r="1029" spans="3:8">
      <c r="C1029" s="86">
        <v>41085</v>
      </c>
      <c r="D1029" s="87">
        <v>178.08</v>
      </c>
      <c r="E1029" s="87">
        <v>289.5</v>
      </c>
      <c r="F1029" s="87">
        <v>468</v>
      </c>
      <c r="G1029" s="87">
        <v>703.83</v>
      </c>
      <c r="H1029" s="88">
        <v>178.5</v>
      </c>
    </row>
    <row r="1030" spans="3:8">
      <c r="C1030" s="86">
        <v>41082</v>
      </c>
      <c r="D1030" s="87">
        <v>169.79</v>
      </c>
      <c r="E1030" s="87">
        <v>274.75</v>
      </c>
      <c r="F1030" s="87">
        <v>447</v>
      </c>
      <c r="G1030" s="87">
        <v>679.5</v>
      </c>
      <c r="H1030" s="88">
        <v>172.25</v>
      </c>
    </row>
    <row r="1031" spans="3:8">
      <c r="C1031" s="86">
        <v>41081</v>
      </c>
      <c r="D1031" s="87">
        <v>170.12</v>
      </c>
      <c r="E1031" s="87">
        <v>274</v>
      </c>
      <c r="F1031" s="87">
        <v>442</v>
      </c>
      <c r="G1031" s="87">
        <v>679.5</v>
      </c>
      <c r="H1031" s="88">
        <v>168</v>
      </c>
    </row>
    <row r="1032" spans="3:8">
      <c r="C1032" s="86">
        <v>41080</v>
      </c>
      <c r="D1032" s="87">
        <v>168.42</v>
      </c>
      <c r="E1032" s="87">
        <v>273.67</v>
      </c>
      <c r="F1032" s="87">
        <v>446.5</v>
      </c>
      <c r="G1032" s="87">
        <v>660.17</v>
      </c>
      <c r="H1032" s="88">
        <v>172.82999999999998</v>
      </c>
    </row>
    <row r="1033" spans="3:8">
      <c r="C1033" s="86">
        <v>41079</v>
      </c>
      <c r="D1033" s="87">
        <v>172.08</v>
      </c>
      <c r="E1033" s="87">
        <v>276.83</v>
      </c>
      <c r="F1033" s="87">
        <v>449.33</v>
      </c>
      <c r="G1033" s="87">
        <v>665.67</v>
      </c>
      <c r="H1033" s="88">
        <v>172.5</v>
      </c>
    </row>
    <row r="1034" spans="3:8">
      <c r="C1034" s="86">
        <v>41078</v>
      </c>
      <c r="D1034" s="87">
        <v>178.62</v>
      </c>
      <c r="E1034" s="87">
        <v>286.25</v>
      </c>
      <c r="F1034" s="87">
        <v>463.33</v>
      </c>
      <c r="G1034" s="87">
        <v>685.5</v>
      </c>
      <c r="H1034" s="88">
        <v>177.07999999999998</v>
      </c>
    </row>
    <row r="1035" spans="3:8">
      <c r="C1035" s="86">
        <v>41075</v>
      </c>
      <c r="D1035" s="87">
        <v>174.5</v>
      </c>
      <c r="E1035" s="87">
        <v>277.17</v>
      </c>
      <c r="F1035" s="87">
        <v>450.33</v>
      </c>
      <c r="G1035" s="87">
        <v>675</v>
      </c>
      <c r="H1035" s="88">
        <v>173.15999999999997</v>
      </c>
    </row>
    <row r="1036" spans="3:8">
      <c r="C1036" s="86">
        <v>41074</v>
      </c>
      <c r="D1036" s="87">
        <v>180.25</v>
      </c>
      <c r="E1036" s="87">
        <v>284.26</v>
      </c>
      <c r="F1036" s="87">
        <v>461</v>
      </c>
      <c r="G1036" s="87">
        <v>699.85</v>
      </c>
      <c r="H1036" s="88">
        <v>176.74</v>
      </c>
    </row>
    <row r="1037" spans="3:8">
      <c r="C1037" s="86">
        <v>41073</v>
      </c>
      <c r="D1037" s="87">
        <v>181.46</v>
      </c>
      <c r="E1037" s="87">
        <v>287</v>
      </c>
      <c r="F1037" s="87">
        <v>467</v>
      </c>
      <c r="G1037" s="87">
        <v>707.25</v>
      </c>
      <c r="H1037" s="88">
        <v>180</v>
      </c>
    </row>
    <row r="1038" spans="3:8">
      <c r="C1038" s="86">
        <v>41072</v>
      </c>
      <c r="D1038" s="87">
        <v>182.86</v>
      </c>
      <c r="E1038" s="87">
        <v>292</v>
      </c>
      <c r="F1038" s="87">
        <v>475</v>
      </c>
      <c r="G1038" s="87">
        <v>713.98</v>
      </c>
      <c r="H1038" s="88">
        <v>183</v>
      </c>
    </row>
    <row r="1039" spans="3:8">
      <c r="C1039" s="86">
        <v>41071</v>
      </c>
      <c r="D1039" s="87">
        <v>179.33</v>
      </c>
      <c r="E1039" s="87">
        <v>286.25</v>
      </c>
      <c r="F1039" s="87">
        <v>460.5</v>
      </c>
      <c r="G1039" s="87">
        <v>700.5</v>
      </c>
      <c r="H1039" s="88">
        <v>174.25</v>
      </c>
    </row>
    <row r="1040" spans="3:8">
      <c r="C1040" s="86">
        <v>41068</v>
      </c>
      <c r="D1040" s="87">
        <v>175.83</v>
      </c>
      <c r="E1040" s="87">
        <v>277.5</v>
      </c>
      <c r="F1040" s="87">
        <v>448</v>
      </c>
      <c r="G1040" s="87">
        <v>692.33</v>
      </c>
      <c r="H1040" s="88">
        <v>170.5</v>
      </c>
    </row>
    <row r="1041" spans="3:8">
      <c r="C1041" s="86">
        <v>41067</v>
      </c>
      <c r="D1041" s="87">
        <v>174.13</v>
      </c>
      <c r="E1041" s="87">
        <v>279.17</v>
      </c>
      <c r="F1041" s="87">
        <v>450.67</v>
      </c>
      <c r="G1041" s="87">
        <v>697.33</v>
      </c>
      <c r="H1041" s="88">
        <v>171.5</v>
      </c>
    </row>
    <row r="1042" spans="3:8">
      <c r="C1042" s="86">
        <v>41066</v>
      </c>
      <c r="D1042" s="87">
        <v>175.71</v>
      </c>
      <c r="E1042" s="87">
        <v>288.5</v>
      </c>
      <c r="F1042" s="87">
        <v>474.33</v>
      </c>
      <c r="G1042" s="87">
        <v>709.83</v>
      </c>
      <c r="H1042" s="88">
        <v>185.82999999999998</v>
      </c>
    </row>
    <row r="1043" spans="3:8">
      <c r="C1043" s="86">
        <v>41065</v>
      </c>
      <c r="D1043" s="87"/>
      <c r="E1043" s="87"/>
      <c r="F1043" s="87"/>
      <c r="G1043" s="87">
        <v>732.5</v>
      </c>
      <c r="H1043" s="88">
        <v>0</v>
      </c>
    </row>
    <row r="1044" spans="3:8">
      <c r="C1044" s="86">
        <v>41064</v>
      </c>
      <c r="D1044" s="87">
        <v>182.64</v>
      </c>
      <c r="E1044" s="87">
        <v>303.37</v>
      </c>
      <c r="F1044" s="87">
        <v>499.65</v>
      </c>
      <c r="G1044" s="87"/>
      <c r="H1044" s="88">
        <v>196.27999999999997</v>
      </c>
    </row>
    <row r="1045" spans="3:8">
      <c r="C1045" s="86">
        <v>41061</v>
      </c>
      <c r="D1045" s="87">
        <v>184</v>
      </c>
      <c r="E1045" s="87">
        <v>300.17</v>
      </c>
      <c r="F1045" s="87">
        <v>494</v>
      </c>
      <c r="G1045" s="87">
        <v>735.5</v>
      </c>
      <c r="H1045" s="88">
        <v>193.82999999999998</v>
      </c>
    </row>
    <row r="1046" spans="3:8">
      <c r="C1046" s="86">
        <v>41060</v>
      </c>
      <c r="D1046" s="87">
        <v>177.92</v>
      </c>
      <c r="E1046" s="87">
        <v>296.25</v>
      </c>
      <c r="F1046" s="87">
        <v>488.33</v>
      </c>
      <c r="G1046" s="87">
        <v>713.33</v>
      </c>
      <c r="H1046" s="88">
        <v>192.07999999999998</v>
      </c>
    </row>
    <row r="1047" spans="3:8">
      <c r="C1047" s="86">
        <v>41059</v>
      </c>
      <c r="D1047" s="87">
        <v>176.8</v>
      </c>
      <c r="E1047" s="87">
        <v>297</v>
      </c>
      <c r="F1047" s="87">
        <v>490.5</v>
      </c>
      <c r="G1047" s="87">
        <v>716.67</v>
      </c>
      <c r="H1047" s="88">
        <v>193.5</v>
      </c>
    </row>
    <row r="1048" spans="3:8">
      <c r="C1048" s="86">
        <v>41058</v>
      </c>
      <c r="D1048" s="87">
        <v>170.17</v>
      </c>
      <c r="E1048" s="87">
        <v>288.5</v>
      </c>
      <c r="F1048" s="87">
        <v>479.5</v>
      </c>
      <c r="G1048" s="87">
        <v>696.67</v>
      </c>
      <c r="H1048" s="88">
        <v>191</v>
      </c>
    </row>
    <row r="1049" spans="3:8">
      <c r="C1049" s="86">
        <v>41057</v>
      </c>
      <c r="D1049" s="87">
        <v>169.38</v>
      </c>
      <c r="E1049" s="87">
        <v>292.17</v>
      </c>
      <c r="F1049" s="87">
        <v>486.67</v>
      </c>
      <c r="G1049" s="87">
        <v>698</v>
      </c>
      <c r="H1049" s="88">
        <v>194.5</v>
      </c>
    </row>
    <row r="1050" spans="3:8">
      <c r="C1050" s="86">
        <v>41054</v>
      </c>
      <c r="D1050" s="87">
        <v>172.46</v>
      </c>
      <c r="E1050" s="87">
        <v>294.33</v>
      </c>
      <c r="F1050" s="87">
        <v>491.67</v>
      </c>
      <c r="G1050" s="87">
        <v>708.67</v>
      </c>
      <c r="H1050" s="88">
        <v>197.34000000000003</v>
      </c>
    </row>
    <row r="1051" spans="3:8">
      <c r="C1051" s="86">
        <v>41053</v>
      </c>
      <c r="D1051" s="87">
        <v>174.5</v>
      </c>
      <c r="E1051" s="87">
        <v>294</v>
      </c>
      <c r="F1051" s="87">
        <v>494.25</v>
      </c>
      <c r="G1051" s="87">
        <v>715.33</v>
      </c>
      <c r="H1051" s="88">
        <v>200.25</v>
      </c>
    </row>
    <row r="1052" spans="3:8">
      <c r="C1052" s="86">
        <v>41052</v>
      </c>
      <c r="D1052" s="87">
        <v>180.96</v>
      </c>
      <c r="E1052" s="87">
        <v>297.5</v>
      </c>
      <c r="F1052" s="87">
        <v>499.67</v>
      </c>
      <c r="G1052" s="87">
        <v>743</v>
      </c>
      <c r="H1052" s="88">
        <v>202.17000000000002</v>
      </c>
    </row>
    <row r="1053" spans="3:8">
      <c r="C1053" s="86">
        <v>41051</v>
      </c>
      <c r="D1053" s="87">
        <v>171.29</v>
      </c>
      <c r="E1053" s="87">
        <v>280</v>
      </c>
      <c r="F1053" s="87">
        <v>476.67</v>
      </c>
      <c r="G1053" s="87">
        <v>710.17</v>
      </c>
      <c r="H1053" s="88">
        <v>196.67000000000002</v>
      </c>
    </row>
    <row r="1054" spans="3:8">
      <c r="C1054" s="86">
        <v>41050</v>
      </c>
      <c r="D1054" s="87">
        <v>179.58</v>
      </c>
      <c r="E1054" s="87">
        <v>297.75</v>
      </c>
      <c r="F1054" s="87">
        <v>503.17</v>
      </c>
      <c r="G1054" s="87">
        <v>742.17</v>
      </c>
      <c r="H1054" s="88">
        <v>205.42000000000002</v>
      </c>
    </row>
    <row r="1055" spans="3:8">
      <c r="C1055" s="86">
        <v>41047</v>
      </c>
      <c r="D1055" s="87">
        <v>182.31</v>
      </c>
      <c r="E1055" s="87">
        <v>306.33</v>
      </c>
      <c r="F1055" s="87">
        <v>512</v>
      </c>
      <c r="G1055" s="87">
        <v>755</v>
      </c>
      <c r="H1055" s="88">
        <v>205.67000000000002</v>
      </c>
    </row>
    <row r="1056" spans="3:8">
      <c r="C1056" s="86">
        <v>41046</v>
      </c>
      <c r="D1056" s="87">
        <v>181.19</v>
      </c>
      <c r="E1056" s="87">
        <v>304</v>
      </c>
      <c r="F1056" s="87">
        <v>502.5</v>
      </c>
      <c r="G1056" s="87">
        <v>752.5</v>
      </c>
      <c r="H1056" s="88">
        <v>198.5</v>
      </c>
    </row>
    <row r="1057" spans="3:8">
      <c r="C1057" s="86">
        <v>41045</v>
      </c>
      <c r="D1057" s="87">
        <v>177.58</v>
      </c>
      <c r="E1057" s="87">
        <v>290.75</v>
      </c>
      <c r="F1057" s="87">
        <v>475</v>
      </c>
      <c r="G1057" s="87">
        <v>739.25</v>
      </c>
      <c r="H1057" s="88">
        <v>184.25</v>
      </c>
    </row>
    <row r="1058" spans="3:8">
      <c r="C1058" s="86">
        <v>41044</v>
      </c>
      <c r="D1058" s="87">
        <v>173.63</v>
      </c>
      <c r="E1058" s="87">
        <v>288</v>
      </c>
      <c r="F1058" s="87">
        <v>471</v>
      </c>
      <c r="G1058" s="87">
        <v>734.25</v>
      </c>
      <c r="H1058" s="88">
        <v>183</v>
      </c>
    </row>
    <row r="1059" spans="3:8">
      <c r="C1059" s="86">
        <v>41043</v>
      </c>
      <c r="D1059" s="87">
        <v>168.25</v>
      </c>
      <c r="E1059" s="87">
        <v>279.67</v>
      </c>
      <c r="F1059" s="87">
        <v>456.5</v>
      </c>
      <c r="G1059" s="87">
        <v>716</v>
      </c>
      <c r="H1059" s="88">
        <v>176.82999999999998</v>
      </c>
    </row>
    <row r="1060" spans="3:8">
      <c r="C1060" s="86">
        <v>41040</v>
      </c>
      <c r="D1060" s="87">
        <v>157.33000000000001</v>
      </c>
      <c r="E1060" s="87">
        <v>263.67</v>
      </c>
      <c r="F1060" s="87">
        <v>431.33</v>
      </c>
      <c r="G1060" s="87">
        <v>683.67</v>
      </c>
      <c r="H1060" s="88">
        <v>167.65999999999997</v>
      </c>
    </row>
    <row r="1061" spans="3:8">
      <c r="C1061" s="86">
        <v>41039</v>
      </c>
      <c r="D1061" s="87">
        <v>156.5</v>
      </c>
      <c r="E1061" s="87">
        <v>262.33</v>
      </c>
      <c r="F1061" s="87">
        <v>425</v>
      </c>
      <c r="G1061" s="87">
        <v>687</v>
      </c>
      <c r="H1061" s="88">
        <v>162.67000000000002</v>
      </c>
    </row>
    <row r="1062" spans="3:8">
      <c r="C1062" s="86">
        <v>41038</v>
      </c>
      <c r="D1062" s="87">
        <v>156</v>
      </c>
      <c r="E1062" s="87">
        <v>263.5</v>
      </c>
      <c r="F1062" s="87">
        <v>425.5</v>
      </c>
      <c r="G1062" s="87">
        <v>691.33</v>
      </c>
      <c r="H1062" s="88">
        <v>162</v>
      </c>
    </row>
    <row r="1063" spans="3:8">
      <c r="C1063" s="89">
        <v>41037</v>
      </c>
      <c r="D1063" s="90">
        <v>150.16999999999999</v>
      </c>
      <c r="E1063" s="90">
        <v>254.67</v>
      </c>
      <c r="F1063" s="90">
        <v>407.33</v>
      </c>
      <c r="G1063" s="90">
        <v>675.5</v>
      </c>
      <c r="H1063" s="91">
        <v>152.66</v>
      </c>
    </row>
    <row r="1068" spans="3:8">
      <c r="D1068" s="92"/>
      <c r="E1068" s="92"/>
      <c r="F1068" s="92"/>
      <c r="G1068" s="92"/>
      <c r="H1068" s="92"/>
    </row>
  </sheetData>
  <conditionalFormatting sqref="D22:H59">
    <cfRule type="cellIs" dxfId="2" priority="2" operator="equal">
      <formula>FALSE</formula>
    </cfRule>
  </conditionalFormatting>
  <conditionalFormatting sqref="D21:H60">
    <cfRule type="expression" dxfId="1" priority="3">
      <formula>D$21=0</formula>
    </cfRule>
  </conditionalFormatting>
  <conditionalFormatting sqref="B22:H59">
    <cfRule type="expression" dxfId="0" priority="1">
      <formula>$B22=0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30" r:id="rId4" name="cmdDeleteFormulas">
          <controlPr defaultSize="0" autoLine="0" r:id="rId5">
            <anchor moveWithCells="1">
              <from>
                <xdr:col>8</xdr:col>
                <xdr:colOff>1209675</xdr:colOff>
                <xdr:row>12</xdr:row>
                <xdr:rowOff>38100</xdr:rowOff>
              </from>
              <to>
                <xdr:col>10</xdr:col>
                <xdr:colOff>495300</xdr:colOff>
                <xdr:row>14</xdr:row>
                <xdr:rowOff>38100</xdr:rowOff>
              </to>
            </anchor>
          </controlPr>
        </control>
      </mc:Choice>
      <mc:Fallback>
        <control shapeId="1030" r:id="rId4" name="cmdDeleteFormulas"/>
      </mc:Fallback>
    </mc:AlternateContent>
    <mc:AlternateContent xmlns:mc="http://schemas.openxmlformats.org/markup-compatibility/2006">
      <mc:Choice Requires="x14">
        <control shapeId="1029" r:id="rId6" name="cmdCreateFormulas">
          <controlPr defaultSize="0" autoLine="0" r:id="rId7">
            <anchor moveWithCells="1">
              <from>
                <xdr:col>8</xdr:col>
                <xdr:colOff>1209675</xdr:colOff>
                <xdr:row>9</xdr:row>
                <xdr:rowOff>161925</xdr:rowOff>
              </from>
              <to>
                <xdr:col>10</xdr:col>
                <xdr:colOff>495300</xdr:colOff>
                <xdr:row>11</xdr:row>
                <xdr:rowOff>161925</xdr:rowOff>
              </to>
            </anchor>
          </controlPr>
        </control>
      </mc:Choice>
      <mc:Fallback>
        <control shapeId="1029" r:id="rId6" name="cmdCreateFormulas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CDS</vt:lpstr>
    </vt:vector>
  </TitlesOfParts>
  <Company>Banque Populaire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MARTEL</dc:creator>
  <cp:lastModifiedBy>Jean-Eric Pelouas</cp:lastModifiedBy>
  <dcterms:created xsi:type="dcterms:W3CDTF">2016-04-12T15:50:48Z</dcterms:created>
  <dcterms:modified xsi:type="dcterms:W3CDTF">2016-04-13T06:25:49Z</dcterms:modified>
</cp:coreProperties>
</file>