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8780" windowHeight="11700" activeTab="2"/>
  </bookViews>
  <sheets>
    <sheet name="Feuil1" sheetId="2" r:id="rId1"/>
    <sheet name="Feuil2" sheetId="3" r:id="rId2"/>
    <sheet name="Feuil3" sheetId="4" r:id="rId3"/>
  </sheets>
  <definedNames>
    <definedName name="Liste1">Feuil1!$K$2:$K$6</definedName>
    <definedName name="Liste2">Feuil1!$L$2:$L$7</definedName>
    <definedName name="Liste3">Feuil1!$M$2:$M$19</definedName>
    <definedName name="Liste4">Feuil1!$O$2:$O$14</definedName>
    <definedName name="Liste5">Feuil1!$N$2:$N$6</definedName>
  </definedName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H12" i="3" l="1"/>
  <c r="I3" i="3"/>
  <c r="I4" i="3"/>
  <c r="I2" i="3"/>
</calcChain>
</file>

<file path=xl/sharedStrings.xml><?xml version="1.0" encoding="utf-8"?>
<sst xmlns="http://schemas.openxmlformats.org/spreadsheetml/2006/main" count="228" uniqueCount="55">
  <si>
    <t>D</t>
  </si>
  <si>
    <t>F</t>
  </si>
  <si>
    <t>M</t>
  </si>
  <si>
    <t>P</t>
  </si>
  <si>
    <t>T</t>
  </si>
  <si>
    <t>clim</t>
  </si>
  <si>
    <t>art</t>
  </si>
  <si>
    <t>arme</t>
  </si>
  <si>
    <t>caisse</t>
  </si>
  <si>
    <t>casse</t>
  </si>
  <si>
    <t>commande</t>
  </si>
  <si>
    <t>herbes</t>
  </si>
  <si>
    <t>éclair</t>
  </si>
  <si>
    <t>équipements</t>
  </si>
  <si>
    <t>VIE</t>
  </si>
  <si>
    <t>GEN</t>
  </si>
  <si>
    <t>Tous</t>
  </si>
  <si>
    <t>ANIM</t>
  </si>
  <si>
    <t>VH1</t>
  </si>
  <si>
    <t>VH2</t>
  </si>
  <si>
    <t>VH3</t>
  </si>
  <si>
    <t>VH4</t>
  </si>
  <si>
    <t>VH5</t>
  </si>
  <si>
    <t>VH6</t>
  </si>
  <si>
    <t>VH7</t>
  </si>
  <si>
    <t>VH8</t>
  </si>
  <si>
    <t>VH9</t>
  </si>
  <si>
    <t>VH10</t>
  </si>
  <si>
    <t>Met1</t>
  </si>
  <si>
    <t>Met2</t>
  </si>
  <si>
    <t>Met3</t>
  </si>
  <si>
    <t>Met4</t>
  </si>
  <si>
    <t>fais</t>
  </si>
  <si>
    <t>étant</t>
  </si>
  <si>
    <t>commandes</t>
  </si>
  <si>
    <t>room</t>
  </si>
  <si>
    <t>forme</t>
  </si>
  <si>
    <t>trame</t>
  </si>
  <si>
    <t>plante</t>
  </si>
  <si>
    <t>toits</t>
  </si>
  <si>
    <t>canal</t>
  </si>
  <si>
    <t>colonne</t>
  </si>
  <si>
    <t>VH11</t>
  </si>
  <si>
    <t>VH12</t>
  </si>
  <si>
    <t>C</t>
  </si>
  <si>
    <t>S</t>
  </si>
  <si>
    <t>Total</t>
  </si>
  <si>
    <t>ici on ne peut avoir le coût de VH11 et VH12</t>
  </si>
  <si>
    <t>VH11=VH1+VH4+VH8</t>
  </si>
  <si>
    <t>VH12=VH3+VH5+VH7</t>
  </si>
  <si>
    <t>Pour avoir VH11, on peut faire une somme de somme.si()</t>
  </si>
  <si>
    <t>Étiquettes de lignes</t>
  </si>
  <si>
    <t>Total général</t>
  </si>
  <si>
    <t>(Tous)</t>
  </si>
  <si>
    <t>Somme de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</si>
</sst>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_-* #,##0,\k&quot;€&quot;_-;\-* #,##0,\k&quot;€&quot;_-;_-* &quot;-&quot;\ \k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0" xfId="0" applyAlignment="1"/>
    <xf numFmtId="0" fontId="1" fillId="0" borderId="0" xfId="0" applyFont="1" applyBorder="1"/>
    <xf numFmtId="0" fontId="2" fillId="0" borderId="0" xfId="0" applyFont="1"/>
    <xf numFmtId="0" fontId="1" fillId="0" borderId="0" xfId="0" applyFont="1"/>
    <xf numFmtId="0" fontId="1" fillId="0" borderId="0" xfId="0" applyFont="1" applyFill="1" applyBorder="1"/>
    <xf numFmtId="164" fontId="3" fillId="0" borderId="2" xfId="0" applyNumberFormat="1" applyFont="1" applyFill="1" applyBorder="1" applyAlignment="1"/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" fillId="0" borderId="0" xfId="0" applyNumberFormat="1" applyFont="1" applyAlignment="1"/>
    <xf numFmtId="0" fontId="3" fillId="0" borderId="0" xfId="0" applyFont="1" applyAlignment="1">
      <alignment horizontal="left"/>
    </xf>
    <xf numFmtId="164" fontId="0" fillId="0" borderId="0" xfId="0" applyNumberFormat="1" applyAlignment="1"/>
    <xf numFmtId="5" fontId="0" fillId="0" borderId="1" xfId="0" applyNumberFormat="1" applyBorder="1"/>
    <xf numFmtId="5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">
    <dxf>
      <numFmt numFmtId="164" formatCode="_-* #,##0,\k&quot;€&quot;_-;\-* #,##0,\k&quot;€&quot;_-;_-* &quot;-&quot;\ \k&quot;€&quot;_-;_-@_-"/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84.374015393521" createdVersion="4" refreshedVersion="4" minRefreshableVersion="3" recordCount="28">
  <cacheSource type="worksheet">
    <worksheetSource name="Tableau1"/>
  </cacheSource>
  <cacheFields count="6">
    <cacheField name="P" numFmtId="0">
      <sharedItems/>
    </cacheField>
    <cacheField name="D" numFmtId="0">
      <sharedItems count="5">
        <s v="D"/>
        <s v="F"/>
        <s v="M"/>
        <s v="T"/>
        <s v="P"/>
      </sharedItems>
    </cacheField>
    <cacheField name="F" numFmtId="0">
      <sharedItems count="10">
        <s v="VH1"/>
        <s v="VH2"/>
        <s v="VH3"/>
        <s v="VH4"/>
        <s v="VH5"/>
        <s v="VH6"/>
        <s v="VH7"/>
        <s v="VH8"/>
        <s v="VH9"/>
        <s v="VH10"/>
      </sharedItems>
    </cacheField>
    <cacheField name="S" numFmtId="0">
      <sharedItems count="4">
        <s v="Met1"/>
        <s v="Met2"/>
        <s v="Met3"/>
        <s v="Met4"/>
      </sharedItems>
    </cacheField>
    <cacheField name="C" numFmtId="0">
      <sharedItems count="16">
        <s v="fais"/>
        <s v="équipements"/>
        <s v="étant"/>
        <s v="caisse"/>
        <s v="casse"/>
        <s v="commandes"/>
        <s v="room"/>
        <s v="forme"/>
        <s v="clim"/>
        <s v="trame"/>
        <s v="arme"/>
        <s v="plante"/>
        <s v="herbes"/>
        <s v="toits"/>
        <s v="canal"/>
        <s v="colonne"/>
      </sharedItems>
    </cacheField>
    <cacheField name="M" numFmtId="164">
      <sharedItems containsSemiMixedTypes="0" containsString="0" containsNumber="1" minValue="-236079.88" maxValue="73910.899999999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GEN"/>
    <x v="0"/>
    <x v="0"/>
    <x v="0"/>
    <x v="0"/>
    <n v="9650.5499999999993"/>
  </r>
  <r>
    <s v="GEN"/>
    <x v="1"/>
    <x v="1"/>
    <x v="1"/>
    <x v="1"/>
    <n v="36258.42"/>
  </r>
  <r>
    <s v="VIE"/>
    <x v="2"/>
    <x v="1"/>
    <x v="1"/>
    <x v="2"/>
    <n v="-5487.42"/>
  </r>
  <r>
    <s v="GEN"/>
    <x v="0"/>
    <x v="2"/>
    <x v="1"/>
    <x v="2"/>
    <n v="37452.799999999996"/>
  </r>
  <r>
    <s v="ANIM"/>
    <x v="3"/>
    <x v="3"/>
    <x v="1"/>
    <x v="3"/>
    <n v="11313.8"/>
  </r>
  <r>
    <s v="VIE"/>
    <x v="0"/>
    <x v="4"/>
    <x v="2"/>
    <x v="4"/>
    <n v="-227298.69"/>
  </r>
  <r>
    <s v="GEN"/>
    <x v="4"/>
    <x v="2"/>
    <x v="2"/>
    <x v="5"/>
    <n v="-1841.25"/>
  </r>
  <r>
    <s v="GEN"/>
    <x v="2"/>
    <x v="3"/>
    <x v="3"/>
    <x v="6"/>
    <n v="17174.52"/>
  </r>
  <r>
    <s v="ANIM"/>
    <x v="3"/>
    <x v="4"/>
    <x v="0"/>
    <x v="7"/>
    <n v="-5757.63"/>
  </r>
  <r>
    <s v="GEN"/>
    <x v="0"/>
    <x v="5"/>
    <x v="0"/>
    <x v="8"/>
    <n v="-83195.839999999997"/>
  </r>
  <r>
    <s v="GEN"/>
    <x v="3"/>
    <x v="6"/>
    <x v="3"/>
    <x v="9"/>
    <n v="4726.08"/>
  </r>
  <r>
    <s v="VIE"/>
    <x v="3"/>
    <x v="7"/>
    <x v="1"/>
    <x v="3"/>
    <n v="29070.080000000002"/>
  </r>
  <r>
    <s v="VIE"/>
    <x v="0"/>
    <x v="8"/>
    <x v="1"/>
    <x v="3"/>
    <n v="43190.94"/>
  </r>
  <r>
    <s v="ANIM"/>
    <x v="0"/>
    <x v="8"/>
    <x v="0"/>
    <x v="9"/>
    <n v="-177417.17000000004"/>
  </r>
  <r>
    <s v="GEN"/>
    <x v="2"/>
    <x v="9"/>
    <x v="1"/>
    <x v="10"/>
    <n v="49884.7"/>
  </r>
  <r>
    <s v="GEN"/>
    <x v="0"/>
    <x v="9"/>
    <x v="1"/>
    <x v="3"/>
    <n v="-50730.240000000005"/>
  </r>
  <r>
    <s v="VIE"/>
    <x v="0"/>
    <x v="7"/>
    <x v="1"/>
    <x v="11"/>
    <n v="11558.65"/>
  </r>
  <r>
    <s v="GEN"/>
    <x v="1"/>
    <x v="4"/>
    <x v="3"/>
    <x v="0"/>
    <n v="-14519.680000000002"/>
  </r>
  <r>
    <s v="ANIM"/>
    <x v="1"/>
    <x v="0"/>
    <x v="1"/>
    <x v="10"/>
    <n v="-236079.88"/>
  </r>
  <r>
    <s v="ANIM"/>
    <x v="0"/>
    <x v="0"/>
    <x v="1"/>
    <x v="12"/>
    <n v="44625.359999999993"/>
  </r>
  <r>
    <s v="GEN"/>
    <x v="4"/>
    <x v="1"/>
    <x v="1"/>
    <x v="13"/>
    <n v="51404.490000000005"/>
  </r>
  <r>
    <s v="VIE"/>
    <x v="4"/>
    <x v="0"/>
    <x v="0"/>
    <x v="7"/>
    <n v="-230579.13"/>
  </r>
  <r>
    <s v="GEN"/>
    <x v="1"/>
    <x v="0"/>
    <x v="3"/>
    <x v="14"/>
    <n v="0"/>
  </r>
  <r>
    <s v="VIE"/>
    <x v="2"/>
    <x v="2"/>
    <x v="0"/>
    <x v="7"/>
    <n v="-12435.119999999999"/>
  </r>
  <r>
    <s v="VIE"/>
    <x v="1"/>
    <x v="3"/>
    <x v="0"/>
    <x v="15"/>
    <n v="73910.899999999994"/>
  </r>
  <r>
    <s v="ANIM"/>
    <x v="4"/>
    <x v="4"/>
    <x v="0"/>
    <x v="7"/>
    <n v="-39275.599999999999"/>
  </r>
  <r>
    <s v="GEN"/>
    <x v="4"/>
    <x v="7"/>
    <x v="0"/>
    <x v="15"/>
    <n v="34956.25"/>
  </r>
  <r>
    <s v="GEN"/>
    <x v="1"/>
    <x v="9"/>
    <x v="1"/>
    <x v="0"/>
    <n v="-43801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B16" firstHeaderRow="1" firstDataRow="1" firstDataCol="1" rowPageCount="3" colPageCount="1"/>
  <pivotFields count="6">
    <pivotField showAll="0"/>
    <pivotField axis="axisPage" showAll="0">
      <items count="6">
        <item x="0"/>
        <item x="1"/>
        <item x="2"/>
        <item x="4"/>
        <item x="3"/>
        <item t="default"/>
      </items>
    </pivotField>
    <pivotField axis="axisRow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axis="axisPage" showAll="0">
      <items count="17">
        <item x="10"/>
        <item x="3"/>
        <item x="14"/>
        <item x="4"/>
        <item x="8"/>
        <item x="15"/>
        <item x="5"/>
        <item x="1"/>
        <item x="2"/>
        <item x="0"/>
        <item x="7"/>
        <item x="12"/>
        <item x="11"/>
        <item x="6"/>
        <item x="13"/>
        <item x="9"/>
        <item t="default"/>
      </items>
    </pivotField>
    <pivotField dataField="1" numFmtId="164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3">
    <pageField fld="3" hier="-1"/>
    <pageField fld="1" hier="-1"/>
    <pageField fld="4" hier="-1"/>
  </pageFields>
  <dataFields count="1">
    <dataField name="Somme de M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9" totalsRowShown="0">
  <autoFilter ref="A1:F29"/>
  <tableColumns count="6">
    <tableColumn id="1" name="P" dataDxfId="5"/>
    <tableColumn id="2" name="D" dataDxfId="4"/>
    <tableColumn id="3" name="F" dataDxfId="3"/>
    <tableColumn id="4" name="S" dataDxfId="2"/>
    <tableColumn id="5" name="C" dataDxfId="1"/>
    <tableColumn id="6" name="M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workbookViewId="0">
      <selection sqref="A1:F1"/>
    </sheetView>
  </sheetViews>
  <sheetFormatPr baseColWidth="10" defaultRowHeight="15" x14ac:dyDescent="0.25"/>
  <cols>
    <col min="1" max="1" width="13.42578125" customWidth="1"/>
    <col min="2" max="5" width="11.7109375" customWidth="1"/>
    <col min="6" max="6" width="12.85546875" customWidth="1"/>
  </cols>
  <sheetData>
    <row r="1" spans="1:15" x14ac:dyDescent="0.25">
      <c r="A1" s="4" t="s">
        <v>3</v>
      </c>
      <c r="B1" s="5" t="s">
        <v>0</v>
      </c>
      <c r="C1" s="6" t="s">
        <v>1</v>
      </c>
      <c r="D1" s="6" t="s">
        <v>45</v>
      </c>
      <c r="E1" s="7" t="s">
        <v>44</v>
      </c>
      <c r="F1" s="8" t="s">
        <v>2</v>
      </c>
      <c r="G1" s="3"/>
      <c r="H1" s="3"/>
      <c r="I1" s="3"/>
    </row>
    <row r="2" spans="1:15" ht="15.75" customHeight="1" x14ac:dyDescent="0.25">
      <c r="A2" s="9" t="s">
        <v>15</v>
      </c>
      <c r="B2" s="6" t="s">
        <v>0</v>
      </c>
      <c r="C2" s="10" t="s">
        <v>18</v>
      </c>
      <c r="D2" s="6" t="s">
        <v>28</v>
      </c>
      <c r="E2" s="11" t="s">
        <v>32</v>
      </c>
      <c r="F2" s="12">
        <v>9650.5499999999993</v>
      </c>
      <c r="G2" s="3"/>
      <c r="H2" s="3"/>
      <c r="I2" s="3"/>
      <c r="K2" t="s">
        <v>16</v>
      </c>
      <c r="L2" t="s">
        <v>16</v>
      </c>
      <c r="M2" t="s">
        <v>16</v>
      </c>
      <c r="N2" t="s">
        <v>16</v>
      </c>
      <c r="O2" t="s">
        <v>16</v>
      </c>
    </row>
    <row r="3" spans="1:15" s="1" customFormat="1" x14ac:dyDescent="0.25">
      <c r="A3" s="9" t="s">
        <v>15</v>
      </c>
      <c r="B3" s="6" t="s">
        <v>1</v>
      </c>
      <c r="C3" s="10" t="s">
        <v>19</v>
      </c>
      <c r="D3" s="6" t="s">
        <v>29</v>
      </c>
      <c r="E3" s="11" t="s">
        <v>13</v>
      </c>
      <c r="F3" s="12">
        <v>36258.42</v>
      </c>
      <c r="G3" s="3"/>
      <c r="H3" s="3"/>
      <c r="I3" s="3"/>
      <c r="K3" s="1" t="s">
        <v>28</v>
      </c>
      <c r="L3" s="1" t="s">
        <v>0</v>
      </c>
      <c r="M3" s="1" t="s">
        <v>5</v>
      </c>
      <c r="N3" s="1" t="s">
        <v>15</v>
      </c>
      <c r="O3" s="1" t="s">
        <v>18</v>
      </c>
    </row>
    <row r="4" spans="1:15" x14ac:dyDescent="0.25">
      <c r="A4" s="9" t="s">
        <v>14</v>
      </c>
      <c r="B4" s="6" t="s">
        <v>2</v>
      </c>
      <c r="C4" s="10" t="s">
        <v>19</v>
      </c>
      <c r="D4" s="6" t="s">
        <v>29</v>
      </c>
      <c r="E4" s="11" t="s">
        <v>33</v>
      </c>
      <c r="F4" s="12">
        <v>-5487.42</v>
      </c>
      <c r="G4" s="3"/>
      <c r="H4" s="3"/>
      <c r="I4" s="3"/>
      <c r="K4" s="1" t="s">
        <v>29</v>
      </c>
      <c r="L4" t="s">
        <v>1</v>
      </c>
      <c r="M4" t="s">
        <v>6</v>
      </c>
      <c r="N4" t="s">
        <v>14</v>
      </c>
      <c r="O4" s="1" t="s">
        <v>19</v>
      </c>
    </row>
    <row r="5" spans="1:15" x14ac:dyDescent="0.25">
      <c r="A5" s="9" t="s">
        <v>15</v>
      </c>
      <c r="B5" s="6" t="s">
        <v>0</v>
      </c>
      <c r="C5" s="10" t="s">
        <v>20</v>
      </c>
      <c r="D5" s="6" t="s">
        <v>29</v>
      </c>
      <c r="E5" s="11" t="s">
        <v>33</v>
      </c>
      <c r="F5" s="12">
        <v>37452.799999999996</v>
      </c>
      <c r="G5" s="3"/>
      <c r="H5" s="3"/>
      <c r="I5" s="3"/>
      <c r="K5" s="1" t="s">
        <v>30</v>
      </c>
      <c r="L5" t="s">
        <v>2</v>
      </c>
      <c r="M5" t="s">
        <v>7</v>
      </c>
      <c r="N5" t="s">
        <v>17</v>
      </c>
      <c r="O5" s="1" t="s">
        <v>20</v>
      </c>
    </row>
    <row r="6" spans="1:15" x14ac:dyDescent="0.25">
      <c r="A6" s="9" t="s">
        <v>17</v>
      </c>
      <c r="B6" s="6" t="s">
        <v>4</v>
      </c>
      <c r="C6" s="10" t="s">
        <v>21</v>
      </c>
      <c r="D6" s="6" t="s">
        <v>29</v>
      </c>
      <c r="E6" s="11" t="s">
        <v>8</v>
      </c>
      <c r="F6" s="12">
        <v>11313.8</v>
      </c>
      <c r="G6" s="3"/>
      <c r="H6" s="3"/>
      <c r="I6" s="3"/>
      <c r="K6" s="1" t="s">
        <v>31</v>
      </c>
      <c r="L6" t="s">
        <v>3</v>
      </c>
      <c r="M6" t="s">
        <v>8</v>
      </c>
      <c r="O6" s="1" t="s">
        <v>21</v>
      </c>
    </row>
    <row r="7" spans="1:15" s="1" customFormat="1" x14ac:dyDescent="0.25">
      <c r="A7" s="9" t="s">
        <v>14</v>
      </c>
      <c r="B7" s="6" t="s">
        <v>0</v>
      </c>
      <c r="C7" s="10" t="s">
        <v>22</v>
      </c>
      <c r="D7" s="13" t="s">
        <v>30</v>
      </c>
      <c r="E7" s="11" t="s">
        <v>9</v>
      </c>
      <c r="F7" s="12">
        <v>-227298.69</v>
      </c>
      <c r="G7" s="3"/>
      <c r="H7" s="3"/>
      <c r="I7" s="3"/>
      <c r="L7" s="1" t="s">
        <v>4</v>
      </c>
      <c r="M7" s="1" t="s">
        <v>9</v>
      </c>
      <c r="O7" s="1" t="s">
        <v>22</v>
      </c>
    </row>
    <row r="8" spans="1:15" x14ac:dyDescent="0.25">
      <c r="A8" s="9" t="s">
        <v>15</v>
      </c>
      <c r="B8" s="6" t="s">
        <v>3</v>
      </c>
      <c r="C8" s="10" t="s">
        <v>20</v>
      </c>
      <c r="D8" s="13" t="s">
        <v>30</v>
      </c>
      <c r="E8" s="11" t="s">
        <v>34</v>
      </c>
      <c r="F8" s="12">
        <v>-1841.25</v>
      </c>
      <c r="G8" s="3"/>
      <c r="H8" s="3"/>
      <c r="I8" s="3"/>
      <c r="M8" s="1" t="s">
        <v>10</v>
      </c>
      <c r="O8" s="1" t="s">
        <v>23</v>
      </c>
    </row>
    <row r="9" spans="1:15" x14ac:dyDescent="0.25">
      <c r="A9" s="9" t="s">
        <v>15</v>
      </c>
      <c r="B9" s="6" t="s">
        <v>2</v>
      </c>
      <c r="C9" s="10" t="s">
        <v>21</v>
      </c>
      <c r="D9" s="13" t="s">
        <v>31</v>
      </c>
      <c r="E9" s="11" t="s">
        <v>35</v>
      </c>
      <c r="F9" s="12">
        <v>17174.52</v>
      </c>
      <c r="G9" s="3"/>
      <c r="H9" s="3"/>
      <c r="I9" s="3"/>
      <c r="M9" s="1" t="s">
        <v>11</v>
      </c>
      <c r="O9" s="1" t="s">
        <v>24</v>
      </c>
    </row>
    <row r="10" spans="1:15" x14ac:dyDescent="0.25">
      <c r="A10" s="9" t="s">
        <v>17</v>
      </c>
      <c r="B10" s="6" t="s">
        <v>4</v>
      </c>
      <c r="C10" s="10" t="s">
        <v>22</v>
      </c>
      <c r="D10" s="13" t="s">
        <v>28</v>
      </c>
      <c r="E10" s="11" t="s">
        <v>36</v>
      </c>
      <c r="F10" s="12">
        <v>-5757.63</v>
      </c>
      <c r="G10" s="3"/>
      <c r="H10" s="3"/>
      <c r="I10" s="3"/>
      <c r="M10" s="1" t="s">
        <v>12</v>
      </c>
      <c r="O10" s="1" t="s">
        <v>25</v>
      </c>
    </row>
    <row r="11" spans="1:15" x14ac:dyDescent="0.25">
      <c r="A11" s="9" t="s">
        <v>15</v>
      </c>
      <c r="B11" s="6" t="s">
        <v>0</v>
      </c>
      <c r="C11" s="10" t="s">
        <v>23</v>
      </c>
      <c r="D11" s="13" t="s">
        <v>28</v>
      </c>
      <c r="E11" s="11" t="s">
        <v>5</v>
      </c>
      <c r="F11" s="12">
        <v>-83195.839999999997</v>
      </c>
      <c r="G11" s="3"/>
      <c r="H11" s="3"/>
      <c r="I11" s="3"/>
      <c r="M11" s="1" t="s">
        <v>13</v>
      </c>
      <c r="O11" s="1" t="s">
        <v>26</v>
      </c>
    </row>
    <row r="12" spans="1:15" x14ac:dyDescent="0.25">
      <c r="A12" s="9" t="s">
        <v>15</v>
      </c>
      <c r="B12" s="6" t="s">
        <v>4</v>
      </c>
      <c r="C12" s="10" t="s">
        <v>24</v>
      </c>
      <c r="D12" s="13" t="s">
        <v>31</v>
      </c>
      <c r="E12" s="11" t="s">
        <v>37</v>
      </c>
      <c r="F12" s="12">
        <v>4726.08</v>
      </c>
      <c r="G12" s="3"/>
      <c r="H12" s="3"/>
      <c r="I12" s="3"/>
      <c r="M12" s="1" t="s">
        <v>32</v>
      </c>
      <c r="O12" s="1" t="s">
        <v>27</v>
      </c>
    </row>
    <row r="13" spans="1:15" x14ac:dyDescent="0.25">
      <c r="A13" s="9" t="s">
        <v>14</v>
      </c>
      <c r="B13" s="6" t="s">
        <v>4</v>
      </c>
      <c r="C13" s="10" t="s">
        <v>25</v>
      </c>
      <c r="D13" s="13" t="s">
        <v>29</v>
      </c>
      <c r="E13" s="11" t="s">
        <v>8</v>
      </c>
      <c r="F13" s="12">
        <v>29070.080000000002</v>
      </c>
      <c r="G13" s="3"/>
      <c r="H13" s="3"/>
      <c r="I13" s="3"/>
      <c r="M13" s="1" t="s">
        <v>33</v>
      </c>
      <c r="O13" s="1" t="s">
        <v>42</v>
      </c>
    </row>
    <row r="14" spans="1:15" x14ac:dyDescent="0.25">
      <c r="A14" s="9" t="s">
        <v>14</v>
      </c>
      <c r="B14" s="6" t="s">
        <v>0</v>
      </c>
      <c r="C14" s="10" t="s">
        <v>26</v>
      </c>
      <c r="D14" s="13" t="s">
        <v>29</v>
      </c>
      <c r="E14" s="11" t="s">
        <v>8</v>
      </c>
      <c r="F14" s="12">
        <v>43190.94</v>
      </c>
      <c r="G14" s="3"/>
      <c r="H14" s="3"/>
      <c r="I14" s="3"/>
      <c r="M14" s="1" t="s">
        <v>36</v>
      </c>
      <c r="O14" s="1" t="s">
        <v>43</v>
      </c>
    </row>
    <row r="15" spans="1:15" s="1" customFormat="1" x14ac:dyDescent="0.25">
      <c r="A15" s="9" t="s">
        <v>17</v>
      </c>
      <c r="B15" s="6" t="s">
        <v>0</v>
      </c>
      <c r="C15" s="10" t="s">
        <v>26</v>
      </c>
      <c r="D15" s="13" t="s">
        <v>28</v>
      </c>
      <c r="E15" s="11" t="s">
        <v>37</v>
      </c>
      <c r="F15" s="12">
        <v>-177417.17000000004</v>
      </c>
      <c r="G15" s="3"/>
      <c r="H15" s="3"/>
      <c r="I15" s="3"/>
      <c r="M15" s="1" t="s">
        <v>37</v>
      </c>
    </row>
    <row r="16" spans="1:15" x14ac:dyDescent="0.25">
      <c r="A16" s="9" t="s">
        <v>15</v>
      </c>
      <c r="B16" s="6" t="s">
        <v>2</v>
      </c>
      <c r="C16" s="10" t="s">
        <v>27</v>
      </c>
      <c r="D16" s="13" t="s">
        <v>29</v>
      </c>
      <c r="E16" s="11" t="s">
        <v>7</v>
      </c>
      <c r="F16" s="12">
        <v>49884.7</v>
      </c>
      <c r="G16" s="3"/>
      <c r="H16" s="3"/>
      <c r="I16" s="3"/>
      <c r="M16" s="1" t="s">
        <v>38</v>
      </c>
    </row>
    <row r="17" spans="1:13" x14ac:dyDescent="0.25">
      <c r="A17" s="9" t="s">
        <v>15</v>
      </c>
      <c r="B17" s="6" t="s">
        <v>0</v>
      </c>
      <c r="C17" s="10" t="s">
        <v>27</v>
      </c>
      <c r="D17" s="13" t="s">
        <v>29</v>
      </c>
      <c r="E17" s="11" t="s">
        <v>8</v>
      </c>
      <c r="F17" s="12">
        <v>-50730.240000000005</v>
      </c>
      <c r="G17" s="3"/>
      <c r="H17" s="3"/>
      <c r="I17" s="3"/>
      <c r="M17" s="1" t="s">
        <v>39</v>
      </c>
    </row>
    <row r="18" spans="1:13" x14ac:dyDescent="0.25">
      <c r="A18" s="9" t="s">
        <v>14</v>
      </c>
      <c r="B18" s="6" t="s">
        <v>0</v>
      </c>
      <c r="C18" s="10" t="s">
        <v>25</v>
      </c>
      <c r="D18" s="13" t="s">
        <v>29</v>
      </c>
      <c r="E18" s="11" t="s">
        <v>38</v>
      </c>
      <c r="F18" s="12">
        <v>11558.65</v>
      </c>
      <c r="G18" s="3"/>
      <c r="H18" s="3"/>
      <c r="I18" s="3"/>
      <c r="M18" s="1" t="s">
        <v>40</v>
      </c>
    </row>
    <row r="19" spans="1:13" s="1" customFormat="1" x14ac:dyDescent="0.25">
      <c r="A19" s="9" t="s">
        <v>15</v>
      </c>
      <c r="B19" s="6" t="s">
        <v>1</v>
      </c>
      <c r="C19" s="10" t="s">
        <v>22</v>
      </c>
      <c r="D19" s="13" t="s">
        <v>31</v>
      </c>
      <c r="E19" s="11" t="s">
        <v>32</v>
      </c>
      <c r="F19" s="12">
        <v>-14519.680000000002</v>
      </c>
      <c r="G19" s="3"/>
      <c r="H19" s="3"/>
      <c r="I19" s="3"/>
      <c r="M19" s="1" t="s">
        <v>41</v>
      </c>
    </row>
    <row r="20" spans="1:13" x14ac:dyDescent="0.25">
      <c r="A20" s="9" t="s">
        <v>17</v>
      </c>
      <c r="B20" s="6" t="s">
        <v>1</v>
      </c>
      <c r="C20" s="10" t="s">
        <v>18</v>
      </c>
      <c r="D20" s="6" t="s">
        <v>29</v>
      </c>
      <c r="E20" s="11" t="s">
        <v>7</v>
      </c>
      <c r="F20" s="14">
        <v>-236079.88</v>
      </c>
      <c r="G20" s="3"/>
      <c r="H20" s="3"/>
      <c r="I20" s="3"/>
    </row>
    <row r="21" spans="1:13" x14ac:dyDescent="0.25">
      <c r="A21" s="9" t="s">
        <v>17</v>
      </c>
      <c r="B21" s="6" t="s">
        <v>0</v>
      </c>
      <c r="C21" s="10" t="s">
        <v>18</v>
      </c>
      <c r="D21" s="6" t="s">
        <v>29</v>
      </c>
      <c r="E21" s="11" t="s">
        <v>11</v>
      </c>
      <c r="F21" s="14">
        <v>44625.359999999993</v>
      </c>
      <c r="G21" s="3"/>
      <c r="H21" s="3"/>
      <c r="I21" s="3"/>
    </row>
    <row r="22" spans="1:13" x14ac:dyDescent="0.25">
      <c r="A22" s="9" t="s">
        <v>15</v>
      </c>
      <c r="B22" s="6" t="s">
        <v>3</v>
      </c>
      <c r="C22" s="10" t="s">
        <v>19</v>
      </c>
      <c r="D22" s="6" t="s">
        <v>29</v>
      </c>
      <c r="E22" s="11" t="s">
        <v>39</v>
      </c>
      <c r="F22" s="14">
        <v>51404.490000000005</v>
      </c>
      <c r="G22" s="3"/>
      <c r="H22" s="3"/>
      <c r="I22" s="3"/>
    </row>
    <row r="23" spans="1:13" x14ac:dyDescent="0.25">
      <c r="A23" s="9" t="s">
        <v>14</v>
      </c>
      <c r="B23" s="6" t="s">
        <v>3</v>
      </c>
      <c r="C23" s="10" t="s">
        <v>18</v>
      </c>
      <c r="D23" s="13" t="s">
        <v>28</v>
      </c>
      <c r="E23" s="11" t="s">
        <v>36</v>
      </c>
      <c r="F23" s="14">
        <v>-230579.13</v>
      </c>
      <c r="G23" s="3"/>
      <c r="H23" s="3"/>
      <c r="I23" s="3"/>
    </row>
    <row r="24" spans="1:13" ht="15.75" customHeight="1" x14ac:dyDescent="0.25">
      <c r="A24" s="9" t="s">
        <v>15</v>
      </c>
      <c r="B24" s="6" t="s">
        <v>1</v>
      </c>
      <c r="C24" s="10" t="s">
        <v>18</v>
      </c>
      <c r="D24" s="13" t="s">
        <v>31</v>
      </c>
      <c r="E24" s="11" t="s">
        <v>40</v>
      </c>
      <c r="F24" s="14">
        <v>0</v>
      </c>
      <c r="G24" s="3"/>
      <c r="H24" s="3"/>
      <c r="I24" s="3"/>
    </row>
    <row r="25" spans="1:13" s="1" customFormat="1" x14ac:dyDescent="0.25">
      <c r="A25" s="9" t="s">
        <v>14</v>
      </c>
      <c r="B25" s="6" t="s">
        <v>2</v>
      </c>
      <c r="C25" s="10" t="s">
        <v>20</v>
      </c>
      <c r="D25" s="13" t="s">
        <v>28</v>
      </c>
      <c r="E25" s="11" t="s">
        <v>36</v>
      </c>
      <c r="F25" s="14">
        <v>-12435.119999999999</v>
      </c>
      <c r="G25" s="3"/>
      <c r="H25" s="3"/>
      <c r="I25" s="3"/>
    </row>
    <row r="26" spans="1:13" x14ac:dyDescent="0.25">
      <c r="A26" s="9" t="s">
        <v>14</v>
      </c>
      <c r="B26" s="6" t="s">
        <v>1</v>
      </c>
      <c r="C26" s="10" t="s">
        <v>21</v>
      </c>
      <c r="D26" s="13" t="s">
        <v>28</v>
      </c>
      <c r="E26" s="11" t="s">
        <v>41</v>
      </c>
      <c r="F26" s="14">
        <v>73910.899999999994</v>
      </c>
      <c r="G26" s="3"/>
      <c r="H26" s="3"/>
      <c r="I26" s="3"/>
    </row>
    <row r="27" spans="1:13" x14ac:dyDescent="0.25">
      <c r="A27" s="9" t="s">
        <v>17</v>
      </c>
      <c r="B27" s="6" t="s">
        <v>3</v>
      </c>
      <c r="C27" s="10" t="s">
        <v>22</v>
      </c>
      <c r="D27" s="13" t="s">
        <v>28</v>
      </c>
      <c r="E27" s="11" t="s">
        <v>36</v>
      </c>
      <c r="F27" s="14">
        <v>-39275.599999999999</v>
      </c>
      <c r="G27" s="3"/>
      <c r="H27" s="3"/>
      <c r="I27" s="3"/>
    </row>
    <row r="28" spans="1:13" x14ac:dyDescent="0.25">
      <c r="A28" s="9" t="s">
        <v>15</v>
      </c>
      <c r="B28" s="6" t="s">
        <v>3</v>
      </c>
      <c r="C28" s="10" t="s">
        <v>25</v>
      </c>
      <c r="D28" s="13" t="s">
        <v>28</v>
      </c>
      <c r="E28" s="11" t="s">
        <v>41</v>
      </c>
      <c r="F28" s="14">
        <v>34956.25</v>
      </c>
      <c r="G28" s="3"/>
      <c r="H28" s="3"/>
      <c r="I28" s="3"/>
    </row>
    <row r="29" spans="1:13" x14ac:dyDescent="0.25">
      <c r="A29" s="9" t="s">
        <v>15</v>
      </c>
      <c r="B29" s="6" t="s">
        <v>1</v>
      </c>
      <c r="C29" s="10" t="s">
        <v>27</v>
      </c>
      <c r="D29" s="13" t="s">
        <v>29</v>
      </c>
      <c r="E29" s="11" t="s">
        <v>32</v>
      </c>
      <c r="F29" s="14">
        <v>-43801.2</v>
      </c>
      <c r="G29" s="3"/>
      <c r="H29" s="3"/>
      <c r="I29" s="3"/>
    </row>
    <row r="30" spans="1:13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13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13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/>
      <c r="B55" s="3"/>
      <c r="C55" s="3"/>
      <c r="D55" s="3"/>
      <c r="E55" s="3"/>
      <c r="F55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I2" sqref="I2"/>
    </sheetView>
  </sheetViews>
  <sheetFormatPr baseColWidth="10" defaultRowHeight="15" x14ac:dyDescent="0.25"/>
  <sheetData>
    <row r="1" spans="1:10" x14ac:dyDescent="0.25">
      <c r="A1" t="s">
        <v>45</v>
      </c>
      <c r="B1" t="s">
        <v>0</v>
      </c>
      <c r="C1" t="s">
        <v>1</v>
      </c>
      <c r="D1" t="s">
        <v>44</v>
      </c>
      <c r="H1" s="2"/>
      <c r="I1" s="2" t="s">
        <v>46</v>
      </c>
      <c r="J1" s="2"/>
    </row>
    <row r="2" spans="1:10" x14ac:dyDescent="0.25">
      <c r="A2" t="s">
        <v>16</v>
      </c>
      <c r="B2" t="s">
        <v>16</v>
      </c>
      <c r="C2" t="s">
        <v>42</v>
      </c>
      <c r="D2" t="s">
        <v>16</v>
      </c>
      <c r="H2" s="2" t="s">
        <v>15</v>
      </c>
      <c r="I2" s="15">
        <f>SUMIFS(Tableau1[M],Tableau1[F],IF(C2="Tous","*",C2),Tableau1[D],IF(B2="Tous","*",B2),Tableau1[S],IF(A2="Tous","*",A2),Tableau1[C],IF(D2="Tous","*",D2),Tableau1[P],H2)</f>
        <v>0</v>
      </c>
      <c r="J2" s="2"/>
    </row>
    <row r="3" spans="1:10" x14ac:dyDescent="0.25">
      <c r="H3" s="2" t="s">
        <v>14</v>
      </c>
      <c r="I3" s="15">
        <f>SUMIFS(Tableau1[M],Tableau1[F],IF(C2="Tous","*",C2),Tableau1[D],IF(B2="Tous","*",B2),Tableau1[S],IF(A2="Tous","*",A2),Tableau1[C],IF(D2="Tous","*",D2),Tableau1[P],H3)</f>
        <v>0</v>
      </c>
      <c r="J3" s="2"/>
    </row>
    <row r="4" spans="1:10" x14ac:dyDescent="0.25">
      <c r="H4" s="2" t="s">
        <v>17</v>
      </c>
      <c r="I4" s="15">
        <f>SUMIFS(Tableau1[M],Tableau1[F],IF(C2="Tous","*",C2),Tableau1[D],IF(B2="Tous","*",B2),Tableau1[S],IF(A2="Tous","*",A2),Tableau1[C],IF(D2="Tous","*",D2),Tableau1[P],H4)</f>
        <v>0</v>
      </c>
      <c r="J4" s="2"/>
    </row>
    <row r="5" spans="1:10" x14ac:dyDescent="0.25">
      <c r="H5" s="2"/>
      <c r="I5" s="2"/>
      <c r="J5" s="2"/>
    </row>
    <row r="6" spans="1:10" x14ac:dyDescent="0.25">
      <c r="H6" s="2"/>
      <c r="I6" s="2"/>
      <c r="J6" s="2"/>
    </row>
    <row r="8" spans="1:10" x14ac:dyDescent="0.25">
      <c r="B8" t="s">
        <v>47</v>
      </c>
    </row>
    <row r="9" spans="1:10" x14ac:dyDescent="0.25">
      <c r="B9" t="s">
        <v>48</v>
      </c>
    </row>
    <row r="10" spans="1:10" x14ac:dyDescent="0.25">
      <c r="B10" t="s">
        <v>49</v>
      </c>
    </row>
    <row r="12" spans="1:10" x14ac:dyDescent="0.25">
      <c r="B12" t="s">
        <v>50</v>
      </c>
      <c r="G12" t="s">
        <v>42</v>
      </c>
      <c r="H12" s="16">
        <f>SUMIF(Tableau1[F],"VH1",Tableau1[M])+SUMIF(Tableau1[F],"VH4",Tableau1[M])+SUMIF(Tableau1[F],"VH8",Tableau1[M])</f>
        <v>-234398.9</v>
      </c>
    </row>
  </sheetData>
  <dataValidations count="4">
    <dataValidation type="list" allowBlank="1" showInputMessage="1" showErrorMessage="1" sqref="A2">
      <formula1>Liste1</formula1>
    </dataValidation>
    <dataValidation type="list" allowBlank="1" showInputMessage="1" showErrorMessage="1" sqref="B2">
      <formula1>Liste2</formula1>
    </dataValidation>
    <dataValidation type="list" allowBlank="1" showInputMessage="1" showErrorMessage="1" sqref="C2">
      <formula1>Liste4</formula1>
    </dataValidation>
    <dataValidation type="list" allowBlank="1" showInputMessage="1" showErrorMessage="1" sqref="D2">
      <formula1>Liste3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F20" sqref="F20"/>
    </sheetView>
  </sheetViews>
  <sheetFormatPr baseColWidth="10" defaultRowHeight="15" x14ac:dyDescent="0.25"/>
  <cols>
    <col min="1" max="1" width="21" customWidth="1"/>
    <col min="2" max="2" width="12.7109375" customWidth="1"/>
  </cols>
  <sheetData>
    <row r="1" spans="1:2" x14ac:dyDescent="0.25">
      <c r="A1" s="17" t="s">
        <v>45</v>
      </c>
      <c r="B1" t="s">
        <v>53</v>
      </c>
    </row>
    <row r="2" spans="1:2" x14ac:dyDescent="0.25">
      <c r="A2" s="17" t="s">
        <v>0</v>
      </c>
      <c r="B2" t="s">
        <v>53</v>
      </c>
    </row>
    <row r="3" spans="1:2" x14ac:dyDescent="0.25">
      <c r="A3" s="17" t="s">
        <v>44</v>
      </c>
      <c r="B3" t="s">
        <v>53</v>
      </c>
    </row>
    <row r="5" spans="1:2" x14ac:dyDescent="0.25">
      <c r="A5" s="17" t="s">
        <v>51</v>
      </c>
      <c r="B5" t="s">
        <v>54</v>
      </c>
    </row>
    <row r="6" spans="1:2" x14ac:dyDescent="0.25">
      <c r="A6" s="11" t="s">
        <v>18</v>
      </c>
      <c r="B6" s="18">
        <v>-412383.10000000003</v>
      </c>
    </row>
    <row r="7" spans="1:2" x14ac:dyDescent="0.25">
      <c r="A7" s="11" t="s">
        <v>27</v>
      </c>
      <c r="B7" s="18">
        <v>-44646.740000000005</v>
      </c>
    </row>
    <row r="8" spans="1:2" x14ac:dyDescent="0.25">
      <c r="A8" s="11" t="s">
        <v>19</v>
      </c>
      <c r="B8" s="18">
        <v>82175.490000000005</v>
      </c>
    </row>
    <row r="9" spans="1:2" x14ac:dyDescent="0.25">
      <c r="A9" s="11" t="s">
        <v>20</v>
      </c>
      <c r="B9" s="18">
        <v>23176.429999999997</v>
      </c>
    </row>
    <row r="10" spans="1:2" x14ac:dyDescent="0.25">
      <c r="A10" s="11" t="s">
        <v>21</v>
      </c>
      <c r="B10" s="18">
        <v>102399.22</v>
      </c>
    </row>
    <row r="11" spans="1:2" x14ac:dyDescent="0.25">
      <c r="A11" s="11" t="s">
        <v>22</v>
      </c>
      <c r="B11" s="18">
        <v>-286851.59999999998</v>
      </c>
    </row>
    <row r="12" spans="1:2" x14ac:dyDescent="0.25">
      <c r="A12" s="11" t="s">
        <v>23</v>
      </c>
      <c r="B12" s="18">
        <v>-83195.839999999997</v>
      </c>
    </row>
    <row r="13" spans="1:2" x14ac:dyDescent="0.25">
      <c r="A13" s="11" t="s">
        <v>24</v>
      </c>
      <c r="B13" s="18">
        <v>4726.08</v>
      </c>
    </row>
    <row r="14" spans="1:2" x14ac:dyDescent="0.25">
      <c r="A14" s="11" t="s">
        <v>25</v>
      </c>
      <c r="B14" s="18">
        <v>75584.98000000001</v>
      </c>
    </row>
    <row r="15" spans="1:2" x14ac:dyDescent="0.25">
      <c r="A15" s="11" t="s">
        <v>26</v>
      </c>
      <c r="B15" s="18">
        <v>-134226.23000000004</v>
      </c>
    </row>
    <row r="16" spans="1:2" x14ac:dyDescent="0.25">
      <c r="A16" s="11" t="s">
        <v>52</v>
      </c>
      <c r="B16" s="18">
        <v>-673241.31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Liste1</vt:lpstr>
      <vt:lpstr>Liste2</vt:lpstr>
      <vt:lpstr>Liste3</vt:lpstr>
      <vt:lpstr>Liste4</vt:lpstr>
      <vt:lpstr>Liste5</vt:lpstr>
    </vt:vector>
  </TitlesOfParts>
  <Company>Labinal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</cp:lastModifiedBy>
  <dcterms:created xsi:type="dcterms:W3CDTF">2014-07-23T06:41:53Z</dcterms:created>
  <dcterms:modified xsi:type="dcterms:W3CDTF">2014-09-02T07:00:24Z</dcterms:modified>
</cp:coreProperties>
</file>