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Feuil6" sheetId="6" r:id="rId2"/>
  </sheets>
  <externalReferences>
    <externalReference r:id="rId3"/>
  </externalReferences>
  <definedNames>
    <definedName name="LIEU">'[1]Saisie des AT'!$C$3</definedName>
    <definedName name="LIEU2">'[1]Saisie des AT'!$D$3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4" i="1"/>
  <c r="A3" i="6" l="1"/>
  <c r="A4" i="6" s="1"/>
  <c r="A5" i="6" l="1"/>
  <c r="A6" i="6" l="1"/>
  <c r="A7" i="6" l="1"/>
  <c r="A8" i="6" l="1"/>
  <c r="A9" i="6" l="1"/>
  <c r="A10" i="6" l="1"/>
  <c r="A11" i="6" l="1"/>
  <c r="A12" i="6" l="1"/>
  <c r="A13" i="6" l="1"/>
  <c r="A14" i="6" l="1"/>
  <c r="A15" i="6" l="1"/>
  <c r="A16" i="6" l="1"/>
  <c r="A17" i="6" l="1"/>
  <c r="A18" i="6" l="1"/>
  <c r="A19" i="6" l="1"/>
  <c r="A20" i="6" l="1"/>
  <c r="A21" i="6" l="1"/>
  <c r="A22" i="6" l="1"/>
  <c r="A23" i="6" l="1"/>
  <c r="A24" i="6" l="1"/>
  <c r="A25" i="6" l="1"/>
  <c r="A26" i="6" l="1"/>
  <c r="A27" i="6" l="1"/>
  <c r="A28" i="6" l="1"/>
  <c r="A29" i="6" l="1"/>
  <c r="A30" i="6" l="1"/>
  <c r="A31" i="6" l="1"/>
  <c r="A32" i="6" l="1"/>
  <c r="A33" i="6" l="1"/>
  <c r="A34" i="6" l="1"/>
</calcChain>
</file>

<file path=xl/sharedStrings.xml><?xml version="1.0" encoding="utf-8"?>
<sst xmlns="http://schemas.openxmlformats.org/spreadsheetml/2006/main" count="174" uniqueCount="111">
  <si>
    <t>Ligne de sous-totaux :</t>
  </si>
  <si>
    <t>N° AT</t>
  </si>
  <si>
    <t>N° Chrono</t>
  </si>
  <si>
    <t>Site</t>
  </si>
  <si>
    <t>Typologie</t>
  </si>
  <si>
    <t>Date d'entrée dans l'entreprise</t>
  </si>
  <si>
    <t>Date de naissance</t>
  </si>
  <si>
    <t>Nom</t>
  </si>
  <si>
    <t>Prénom</t>
  </si>
  <si>
    <t>Date évènement</t>
  </si>
  <si>
    <t>P0593</t>
  </si>
  <si>
    <t>site1</t>
  </si>
  <si>
    <t>Connue</t>
  </si>
  <si>
    <t>MARTIN1</t>
  </si>
  <si>
    <t>Nadia</t>
  </si>
  <si>
    <t>P0186</t>
  </si>
  <si>
    <t>MARTIN3</t>
  </si>
  <si>
    <t>Fairouz</t>
  </si>
  <si>
    <t>P0609</t>
  </si>
  <si>
    <t>MARTIN19</t>
  </si>
  <si>
    <t>Marius</t>
  </si>
  <si>
    <t>P0003</t>
  </si>
  <si>
    <t>MARTIN15</t>
  </si>
  <si>
    <t>Camille</t>
  </si>
  <si>
    <t>P0706</t>
  </si>
  <si>
    <t>MARTIN12</t>
  </si>
  <si>
    <t>Chloé</t>
  </si>
  <si>
    <t>P0289</t>
  </si>
  <si>
    <t>P0341</t>
  </si>
  <si>
    <t>P0406</t>
  </si>
  <si>
    <t>P0298</t>
  </si>
  <si>
    <t>P0523</t>
  </si>
  <si>
    <t>MARTIN5</t>
  </si>
  <si>
    <t>Elena</t>
  </si>
  <si>
    <t>P0048</t>
  </si>
  <si>
    <t>MARTIN13</t>
  </si>
  <si>
    <t>Aurélie</t>
  </si>
  <si>
    <t>P0280</t>
  </si>
  <si>
    <t>P0528</t>
  </si>
  <si>
    <t>P0712</t>
  </si>
  <si>
    <t>MARTIN18</t>
  </si>
  <si>
    <t>Sylvana</t>
  </si>
  <si>
    <t>P0537</t>
  </si>
  <si>
    <t>MARTIN14</t>
  </si>
  <si>
    <t>Hicham</t>
  </si>
  <si>
    <t>P0516</t>
  </si>
  <si>
    <t>MARTIN16</t>
  </si>
  <si>
    <t>Mounir</t>
  </si>
  <si>
    <t>P0494</t>
  </si>
  <si>
    <t>P0243</t>
  </si>
  <si>
    <t>ARSLAN</t>
  </si>
  <si>
    <t>Umit</t>
  </si>
  <si>
    <t>Matricule</t>
  </si>
  <si>
    <t>Date ancienneté groupe</t>
  </si>
  <si>
    <t xml:space="preserve">Emploi </t>
  </si>
  <si>
    <t>date naissance</t>
  </si>
  <si>
    <t>Emilie</t>
  </si>
  <si>
    <t>MARTIN2</t>
  </si>
  <si>
    <t>Aurelie</t>
  </si>
  <si>
    <t>MARTIN4</t>
  </si>
  <si>
    <t>Aurore</t>
  </si>
  <si>
    <t>Christophe</t>
  </si>
  <si>
    <t>MARTIN6</t>
  </si>
  <si>
    <t>Lucile</t>
  </si>
  <si>
    <t>MARTIN7</t>
  </si>
  <si>
    <t>Philippe</t>
  </si>
  <si>
    <t>MARTIN8</t>
  </si>
  <si>
    <t>MARTIN9</t>
  </si>
  <si>
    <t>Sandrine</t>
  </si>
  <si>
    <t>MARTIN10</t>
  </si>
  <si>
    <t>Jean Marc</t>
  </si>
  <si>
    <t>MARTIN11</t>
  </si>
  <si>
    <t>Nadine</t>
  </si>
  <si>
    <t>Christian</t>
  </si>
  <si>
    <t>Ludovic</t>
  </si>
  <si>
    <t>Dannie</t>
  </si>
  <si>
    <t>Annick</t>
  </si>
  <si>
    <t>Sylvain</t>
  </si>
  <si>
    <t>MARTIN17</t>
  </si>
  <si>
    <t>Pierre Ali</t>
  </si>
  <si>
    <t>Ismaël</t>
  </si>
  <si>
    <t>Valérie</t>
  </si>
  <si>
    <t>MARTIN20</t>
  </si>
  <si>
    <t>Patricia</t>
  </si>
  <si>
    <t>MARTIN21</t>
  </si>
  <si>
    <t>Valeri</t>
  </si>
  <si>
    <t>MARTIN22</t>
  </si>
  <si>
    <t>ANGELIQUE</t>
  </si>
  <si>
    <t>MARTIN23</t>
  </si>
  <si>
    <t>Melanie</t>
  </si>
  <si>
    <t>MARTIN24</t>
  </si>
  <si>
    <t>Corinne</t>
  </si>
  <si>
    <t>MARTIN25</t>
  </si>
  <si>
    <t>Laurent</t>
  </si>
  <si>
    <t>MARTIN26</t>
  </si>
  <si>
    <t>Alexy</t>
  </si>
  <si>
    <t>MARTIN27</t>
  </si>
  <si>
    <t>MARTIN28</t>
  </si>
  <si>
    <t>Pierre</t>
  </si>
  <si>
    <t>MARTIN29</t>
  </si>
  <si>
    <t>Wendy</t>
  </si>
  <si>
    <t>MARTIN30</t>
  </si>
  <si>
    <t>Veronique</t>
  </si>
  <si>
    <t>MARTIN31</t>
  </si>
  <si>
    <t>Paulo</t>
  </si>
  <si>
    <t>MARTIN32</t>
  </si>
  <si>
    <t>Véronique</t>
  </si>
  <si>
    <t>MARTIN33</t>
  </si>
  <si>
    <t>Arnaud</t>
  </si>
  <si>
    <t>E4 : =RECHERCHEV([@Nom];CHOISIR({1.2};Tableau1[Nom];Tableau1[Date ancienneté groupe]);2;FAUX)</t>
  </si>
  <si>
    <t>F4 : =RECHERCHEV([@Nom];CHOISIR({1.2};Tableau1[Nom];Tableau1[date naissance]);2;FAUX)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</si>
</sst>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Arial"/>
      <family val="2"/>
    </font>
    <font>
      <sz val="9"/>
      <color rgb="FF0070C0"/>
      <name val="Arial"/>
      <family val="2"/>
    </font>
    <font>
      <sz val="9"/>
      <color rgb="FFFF0000"/>
      <name val="Arial"/>
      <family val="2"/>
    </font>
    <font>
      <i/>
      <sz val="11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4" fillId="3" borderId="0" xfId="0" applyFont="1" applyFill="1" applyBorder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horizontal="center" vertical="center" wrapText="1"/>
    </xf>
    <xf numFmtId="14" fontId="4" fillId="3" borderId="0" xfId="0" applyNumberFormat="1" applyFont="1" applyFill="1" applyBorder="1" applyAlignment="1" applyProtection="1">
      <alignment horizontal="center" vertical="center" wrapText="1"/>
    </xf>
    <xf numFmtId="0" fontId="4" fillId="3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wrapText="1"/>
    </xf>
    <xf numFmtId="14" fontId="6" fillId="0" borderId="0" xfId="0" applyNumberFormat="1" applyFont="1" applyAlignment="1">
      <alignment horizontal="center" wrapText="1"/>
    </xf>
    <xf numFmtId="0" fontId="5" fillId="0" borderId="0" xfId="0" applyFont="1" applyFill="1" applyAlignment="1">
      <alignment wrapText="1"/>
    </xf>
    <xf numFmtId="14" fontId="7" fillId="0" borderId="0" xfId="0" applyNumberFormat="1" applyFont="1" applyAlignment="1">
      <alignment horizontal="center" wrapText="1"/>
    </xf>
    <xf numFmtId="14" fontId="1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8" fillId="0" borderId="0" xfId="1"/>
  </cellXfs>
  <cellStyles count="2">
    <cellStyle name="Normal" xfId="0" builtinId="0"/>
    <cellStyle name="Texte explicatif" xfId="1" builtinId="53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9" formatCode="dd/mm/yyyy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70C0"/>
        <name val="Arial"/>
        <scheme val="none"/>
      </font>
      <numFmt numFmtId="19" formatCode="dd/mm/yyyy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bottom" textRotation="0" wrapText="1" indent="0" justifyLastLine="0" shrinkToFit="0" readingOrder="0"/>
    </dxf>
    <dxf>
      <numFmt numFmtId="164" formatCode="[$-F800]dddd\,\ mmmm\ dd\,\ yyyy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FF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819150</xdr:colOff>
      <xdr:row>21</xdr:row>
      <xdr:rowOff>190500</xdr:rowOff>
    </xdr:from>
    <xdr:ext cx="3802012" cy="2315511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0" y="4191000"/>
          <a:ext cx="3802012" cy="2315511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rection%20QSE\S&#233;curit&#233;\Gestion%20des%20AT\PITHIVIERS\PITHIVIERS%20Gestion%20des%20A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Emploi"/>
      <sheetName val="Infos Maintenance"/>
      <sheetName val="MENU"/>
      <sheetName val="Saisie des AT"/>
      <sheetName val="BdD AT"/>
      <sheetName val="Saisie des heures"/>
      <sheetName val="BdD Heures"/>
      <sheetName val="BdD Objectif"/>
      <sheetName val="Tableau de bord 1"/>
      <sheetName val="CHSCT"/>
      <sheetName val="Stat VMS"/>
      <sheetName val="Stat Securité "/>
      <sheetName val="Modèle de TCD"/>
      <sheetName val="TCD - Lieu"/>
      <sheetName val="TCD - Zones"/>
      <sheetName val="TCD - Nature"/>
      <sheetName val="TCD - Cause"/>
      <sheetName val="TCD - Circonstance"/>
      <sheetName val="TCD - Siege Lésions"/>
      <sheetName val="Tableau de bord 2"/>
      <sheetName val="VMS"/>
      <sheetName val="Sécurité"/>
      <sheetName val="BdD VMS"/>
      <sheetName val="Liste Tables"/>
      <sheetName val="Liste Tables Spé"/>
    </sheetNames>
    <sheetDataSet>
      <sheetData sheetId="0" refreshError="1"/>
      <sheetData sheetId="1" refreshError="1"/>
      <sheetData sheetId="2" refreshError="1"/>
      <sheetData sheetId="3" refreshError="1">
        <row r="3">
          <cell r="C3" t="str">
            <v>PITHIVIERS</v>
          </cell>
          <cell r="D3" t="str">
            <v>P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ables/table1.xml><?xml version="1.0" encoding="utf-8"?>
<table xmlns="http://schemas.openxmlformats.org/spreadsheetml/2006/main" id="2" name="BaseAT4" displayName="BaseAT4" ref="A3:I21" totalsRowShown="0" headerRowDxfId="16" dataDxfId="15">
  <tableColumns count="9">
    <tableColumn id="60" name="N° AT" dataDxfId="14"/>
    <tableColumn id="1" name="N° Chrono" dataDxfId="13"/>
    <tableColumn id="2" name="Site" dataDxfId="12"/>
    <tableColumn id="3" name="Typologie" dataDxfId="11"/>
    <tableColumn id="76" name="Date d'entrée dans l'entreprise" dataDxfId="10">
      <calculatedColumnFormula>VLOOKUP(BaseAT4[[#This Row],[Nom]],CHOOSE({1,2},Tableau1[Nom],Tableau1[Date ancienneté groupe]),2,FALSE)</calculatedColumnFormula>
    </tableColumn>
    <tableColumn id="78" name="Date de naissance" dataDxfId="9">
      <calculatedColumnFormula>VLOOKUP(BaseAT4[[#This Row],[Nom]],CHOOSE({1,2},Tableau1[Nom],Tableau1[date naissance]),2,FALSE)</calculatedColumnFormula>
    </tableColumn>
    <tableColumn id="79" name="Nom" dataDxfId="8"/>
    <tableColumn id="80" name="Prénom" dataDxfId="7"/>
    <tableColumn id="4" name="Date évènement" dataDxfId="6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F34" totalsRowShown="0">
  <autoFilter ref="A1:F34"/>
  <tableColumns count="6">
    <tableColumn id="1" name="Matricule" dataDxfId="5">
      <calculatedColumnFormula>+A1+1</calculatedColumnFormula>
    </tableColumn>
    <tableColumn id="2" name="Nom" dataDxfId="4"/>
    <tableColumn id="3" name="Prénom" dataDxfId="3"/>
    <tableColumn id="4" name="Date ancienneté groupe" dataDxfId="2"/>
    <tableColumn id="5" name="Emploi " dataDxfId="1"/>
    <tableColumn id="6" name="date naissance" data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J14" sqref="J14"/>
    </sheetView>
  </sheetViews>
  <sheetFormatPr baseColWidth="10" defaultRowHeight="15" x14ac:dyDescent="0.25"/>
  <cols>
    <col min="9" max="9" width="27" customWidth="1"/>
  </cols>
  <sheetData>
    <row r="1" spans="1:11" x14ac:dyDescent="0.25">
      <c r="A1" s="4"/>
      <c r="B1" s="4"/>
      <c r="C1" s="4"/>
      <c r="D1" s="4" t="s">
        <v>0</v>
      </c>
      <c r="E1" s="4"/>
      <c r="F1" s="5"/>
      <c r="G1" s="4"/>
      <c r="H1" s="4"/>
      <c r="I1" s="4"/>
    </row>
    <row r="2" spans="1:11" x14ac:dyDescent="0.25">
      <c r="A2" s="1"/>
      <c r="B2" s="1"/>
      <c r="C2" s="1"/>
      <c r="D2" s="1"/>
      <c r="E2" s="2"/>
      <c r="F2" s="1"/>
      <c r="G2" s="1"/>
      <c r="H2" s="2"/>
      <c r="I2" s="1"/>
    </row>
    <row r="3" spans="1:11" ht="60" x14ac:dyDescent="0.25">
      <c r="A3" s="6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8" t="s">
        <v>6</v>
      </c>
      <c r="G3" s="9" t="s">
        <v>7</v>
      </c>
      <c r="H3" s="9" t="s">
        <v>8</v>
      </c>
      <c r="I3" s="10" t="s">
        <v>9</v>
      </c>
    </row>
    <row r="4" spans="1:11" x14ac:dyDescent="0.25">
      <c r="A4" s="3" t="s">
        <v>10</v>
      </c>
      <c r="B4" s="1">
        <v>593</v>
      </c>
      <c r="C4" s="1" t="s">
        <v>11</v>
      </c>
      <c r="D4" s="1" t="s">
        <v>12</v>
      </c>
      <c r="E4" s="23">
        <f>VLOOKUP(BaseAT4[[#This Row],[Nom]],CHOOSE({1,2},Tableau1[Nom],Tableau1[Date ancienneté groupe]),2,FALSE)</f>
        <v>39180</v>
      </c>
      <c r="F4" s="22">
        <f>VLOOKUP(BaseAT4[[#This Row],[Nom]],CHOOSE({1,2},Tableau1[Nom],Tableau1[date naissance]),2,FALSE)</f>
        <v>29607</v>
      </c>
      <c r="G4" s="1" t="s">
        <v>13</v>
      </c>
      <c r="H4" s="1" t="s">
        <v>14</v>
      </c>
      <c r="I4" s="11">
        <v>42760</v>
      </c>
      <c r="K4" s="24" t="s">
        <v>109</v>
      </c>
    </row>
    <row r="5" spans="1:11" x14ac:dyDescent="0.25">
      <c r="A5" s="3" t="s">
        <v>15</v>
      </c>
      <c r="B5" s="1">
        <v>186</v>
      </c>
      <c r="C5" s="1" t="s">
        <v>11</v>
      </c>
      <c r="D5" s="1" t="s">
        <v>12</v>
      </c>
      <c r="E5" s="23">
        <f>VLOOKUP(BaseAT4[[#This Row],[Nom]],CHOOSE({1,2},Tableau1[Nom],Tableau1[Date ancienneté groupe]),2,FALSE)</f>
        <v>41798</v>
      </c>
      <c r="F5" s="22">
        <f>VLOOKUP(BaseAT4[[#This Row],[Nom]],CHOOSE({1,2},Tableau1[Nom],Tableau1[date naissance]),2,FALSE)</f>
        <v>33270</v>
      </c>
      <c r="G5" s="1" t="s">
        <v>16</v>
      </c>
      <c r="H5" s="1" t="s">
        <v>17</v>
      </c>
      <c r="I5" s="11">
        <v>42062</v>
      </c>
      <c r="K5" s="24" t="s">
        <v>110</v>
      </c>
    </row>
    <row r="6" spans="1:11" x14ac:dyDescent="0.25">
      <c r="A6" s="3" t="s">
        <v>18</v>
      </c>
      <c r="B6" s="1">
        <v>609</v>
      </c>
      <c r="C6" s="1" t="s">
        <v>11</v>
      </c>
      <c r="D6" s="1" t="s">
        <v>12</v>
      </c>
      <c r="E6" s="23">
        <f>VLOOKUP(BaseAT4[[#This Row],[Nom]],CHOOSE({1,2},Tableau1[Nom],Tableau1[Date ancienneté groupe]),2,FALSE)</f>
        <v>42628</v>
      </c>
      <c r="F6" s="22">
        <f>VLOOKUP(BaseAT4[[#This Row],[Nom]],CHOOSE({1,2},Tableau1[Nom],Tableau1[date naissance]),2,FALSE)</f>
        <v>25009</v>
      </c>
      <c r="G6" s="1" t="s">
        <v>19</v>
      </c>
      <c r="H6" s="1" t="s">
        <v>20</v>
      </c>
      <c r="I6" s="11">
        <v>42815</v>
      </c>
    </row>
    <row r="7" spans="1:11" x14ac:dyDescent="0.25">
      <c r="A7" s="1" t="s">
        <v>21</v>
      </c>
      <c r="B7" s="1">
        <v>3</v>
      </c>
      <c r="C7" s="1" t="s">
        <v>11</v>
      </c>
      <c r="D7" s="1" t="s">
        <v>12</v>
      </c>
      <c r="E7" s="23">
        <f>VLOOKUP(BaseAT4[[#This Row],[Nom]],CHOOSE({1,2},Tableau1[Nom],Tableau1[Date ancienneté groupe]),2,FALSE)</f>
        <v>41854</v>
      </c>
      <c r="F7" s="22">
        <f>VLOOKUP(BaseAT4[[#This Row],[Nom]],CHOOSE({1,2},Tableau1[Nom],Tableau1[date naissance]),2,FALSE)</f>
        <v>24704</v>
      </c>
      <c r="G7" s="1" t="s">
        <v>22</v>
      </c>
      <c r="H7" s="1" t="s">
        <v>23</v>
      </c>
      <c r="I7" s="11">
        <v>41652</v>
      </c>
    </row>
    <row r="8" spans="1:11" x14ac:dyDescent="0.25">
      <c r="A8" s="3" t="s">
        <v>24</v>
      </c>
      <c r="B8" s="1">
        <v>706</v>
      </c>
      <c r="C8" s="1" t="s">
        <v>11</v>
      </c>
      <c r="D8" s="1" t="s">
        <v>12</v>
      </c>
      <c r="E8" s="23">
        <f>VLOOKUP(BaseAT4[[#This Row],[Nom]],CHOOSE({1,2},Tableau1[Nom],Tableau1[Date ancienneté groupe]),2,FALSE)</f>
        <v>42618</v>
      </c>
      <c r="F8" s="22">
        <f>VLOOKUP(BaseAT4[[#This Row],[Nom]],CHOOSE({1,2},Tableau1[Nom],Tableau1[date naissance]),2,FALSE)</f>
        <v>35923</v>
      </c>
      <c r="G8" s="1" t="s">
        <v>25</v>
      </c>
      <c r="H8" s="1" t="s">
        <v>26</v>
      </c>
      <c r="I8" s="11">
        <v>42991</v>
      </c>
    </row>
    <row r="9" spans="1:11" x14ac:dyDescent="0.25">
      <c r="A9" s="3" t="s">
        <v>27</v>
      </c>
      <c r="B9" s="1">
        <v>289</v>
      </c>
      <c r="C9" s="1" t="s">
        <v>11</v>
      </c>
      <c r="D9" s="1" t="s">
        <v>12</v>
      </c>
      <c r="E9" s="23">
        <f>VLOOKUP(BaseAT4[[#This Row],[Nom]],CHOOSE({1,2},Tableau1[Nom],Tableau1[Date ancienneté groupe]),2,FALSE)</f>
        <v>42618</v>
      </c>
      <c r="F9" s="22">
        <f>VLOOKUP(BaseAT4[[#This Row],[Nom]],CHOOSE({1,2},Tableau1[Nom],Tableau1[date naissance]),2,FALSE)</f>
        <v>35923</v>
      </c>
      <c r="G9" s="1" t="s">
        <v>25</v>
      </c>
      <c r="H9" s="1" t="s">
        <v>26</v>
      </c>
      <c r="I9" s="11">
        <v>42236</v>
      </c>
    </row>
    <row r="10" spans="1:11" x14ac:dyDescent="0.25">
      <c r="A10" s="3" t="s">
        <v>28</v>
      </c>
      <c r="B10" s="1">
        <v>341</v>
      </c>
      <c r="C10" s="1" t="s">
        <v>11</v>
      </c>
      <c r="D10" s="1" t="s">
        <v>12</v>
      </c>
      <c r="E10" s="23">
        <f>VLOOKUP(BaseAT4[[#This Row],[Nom]],CHOOSE({1,2},Tableau1[Nom],Tableau1[Date ancienneté groupe]),2,FALSE)</f>
        <v>42618</v>
      </c>
      <c r="F10" s="22">
        <f>VLOOKUP(BaseAT4[[#This Row],[Nom]],CHOOSE({1,2},Tableau1[Nom],Tableau1[date naissance]),2,FALSE)</f>
        <v>35923</v>
      </c>
      <c r="G10" s="1" t="s">
        <v>25</v>
      </c>
      <c r="H10" s="1" t="s">
        <v>26</v>
      </c>
      <c r="I10" s="11">
        <v>42292</v>
      </c>
    </row>
    <row r="11" spans="1:11" x14ac:dyDescent="0.25">
      <c r="A11" s="3" t="s">
        <v>29</v>
      </c>
      <c r="B11" s="1">
        <v>406</v>
      </c>
      <c r="C11" s="1" t="s">
        <v>11</v>
      </c>
      <c r="D11" s="1" t="s">
        <v>12</v>
      </c>
      <c r="E11" s="23">
        <f>VLOOKUP(BaseAT4[[#This Row],[Nom]],CHOOSE({1,2},Tableau1[Nom],Tableau1[Date ancienneté groupe]),2,FALSE)</f>
        <v>42618</v>
      </c>
      <c r="F11" s="22">
        <f>VLOOKUP(BaseAT4[[#This Row],[Nom]],CHOOSE({1,2},Tableau1[Nom],Tableau1[date naissance]),2,FALSE)</f>
        <v>35923</v>
      </c>
      <c r="G11" s="1" t="s">
        <v>25</v>
      </c>
      <c r="H11" s="1" t="s">
        <v>26</v>
      </c>
      <c r="I11" s="11">
        <v>42412</v>
      </c>
    </row>
    <row r="12" spans="1:11" x14ac:dyDescent="0.25">
      <c r="A12" s="3" t="s">
        <v>30</v>
      </c>
      <c r="B12" s="1">
        <v>298</v>
      </c>
      <c r="C12" s="1" t="s">
        <v>11</v>
      </c>
      <c r="D12" s="1" t="s">
        <v>12</v>
      </c>
      <c r="E12" s="23">
        <f>VLOOKUP(BaseAT4[[#This Row],[Nom]],CHOOSE({1,2},Tableau1[Nom],Tableau1[Date ancienneté groupe]),2,FALSE)</f>
        <v>42618</v>
      </c>
      <c r="F12" s="22">
        <f>VLOOKUP(BaseAT4[[#This Row],[Nom]],CHOOSE({1,2},Tableau1[Nom],Tableau1[date naissance]),2,FALSE)</f>
        <v>35923</v>
      </c>
      <c r="G12" s="1" t="s">
        <v>25</v>
      </c>
      <c r="H12" s="1" t="s">
        <v>26</v>
      </c>
      <c r="I12" s="11">
        <v>42242</v>
      </c>
    </row>
    <row r="13" spans="1:11" x14ac:dyDescent="0.25">
      <c r="A13" s="3" t="s">
        <v>31</v>
      </c>
      <c r="B13" s="1">
        <v>523</v>
      </c>
      <c r="C13" s="1" t="s">
        <v>11</v>
      </c>
      <c r="D13" s="1" t="s">
        <v>12</v>
      </c>
      <c r="E13" s="23">
        <f>VLOOKUP(BaseAT4[[#This Row],[Nom]],CHOOSE({1,2},Tableau1[Nom],Tableau1[Date ancienneté groupe]),2,FALSE)</f>
        <v>42248</v>
      </c>
      <c r="F13" s="22">
        <f>VLOOKUP(BaseAT4[[#This Row],[Nom]],CHOOSE({1,2},Tableau1[Nom],Tableau1[date naissance]),2,FALSE)</f>
        <v>25874</v>
      </c>
      <c r="G13" s="1" t="s">
        <v>32</v>
      </c>
      <c r="H13" s="1" t="s">
        <v>33</v>
      </c>
      <c r="I13" s="11">
        <v>42640</v>
      </c>
    </row>
    <row r="14" spans="1:11" x14ac:dyDescent="0.25">
      <c r="A14" s="1" t="s">
        <v>34</v>
      </c>
      <c r="B14" s="1">
        <v>48</v>
      </c>
      <c r="C14" s="1" t="s">
        <v>11</v>
      </c>
      <c r="D14" s="1" t="s">
        <v>12</v>
      </c>
      <c r="E14" s="23">
        <f>VLOOKUP(BaseAT4[[#This Row],[Nom]],CHOOSE({1,2},Tableau1[Nom],Tableau1[Date ancienneté groupe]),2,FALSE)</f>
        <v>41080</v>
      </c>
      <c r="F14" s="22">
        <f>VLOOKUP(BaseAT4[[#This Row],[Nom]],CHOOSE({1,2},Tableau1[Nom],Tableau1[date naissance]),2,FALSE)</f>
        <v>32917</v>
      </c>
      <c r="G14" s="1" t="s">
        <v>35</v>
      </c>
      <c r="H14" s="1" t="s">
        <v>36</v>
      </c>
      <c r="I14" s="11">
        <v>41774</v>
      </c>
    </row>
    <row r="15" spans="1:11" x14ac:dyDescent="0.25">
      <c r="A15" s="3" t="s">
        <v>37</v>
      </c>
      <c r="B15" s="1">
        <v>280</v>
      </c>
      <c r="C15" s="1" t="s">
        <v>11</v>
      </c>
      <c r="D15" s="1" t="s">
        <v>12</v>
      </c>
      <c r="E15" s="23">
        <f>VLOOKUP(BaseAT4[[#This Row],[Nom]],CHOOSE({1,2},Tableau1[Nom],Tableau1[Date ancienneté groupe]),2,FALSE)</f>
        <v>41080</v>
      </c>
      <c r="F15" s="22">
        <f>VLOOKUP(BaseAT4[[#This Row],[Nom]],CHOOSE({1,2},Tableau1[Nom],Tableau1[date naissance]),2,FALSE)</f>
        <v>32917</v>
      </c>
      <c r="G15" s="1" t="s">
        <v>35</v>
      </c>
      <c r="H15" s="1" t="s">
        <v>36</v>
      </c>
      <c r="I15" s="11">
        <v>42220</v>
      </c>
    </row>
    <row r="16" spans="1:11" x14ac:dyDescent="0.25">
      <c r="A16" s="3" t="s">
        <v>38</v>
      </c>
      <c r="B16" s="1">
        <v>528</v>
      </c>
      <c r="C16" s="1" t="s">
        <v>11</v>
      </c>
      <c r="D16" s="1" t="s">
        <v>12</v>
      </c>
      <c r="E16" s="23">
        <f>VLOOKUP(BaseAT4[[#This Row],[Nom]],CHOOSE({1,2},Tableau1[Nom],Tableau1[Date ancienneté groupe]),2,FALSE)</f>
        <v>41080</v>
      </c>
      <c r="F16" s="22">
        <f>VLOOKUP(BaseAT4[[#This Row],[Nom]],CHOOSE({1,2},Tableau1[Nom],Tableau1[date naissance]),2,FALSE)</f>
        <v>32917</v>
      </c>
      <c r="G16" s="1" t="s">
        <v>35</v>
      </c>
      <c r="H16" s="1" t="s">
        <v>36</v>
      </c>
      <c r="I16" s="11">
        <v>42650</v>
      </c>
    </row>
    <row r="17" spans="1:9" x14ac:dyDescent="0.25">
      <c r="A17" s="3" t="s">
        <v>39</v>
      </c>
      <c r="B17" s="1">
        <v>712</v>
      </c>
      <c r="C17" s="1" t="s">
        <v>11</v>
      </c>
      <c r="D17" s="1" t="s">
        <v>12</v>
      </c>
      <c r="E17" s="23">
        <f>VLOOKUP(BaseAT4[[#This Row],[Nom]],CHOOSE({1,2},Tableau1[Nom],Tableau1[Date ancienneté groupe]),2,FALSE)</f>
        <v>42464</v>
      </c>
      <c r="F17" s="22">
        <f>VLOOKUP(BaseAT4[[#This Row],[Nom]],CHOOSE({1,2},Tableau1[Nom],Tableau1[date naissance]),2,FALSE)</f>
        <v>35107</v>
      </c>
      <c r="G17" s="1" t="s">
        <v>40</v>
      </c>
      <c r="H17" s="1" t="s">
        <v>41</v>
      </c>
      <c r="I17" s="11">
        <v>43004</v>
      </c>
    </row>
    <row r="18" spans="1:9" x14ac:dyDescent="0.25">
      <c r="A18" s="3" t="s">
        <v>42</v>
      </c>
      <c r="B18" s="1">
        <v>537</v>
      </c>
      <c r="C18" s="1" t="s">
        <v>11</v>
      </c>
      <c r="D18" s="1" t="s">
        <v>12</v>
      </c>
      <c r="E18" s="23">
        <f>VLOOKUP(BaseAT4[[#This Row],[Nom]],CHOOSE({1,2},Tableau1[Nom],Tableau1[Date ancienneté groupe]),2,FALSE)</f>
        <v>38838</v>
      </c>
      <c r="F18" s="22">
        <f>VLOOKUP(BaseAT4[[#This Row],[Nom]],CHOOSE({1,2},Tableau1[Nom],Tableau1[date naissance]),2,FALSE)</f>
        <v>24791</v>
      </c>
      <c r="G18" s="1" t="s">
        <v>43</v>
      </c>
      <c r="H18" s="1" t="s">
        <v>44</v>
      </c>
      <c r="I18" s="11">
        <v>42669</v>
      </c>
    </row>
    <row r="19" spans="1:9" x14ac:dyDescent="0.25">
      <c r="A19" s="3" t="s">
        <v>45</v>
      </c>
      <c r="B19" s="1">
        <v>516</v>
      </c>
      <c r="C19" s="1" t="s">
        <v>11</v>
      </c>
      <c r="D19" s="1" t="s">
        <v>12</v>
      </c>
      <c r="E19" s="23">
        <f>VLOOKUP(BaseAT4[[#This Row],[Nom]],CHOOSE({1,2},Tableau1[Nom],Tableau1[Date ancienneté groupe]),2,FALSE)</f>
        <v>38838</v>
      </c>
      <c r="F19" s="22">
        <f>VLOOKUP(BaseAT4[[#This Row],[Nom]],CHOOSE({1,2},Tableau1[Nom],Tableau1[date naissance]),2,FALSE)</f>
        <v>30763</v>
      </c>
      <c r="G19" s="1" t="s">
        <v>46</v>
      </c>
      <c r="H19" s="1" t="s">
        <v>47</v>
      </c>
      <c r="I19" s="11">
        <v>42628</v>
      </c>
    </row>
    <row r="20" spans="1:9" x14ac:dyDescent="0.25">
      <c r="A20" s="3" t="s">
        <v>48</v>
      </c>
      <c r="B20" s="1">
        <v>494</v>
      </c>
      <c r="C20" s="1" t="s">
        <v>11</v>
      </c>
      <c r="D20" s="1" t="s">
        <v>12</v>
      </c>
      <c r="E20" s="23">
        <f>VLOOKUP(BaseAT4[[#This Row],[Nom]],CHOOSE({1,2},Tableau1[Nom],Tableau1[Date ancienneté groupe]),2,FALSE)</f>
        <v>38838</v>
      </c>
      <c r="F20" s="22">
        <f>VLOOKUP(BaseAT4[[#This Row],[Nom]],CHOOSE({1,2},Tableau1[Nom],Tableau1[date naissance]),2,FALSE)</f>
        <v>30763</v>
      </c>
      <c r="G20" s="1" t="s">
        <v>46</v>
      </c>
      <c r="H20" s="1" t="s">
        <v>47</v>
      </c>
      <c r="I20" s="11">
        <v>42587</v>
      </c>
    </row>
    <row r="21" spans="1:9" x14ac:dyDescent="0.25">
      <c r="A21" s="3" t="s">
        <v>49</v>
      </c>
      <c r="B21" s="1">
        <v>243</v>
      </c>
      <c r="C21" s="1" t="s">
        <v>11</v>
      </c>
      <c r="D21" s="1" t="s">
        <v>12</v>
      </c>
      <c r="E21" s="23" t="e">
        <f>VLOOKUP(BaseAT4[[#This Row],[Nom]],CHOOSE({1,2},Tableau1[Nom],Tableau1[Date ancienneté groupe]),2,FALSE)</f>
        <v>#N/A</v>
      </c>
      <c r="F21" s="22" t="e">
        <f>VLOOKUP(BaseAT4[[#This Row],[Nom]],CHOOSE({1,2},Tableau1[Nom],Tableau1[date naissance]),2,FALSE)</f>
        <v>#N/A</v>
      </c>
      <c r="G21" s="1" t="s">
        <v>50</v>
      </c>
      <c r="H21" s="1" t="s">
        <v>51</v>
      </c>
      <c r="I21" s="11">
        <v>42173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workbookViewId="0">
      <selection activeCell="E10" sqref="E10"/>
    </sheetView>
  </sheetViews>
  <sheetFormatPr baseColWidth="10" defaultRowHeight="15" x14ac:dyDescent="0.25"/>
  <cols>
    <col min="4" max="4" width="20" customWidth="1"/>
    <col min="6" max="6" width="13.5703125" customWidth="1"/>
  </cols>
  <sheetData>
    <row r="1" spans="1:6" x14ac:dyDescent="0.25">
      <c r="A1" s="12" t="s">
        <v>52</v>
      </c>
      <c r="B1" s="13" t="s">
        <v>7</v>
      </c>
      <c r="C1" s="14" t="s">
        <v>8</v>
      </c>
      <c r="D1" s="15" t="s">
        <v>53</v>
      </c>
      <c r="E1" s="14" t="s">
        <v>54</v>
      </c>
      <c r="F1" s="16" t="s">
        <v>55</v>
      </c>
    </row>
    <row r="2" spans="1:6" x14ac:dyDescent="0.25">
      <c r="A2" s="17">
        <v>123</v>
      </c>
      <c r="B2" s="18" t="s">
        <v>13</v>
      </c>
      <c r="C2" s="18" t="s">
        <v>56</v>
      </c>
      <c r="D2" s="19">
        <v>39180</v>
      </c>
      <c r="E2" s="20" t="e">
        <v>#N/A</v>
      </c>
      <c r="F2" s="21">
        <v>29607</v>
      </c>
    </row>
    <row r="3" spans="1:6" x14ac:dyDescent="0.25">
      <c r="A3" s="17">
        <f>+A2+1</f>
        <v>124</v>
      </c>
      <c r="B3" s="18" t="s">
        <v>57</v>
      </c>
      <c r="C3" s="18" t="s">
        <v>58</v>
      </c>
      <c r="D3" s="19">
        <v>40422</v>
      </c>
      <c r="E3" s="20" t="e">
        <v>#N/A</v>
      </c>
      <c r="F3" s="21">
        <v>30321</v>
      </c>
    </row>
    <row r="4" spans="1:6" x14ac:dyDescent="0.25">
      <c r="A4" s="17">
        <f t="shared" ref="A4:A34" si="0">+A3+1</f>
        <v>125</v>
      </c>
      <c r="B4" s="18" t="s">
        <v>16</v>
      </c>
      <c r="C4" s="18" t="s">
        <v>51</v>
      </c>
      <c r="D4" s="19">
        <v>41798</v>
      </c>
      <c r="E4" s="20" t="e">
        <v>#N/A</v>
      </c>
      <c r="F4" s="21">
        <v>33270</v>
      </c>
    </row>
    <row r="5" spans="1:6" x14ac:dyDescent="0.25">
      <c r="A5" s="17">
        <f t="shared" si="0"/>
        <v>126</v>
      </c>
      <c r="B5" s="18" t="s">
        <v>59</v>
      </c>
      <c r="C5" s="18" t="s">
        <v>60</v>
      </c>
      <c r="D5" s="19">
        <v>41854</v>
      </c>
      <c r="E5" s="20" t="e">
        <v>#N/A</v>
      </c>
      <c r="F5" s="21">
        <v>33069</v>
      </c>
    </row>
    <row r="6" spans="1:6" x14ac:dyDescent="0.25">
      <c r="A6" s="17">
        <f t="shared" si="0"/>
        <v>127</v>
      </c>
      <c r="B6" s="18" t="s">
        <v>32</v>
      </c>
      <c r="C6" s="18" t="s">
        <v>61</v>
      </c>
      <c r="D6" s="19">
        <v>42248</v>
      </c>
      <c r="E6" s="20" t="e">
        <v>#N/A</v>
      </c>
      <c r="F6" s="21">
        <v>25874</v>
      </c>
    </row>
    <row r="7" spans="1:6" x14ac:dyDescent="0.25">
      <c r="A7" s="17">
        <f t="shared" si="0"/>
        <v>128</v>
      </c>
      <c r="B7" s="18" t="s">
        <v>62</v>
      </c>
      <c r="C7" s="18" t="s">
        <v>63</v>
      </c>
      <c r="D7" s="19">
        <v>42628</v>
      </c>
      <c r="E7" s="20" t="e">
        <v>#N/A</v>
      </c>
      <c r="F7" s="21">
        <v>35142</v>
      </c>
    </row>
    <row r="8" spans="1:6" x14ac:dyDescent="0.25">
      <c r="A8" s="17">
        <f t="shared" si="0"/>
        <v>129</v>
      </c>
      <c r="B8" s="18" t="s">
        <v>64</v>
      </c>
      <c r="C8" s="18" t="s">
        <v>65</v>
      </c>
      <c r="D8" s="19">
        <v>36078</v>
      </c>
      <c r="E8" s="20" t="e">
        <v>#N/A</v>
      </c>
      <c r="F8" s="21">
        <v>28144</v>
      </c>
    </row>
    <row r="9" spans="1:6" x14ac:dyDescent="0.25">
      <c r="A9" s="17">
        <f t="shared" si="0"/>
        <v>130</v>
      </c>
      <c r="B9" s="18" t="s">
        <v>66</v>
      </c>
      <c r="C9" s="18" t="s">
        <v>61</v>
      </c>
      <c r="D9" s="19">
        <v>32839</v>
      </c>
      <c r="E9" s="20" t="e">
        <v>#N/A</v>
      </c>
      <c r="F9" s="21">
        <v>24860</v>
      </c>
    </row>
    <row r="10" spans="1:6" x14ac:dyDescent="0.25">
      <c r="A10" s="17">
        <f t="shared" si="0"/>
        <v>131</v>
      </c>
      <c r="B10" s="18" t="s">
        <v>67</v>
      </c>
      <c r="C10" s="18" t="s">
        <v>68</v>
      </c>
      <c r="D10" s="19">
        <v>36951</v>
      </c>
      <c r="E10" s="20" t="e">
        <v>#N/A</v>
      </c>
      <c r="F10" s="21">
        <v>26310</v>
      </c>
    </row>
    <row r="11" spans="1:6" x14ac:dyDescent="0.25">
      <c r="A11" s="17">
        <f t="shared" si="0"/>
        <v>132</v>
      </c>
      <c r="B11" s="18" t="s">
        <v>69</v>
      </c>
      <c r="C11" s="18" t="s">
        <v>70</v>
      </c>
      <c r="D11" s="19">
        <v>42507</v>
      </c>
      <c r="E11" s="20" t="e">
        <v>#N/A</v>
      </c>
      <c r="F11" s="21">
        <v>30211</v>
      </c>
    </row>
    <row r="12" spans="1:6" x14ac:dyDescent="0.25">
      <c r="A12" s="17">
        <f t="shared" si="0"/>
        <v>133</v>
      </c>
      <c r="B12" s="18" t="s">
        <v>71</v>
      </c>
      <c r="C12" s="18" t="s">
        <v>72</v>
      </c>
      <c r="D12" s="19">
        <v>42795</v>
      </c>
      <c r="E12" s="20" t="e">
        <v>#N/A</v>
      </c>
      <c r="F12" s="21">
        <v>23779</v>
      </c>
    </row>
    <row r="13" spans="1:6" x14ac:dyDescent="0.25">
      <c r="A13" s="17">
        <f t="shared" si="0"/>
        <v>134</v>
      </c>
      <c r="B13" s="18" t="s">
        <v>25</v>
      </c>
      <c r="C13" s="18" t="s">
        <v>73</v>
      </c>
      <c r="D13" s="19">
        <v>42618</v>
      </c>
      <c r="E13" s="20" t="e">
        <v>#N/A</v>
      </c>
      <c r="F13" s="21">
        <v>35923</v>
      </c>
    </row>
    <row r="14" spans="1:6" x14ac:dyDescent="0.25">
      <c r="A14" s="17">
        <f t="shared" si="0"/>
        <v>135</v>
      </c>
      <c r="B14" s="18" t="s">
        <v>35</v>
      </c>
      <c r="C14" s="18" t="s">
        <v>74</v>
      </c>
      <c r="D14" s="19">
        <v>41080</v>
      </c>
      <c r="E14" s="20" t="e">
        <v>#N/A</v>
      </c>
      <c r="F14" s="21">
        <v>32917</v>
      </c>
    </row>
    <row r="15" spans="1:6" x14ac:dyDescent="0.25">
      <c r="A15" s="17">
        <f t="shared" si="0"/>
        <v>136</v>
      </c>
      <c r="B15" s="18" t="s">
        <v>43</v>
      </c>
      <c r="C15" s="18" t="s">
        <v>75</v>
      </c>
      <c r="D15" s="19">
        <v>38838</v>
      </c>
      <c r="E15" s="20" t="e">
        <v>#N/A</v>
      </c>
      <c r="F15" s="21">
        <v>24791</v>
      </c>
    </row>
    <row r="16" spans="1:6" x14ac:dyDescent="0.25">
      <c r="A16" s="17">
        <f t="shared" si="0"/>
        <v>137</v>
      </c>
      <c r="B16" s="18" t="s">
        <v>22</v>
      </c>
      <c r="C16" s="18" t="s">
        <v>76</v>
      </c>
      <c r="D16" s="19">
        <v>41854</v>
      </c>
      <c r="E16" s="20" t="e">
        <v>#N/A</v>
      </c>
      <c r="F16" s="21">
        <v>24704</v>
      </c>
    </row>
    <row r="17" spans="1:6" x14ac:dyDescent="0.25">
      <c r="A17" s="17">
        <f t="shared" si="0"/>
        <v>138</v>
      </c>
      <c r="B17" s="18" t="s">
        <v>46</v>
      </c>
      <c r="C17" s="18" t="s">
        <v>77</v>
      </c>
      <c r="D17" s="19">
        <v>38838</v>
      </c>
      <c r="E17" s="20" t="e">
        <v>#N/A</v>
      </c>
      <c r="F17" s="21">
        <v>30763</v>
      </c>
    </row>
    <row r="18" spans="1:6" x14ac:dyDescent="0.25">
      <c r="A18" s="17">
        <f t="shared" si="0"/>
        <v>139</v>
      </c>
      <c r="B18" s="18" t="s">
        <v>78</v>
      </c>
      <c r="C18" s="18" t="s">
        <v>79</v>
      </c>
      <c r="D18" s="19">
        <v>38200</v>
      </c>
      <c r="E18" s="20" t="e">
        <v>#N/A</v>
      </c>
      <c r="F18" s="21">
        <v>22407</v>
      </c>
    </row>
    <row r="19" spans="1:6" x14ac:dyDescent="0.25">
      <c r="A19" s="17">
        <f t="shared" si="0"/>
        <v>140</v>
      </c>
      <c r="B19" s="18" t="s">
        <v>40</v>
      </c>
      <c r="C19" s="18" t="s">
        <v>80</v>
      </c>
      <c r="D19" s="19">
        <v>42464</v>
      </c>
      <c r="E19" s="20" t="e">
        <v>#N/A</v>
      </c>
      <c r="F19" s="21">
        <v>35107</v>
      </c>
    </row>
    <row r="20" spans="1:6" x14ac:dyDescent="0.25">
      <c r="A20" s="17">
        <f t="shared" si="0"/>
        <v>141</v>
      </c>
      <c r="B20" s="18" t="s">
        <v>19</v>
      </c>
      <c r="C20" s="18" t="s">
        <v>81</v>
      </c>
      <c r="D20" s="19">
        <v>42628</v>
      </c>
      <c r="E20" s="20" t="e">
        <v>#N/A</v>
      </c>
      <c r="F20" s="21">
        <v>25009</v>
      </c>
    </row>
    <row r="21" spans="1:6" x14ac:dyDescent="0.25">
      <c r="A21" s="17">
        <f t="shared" si="0"/>
        <v>142</v>
      </c>
      <c r="B21" s="18" t="s">
        <v>82</v>
      </c>
      <c r="C21" s="18" t="s">
        <v>83</v>
      </c>
      <c r="D21" s="19">
        <v>37221</v>
      </c>
      <c r="E21" s="20" t="e">
        <v>#N/A</v>
      </c>
      <c r="F21" s="21">
        <v>29150</v>
      </c>
    </row>
    <row r="22" spans="1:6" x14ac:dyDescent="0.25">
      <c r="A22" s="17">
        <f t="shared" si="0"/>
        <v>143</v>
      </c>
      <c r="B22" s="18" t="s">
        <v>84</v>
      </c>
      <c r="C22" s="18" t="s">
        <v>85</v>
      </c>
      <c r="D22" s="19">
        <v>40727</v>
      </c>
      <c r="E22" s="20" t="e">
        <v>#N/A</v>
      </c>
      <c r="F22" s="21">
        <v>24736</v>
      </c>
    </row>
    <row r="23" spans="1:6" x14ac:dyDescent="0.25">
      <c r="A23" s="17">
        <f t="shared" si="0"/>
        <v>144</v>
      </c>
      <c r="B23" s="18" t="s">
        <v>86</v>
      </c>
      <c r="C23" s="18" t="s">
        <v>87</v>
      </c>
      <c r="D23" s="19">
        <v>42248</v>
      </c>
      <c r="E23" s="20" t="e">
        <v>#N/A</v>
      </c>
      <c r="F23" s="21">
        <v>29044</v>
      </c>
    </row>
    <row r="24" spans="1:6" x14ac:dyDescent="0.25">
      <c r="A24" s="17">
        <f t="shared" si="0"/>
        <v>145</v>
      </c>
      <c r="B24" s="18" t="s">
        <v>88</v>
      </c>
      <c r="C24" s="18" t="s">
        <v>89</v>
      </c>
      <c r="D24" s="19">
        <v>39214</v>
      </c>
      <c r="E24" s="20" t="e">
        <v>#N/A</v>
      </c>
      <c r="F24" s="21">
        <v>30851</v>
      </c>
    </row>
    <row r="25" spans="1:6" x14ac:dyDescent="0.25">
      <c r="A25" s="17">
        <f t="shared" si="0"/>
        <v>146</v>
      </c>
      <c r="B25" s="18" t="s">
        <v>90</v>
      </c>
      <c r="C25" s="18" t="s">
        <v>91</v>
      </c>
      <c r="D25" s="19">
        <v>41854</v>
      </c>
      <c r="E25" s="20" t="e">
        <v>#N/A</v>
      </c>
      <c r="F25" s="21">
        <v>26109</v>
      </c>
    </row>
    <row r="26" spans="1:6" x14ac:dyDescent="0.25">
      <c r="A26" s="17">
        <f t="shared" si="0"/>
        <v>147</v>
      </c>
      <c r="B26" s="18" t="s">
        <v>92</v>
      </c>
      <c r="C26" s="18" t="s">
        <v>93</v>
      </c>
      <c r="D26" s="19">
        <v>32637</v>
      </c>
      <c r="E26" s="20" t="e">
        <v>#N/A</v>
      </c>
      <c r="F26" s="21">
        <v>23605</v>
      </c>
    </row>
    <row r="27" spans="1:6" x14ac:dyDescent="0.25">
      <c r="A27" s="17">
        <f t="shared" si="0"/>
        <v>148</v>
      </c>
      <c r="B27" s="18" t="s">
        <v>94</v>
      </c>
      <c r="C27" s="18" t="s">
        <v>95</v>
      </c>
      <c r="D27" s="19">
        <v>41975</v>
      </c>
      <c r="E27" s="20" t="e">
        <v>#N/A</v>
      </c>
      <c r="F27" s="21">
        <v>34288</v>
      </c>
    </row>
    <row r="28" spans="1:6" x14ac:dyDescent="0.25">
      <c r="A28" s="17">
        <f t="shared" si="0"/>
        <v>149</v>
      </c>
      <c r="B28" s="18" t="s">
        <v>96</v>
      </c>
      <c r="C28" s="18" t="s">
        <v>65</v>
      </c>
      <c r="D28" s="19">
        <v>36443</v>
      </c>
      <c r="E28" s="20" t="e">
        <v>#N/A</v>
      </c>
      <c r="F28" s="21">
        <v>22154</v>
      </c>
    </row>
    <row r="29" spans="1:6" x14ac:dyDescent="0.25">
      <c r="A29" s="17">
        <f t="shared" si="0"/>
        <v>150</v>
      </c>
      <c r="B29" s="18" t="s">
        <v>97</v>
      </c>
      <c r="C29" s="18" t="s">
        <v>98</v>
      </c>
      <c r="D29" s="19">
        <v>42374</v>
      </c>
      <c r="E29" s="20" t="e">
        <v>#N/A</v>
      </c>
      <c r="F29" s="21">
        <v>32922</v>
      </c>
    </row>
    <row r="30" spans="1:6" x14ac:dyDescent="0.25">
      <c r="A30" s="17">
        <f t="shared" si="0"/>
        <v>151</v>
      </c>
      <c r="B30" s="18" t="s">
        <v>99</v>
      </c>
      <c r="C30" s="18" t="s">
        <v>100</v>
      </c>
      <c r="D30" s="19">
        <v>42522</v>
      </c>
      <c r="E30" s="20" t="e">
        <v>#N/A</v>
      </c>
      <c r="F30" s="21">
        <v>35351</v>
      </c>
    </row>
    <row r="31" spans="1:6" x14ac:dyDescent="0.25">
      <c r="A31" s="17">
        <f t="shared" si="0"/>
        <v>152</v>
      </c>
      <c r="B31" s="18" t="s">
        <v>101</v>
      </c>
      <c r="C31" s="18" t="s">
        <v>102</v>
      </c>
      <c r="D31" s="19">
        <v>38816</v>
      </c>
      <c r="E31" s="20" t="e">
        <v>#N/A</v>
      </c>
      <c r="F31" s="21">
        <v>23756</v>
      </c>
    </row>
    <row r="32" spans="1:6" x14ac:dyDescent="0.25">
      <c r="A32" s="17">
        <f t="shared" si="0"/>
        <v>153</v>
      </c>
      <c r="B32" s="18" t="s">
        <v>103</v>
      </c>
      <c r="C32" s="18" t="s">
        <v>104</v>
      </c>
      <c r="D32" s="19">
        <v>40363</v>
      </c>
      <c r="E32" s="20" t="e">
        <v>#N/A</v>
      </c>
      <c r="F32" s="21">
        <v>23688</v>
      </c>
    </row>
    <row r="33" spans="1:6" x14ac:dyDescent="0.25">
      <c r="A33" s="17">
        <f t="shared" si="0"/>
        <v>154</v>
      </c>
      <c r="B33" s="18" t="s">
        <v>105</v>
      </c>
      <c r="C33" s="18" t="s">
        <v>106</v>
      </c>
      <c r="D33" s="19">
        <v>42709</v>
      </c>
      <c r="E33" s="20" t="e">
        <v>#N/A</v>
      </c>
      <c r="F33" s="21">
        <v>23608</v>
      </c>
    </row>
    <row r="34" spans="1:6" x14ac:dyDescent="0.25">
      <c r="A34" s="17">
        <f t="shared" si="0"/>
        <v>155</v>
      </c>
      <c r="B34" s="18" t="s">
        <v>107</v>
      </c>
      <c r="C34" s="18" t="s">
        <v>108</v>
      </c>
      <c r="D34" s="19">
        <v>38082</v>
      </c>
      <c r="E34" s="20" t="e">
        <v>#N/A</v>
      </c>
      <c r="F34" s="21">
        <v>26262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Fixe</dc:creator>
  <cp:lastModifiedBy>Jean-Eric Pelouas</cp:lastModifiedBy>
  <dcterms:created xsi:type="dcterms:W3CDTF">2018-04-18T11:16:18Z</dcterms:created>
  <dcterms:modified xsi:type="dcterms:W3CDTF">2018-04-18T13:12:55Z</dcterms:modified>
</cp:coreProperties>
</file>