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3f8c22e070c4464e" Type="http://schemas.microsoft.com/office/2007/relationships/ui/extensibility" Target="customUI/customUI14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showSheetTabs="0" xWindow="120" yWindow="30" windowWidth="18915" windowHeight="12075" tabRatio="741" activeTab="3"/>
  </bookViews>
  <sheets>
    <sheet name="ETAT DES STOCKS" sheetId="1" r:id="rId1"/>
    <sheet name="Paramètres" sheetId="18" r:id="rId2"/>
    <sheet name="DATA" sheetId="19" r:id="rId3"/>
    <sheet name="StockToDay" sheetId="20" r:id="rId4"/>
    <sheet name="REF 43049" sheetId="3" r:id="rId5"/>
  </sheets>
  <definedNames>
    <definedName name="Chrono">1</definedName>
    <definedName name="ChronoTime" localSheetId="3">43245.520625</definedName>
    <definedName name="ChronoTime">"5/25/2018  1:31:32 PM"</definedName>
    <definedName name="LogName">Paramètres!$A$2</definedName>
    <definedName name="NOMS">OFFSET(Paramètres!$C$2,,,COUNTA(Paramètres!$C:$C)-1)</definedName>
    <definedName name="PIECES">OFFSET(Paramètres!$B$2,,,COUNTA(Paramètres!$B:$B)-1)</definedName>
  </definedNames>
  <calcPr calcId="162913"/>
  <pivotCaches>
    <pivotCache cacheId="29" r:id="rId6"/>
  </pivotCaches>
</workbook>
</file>

<file path=xl/calcChain.xml><?xml version="1.0" encoding="utf-8"?>
<calcChain xmlns="http://schemas.openxmlformats.org/spreadsheetml/2006/main">
  <c r="G22" i="1" l="1"/>
  <c r="E22" i="1"/>
  <c r="E21" i="1" l="1"/>
  <c r="E20" i="1"/>
  <c r="E19" i="1"/>
  <c r="E18" i="1"/>
  <c r="E17" i="1"/>
  <c r="E16" i="1"/>
  <c r="E15" i="1"/>
  <c r="E14" i="1"/>
  <c r="E13" i="1"/>
  <c r="E12" i="1"/>
  <c r="E11" i="1"/>
  <c r="E9" i="1"/>
  <c r="E10" i="1"/>
  <c r="E8" i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J1" i="3" l="1"/>
</calcChain>
</file>

<file path=xl/sharedStrings.xml><?xml version="1.0" encoding="utf-8"?>
<sst xmlns="http://schemas.openxmlformats.org/spreadsheetml/2006/main" count="117" uniqueCount="62">
  <si>
    <t>ÉTAT DES STOCKS</t>
  </si>
  <si>
    <t>Article</t>
  </si>
  <si>
    <t>Ref</t>
  </si>
  <si>
    <t>Stock mini/ semaine</t>
  </si>
  <si>
    <t xml:space="preserve">BIOMERIEUX COLUMBIA +5% SANG MOUTON </t>
  </si>
  <si>
    <t>PIECE 1525</t>
  </si>
  <si>
    <t>BIOMERIEUX COLUMBIA +5% SANG MOUTON ANC</t>
  </si>
  <si>
    <t>PIECE 1536</t>
  </si>
  <si>
    <t>BIOMERIEUX CHOCOLAT POLYVITEX</t>
  </si>
  <si>
    <t>PIECE 1538</t>
  </si>
  <si>
    <t>BIOMERIEUX HEKTOEN</t>
  </si>
  <si>
    <t>PIECE Hygiène</t>
  </si>
  <si>
    <t>BIOMERIEUX CHROMID ESBL</t>
  </si>
  <si>
    <t>BIOMERIEUX CHROMID MRSA</t>
  </si>
  <si>
    <t>BIOMERIEUX CHOCOLAT POLYVITEX VCAT3</t>
  </si>
  <si>
    <t>BIOMERIEUX DRIGALSKI</t>
  </si>
  <si>
    <t xml:space="preserve">BIOMERIEUX CHROMID CARBA SMART </t>
  </si>
  <si>
    <t xml:space="preserve">BIOMERIEUX CHROMID CLOSTRIDIUM DIFFICILE </t>
  </si>
  <si>
    <t xml:space="preserve">BIOMERIEUX MUELLER HINTON CLOXACILLINE </t>
  </si>
  <si>
    <t>AEB120291</t>
  </si>
  <si>
    <t>BIOMERIEUX TRYPTICASE -SOJA</t>
  </si>
  <si>
    <t>BIOMERIEUX CLED</t>
  </si>
  <si>
    <t>Quantité</t>
  </si>
  <si>
    <t>JOURNAL D'ENTREE</t>
  </si>
  <si>
    <t xml:space="preserve">BIOMERIEUX REF 43049 COLUMBIA +5% SANG MOUTON </t>
  </si>
  <si>
    <t xml:space="preserve">JOURNAL DE SORTIE </t>
  </si>
  <si>
    <t>date de destokage</t>
  </si>
  <si>
    <t>BIOMERIEUX REF 43079 COLUMBIA +5% SANG MOUTON ANC</t>
  </si>
  <si>
    <t>Date de péremption</t>
  </si>
  <si>
    <t>Lot N°</t>
  </si>
  <si>
    <t>N°Lot</t>
  </si>
  <si>
    <t>Mis en stock le</t>
  </si>
  <si>
    <t>Date de Déstokage</t>
  </si>
  <si>
    <t>Stock final</t>
  </si>
  <si>
    <t>Erreur dans le Stock</t>
  </si>
  <si>
    <t>Erreur Stock</t>
  </si>
  <si>
    <t>23/05/18</t>
  </si>
  <si>
    <t>BIOMERIEUX VRE</t>
  </si>
  <si>
    <t>BIOMERIEUX DCO</t>
  </si>
  <si>
    <t>25/05/18</t>
  </si>
  <si>
    <t>Commentaire</t>
  </si>
  <si>
    <t>20/06/18</t>
  </si>
  <si>
    <t>Recherche</t>
  </si>
  <si>
    <t>Produit non rentré en stock,PIECE 1538,le 30/04/2018 15:50:16</t>
  </si>
  <si>
    <t>Produit non rentré en stock,PIECE 1538,le 22/05/2018 14:15:21</t>
  </si>
  <si>
    <t>NOM</t>
  </si>
  <si>
    <t>LOG</t>
  </si>
  <si>
    <t>PIECE</t>
  </si>
  <si>
    <t>PIECE 1537</t>
  </si>
  <si>
    <t>Titi</t>
  </si>
  <si>
    <t>Toto</t>
  </si>
  <si>
    <t>Tutu</t>
  </si>
  <si>
    <t>Date</t>
  </si>
  <si>
    <t>Log</t>
  </si>
  <si>
    <t>Peremption</t>
  </si>
  <si>
    <t>Mouvement</t>
  </si>
  <si>
    <t>RECHERCHE</t>
  </si>
  <si>
    <t>Non Acquitté</t>
  </si>
  <si>
    <t>Stock</t>
  </si>
  <si>
    <t xml:space="preserve">Quantité </t>
  </si>
  <si>
    <t>Nom produit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</si>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</sst>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Courier New"/>
      <family val="3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1"/>
      <color rgb="FFFF0000"/>
      <name val="Calibri"/>
      <family val="2"/>
      <scheme val="minor"/>
    </font>
    <font>
      <u/>
      <sz val="2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0">
    <xf numFmtId="0" fontId="0" fillId="0" borderId="0" xfId="0"/>
    <xf numFmtId="0" fontId="2" fillId="3" borderId="0" xfId="0" applyFont="1" applyFill="1" applyBorder="1" applyAlignment="1" applyProtection="1">
      <alignment horizontal="center"/>
    </xf>
    <xf numFmtId="0" fontId="0" fillId="3" borderId="0" xfId="0" applyFill="1" applyProtection="1"/>
    <xf numFmtId="0" fontId="0" fillId="3" borderId="0" xfId="0" applyFill="1" applyBorder="1" applyProtection="1"/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14" fontId="0" fillId="4" borderId="9" xfId="0" applyNumberFormat="1" applyFill="1" applyBorder="1" applyAlignment="1" applyProtection="1">
      <alignment horizontal="center" vertical="center"/>
    </xf>
    <xf numFmtId="22" fontId="0" fillId="3" borderId="9" xfId="0" applyNumberFormat="1" applyFill="1" applyBorder="1" applyAlignment="1" applyProtection="1">
      <alignment horizontal="center" vertical="center"/>
    </xf>
    <xf numFmtId="0" fontId="0" fillId="4" borderId="22" xfId="0" applyNumberFormat="1" applyFill="1" applyBorder="1" applyAlignment="1" applyProtection="1">
      <alignment horizontal="center" vertical="center"/>
    </xf>
    <xf numFmtId="14" fontId="0" fillId="3" borderId="23" xfId="0" applyNumberFormat="1" applyFill="1" applyBorder="1" applyAlignment="1" applyProtection="1">
      <alignment horizontal="center" vertical="center"/>
    </xf>
    <xf numFmtId="0" fontId="0" fillId="4" borderId="23" xfId="0" applyNumberFormat="1" applyFill="1" applyBorder="1" applyAlignment="1" applyProtection="1">
      <alignment horizontal="center" vertical="center"/>
    </xf>
    <xf numFmtId="14" fontId="0" fillId="3" borderId="24" xfId="0" applyNumberForma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2" fontId="0" fillId="0" borderId="0" xfId="0" applyNumberFormat="1" applyAlignment="1" applyProtection="1">
      <alignment horizontal="center" vertical="center"/>
    </xf>
    <xf numFmtId="0" fontId="11" fillId="3" borderId="5" xfId="1" applyFill="1" applyBorder="1" applyAlignment="1" applyProtection="1">
      <alignment horizontal="center" vertical="center"/>
    </xf>
    <xf numFmtId="0" fontId="11" fillId="3" borderId="4" xfId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" fontId="0" fillId="3" borderId="0" xfId="0" applyNumberFormat="1" applyFill="1" applyAlignment="1" applyProtection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2" fontId="0" fillId="3" borderId="0" xfId="0" applyNumberForma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4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12" fillId="0" borderId="0" xfId="0" applyFont="1"/>
    <xf numFmtId="0" fontId="13" fillId="0" borderId="0" xfId="0" applyFont="1"/>
    <xf numFmtId="0" fontId="13" fillId="0" borderId="0" xfId="0" pivotButton="1" applyFont="1"/>
    <xf numFmtId="14" fontId="0" fillId="0" borderId="0" xfId="0" applyNumberFormat="1"/>
    <xf numFmtId="14" fontId="13" fillId="0" borderId="0" xfId="0" applyNumberFormat="1" applyFont="1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5" fillId="7" borderId="14" xfId="0" applyFont="1" applyFill="1" applyBorder="1" applyAlignment="1" applyProtection="1">
      <alignment horizontal="center" vertical="center"/>
    </xf>
    <xf numFmtId="0" fontId="5" fillId="7" borderId="19" xfId="0" applyFont="1" applyFill="1" applyBorder="1" applyAlignment="1" applyProtection="1">
      <alignment horizontal="center" vertical="center"/>
    </xf>
    <xf numFmtId="0" fontId="5" fillId="7" borderId="16" xfId="0" applyFont="1" applyFill="1" applyBorder="1" applyAlignment="1" applyProtection="1">
      <alignment horizontal="center" vertical="center"/>
    </xf>
    <xf numFmtId="0" fontId="5" fillId="7" borderId="20" xfId="0" applyFont="1" applyFill="1" applyBorder="1" applyAlignment="1" applyProtection="1">
      <alignment horizontal="center" vertical="center"/>
    </xf>
    <xf numFmtId="0" fontId="5" fillId="7" borderId="5" xfId="0" applyFont="1" applyFill="1" applyBorder="1" applyAlignment="1" applyProtection="1">
      <alignment horizontal="center" vertical="center"/>
    </xf>
    <xf numFmtId="0" fontId="5" fillId="7" borderId="21" xfId="0" applyFont="1" applyFill="1" applyBorder="1" applyAlignment="1" applyProtection="1">
      <alignment horizontal="center" vertical="center"/>
    </xf>
    <xf numFmtId="14" fontId="6" fillId="6" borderId="6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5" fillId="8" borderId="20" xfId="0" applyFont="1" applyFill="1" applyBorder="1" applyAlignment="1" applyProtection="1">
      <alignment horizontal="center" vertical="center"/>
    </xf>
    <xf numFmtId="0" fontId="5" fillId="8" borderId="5" xfId="0" applyFont="1" applyFill="1" applyBorder="1" applyAlignment="1" applyProtection="1">
      <alignment horizontal="center" vertical="center"/>
    </xf>
    <xf numFmtId="0" fontId="5" fillId="5" borderId="17" xfId="0" applyFont="1" applyFill="1" applyBorder="1" applyAlignment="1" applyProtection="1">
      <alignment horizontal="center" vertical="center"/>
    </xf>
    <xf numFmtId="0" fontId="5" fillId="5" borderId="15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/>
    </xf>
    <xf numFmtId="0" fontId="5" fillId="5" borderId="1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5" fillId="8" borderId="2" xfId="0" applyFont="1" applyFill="1" applyBorder="1" applyAlignment="1" applyProtection="1">
      <alignment horizontal="center" vertical="center"/>
    </xf>
    <xf numFmtId="0" fontId="5" fillId="8" borderId="25" xfId="0" applyFont="1" applyFill="1" applyBorder="1" applyAlignment="1" applyProtection="1">
      <alignment horizontal="center" vertical="center"/>
    </xf>
    <xf numFmtId="0" fontId="5" fillId="8" borderId="27" xfId="0" applyFont="1" applyFill="1" applyBorder="1" applyAlignment="1" applyProtection="1">
      <alignment horizontal="center" vertical="center"/>
    </xf>
    <xf numFmtId="0" fontId="5" fillId="8" borderId="17" xfId="0" applyFont="1" applyFill="1" applyBorder="1" applyAlignment="1" applyProtection="1">
      <alignment horizontal="center" vertical="center"/>
    </xf>
    <xf numFmtId="0" fontId="5" fillId="8" borderId="15" xfId="0" applyFont="1" applyFill="1" applyBorder="1" applyAlignment="1" applyProtection="1">
      <alignment horizontal="center" vertical="center"/>
    </xf>
    <xf numFmtId="0" fontId="5" fillId="8" borderId="18" xfId="0" applyFont="1" applyFill="1" applyBorder="1" applyAlignment="1" applyProtection="1">
      <alignment horizontal="center" vertical="center"/>
    </xf>
    <xf numFmtId="0" fontId="13" fillId="0" borderId="0" xfId="0" applyNumberFormat="1" applyFont="1"/>
  </cellXfs>
  <cellStyles count="2">
    <cellStyle name="Lien hypertexte" xfId="1" builtinId="8"/>
    <cellStyle name="Normal" xfId="0" builtinId="0"/>
  </cellStyles>
  <dxfs count="10">
    <dxf>
      <font>
        <sz val="36"/>
      </font>
    </dxf>
    <dxf>
      <numFmt numFmtId="19" formatCode="dd/mm/yyyy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sz val="36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google.fr/url?sa=i&amp;rct=j&amp;q=&amp;esrc=s&amp;source=images&amp;cd=&amp;cad=rja&amp;uact=8&amp;ved=2ahUKEwjX9djK2ZPaAhWJblAKHVQvDSgQjRx6BAgAEAU&amp;url=http://hopital-saintlouis.aphp.fr/&amp;psig=AOvVaw2Mgr801OpGe3FzBRWruUQJ&amp;ust=15224873731071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704851</xdr:colOff>
      <xdr:row>2</xdr:row>
      <xdr:rowOff>84888</xdr:rowOff>
    </xdr:from>
    <xdr:to>
      <xdr:col>1</xdr:col>
      <xdr:colOff>1543051</xdr:colOff>
      <xdr:row>5</xdr:row>
      <xdr:rowOff>123825</xdr:rowOff>
    </xdr:to>
    <xdr:pic>
      <xdr:nvPicPr>
        <xdr:cNvPr id="2" name="irc_mi" descr="Résultat de recherche d'images pour &quot;Saint louis hopital&quot;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1" y="542088"/>
          <a:ext cx="1600200" cy="610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45.55801990741" createdVersion="6" refreshedVersion="6" minRefreshableVersion="3" recordCount="6">
  <cacheSource type="worksheet">
    <worksheetSource name="Tableau1"/>
  </cacheSource>
  <cacheFields count="8">
    <cacheField name="Date" numFmtId="0">
      <sharedItems count="1">
        <s v="25/05/18"/>
      </sharedItems>
    </cacheField>
    <cacheField name="Mouvement" numFmtId="0">
      <sharedItems count="1">
        <s v="Stock"/>
      </sharedItems>
    </cacheField>
    <cacheField name="Nom produit" numFmtId="0">
      <sharedItems count="2">
        <s v="BIOMERIEUX REF 43049 COLUMBIA +5% SANG MOUTON "/>
        <s v="BIOMERIEUX REF 43079 COLUMBIA +5% SANG MOUTON ANC"/>
      </sharedItems>
    </cacheField>
    <cacheField name="N°Lot" numFmtId="0">
      <sharedItems containsSemiMixedTypes="0" containsString="0" containsNumber="1" containsInteger="1" minValue="1006223770" maxValue="1006223770" count="1">
        <n v="1006223770"/>
      </sharedItems>
    </cacheField>
    <cacheField name="Peremption" numFmtId="14">
      <sharedItems containsSemiMixedTypes="0" containsNonDate="0" containsDate="1" containsString="0" minDate="2018-05-08T00:00:00" maxDate="2018-05-09T00:00:00"/>
    </cacheField>
    <cacheField name="Quantité" numFmtId="0">
      <sharedItems containsSemiMixedTypes="0" containsString="0" containsNumber="1" containsInteger="1" minValue="1" maxValue="1"/>
    </cacheField>
    <cacheField name="Log" numFmtId="0">
      <sharedItems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d v="2018-05-08T00:00:00"/>
    <n v="1"/>
    <s v="Toto"/>
    <m/>
  </r>
  <r>
    <x v="0"/>
    <x v="0"/>
    <x v="1"/>
    <x v="0"/>
    <d v="2018-05-08T00:00:00"/>
    <n v="1"/>
    <s v="Toto"/>
    <m/>
  </r>
  <r>
    <x v="0"/>
    <x v="0"/>
    <x v="1"/>
    <x v="0"/>
    <d v="2018-05-08T00:00:00"/>
    <n v="1"/>
    <s v="Toto"/>
    <m/>
  </r>
  <r>
    <x v="0"/>
    <x v="0"/>
    <x v="1"/>
    <x v="0"/>
    <d v="2018-05-08T00:00:00"/>
    <n v="1"/>
    <s v="Toto"/>
    <m/>
  </r>
  <r>
    <x v="0"/>
    <x v="0"/>
    <x v="1"/>
    <x v="0"/>
    <d v="2018-05-08T00:00:00"/>
    <n v="1"/>
    <s v="Toto"/>
    <m/>
  </r>
  <r>
    <x v="0"/>
    <x v="0"/>
    <x v="1"/>
    <x v="0"/>
    <d v="2018-05-08T00:00:00"/>
    <n v="1"/>
    <s v="Toto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6" minRefreshableVersion="3" useAutoFormatting="1" pageWrap="1" itemPrintTitles="1" createdVersion="6" indent="0" compact="0" compactData="0" multipleFieldFilters="0">
  <location ref="B7:D10" firstHeaderRow="1" firstDataRow="1" firstDataCol="2" rowPageCount="1" colPageCount="2"/>
  <pivotFields count="8">
    <pivotField axis="axisPage" compact="0" numFmtId="14" outline="0" multipleItemSelectionAllowed="1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>
      <items count="2">
        <item x="0"/>
        <item t="default"/>
      </items>
    </pivotField>
    <pivotField compact="0" numFmtId="14" outline="0" showAll="0"/>
    <pivotField dataField="1" compact="0" outline="0" showAll="0"/>
    <pivotField compact="0" outline="0" showAll="0"/>
    <pivotField compact="0" outline="0" showAll="0" defaultSubtotal="0"/>
  </pivotFields>
  <rowFields count="2">
    <field x="2"/>
    <field x="3"/>
  </rowFields>
  <rowItems count="3">
    <i>
      <x/>
      <x/>
    </i>
    <i>
      <x v="1"/>
      <x/>
    </i>
    <i t="grand">
      <x/>
    </i>
  </rowItems>
  <colItems count="1">
    <i/>
  </colItems>
  <pageFields count="2">
    <pageField fld="0" hier="-1"/>
    <pageField fld="1" item="0" hier="-1"/>
  </pageFields>
  <dataFields count="1">
    <dataField name="Quantité " fld="5" baseField="0" baseItem="0"/>
  </dataFields>
  <formats count="1">
    <format dxfId="5">
      <pivotArea type="all" dataOnly="0" outline="0" fieldPosition="0"/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7" totalsRowShown="0">
  <autoFilter ref="A1:H7"/>
  <tableColumns count="8">
    <tableColumn id="1" name="Date"/>
    <tableColumn id="2" name="Mouvement"/>
    <tableColumn id="3" name="Nom produit"/>
    <tableColumn id="4" name="N°Lot"/>
    <tableColumn id="5" name="Peremption" dataDxfId="1"/>
    <tableColumn id="6" name="Quantité"/>
    <tableColumn id="7" name="Log"/>
    <tableColumn id="8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24"/>
  <sheetViews>
    <sheetView showGridLines="0" showRowColHeaders="0" zoomScale="104" zoomScaleNormal="104" workbookViewId="0"/>
  </sheetViews>
  <sheetFormatPr baseColWidth="10" defaultRowHeight="15" x14ac:dyDescent="0.25"/>
  <cols>
    <col min="1" max="1" width="11.42578125" style="32"/>
    <col min="2" max="2" width="45.140625" style="32" bestFit="1" customWidth="1"/>
    <col min="3" max="3" width="10.85546875" style="32" bestFit="1" customWidth="1"/>
    <col min="4" max="4" width="19.28515625" style="32" bestFit="1" customWidth="1"/>
    <col min="5" max="5" width="11.85546875" style="32" bestFit="1" customWidth="1"/>
    <col min="6" max="6" width="14.85546875" style="32" bestFit="1" customWidth="1"/>
    <col min="7" max="8" width="101.42578125" style="32" bestFit="1" customWidth="1"/>
    <col min="9" max="9" width="98.28515625" customWidth="1"/>
    <col min="11" max="11" width="0" hidden="1" customWidth="1"/>
  </cols>
  <sheetData>
    <row r="2" spans="2:11" ht="21" x14ac:dyDescent="0.35">
      <c r="B2" s="51" t="s">
        <v>0</v>
      </c>
      <c r="C2" s="52"/>
      <c r="D2" s="52"/>
      <c r="E2" s="52"/>
      <c r="F2" s="52"/>
      <c r="G2" s="33"/>
      <c r="H2" s="34"/>
      <c r="I2" s="1"/>
      <c r="J2" s="1"/>
      <c r="K2" s="2"/>
    </row>
    <row r="3" spans="2:11" x14ac:dyDescent="0.25">
      <c r="B3" s="22"/>
      <c r="C3" s="35"/>
      <c r="D3" s="22"/>
      <c r="E3" s="22"/>
      <c r="F3" s="22"/>
      <c r="G3" s="22"/>
      <c r="H3" s="22"/>
      <c r="I3" s="3"/>
      <c r="J3" s="3"/>
      <c r="K3" s="2"/>
    </row>
    <row r="4" spans="2:11" x14ac:dyDescent="0.25">
      <c r="B4" s="22"/>
      <c r="C4" s="35"/>
      <c r="D4" s="22"/>
      <c r="E4" s="22"/>
      <c r="F4" s="22"/>
      <c r="G4" s="22"/>
      <c r="H4" s="22"/>
      <c r="I4" s="2"/>
      <c r="J4" s="3"/>
      <c r="K4" s="3"/>
    </row>
    <row r="5" spans="2:11" x14ac:dyDescent="0.25">
      <c r="B5" s="22"/>
      <c r="C5" s="35"/>
      <c r="D5" s="22"/>
      <c r="E5" s="22"/>
      <c r="F5" s="22"/>
      <c r="G5" s="22"/>
      <c r="H5" s="22"/>
      <c r="I5" s="2"/>
      <c r="J5" s="3"/>
      <c r="K5" s="3"/>
    </row>
    <row r="6" spans="2:11" x14ac:dyDescent="0.25">
      <c r="B6" s="22"/>
      <c r="C6" s="35"/>
      <c r="D6" s="22"/>
      <c r="E6" s="22"/>
      <c r="F6" s="22"/>
      <c r="G6" s="22"/>
      <c r="H6" s="22"/>
      <c r="I6" s="2"/>
      <c r="J6" s="3"/>
      <c r="K6" s="3"/>
    </row>
    <row r="7" spans="2:11" x14ac:dyDescent="0.25">
      <c r="B7" s="30" t="s">
        <v>1</v>
      </c>
      <c r="C7" s="4" t="s">
        <v>2</v>
      </c>
      <c r="D7" s="4" t="s">
        <v>3</v>
      </c>
      <c r="E7" s="5" t="s">
        <v>35</v>
      </c>
      <c r="F7" s="5" t="s">
        <v>33</v>
      </c>
      <c r="G7" s="22"/>
      <c r="H7" s="22"/>
    </row>
    <row r="8" spans="2:11" x14ac:dyDescent="0.25">
      <c r="B8" s="36" t="s">
        <v>4</v>
      </c>
      <c r="C8" s="20">
        <v>43049</v>
      </c>
      <c r="D8" s="37">
        <v>7</v>
      </c>
      <c r="E8" s="38">
        <f>SUM('REF 43049'!AE:AE)</f>
        <v>2</v>
      </c>
      <c r="F8" s="38">
        <f>SUM('REF 43049'!D:D)</f>
        <v>18</v>
      </c>
      <c r="G8" s="31" t="str">
        <f>IF(F8&lt;D8+1,"ATTENTION : Stock minimal atteint ou dépassé, vérifier l'état de la commande","")</f>
        <v/>
      </c>
      <c r="H8" s="22"/>
    </row>
    <row r="9" spans="2:11" x14ac:dyDescent="0.25">
      <c r="B9" s="36" t="s">
        <v>6</v>
      </c>
      <c r="C9" s="20">
        <v>43079</v>
      </c>
      <c r="D9" s="37">
        <v>4</v>
      </c>
      <c r="E9" s="38" t="e">
        <f>SUM(#REF!)</f>
        <v>#REF!</v>
      </c>
      <c r="F9" s="38" t="e">
        <f>SUM(#REF!)</f>
        <v>#REF!</v>
      </c>
      <c r="G9" s="31" t="e">
        <f t="shared" ref="G9:G22" si="0">IF(F9&lt;D9+1,"ATTENTION : Stock minimal atteint ou dépassé, vérifier l'état de la commande","")</f>
        <v>#REF!</v>
      </c>
      <c r="H9" s="22"/>
    </row>
    <row r="10" spans="2:11" x14ac:dyDescent="0.25">
      <c r="B10" s="36" t="s">
        <v>8</v>
      </c>
      <c r="C10" s="20">
        <v>43109</v>
      </c>
      <c r="D10" s="37">
        <v>5</v>
      </c>
      <c r="E10" s="38" t="e">
        <f>SUM(#REF!)</f>
        <v>#REF!</v>
      </c>
      <c r="F10" s="38" t="e">
        <f>SUM(#REF!)</f>
        <v>#REF!</v>
      </c>
      <c r="G10" s="31" t="e">
        <f t="shared" si="0"/>
        <v>#REF!</v>
      </c>
      <c r="H10" s="22"/>
    </row>
    <row r="11" spans="2:11" x14ac:dyDescent="0.25">
      <c r="B11" s="36" t="s">
        <v>10</v>
      </c>
      <c r="C11" s="20">
        <v>43111</v>
      </c>
      <c r="D11" s="37">
        <v>6</v>
      </c>
      <c r="E11" s="38" t="e">
        <f>SUM(#REF!)</f>
        <v>#REF!</v>
      </c>
      <c r="F11" s="38" t="e">
        <f>SUM(#REF!)</f>
        <v>#REF!</v>
      </c>
      <c r="G11" s="31" t="e">
        <f t="shared" si="0"/>
        <v>#REF!</v>
      </c>
      <c r="H11" s="22"/>
    </row>
    <row r="12" spans="2:11" x14ac:dyDescent="0.25">
      <c r="B12" s="36" t="s">
        <v>12</v>
      </c>
      <c r="C12" s="20">
        <v>43481</v>
      </c>
      <c r="D12" s="37">
        <v>10</v>
      </c>
      <c r="E12" s="38" t="e">
        <f>SUM(#REF!)</f>
        <v>#REF!</v>
      </c>
      <c r="F12" s="38" t="e">
        <f>SUM(#REF!)</f>
        <v>#REF!</v>
      </c>
      <c r="G12" s="31" t="e">
        <f t="shared" si="0"/>
        <v>#REF!</v>
      </c>
      <c r="H12" s="22"/>
    </row>
    <row r="13" spans="2:11" x14ac:dyDescent="0.25">
      <c r="B13" s="39" t="s">
        <v>13</v>
      </c>
      <c r="C13" s="20">
        <v>43451</v>
      </c>
      <c r="D13" s="37">
        <v>10</v>
      </c>
      <c r="E13" s="38" t="e">
        <f>SUM(#REF!)</f>
        <v>#REF!</v>
      </c>
      <c r="F13" s="38" t="e">
        <f>SUM(#REF!)</f>
        <v>#REF!</v>
      </c>
      <c r="G13" s="31" t="e">
        <f t="shared" si="0"/>
        <v>#REF!</v>
      </c>
      <c r="H13" s="22"/>
    </row>
    <row r="14" spans="2:11" x14ac:dyDescent="0.25">
      <c r="B14" s="7" t="s">
        <v>14</v>
      </c>
      <c r="C14" s="20">
        <v>43611</v>
      </c>
      <c r="D14" s="37">
        <v>2</v>
      </c>
      <c r="E14" s="38" t="e">
        <f>SUM(#REF!)</f>
        <v>#REF!</v>
      </c>
      <c r="F14" s="38" t="e">
        <f>SUM(#REF!)</f>
        <v>#REF!</v>
      </c>
      <c r="G14" s="31" t="e">
        <f t="shared" si="0"/>
        <v>#REF!</v>
      </c>
      <c r="H14" s="22"/>
    </row>
    <row r="15" spans="2:11" x14ac:dyDescent="0.25">
      <c r="B15" s="7" t="s">
        <v>15</v>
      </c>
      <c r="C15" s="20">
        <v>43341</v>
      </c>
      <c r="D15" s="37">
        <v>20</v>
      </c>
      <c r="E15" s="38" t="e">
        <f>SUM(#REF!)</f>
        <v>#REF!</v>
      </c>
      <c r="F15" s="38" t="e">
        <f>SUM(#REF!)</f>
        <v>#REF!</v>
      </c>
      <c r="G15" s="31" t="e">
        <f t="shared" si="0"/>
        <v>#REF!</v>
      </c>
      <c r="H15" s="22"/>
    </row>
    <row r="16" spans="2:11" x14ac:dyDescent="0.25">
      <c r="B16" s="7" t="s">
        <v>16</v>
      </c>
      <c r="C16" s="20">
        <v>414685</v>
      </c>
      <c r="D16" s="37">
        <v>4</v>
      </c>
      <c r="E16" s="38" t="e">
        <f>SUM(#REF!)</f>
        <v>#REF!</v>
      </c>
      <c r="F16" s="38" t="e">
        <f>SUM(#REF!)</f>
        <v>#REF!</v>
      </c>
      <c r="G16" s="31" t="e">
        <f t="shared" si="0"/>
        <v>#REF!</v>
      </c>
      <c r="H16" s="22"/>
    </row>
    <row r="17" spans="2:8" x14ac:dyDescent="0.25">
      <c r="B17" s="7" t="s">
        <v>17</v>
      </c>
      <c r="C17" s="20">
        <v>43871</v>
      </c>
      <c r="D17" s="37">
        <v>1</v>
      </c>
      <c r="E17" s="38" t="e">
        <f>SUM(#REF!)</f>
        <v>#REF!</v>
      </c>
      <c r="F17" s="38" t="e">
        <f>SUM(#REF!)</f>
        <v>#REF!</v>
      </c>
      <c r="G17" s="31" t="e">
        <f t="shared" si="0"/>
        <v>#REF!</v>
      </c>
      <c r="H17" s="22"/>
    </row>
    <row r="18" spans="2:8" x14ac:dyDescent="0.25">
      <c r="B18" s="7" t="s">
        <v>18</v>
      </c>
      <c r="C18" s="20" t="s">
        <v>19</v>
      </c>
      <c r="D18" s="37">
        <v>1</v>
      </c>
      <c r="E18" s="38" t="e">
        <f>SUM(#REF!)</f>
        <v>#REF!</v>
      </c>
      <c r="F18" s="38" t="e">
        <f>SUM(#REF!)</f>
        <v>#REF!</v>
      </c>
      <c r="G18" s="31" t="e">
        <f t="shared" si="0"/>
        <v>#REF!</v>
      </c>
      <c r="H18" s="22"/>
    </row>
    <row r="19" spans="2:8" x14ac:dyDescent="0.25">
      <c r="B19" s="7" t="s">
        <v>20</v>
      </c>
      <c r="C19" s="20">
        <v>43011</v>
      </c>
      <c r="D19" s="37">
        <v>2</v>
      </c>
      <c r="E19" s="38" t="e">
        <f>SUM(#REF!)</f>
        <v>#REF!</v>
      </c>
      <c r="F19" s="38" t="e">
        <f>SUM(#REF!)</f>
        <v>#REF!</v>
      </c>
      <c r="G19" s="31" t="e">
        <f t="shared" si="0"/>
        <v>#REF!</v>
      </c>
      <c r="H19" s="22"/>
    </row>
    <row r="20" spans="2:8" x14ac:dyDescent="0.25">
      <c r="B20" s="7" t="s">
        <v>21</v>
      </c>
      <c r="C20" s="20">
        <v>43331</v>
      </c>
      <c r="D20" s="37">
        <v>10</v>
      </c>
      <c r="E20" s="38" t="e">
        <f>SUM(#REF!)</f>
        <v>#REF!</v>
      </c>
      <c r="F20" s="38" t="e">
        <f>SUM(#REF!)</f>
        <v>#REF!</v>
      </c>
      <c r="G20" s="31" t="e">
        <f t="shared" si="0"/>
        <v>#REF!</v>
      </c>
      <c r="H20" s="22"/>
    </row>
    <row r="21" spans="2:8" x14ac:dyDescent="0.25">
      <c r="B21" s="7" t="s">
        <v>37</v>
      </c>
      <c r="C21" s="21">
        <v>43004</v>
      </c>
      <c r="D21" s="40">
        <v>8</v>
      </c>
      <c r="E21" s="38" t="e">
        <f>SUM(#REF!)</f>
        <v>#REF!</v>
      </c>
      <c r="F21" s="38" t="e">
        <f>SUM(#REF!)</f>
        <v>#REF!</v>
      </c>
      <c r="G21" s="31" t="e">
        <f t="shared" si="0"/>
        <v>#REF!</v>
      </c>
      <c r="H21" s="22"/>
    </row>
    <row r="22" spans="2:8" x14ac:dyDescent="0.25">
      <c r="B22" s="41" t="s">
        <v>38</v>
      </c>
      <c r="C22" s="42">
        <v>43151</v>
      </c>
      <c r="D22" s="41">
        <v>2</v>
      </c>
      <c r="E22" s="38" t="e">
        <f>SUM(#REF!)</f>
        <v>#REF!</v>
      </c>
      <c r="F22" s="38">
        <v>1</v>
      </c>
      <c r="G22" s="31" t="str">
        <f t="shared" si="0"/>
        <v>ATTENTION : Stock minimal atteint ou dépassé, vérifier l'état de la commande</v>
      </c>
    </row>
    <row r="24" spans="2:8" x14ac:dyDescent="0.25">
      <c r="B24" s="43"/>
    </row>
  </sheetData>
  <mergeCells count="1">
    <mergeCell ref="B2:F2"/>
  </mergeCells>
  <conditionalFormatting sqref="D8:F8 B8:B21 D11:D21">
    <cfRule type="notContainsBlanks" dxfId="9" priority="6">
      <formula>LEN(TRIM(B8))&gt;0</formula>
    </cfRule>
  </conditionalFormatting>
  <conditionalFormatting sqref="D9:D10 E9:F22">
    <cfRule type="notContainsBlanks" dxfId="8" priority="4">
      <formula>LEN(TRIM(D9))&gt;0</formula>
    </cfRule>
  </conditionalFormatting>
  <conditionalFormatting sqref="G8:G22">
    <cfRule type="cellIs" dxfId="7" priority="2" operator="equal">
      <formula>"ATTENTION : Stock minimal atteint ou dépassé, vérifier l'état de la commande"</formula>
    </cfRule>
  </conditionalFormatting>
  <conditionalFormatting sqref="C8:C21">
    <cfRule type="notContainsBlanks" dxfId="6" priority="1">
      <formula>LEN(TRIM(C8))&gt;0</formula>
    </cfRule>
  </conditionalFormatting>
  <hyperlinks>
    <hyperlink ref="C9" location="'REF 43079'!A1" display="'REF 43079'!A1"/>
    <hyperlink ref="C10" location="'REF 43109'!A1" display="'REF 43109'!A1"/>
    <hyperlink ref="C11" location="'REF 43111'!A1" display="'REF 43111'!A1"/>
    <hyperlink ref="C12" location="'REF 43481'!A1" display="'REF 43481'!A1"/>
    <hyperlink ref="C13" location="'REF 43451'!A1" display="'REF 43451'!A1"/>
    <hyperlink ref="C14" location="'REF 43611'!A1" display="'REF 43611'!A1"/>
    <hyperlink ref="C15" location="'REF 43341'!A1" display="'REF 43341'!A1"/>
    <hyperlink ref="C16" location="'REF 414685'!A1" display="'REF 414685'!A1"/>
    <hyperlink ref="C17" location="'REF 43871'!A1" display="'REF 43871'!A1"/>
    <hyperlink ref="C18" location="'REF AEB120291'!A1" display="'REF AEB120291'!A1"/>
    <hyperlink ref="C19" location="'REF 43011'!A1" display="'REF 43011'!A1"/>
    <hyperlink ref="C20" location="'REF 43331'!A1" display="'REF 43331'!A1"/>
    <hyperlink ref="C21" location="'REF 43004'!A1" display="'REF 43004'!A1"/>
    <hyperlink ref="C7" location="'REF 43049'!A1" display="'REF 43049'!A1"/>
    <hyperlink ref="C8" location="'REF 43049'!A1" display="'REF 43049'!A1"/>
    <hyperlink ref="C22" location="'REF 43151'!A1" display="'REF 43151'!A1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7"/>
  <sheetViews>
    <sheetView showRowColHeaders="0" zoomScale="65" zoomScaleNormal="65" workbookViewId="0"/>
  </sheetViews>
  <sheetFormatPr baseColWidth="10" defaultRowHeight="15" x14ac:dyDescent="0.25"/>
  <cols>
    <col min="2" max="2" width="13.5703125" bestFit="1" customWidth="1"/>
  </cols>
  <sheetData>
    <row r="1" spans="1:3" x14ac:dyDescent="0.25">
      <c r="A1" t="s">
        <v>46</v>
      </c>
      <c r="B1" t="s">
        <v>47</v>
      </c>
      <c r="C1" t="s">
        <v>45</v>
      </c>
    </row>
    <row r="2" spans="1:3" x14ac:dyDescent="0.25">
      <c r="A2" t="s">
        <v>50</v>
      </c>
      <c r="B2" t="s">
        <v>5</v>
      </c>
      <c r="C2" t="s">
        <v>49</v>
      </c>
    </row>
    <row r="3" spans="1:3" x14ac:dyDescent="0.25">
      <c r="B3" t="s">
        <v>7</v>
      </c>
      <c r="C3" t="s">
        <v>50</v>
      </c>
    </row>
    <row r="4" spans="1:3" x14ac:dyDescent="0.25">
      <c r="B4" t="s">
        <v>48</v>
      </c>
      <c r="C4" t="s">
        <v>51</v>
      </c>
    </row>
    <row r="5" spans="1:3" x14ac:dyDescent="0.25">
      <c r="B5" t="s">
        <v>9</v>
      </c>
    </row>
    <row r="6" spans="1:3" x14ac:dyDescent="0.25">
      <c r="B6" t="s">
        <v>11</v>
      </c>
    </row>
    <row r="7" spans="1:3" x14ac:dyDescent="0.25">
      <c r="B7" t="s">
        <v>42</v>
      </c>
    </row>
  </sheetData>
  <sheetProtection password="CF59" sheet="1" objects="1" scenarios="1"/>
  <sortState ref="B2:B7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7"/>
  <sheetViews>
    <sheetView showRowColHeaders="0" zoomScale="65" zoomScaleNormal="65" workbookViewId="0"/>
  </sheetViews>
  <sheetFormatPr baseColWidth="10" defaultRowHeight="15" x14ac:dyDescent="0.25"/>
  <cols>
    <col min="2" max="2" width="13.42578125" customWidth="1"/>
    <col min="3" max="3" width="68.5703125" customWidth="1"/>
    <col min="4" max="4" width="23.140625" customWidth="1"/>
    <col min="5" max="5" width="15.28515625" customWidth="1"/>
    <col min="8" max="8" width="14.5703125" customWidth="1"/>
  </cols>
  <sheetData>
    <row r="1" spans="1:8" x14ac:dyDescent="0.25">
      <c r="A1" t="s">
        <v>52</v>
      </c>
      <c r="B1" t="s">
        <v>55</v>
      </c>
      <c r="C1" t="s">
        <v>60</v>
      </c>
      <c r="D1" t="s">
        <v>30</v>
      </c>
      <c r="E1" t="s">
        <v>54</v>
      </c>
      <c r="F1" t="s">
        <v>22</v>
      </c>
      <c r="G1" t="s">
        <v>53</v>
      </c>
      <c r="H1" t="s">
        <v>40</v>
      </c>
    </row>
    <row r="2" spans="1:8" x14ac:dyDescent="0.25">
      <c r="A2" t="s">
        <v>39</v>
      </c>
      <c r="B2" t="s">
        <v>58</v>
      </c>
      <c r="C2" t="s">
        <v>24</v>
      </c>
      <c r="D2">
        <v>1006223770</v>
      </c>
      <c r="E2" s="49">
        <v>43228</v>
      </c>
      <c r="F2">
        <v>1</v>
      </c>
      <c r="G2" t="s">
        <v>50</v>
      </c>
    </row>
    <row r="3" spans="1:8" x14ac:dyDescent="0.25">
      <c r="A3" t="s">
        <v>39</v>
      </c>
      <c r="B3" t="s">
        <v>58</v>
      </c>
      <c r="C3" t="s">
        <v>27</v>
      </c>
      <c r="D3">
        <v>1006223770</v>
      </c>
      <c r="E3" s="49">
        <v>43228</v>
      </c>
      <c r="F3">
        <v>1</v>
      </c>
      <c r="G3" t="s">
        <v>50</v>
      </c>
    </row>
    <row r="4" spans="1:8" x14ac:dyDescent="0.25">
      <c r="A4" t="s">
        <v>39</v>
      </c>
      <c r="B4" t="s">
        <v>58</v>
      </c>
      <c r="C4" t="s">
        <v>27</v>
      </c>
      <c r="D4">
        <v>1006223770</v>
      </c>
      <c r="E4" s="49">
        <v>43228</v>
      </c>
      <c r="F4">
        <v>1</v>
      </c>
      <c r="G4" t="s">
        <v>50</v>
      </c>
    </row>
    <row r="5" spans="1:8" x14ac:dyDescent="0.25">
      <c r="A5" t="s">
        <v>39</v>
      </c>
      <c r="B5" t="s">
        <v>58</v>
      </c>
      <c r="C5" t="s">
        <v>27</v>
      </c>
      <c r="D5">
        <v>1006223770</v>
      </c>
      <c r="E5" s="49">
        <v>43228</v>
      </c>
      <c r="F5">
        <v>1</v>
      </c>
      <c r="G5" t="s">
        <v>50</v>
      </c>
    </row>
    <row r="6" spans="1:8" x14ac:dyDescent="0.25">
      <c r="A6" t="s">
        <v>39</v>
      </c>
      <c r="B6" t="s">
        <v>58</v>
      </c>
      <c r="C6" t="s">
        <v>27</v>
      </c>
      <c r="D6">
        <v>1006223770</v>
      </c>
      <c r="E6" s="49">
        <v>43228</v>
      </c>
      <c r="F6">
        <v>1</v>
      </c>
      <c r="G6" t="s">
        <v>50</v>
      </c>
    </row>
    <row r="7" spans="1:8" x14ac:dyDescent="0.25">
      <c r="A7" t="s">
        <v>39</v>
      </c>
      <c r="B7" t="s">
        <v>58</v>
      </c>
      <c r="C7" t="s">
        <v>27</v>
      </c>
      <c r="D7">
        <v>1006223770</v>
      </c>
      <c r="E7" s="49">
        <v>43228</v>
      </c>
      <c r="F7">
        <v>1</v>
      </c>
      <c r="G7" t="s">
        <v>50</v>
      </c>
    </row>
  </sheetData>
  <sheetProtection password="CF59" sheet="1" objects="1" scenarios="1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13"/>
  <sheetViews>
    <sheetView showGridLines="0" showRowColHeaders="0" tabSelected="1" zoomScale="62" zoomScaleNormal="62" workbookViewId="0">
      <selection activeCell="B7" sqref="B7"/>
    </sheetView>
  </sheetViews>
  <sheetFormatPr baseColWidth="10" defaultRowHeight="15" x14ac:dyDescent="0.25"/>
  <cols>
    <col min="1" max="1" width="1.7109375" customWidth="1"/>
    <col min="2" max="2" width="176.28515625" bestFit="1" customWidth="1"/>
    <col min="3" max="3" width="38" customWidth="1"/>
    <col min="4" max="4" width="29.85546875" customWidth="1"/>
    <col min="5" max="6" width="38.42578125" customWidth="1"/>
  </cols>
  <sheetData>
    <row r="1" spans="1:6" ht="46.5" x14ac:dyDescent="0.7">
      <c r="A1" s="46"/>
      <c r="B1" s="47"/>
      <c r="C1" s="47"/>
      <c r="D1" s="47"/>
    </row>
    <row r="2" spans="1:6" ht="46.5" x14ac:dyDescent="0.7">
      <c r="A2" s="46"/>
      <c r="B2" s="47"/>
      <c r="C2" s="47"/>
      <c r="D2" s="47"/>
    </row>
    <row r="3" spans="1:6" ht="46.5" x14ac:dyDescent="0.7">
      <c r="A3" s="46"/>
      <c r="B3" s="47"/>
      <c r="C3" s="47"/>
      <c r="D3" s="47"/>
    </row>
    <row r="4" spans="1:6" ht="46.5" x14ac:dyDescent="0.7">
      <c r="A4" s="46"/>
      <c r="B4" s="47"/>
      <c r="C4" s="47"/>
      <c r="D4" s="47"/>
    </row>
    <row r="5" spans="1:6" ht="46.5" x14ac:dyDescent="0.7">
      <c r="A5" s="46"/>
      <c r="B5" s="48" t="s">
        <v>52</v>
      </c>
      <c r="C5" s="50" t="s">
        <v>39</v>
      </c>
      <c r="D5" s="47"/>
      <c r="E5" s="48" t="s">
        <v>55</v>
      </c>
      <c r="F5" s="47" t="s">
        <v>58</v>
      </c>
    </row>
    <row r="6" spans="1:6" ht="46.5" x14ac:dyDescent="0.7">
      <c r="A6" s="46"/>
      <c r="B6" s="47"/>
      <c r="C6" s="47"/>
      <c r="D6" s="47"/>
    </row>
    <row r="7" spans="1:6" ht="46.5" x14ac:dyDescent="0.7">
      <c r="A7" s="46"/>
      <c r="B7" s="48" t="s">
        <v>60</v>
      </c>
      <c r="C7" s="48" t="s">
        <v>30</v>
      </c>
      <c r="D7" s="47" t="s">
        <v>59</v>
      </c>
    </row>
    <row r="8" spans="1:6" ht="46.5" x14ac:dyDescent="0.7">
      <c r="A8" s="46"/>
      <c r="B8" s="47" t="s">
        <v>24</v>
      </c>
      <c r="C8" s="47">
        <v>1006223770</v>
      </c>
      <c r="D8" s="79">
        <v>1</v>
      </c>
    </row>
    <row r="9" spans="1:6" ht="46.5" x14ac:dyDescent="0.7">
      <c r="A9" s="46"/>
      <c r="B9" s="47" t="s">
        <v>27</v>
      </c>
      <c r="C9" s="47">
        <v>1006223770</v>
      </c>
      <c r="D9" s="79">
        <v>5</v>
      </c>
    </row>
    <row r="10" spans="1:6" ht="46.5" x14ac:dyDescent="0.7">
      <c r="A10" s="46"/>
      <c r="B10" s="47" t="s">
        <v>61</v>
      </c>
      <c r="C10" s="47"/>
      <c r="D10" s="79">
        <v>6</v>
      </c>
    </row>
    <row r="11" spans="1:6" ht="46.5" x14ac:dyDescent="0.7">
      <c r="A11" s="46"/>
    </row>
    <row r="12" spans="1:6" ht="46.5" x14ac:dyDescent="0.7">
      <c r="A12" s="46"/>
    </row>
    <row r="13" spans="1:6" ht="28.5" x14ac:dyDescent="0.45">
      <c r="A13" s="46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2"/>
  <sheetViews>
    <sheetView showGridLines="0" showRowColHeaders="0" zoomScale="62" zoomScaleNormal="62" workbookViewId="0"/>
  </sheetViews>
  <sheetFormatPr baseColWidth="10" defaultRowHeight="15" x14ac:dyDescent="0.25"/>
  <cols>
    <col min="1" max="1" width="19" style="16" customWidth="1"/>
    <col min="2" max="2" width="16.5703125" style="18" customWidth="1"/>
    <col min="3" max="3" width="14" style="18" bestFit="1" customWidth="1"/>
    <col min="4" max="4" width="9" style="16" bestFit="1" customWidth="1"/>
    <col min="5" max="5" width="11.42578125" style="16"/>
    <col min="6" max="6" width="19" style="16" customWidth="1"/>
    <col min="7" max="7" width="9" style="16" bestFit="1" customWidth="1"/>
    <col min="8" max="8" width="18.28515625" style="16" customWidth="1"/>
    <col min="9" max="9" width="2.7109375" style="16" customWidth="1"/>
    <col min="10" max="10" width="20" style="16" customWidth="1"/>
    <col min="11" max="11" width="9" style="16" bestFit="1" customWidth="1"/>
    <col min="12" max="12" width="18.28515625" style="16" customWidth="1"/>
    <col min="13" max="13" width="3" style="16" customWidth="1"/>
    <col min="14" max="14" width="18" style="16" customWidth="1"/>
    <col min="15" max="15" width="9" style="16" bestFit="1" customWidth="1"/>
    <col min="16" max="16" width="17.42578125" style="16" customWidth="1"/>
    <col min="17" max="17" width="2.7109375" style="16" customWidth="1"/>
    <col min="18" max="18" width="15" style="16" customWidth="1"/>
    <col min="19" max="19" width="9" style="16" bestFit="1" customWidth="1"/>
    <col min="20" max="20" width="18.85546875" style="16" customWidth="1"/>
    <col min="21" max="21" width="3.28515625" style="16" customWidth="1"/>
    <col min="22" max="22" width="14.5703125" style="16" customWidth="1"/>
    <col min="23" max="23" width="9" style="16" bestFit="1" customWidth="1"/>
    <col min="24" max="24" width="18.5703125" style="16" customWidth="1"/>
    <col min="25" max="25" width="3.7109375" style="16" customWidth="1"/>
    <col min="26" max="26" width="16.85546875" style="16" customWidth="1"/>
    <col min="27" max="27" width="9" style="16" bestFit="1" customWidth="1"/>
    <col min="28" max="28" width="17.7109375" style="16" customWidth="1"/>
    <col min="29" max="29" width="4.85546875" style="16" customWidth="1"/>
    <col min="30" max="30" width="13.5703125" style="16" bestFit="1" customWidth="1"/>
    <col min="31" max="31" width="13.140625" style="16" customWidth="1"/>
    <col min="32" max="32" width="20.28515625" style="16" customWidth="1"/>
    <col min="33" max="33" width="63.28515625" style="16" customWidth="1"/>
    <col min="34" max="16384" width="11.42578125" style="15"/>
  </cols>
  <sheetData>
    <row r="1" spans="1:33" ht="28.5" thickBot="1" x14ac:dyDescent="0.3">
      <c r="A1" s="7"/>
      <c r="B1" s="59" t="s">
        <v>24</v>
      </c>
      <c r="C1" s="60"/>
      <c r="D1" s="60"/>
      <c r="E1" s="60"/>
      <c r="F1" s="60"/>
      <c r="G1" s="60"/>
      <c r="H1" s="60"/>
      <c r="I1" s="61"/>
      <c r="J1" s="62" t="str">
        <f>'ETAT DES STOCKS'!G8</f>
        <v/>
      </c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22"/>
      <c r="AD1" s="22"/>
    </row>
    <row r="2" spans="1:33" ht="19.5" customHeight="1" thickBot="1" x14ac:dyDescent="0.3">
      <c r="A2" s="25"/>
      <c r="B2" s="16"/>
      <c r="E2" s="18"/>
      <c r="AC2" s="26"/>
      <c r="AD2" s="27"/>
    </row>
    <row r="3" spans="1:33" ht="27.75" x14ac:dyDescent="0.25">
      <c r="A3" s="66" t="s">
        <v>23</v>
      </c>
      <c r="B3" s="67"/>
      <c r="C3" s="67"/>
      <c r="D3" s="68"/>
      <c r="E3" s="28"/>
      <c r="F3" s="76" t="s">
        <v>25</v>
      </c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8"/>
      <c r="AC3" s="26"/>
      <c r="AD3" s="53" t="s">
        <v>34</v>
      </c>
      <c r="AE3" s="54"/>
      <c r="AF3" s="54"/>
      <c r="AG3" s="55"/>
    </row>
    <row r="4" spans="1:33" ht="19.5" thickBot="1" x14ac:dyDescent="0.3">
      <c r="A4" s="69"/>
      <c r="B4" s="70"/>
      <c r="C4" s="70"/>
      <c r="D4" s="71"/>
      <c r="E4" s="6"/>
      <c r="F4" s="64" t="s">
        <v>5</v>
      </c>
      <c r="G4" s="65"/>
      <c r="H4" s="65"/>
      <c r="I4" s="44"/>
      <c r="J4" s="65" t="s">
        <v>7</v>
      </c>
      <c r="K4" s="65"/>
      <c r="L4" s="65"/>
      <c r="M4" s="44"/>
      <c r="N4" s="72" t="s">
        <v>48</v>
      </c>
      <c r="O4" s="73"/>
      <c r="P4" s="73"/>
      <c r="Q4" s="44"/>
      <c r="R4" s="72" t="s">
        <v>9</v>
      </c>
      <c r="S4" s="73"/>
      <c r="T4" s="74"/>
      <c r="U4" s="44"/>
      <c r="V4" s="72" t="s">
        <v>11</v>
      </c>
      <c r="W4" s="73"/>
      <c r="X4" s="73"/>
      <c r="Y4" s="44"/>
      <c r="Z4" s="72" t="s">
        <v>56</v>
      </c>
      <c r="AA4" s="73"/>
      <c r="AB4" s="75"/>
      <c r="AC4" s="22"/>
      <c r="AD4" s="56"/>
      <c r="AE4" s="57"/>
      <c r="AF4" s="57"/>
      <c r="AG4" s="58"/>
    </row>
    <row r="5" spans="1:33" ht="15.75" thickBot="1" x14ac:dyDescent="0.3">
      <c r="A5" s="8" t="s">
        <v>30</v>
      </c>
      <c r="B5" s="9" t="s">
        <v>28</v>
      </c>
      <c r="C5" s="10" t="s">
        <v>31</v>
      </c>
      <c r="D5" s="24" t="s">
        <v>22</v>
      </c>
      <c r="E5" s="7"/>
      <c r="F5" s="11" t="s">
        <v>29</v>
      </c>
      <c r="G5" s="17" t="s">
        <v>22</v>
      </c>
      <c r="H5" s="12" t="s">
        <v>32</v>
      </c>
      <c r="I5" s="45"/>
      <c r="J5" s="13" t="s">
        <v>29</v>
      </c>
      <c r="K5" s="17" t="s">
        <v>22</v>
      </c>
      <c r="L5" s="12" t="s">
        <v>26</v>
      </c>
      <c r="M5" s="45"/>
      <c r="N5" s="13" t="s">
        <v>29</v>
      </c>
      <c r="O5" s="17" t="s">
        <v>22</v>
      </c>
      <c r="P5" s="12" t="s">
        <v>26</v>
      </c>
      <c r="Q5" s="45"/>
      <c r="R5" s="13" t="s">
        <v>29</v>
      </c>
      <c r="S5" s="17" t="s">
        <v>22</v>
      </c>
      <c r="T5" s="12" t="s">
        <v>26</v>
      </c>
      <c r="U5" s="45"/>
      <c r="V5" s="13" t="s">
        <v>29</v>
      </c>
      <c r="W5" s="17" t="s">
        <v>22</v>
      </c>
      <c r="X5" s="12" t="s">
        <v>26</v>
      </c>
      <c r="Y5" s="45"/>
      <c r="Z5" s="13" t="s">
        <v>29</v>
      </c>
      <c r="AA5" s="17" t="s">
        <v>22</v>
      </c>
      <c r="AB5" s="14" t="s">
        <v>26</v>
      </c>
      <c r="AC5" s="22"/>
      <c r="AD5" s="11" t="s">
        <v>29</v>
      </c>
      <c r="AE5" s="17" t="s">
        <v>57</v>
      </c>
      <c r="AF5" s="12" t="s">
        <v>26</v>
      </c>
      <c r="AG5" s="29" t="s">
        <v>40</v>
      </c>
    </row>
    <row r="6" spans="1:33" x14ac:dyDescent="0.25">
      <c r="A6" s="16">
        <v>1006326090</v>
      </c>
      <c r="B6" s="18" t="s">
        <v>36</v>
      </c>
      <c r="C6" s="18">
        <v>43193</v>
      </c>
      <c r="D6" s="16">
        <v>0</v>
      </c>
      <c r="F6" s="16">
        <v>1006326090</v>
      </c>
      <c r="G6" s="16">
        <v>1</v>
      </c>
      <c r="H6" s="19">
        <v>43194.621608796297</v>
      </c>
      <c r="J6" s="16">
        <v>1006326090</v>
      </c>
      <c r="K6" s="16">
        <v>1</v>
      </c>
      <c r="L6" s="19">
        <v>43194.633067129631</v>
      </c>
      <c r="M6" s="19"/>
      <c r="P6" s="19"/>
      <c r="R6" s="16">
        <v>1006328910</v>
      </c>
      <c r="S6" s="16">
        <v>1</v>
      </c>
      <c r="T6" s="19">
        <v>43196.664282407408</v>
      </c>
      <c r="X6" s="19"/>
      <c r="AB6" s="19"/>
      <c r="AD6" s="16">
        <v>1006387560</v>
      </c>
      <c r="AE6" s="16">
        <v>1</v>
      </c>
      <c r="AF6" s="19">
        <v>43220.659907407404</v>
      </c>
      <c r="AG6" s="16" t="s">
        <v>43</v>
      </c>
    </row>
    <row r="7" spans="1:33" x14ac:dyDescent="0.25">
      <c r="A7" s="16">
        <v>1006328910</v>
      </c>
      <c r="B7" s="18">
        <v>43244</v>
      </c>
      <c r="C7" s="18">
        <v>43194</v>
      </c>
      <c r="D7" s="16">
        <v>0</v>
      </c>
      <c r="F7" s="16">
        <v>1006326090</v>
      </c>
      <c r="G7" s="16">
        <v>1</v>
      </c>
      <c r="H7" s="19">
        <v>43197.674675925926</v>
      </c>
      <c r="J7" s="16">
        <v>1006328910</v>
      </c>
      <c r="K7" s="16">
        <v>1</v>
      </c>
      <c r="L7" s="19">
        <v>43200.600312499999</v>
      </c>
      <c r="M7" s="19"/>
      <c r="P7" s="19"/>
      <c r="R7" s="16">
        <v>1006328910</v>
      </c>
      <c r="S7" s="16">
        <v>1</v>
      </c>
      <c r="T7" s="19">
        <v>43199.545914351853</v>
      </c>
      <c r="X7" s="19"/>
      <c r="AB7" s="19"/>
      <c r="AD7" s="16">
        <v>1006391120</v>
      </c>
      <c r="AE7" s="16">
        <v>1</v>
      </c>
      <c r="AF7" s="19">
        <v>43242.593993055554</v>
      </c>
      <c r="AG7" s="16" t="s">
        <v>44</v>
      </c>
    </row>
    <row r="8" spans="1:33" x14ac:dyDescent="0.25">
      <c r="A8" s="16">
        <v>1006341020</v>
      </c>
      <c r="B8" s="18">
        <v>43252</v>
      </c>
      <c r="C8" s="18">
        <v>43200</v>
      </c>
      <c r="D8" s="16">
        <v>1</v>
      </c>
      <c r="F8" s="16">
        <v>1006328910</v>
      </c>
      <c r="G8" s="16">
        <v>1</v>
      </c>
      <c r="H8" s="19">
        <v>43199.630486111113</v>
      </c>
      <c r="J8" s="16">
        <v>1006341020</v>
      </c>
      <c r="K8" s="16">
        <v>1</v>
      </c>
      <c r="L8" s="19">
        <v>43203.642106481479</v>
      </c>
      <c r="M8" s="19"/>
      <c r="P8" s="19"/>
      <c r="R8" s="16">
        <v>1006328910</v>
      </c>
      <c r="S8" s="16">
        <v>1</v>
      </c>
      <c r="T8" s="19">
        <v>43199.614837962959</v>
      </c>
      <c r="X8" s="19"/>
      <c r="AB8" s="19"/>
      <c r="AF8" s="19"/>
    </row>
    <row r="9" spans="1:33" x14ac:dyDescent="0.25">
      <c r="A9" s="16">
        <v>1006360910</v>
      </c>
      <c r="B9" s="18">
        <v>43257</v>
      </c>
      <c r="C9" s="18">
        <v>43207</v>
      </c>
      <c r="D9" s="16">
        <v>0</v>
      </c>
      <c r="F9" s="16">
        <v>1006328910</v>
      </c>
      <c r="G9" s="16">
        <v>1</v>
      </c>
      <c r="H9" s="19">
        <v>43201.645335648151</v>
      </c>
      <c r="J9" s="16">
        <v>1006341020</v>
      </c>
      <c r="K9" s="16">
        <v>1</v>
      </c>
      <c r="L9" s="19">
        <v>43209.619085648148</v>
      </c>
      <c r="M9" s="19"/>
      <c r="P9" s="19"/>
      <c r="R9" s="16">
        <v>1006328910</v>
      </c>
      <c r="S9" s="16">
        <v>1</v>
      </c>
      <c r="T9" s="19">
        <v>43200.634236111109</v>
      </c>
      <c r="AF9" s="19"/>
    </row>
    <row r="10" spans="1:33" x14ac:dyDescent="0.25">
      <c r="A10" s="16">
        <v>1006370250</v>
      </c>
      <c r="B10" s="18">
        <v>43262</v>
      </c>
      <c r="C10" s="18">
        <v>43207</v>
      </c>
      <c r="D10" s="16">
        <v>2</v>
      </c>
      <c r="F10" s="16">
        <v>1006341020</v>
      </c>
      <c r="G10" s="16">
        <v>1</v>
      </c>
      <c r="H10" s="19">
        <v>43203.64435185185</v>
      </c>
      <c r="J10" s="16">
        <v>1006370250</v>
      </c>
      <c r="K10" s="16">
        <v>1</v>
      </c>
      <c r="L10" s="19">
        <v>43214.545787037037</v>
      </c>
      <c r="M10" s="19"/>
      <c r="P10" s="19"/>
      <c r="R10" s="16">
        <v>1006341020</v>
      </c>
      <c r="S10" s="16">
        <v>1</v>
      </c>
      <c r="T10" s="19">
        <v>43206.672291666669</v>
      </c>
      <c r="AF10" s="19"/>
    </row>
    <row r="11" spans="1:33" x14ac:dyDescent="0.25">
      <c r="A11" s="16">
        <v>1006380170</v>
      </c>
      <c r="B11" s="18">
        <v>43265</v>
      </c>
      <c r="C11" s="18">
        <v>43214</v>
      </c>
      <c r="D11" s="16">
        <v>0</v>
      </c>
      <c r="F11" s="16">
        <v>1006341020</v>
      </c>
      <c r="G11" s="16">
        <v>1</v>
      </c>
      <c r="H11" s="19">
        <v>43209.536111111112</v>
      </c>
      <c r="J11" s="16">
        <v>1006370250</v>
      </c>
      <c r="K11" s="16">
        <v>1</v>
      </c>
      <c r="L11" s="19">
        <v>43217.636817129627</v>
      </c>
      <c r="M11" s="19"/>
      <c r="P11" s="19"/>
      <c r="R11" s="16">
        <v>1006370250</v>
      </c>
      <c r="S11" s="16">
        <v>1</v>
      </c>
      <c r="T11" s="19">
        <v>43214.629745370374</v>
      </c>
    </row>
    <row r="12" spans="1:33" x14ac:dyDescent="0.25">
      <c r="A12" s="16">
        <v>1006394310</v>
      </c>
      <c r="B12" s="23" t="s">
        <v>41</v>
      </c>
      <c r="C12" s="18">
        <v>43222</v>
      </c>
      <c r="D12" s="16">
        <v>2</v>
      </c>
      <c r="F12" s="16">
        <v>1006370250</v>
      </c>
      <c r="G12" s="16">
        <v>1</v>
      </c>
      <c r="H12" s="19">
        <v>43210.631840277776</v>
      </c>
      <c r="J12" s="16">
        <v>1006380170</v>
      </c>
      <c r="K12" s="16">
        <v>1</v>
      </c>
      <c r="L12" s="19">
        <v>43224.651400462964</v>
      </c>
      <c r="M12" s="19"/>
      <c r="P12" s="19"/>
      <c r="R12" s="16">
        <v>1006360910</v>
      </c>
      <c r="S12" s="16">
        <v>1</v>
      </c>
      <c r="T12" s="19">
        <v>43217.542858796296</v>
      </c>
    </row>
    <row r="13" spans="1:33" x14ac:dyDescent="0.25">
      <c r="A13" s="16">
        <v>1006419960</v>
      </c>
      <c r="B13" s="18">
        <v>43283</v>
      </c>
      <c r="C13" s="18">
        <v>43229</v>
      </c>
      <c r="D13" s="16">
        <v>1</v>
      </c>
      <c r="F13" s="16">
        <v>1006370250</v>
      </c>
      <c r="G13" s="16">
        <v>1</v>
      </c>
      <c r="H13" s="19">
        <v>43215.611631944441</v>
      </c>
      <c r="J13" s="16">
        <v>1006419960</v>
      </c>
      <c r="K13" s="16">
        <v>1</v>
      </c>
      <c r="L13" s="19">
        <v>43234.620254629626</v>
      </c>
      <c r="M13" s="19"/>
      <c r="P13" s="19"/>
      <c r="R13" s="16">
        <v>1006380170</v>
      </c>
      <c r="S13" s="16">
        <v>1</v>
      </c>
      <c r="T13" s="19">
        <v>43220.660358796296</v>
      </c>
    </row>
    <row r="14" spans="1:33" x14ac:dyDescent="0.25">
      <c r="A14" s="16">
        <v>1006441810</v>
      </c>
      <c r="B14" s="18">
        <v>43290</v>
      </c>
      <c r="C14" s="18">
        <v>43235</v>
      </c>
      <c r="D14" s="16">
        <v>7</v>
      </c>
      <c r="F14" s="16">
        <v>1006360910</v>
      </c>
      <c r="G14" s="16">
        <v>1</v>
      </c>
      <c r="H14" s="19">
        <v>43217.553738425922</v>
      </c>
      <c r="J14" s="16">
        <v>1006419960</v>
      </c>
      <c r="K14" s="16">
        <v>1</v>
      </c>
      <c r="L14" s="19">
        <v>43237.622546296298</v>
      </c>
      <c r="M14" s="19"/>
      <c r="P14" s="19"/>
      <c r="R14" s="16">
        <v>1006380170</v>
      </c>
      <c r="S14" s="16">
        <v>1</v>
      </c>
      <c r="T14" s="19">
        <v>43223.676446759258</v>
      </c>
    </row>
    <row r="15" spans="1:33" x14ac:dyDescent="0.25">
      <c r="A15" s="16">
        <v>1006430190</v>
      </c>
      <c r="B15" s="18">
        <v>43286</v>
      </c>
      <c r="C15" s="18">
        <v>43243</v>
      </c>
      <c r="D15" s="16">
        <v>4</v>
      </c>
      <c r="F15" s="16">
        <v>1006380170</v>
      </c>
      <c r="G15" s="16">
        <v>1</v>
      </c>
      <c r="H15" s="19">
        <v>43220.490127314813</v>
      </c>
      <c r="P15" s="19"/>
      <c r="R15" s="16">
        <v>1006394310</v>
      </c>
      <c r="S15" s="16">
        <v>1</v>
      </c>
      <c r="T15" s="19">
        <v>43224.697754629633</v>
      </c>
    </row>
    <row r="16" spans="1:33" x14ac:dyDescent="0.25">
      <c r="A16" s="16">
        <v>1006223770</v>
      </c>
      <c r="B16" s="18">
        <v>43228</v>
      </c>
      <c r="C16" s="18">
        <v>43245</v>
      </c>
      <c r="D16" s="16">
        <v>1</v>
      </c>
      <c r="F16" s="16">
        <v>1006380170</v>
      </c>
      <c r="G16" s="16">
        <v>1</v>
      </c>
      <c r="H16" s="19">
        <v>43222.537858796299</v>
      </c>
      <c r="P16" s="19"/>
      <c r="R16" s="16">
        <v>1006394310</v>
      </c>
      <c r="S16" s="16">
        <v>1</v>
      </c>
      <c r="T16" s="19">
        <v>43227.623368055552</v>
      </c>
    </row>
    <row r="17" spans="6:20" x14ac:dyDescent="0.25">
      <c r="F17" s="16">
        <v>1006394310</v>
      </c>
      <c r="G17" s="16">
        <v>1</v>
      </c>
      <c r="H17" s="19">
        <v>43229.632280092592</v>
      </c>
      <c r="P17" s="19"/>
      <c r="R17" s="16">
        <v>1006394310</v>
      </c>
      <c r="S17" s="16">
        <v>1</v>
      </c>
      <c r="T17" s="19">
        <v>43231.662233796298</v>
      </c>
    </row>
    <row r="18" spans="6:20" x14ac:dyDescent="0.25">
      <c r="F18" s="16">
        <v>1006394310</v>
      </c>
      <c r="G18" s="16">
        <v>1</v>
      </c>
      <c r="H18" s="19">
        <v>43234.594687500001</v>
      </c>
      <c r="P18" s="19"/>
      <c r="R18" s="16">
        <v>1006419960</v>
      </c>
      <c r="S18" s="16">
        <v>1</v>
      </c>
      <c r="T18" s="19">
        <v>43237.600983796299</v>
      </c>
    </row>
    <row r="19" spans="6:20" x14ac:dyDescent="0.25">
      <c r="F19" s="16">
        <v>1006419960</v>
      </c>
      <c r="G19" s="16">
        <v>1</v>
      </c>
      <c r="H19" s="19">
        <v>43237.648634259262</v>
      </c>
      <c r="P19" s="19"/>
      <c r="R19" s="16">
        <v>1006419960</v>
      </c>
      <c r="S19" s="16">
        <v>1</v>
      </c>
      <c r="T19" s="19">
        <v>43242.594143518516</v>
      </c>
    </row>
    <row r="20" spans="6:20" x14ac:dyDescent="0.25">
      <c r="F20" s="16">
        <v>1006419960</v>
      </c>
      <c r="G20" s="16">
        <v>1</v>
      </c>
      <c r="H20" s="19">
        <v>43238.527187500003</v>
      </c>
    </row>
    <row r="21" spans="6:20" x14ac:dyDescent="0.25">
      <c r="F21" s="16">
        <v>1006419960</v>
      </c>
      <c r="G21" s="16">
        <v>1</v>
      </c>
      <c r="H21" s="19">
        <v>43242.622627314813</v>
      </c>
    </row>
    <row r="22" spans="6:20" x14ac:dyDescent="0.25">
      <c r="H22" s="19"/>
    </row>
  </sheetData>
  <mergeCells count="11">
    <mergeCell ref="AD3:AG4"/>
    <mergeCell ref="B1:I1"/>
    <mergeCell ref="J1:AB1"/>
    <mergeCell ref="F4:H4"/>
    <mergeCell ref="J4:L4"/>
    <mergeCell ref="A3:D4"/>
    <mergeCell ref="N4:P4"/>
    <mergeCell ref="R4:T4"/>
    <mergeCell ref="V4:X4"/>
    <mergeCell ref="Z4:AB4"/>
    <mergeCell ref="F3:AB3"/>
  </mergeCells>
  <conditionalFormatting sqref="J1">
    <cfRule type="containsText" dxfId="4" priority="10" operator="containsText" text="Stock minimal atteint ou dépassé, vérifier l'état de la commande">
      <formula>NOT(ISERROR(SEARCH("Stock minimal atteint ou dépassé, vérifier l'état de la commande",J1)))</formula>
    </cfRule>
  </conditionalFormatting>
  <conditionalFormatting sqref="A2">
    <cfRule type="notContainsBlanks" dxfId="3" priority="4">
      <formula>LEN(TRIM(A2))&gt;0</formula>
    </cfRule>
  </conditionalFormatting>
  <conditionalFormatting sqref="A1">
    <cfRule type="notContainsBlanks" dxfId="2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 onLoad="loadRibbon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Review" getVisible="MonRuban_GetVisible"/>
      <tab idMso="TabView" getVisible="MonRuban_GetVisible"/>
      <tab idMso="TabDeveloper" getVisible="MonRuban_GetVisible"/>
      <tab id="Stock" label="STOCK">
        <group id="MenuR" label="Gestion du Stock">
          <button id="B01" size="large" imageMso="ImportMoreMenu" label="Stockage" onAction="Stock"/>
          <button id="B02" size="large" imageMso="ExportMoreMenu" label="Déstockage" onAction="Déstock"/>
          <button id="B03" size="large" imageMso="PivotChartType" label="Etat des Stocks" onAction="Etat"/>
          <button id="B04" size="large" imageMso="DefaultView" label="Données" onAction="GoData"/>
          <button id="B05" size="large" imageMso="PrintOptionsMenu" label="Edition Stock du jour" onAction="GoPrint"/>
        </group>
        <group id="AffRub" label="Administration">
          <button id="B06" size="large" imageMso="DocumentPanelTemplate" label="Paramètres" onAction="GoPara"/>
          <toggleButton id="TB3" getPressed="MonRuban_GetPressed" imageMso="UpgradeWorkbook" size="large" label="Onglets et Ruban" visible="true" onAction="TB03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ETAT DES STOCKS</vt:lpstr>
      <vt:lpstr>Paramètres</vt:lpstr>
      <vt:lpstr>DATA</vt:lpstr>
      <vt:lpstr>StockToDay</vt:lpstr>
      <vt:lpstr>REF 43049</vt:lpstr>
      <vt:lpstr>LogName</vt:lpstr>
    </vt:vector>
  </TitlesOfParts>
  <Company>AP-HP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Jean-Eric Pelouas</cp:lastModifiedBy>
  <cp:lastPrinted>2018-05-25T10:50:54Z</cp:lastPrinted>
  <dcterms:created xsi:type="dcterms:W3CDTF">2018-03-29T14:33:59Z</dcterms:created>
  <dcterms:modified xsi:type="dcterms:W3CDTF">2018-05-25T11:23:40Z</dcterms:modified>
</cp:coreProperties>
</file>