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19440" windowHeight="11760" tabRatio="916"/>
  </bookViews>
  <sheets>
    <sheet name="Informations" sheetId="4" r:id="rId1"/>
    <sheet name="BDD" sheetId="17" r:id="rId2"/>
    <sheet name="TCD complet" sheetId="22" r:id="rId3"/>
    <sheet name="TCD incomplet" sheetId="23" r:id="rId4"/>
  </sheets>
  <definedNames>
    <definedName name="_xlnm._FilterDatabase" localSheetId="1" hidden="1">BDD!$A$2:$AZ$57</definedName>
    <definedName name="a1_réserv_recr_03_2013" localSheetId="1">BDD!$A$1</definedName>
    <definedName name="an_cad_rempl_auréliet_22_04_2013" localSheetId="1">BDD!$AJ$2:$AJ$18</definedName>
    <definedName name="col_a1_03_2013" localSheetId="1">BDD!$A:$A</definedName>
    <definedName name="datA">Informations!$A$1:$A$3</definedName>
    <definedName name="_xlnm.Print_Area" localSheetId="1">BDD!$E$1:$J$23</definedName>
  </definedNames>
  <calcPr calcId="145621"/>
  <pivotCaches>
    <pivotCache cacheId="13" r:id="rId5"/>
  </pivotCaches>
</workbook>
</file>

<file path=xl/calcChain.xml><?xml version="1.0" encoding="utf-8"?>
<calcChain xmlns="http://schemas.openxmlformats.org/spreadsheetml/2006/main">
  <c r="V2" i="17" l="1"/>
  <c r="AJ2" i="17"/>
  <c r="V3" i="17"/>
  <c r="AJ3" i="17"/>
  <c r="V4" i="17"/>
  <c r="AJ4" i="17"/>
  <c r="V5" i="17"/>
  <c r="AJ5" i="17"/>
  <c r="V6" i="17"/>
  <c r="AJ6" i="17"/>
  <c r="V7" i="17"/>
  <c r="AJ7" i="17"/>
  <c r="V8" i="17"/>
  <c r="AJ8" i="17"/>
  <c r="V9" i="17"/>
  <c r="AJ9" i="17"/>
  <c r="V10" i="17"/>
  <c r="AJ10" i="17"/>
  <c r="V11" i="17"/>
  <c r="AJ11" i="17"/>
  <c r="V12" i="17"/>
  <c r="AJ12" i="17"/>
  <c r="V13" i="17"/>
  <c r="AJ13" i="17"/>
  <c r="V14" i="17"/>
  <c r="AJ14" i="17"/>
  <c r="V15" i="17"/>
  <c r="AJ15" i="17"/>
  <c r="V16" i="17"/>
  <c r="AJ16" i="17"/>
  <c r="V17" i="17"/>
  <c r="AJ17" i="17"/>
  <c r="V18" i="17"/>
  <c r="AJ18" i="17"/>
  <c r="V19" i="17"/>
  <c r="AJ19" i="17"/>
  <c r="V20" i="17"/>
  <c r="AJ20" i="17"/>
  <c r="V21" i="17"/>
  <c r="AJ21" i="17"/>
  <c r="V22" i="17"/>
  <c r="AJ22" i="17"/>
  <c r="V23" i="17"/>
  <c r="AJ23" i="17"/>
  <c r="V24" i="17"/>
  <c r="AJ24" i="17"/>
  <c r="V25" i="17"/>
  <c r="AJ25" i="17"/>
  <c r="V26" i="17"/>
  <c r="AJ26" i="17"/>
  <c r="V27" i="17"/>
  <c r="AJ27" i="17"/>
  <c r="V28" i="17"/>
  <c r="AJ28" i="17"/>
  <c r="V29" i="17"/>
  <c r="AJ29" i="17"/>
  <c r="V30" i="17"/>
  <c r="AJ30" i="17"/>
  <c r="V31" i="17"/>
  <c r="AJ31" i="17"/>
  <c r="V32" i="17"/>
  <c r="AJ32" i="17"/>
  <c r="V33" i="17"/>
  <c r="AJ33" i="17"/>
  <c r="V34" i="17"/>
  <c r="AJ34" i="17"/>
  <c r="V35" i="17"/>
  <c r="AJ35" i="17"/>
  <c r="V36" i="17"/>
  <c r="AJ36" i="17"/>
  <c r="V37" i="17"/>
  <c r="AJ37" i="17"/>
  <c r="V38" i="17"/>
  <c r="AJ38" i="17"/>
  <c r="V39" i="17"/>
  <c r="AJ39" i="17"/>
  <c r="V40" i="17"/>
  <c r="AJ40" i="17"/>
  <c r="V41" i="17"/>
  <c r="AJ41" i="17"/>
  <c r="V42" i="17"/>
  <c r="AJ42" i="17"/>
  <c r="V43" i="17"/>
  <c r="AJ43" i="17"/>
  <c r="V44" i="17"/>
  <c r="AJ44" i="17"/>
  <c r="V45" i="17"/>
  <c r="AJ45" i="17"/>
  <c r="V46" i="17"/>
  <c r="AJ46" i="17"/>
  <c r="V47" i="17"/>
  <c r="AJ47" i="17"/>
  <c r="V48" i="17"/>
  <c r="AJ48" i="17"/>
  <c r="V49" i="17"/>
  <c r="AC49" i="17"/>
  <c r="AD49" i="17"/>
  <c r="AJ49" i="17"/>
  <c r="Q50" i="17"/>
  <c r="R50" i="17"/>
  <c r="V50" i="17"/>
  <c r="AC50" i="17"/>
  <c r="AD50" i="17"/>
  <c r="AJ50" i="17"/>
  <c r="Q51" i="17"/>
  <c r="R51" i="17"/>
  <c r="V51" i="17"/>
  <c r="AC51" i="17"/>
  <c r="AD51" i="17"/>
  <c r="AJ51" i="17"/>
  <c r="Q52" i="17"/>
  <c r="R52" i="17"/>
  <c r="V52" i="17"/>
  <c r="AC52" i="17"/>
  <c r="AD52" i="17"/>
  <c r="AJ52" i="17"/>
  <c r="Q53" i="17"/>
  <c r="R53" i="17"/>
  <c r="V53" i="17"/>
  <c r="AC53" i="17"/>
  <c r="AD53" i="17"/>
  <c r="AJ53" i="17"/>
  <c r="Q54" i="17"/>
  <c r="R54" i="17"/>
  <c r="V54" i="17"/>
  <c r="AC54" i="17"/>
  <c r="AD54" i="17"/>
  <c r="AJ54" i="17"/>
  <c r="Q55" i="17"/>
  <c r="R55" i="17"/>
  <c r="V55" i="17"/>
  <c r="AC55" i="17"/>
  <c r="AD55" i="17"/>
  <c r="AJ55" i="17"/>
  <c r="Q56" i="17"/>
  <c r="R56" i="17"/>
  <c r="V56" i="17"/>
  <c r="AC56" i="17"/>
  <c r="AD56" i="17"/>
  <c r="AJ56" i="17"/>
  <c r="Q57" i="17"/>
  <c r="R57" i="17"/>
  <c r="V57" i="17"/>
  <c r="AC57" i="17"/>
  <c r="AD57" i="17"/>
  <c r="AJ57" i="17"/>
  <c r="C2" i="17"/>
  <c r="AG2" i="17" s="1"/>
  <c r="C3" i="17"/>
  <c r="AG3" i="17" s="1"/>
  <c r="C4" i="17"/>
  <c r="AG4" i="17" s="1"/>
  <c r="C5" i="17"/>
  <c r="AG5" i="17" s="1"/>
  <c r="C6" i="17"/>
  <c r="AG6" i="17" s="1"/>
  <c r="C7" i="17"/>
  <c r="AG7" i="17" s="1"/>
  <c r="C8" i="17"/>
  <c r="AG8" i="17" s="1"/>
  <c r="C9" i="17"/>
  <c r="AG9" i="17" s="1"/>
  <c r="C10" i="17"/>
  <c r="AG10" i="17" s="1"/>
  <c r="C11" i="17"/>
  <c r="AG11" i="17" s="1"/>
  <c r="C12" i="17"/>
  <c r="AG12" i="17" s="1"/>
  <c r="C13" i="17"/>
  <c r="AG13" i="17" s="1"/>
  <c r="C14" i="17"/>
  <c r="AG14" i="17" s="1"/>
  <c r="C15" i="17"/>
  <c r="AG15" i="17" s="1"/>
  <c r="C16" i="17"/>
  <c r="AG16" i="17" s="1"/>
  <c r="C17" i="17"/>
  <c r="AG17" i="17" s="1"/>
  <c r="C18" i="17"/>
  <c r="AG18" i="17" s="1"/>
  <c r="C19" i="17"/>
  <c r="AG19" i="17" s="1"/>
  <c r="C20" i="17"/>
  <c r="AG20" i="17" s="1"/>
  <c r="C21" i="17"/>
  <c r="AG21" i="17" s="1"/>
  <c r="C22" i="17"/>
  <c r="AG22" i="17" s="1"/>
  <c r="C23" i="17"/>
  <c r="AG23" i="17" s="1"/>
  <c r="C24" i="17"/>
  <c r="AG24" i="17" s="1"/>
  <c r="C25" i="17"/>
  <c r="AG25" i="17" s="1"/>
  <c r="C26" i="17"/>
  <c r="AG26" i="17" s="1"/>
  <c r="C27" i="17"/>
  <c r="AG27" i="17" s="1"/>
  <c r="C28" i="17"/>
  <c r="AG28" i="17" s="1"/>
  <c r="C29" i="17"/>
  <c r="AG29" i="17" s="1"/>
  <c r="C30" i="17"/>
  <c r="AG30" i="17" s="1"/>
  <c r="C31" i="17"/>
  <c r="AG31" i="17" s="1"/>
  <c r="C32" i="17"/>
  <c r="AG32" i="17" s="1"/>
  <c r="C33" i="17"/>
  <c r="AG33" i="17" s="1"/>
  <c r="C34" i="17"/>
  <c r="AG34" i="17" s="1"/>
  <c r="C35" i="17"/>
  <c r="AG35" i="17" s="1"/>
  <c r="C36" i="17"/>
  <c r="AG36" i="17" s="1"/>
  <c r="C37" i="17"/>
  <c r="AG37" i="17" s="1"/>
  <c r="C38" i="17"/>
  <c r="AG38" i="17" s="1"/>
  <c r="C39" i="17"/>
  <c r="AG39" i="17" s="1"/>
  <c r="C40" i="17"/>
  <c r="AG40" i="17" s="1"/>
  <c r="C41" i="17"/>
  <c r="AG41" i="17" s="1"/>
  <c r="C42" i="17"/>
  <c r="AG42" i="17" s="1"/>
  <c r="C43" i="17"/>
  <c r="AG43" i="17" s="1"/>
  <c r="C44" i="17"/>
  <c r="AG44" i="17" s="1"/>
  <c r="C45" i="17"/>
  <c r="AG45" i="17" s="1"/>
  <c r="C46" i="17"/>
  <c r="AG46" i="17" s="1"/>
  <c r="C47" i="17"/>
  <c r="AG47" i="17" s="1"/>
  <c r="C48" i="17"/>
  <c r="AG48" i="17" s="1"/>
  <c r="C49" i="17"/>
  <c r="AG49" i="17" s="1"/>
  <c r="C50" i="17"/>
  <c r="AG50" i="17" s="1"/>
  <c r="C51" i="17"/>
  <c r="AG51" i="17" s="1"/>
  <c r="C52" i="17"/>
  <c r="AG52" i="17" s="1"/>
  <c r="C53" i="17"/>
  <c r="AG53" i="17" s="1"/>
  <c r="C54" i="17"/>
  <c r="AG54" i="17" s="1"/>
  <c r="C55" i="17"/>
  <c r="C56" i="17"/>
  <c r="C57" i="17"/>
  <c r="E3" i="17"/>
  <c r="E4" i="17"/>
  <c r="E5" i="17"/>
  <c r="E6" i="17"/>
  <c r="E7" i="17"/>
  <c r="E8" i="17"/>
  <c r="E9" i="17"/>
  <c r="E10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23" i="17"/>
  <c r="E24" i="17"/>
  <c r="E25" i="17"/>
  <c r="E26" i="17"/>
  <c r="E27" i="17"/>
  <c r="E28" i="17"/>
  <c r="E29" i="17"/>
  <c r="E30" i="17"/>
  <c r="E31" i="17"/>
  <c r="E32" i="17"/>
  <c r="E33" i="17"/>
  <c r="E34" i="17"/>
  <c r="E35" i="17"/>
  <c r="E36" i="17"/>
  <c r="E37" i="17"/>
  <c r="E38" i="17"/>
  <c r="E39" i="17"/>
  <c r="E40" i="17"/>
  <c r="E41" i="17"/>
  <c r="E42" i="17"/>
  <c r="E43" i="17"/>
  <c r="E44" i="17"/>
  <c r="E45" i="17"/>
  <c r="E46" i="17"/>
  <c r="E47" i="17"/>
  <c r="E48" i="17"/>
  <c r="E49" i="17"/>
  <c r="E50" i="17"/>
  <c r="E51" i="17"/>
  <c r="E52" i="17"/>
  <c r="E53" i="17"/>
  <c r="E54" i="17"/>
  <c r="E55" i="17"/>
  <c r="E56" i="17"/>
  <c r="E57" i="17"/>
  <c r="E2" i="17"/>
  <c r="N60" i="17"/>
</calcChain>
</file>

<file path=xl/sharedStrings.xml><?xml version="1.0" encoding="utf-8"?>
<sst xmlns="http://schemas.openxmlformats.org/spreadsheetml/2006/main" count="162" uniqueCount="59">
  <si>
    <t>Nom</t>
  </si>
  <si>
    <t>prénom</t>
  </si>
  <si>
    <t>D.N.</t>
  </si>
  <si>
    <t>Adresse</t>
  </si>
  <si>
    <t>C.P.</t>
  </si>
  <si>
    <t>Localité</t>
  </si>
  <si>
    <t>APE</t>
  </si>
  <si>
    <t>Age</t>
  </si>
  <si>
    <t>remarque(s)</t>
  </si>
  <si>
    <t>BEPS</t>
  </si>
  <si>
    <t>&lt; 1 ans</t>
  </si>
  <si>
    <t>&lt;5 ans</t>
  </si>
  <si>
    <t>&gt; 5 ans</t>
  </si>
  <si>
    <t>&lt; 3 ans</t>
  </si>
  <si>
    <t>stage</t>
  </si>
  <si>
    <t>aucune</t>
  </si>
  <si>
    <t>EXTRAIT</t>
  </si>
  <si>
    <t>DIPLÔME</t>
  </si>
  <si>
    <t>concerne</t>
  </si>
  <si>
    <t xml:space="preserve">date envoie courrier </t>
  </si>
  <si>
    <t>Motif</t>
  </si>
  <si>
    <t>REGRET</t>
  </si>
  <si>
    <t>ETAT</t>
  </si>
  <si>
    <t>N°</t>
  </si>
  <si>
    <t xml:space="preserve">permis &amp; voitu. </t>
  </si>
  <si>
    <t>INDED</t>
  </si>
  <si>
    <t>Date Récep. candidature</t>
  </si>
  <si>
    <t>Vu</t>
  </si>
  <si>
    <t xml:space="preserve">Dist. </t>
  </si>
  <si>
    <t>GSM / tél.</t>
  </si>
  <si>
    <t>Etat civil</t>
  </si>
  <si>
    <t>Eft</t>
  </si>
  <si>
    <t>annee</t>
  </si>
  <si>
    <t>x</t>
  </si>
  <si>
    <t>puéricultrice</t>
  </si>
  <si>
    <t>auxilliaire de l'enfance</t>
  </si>
  <si>
    <t xml:space="preserve">? </t>
  </si>
  <si>
    <t>CI</t>
  </si>
  <si>
    <t>a</t>
  </si>
  <si>
    <t>c</t>
  </si>
  <si>
    <t>d</t>
  </si>
  <si>
    <t>f</t>
  </si>
  <si>
    <t>e</t>
  </si>
  <si>
    <t>g</t>
  </si>
  <si>
    <t>hu</t>
  </si>
  <si>
    <t>o</t>
  </si>
  <si>
    <t>p</t>
  </si>
  <si>
    <t>k</t>
  </si>
  <si>
    <t>m</t>
  </si>
  <si>
    <t>n</t>
  </si>
  <si>
    <t>l</t>
  </si>
  <si>
    <t>s</t>
  </si>
  <si>
    <t xml:space="preserve">r </t>
  </si>
  <si>
    <t xml:space="preserve">v </t>
  </si>
  <si>
    <t>b</t>
  </si>
  <si>
    <t>Total général</t>
  </si>
  <si>
    <t>InC.</t>
  </si>
  <si>
    <t>C.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</si>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</sst>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 \-\ mmm\."/>
    <numFmt numFmtId="165" formatCode="0\ &quot;Km&quot;"/>
    <numFmt numFmtId="166" formatCode="[&lt;=9999999]###\-####;0###&quot;/&quot;##\-##\-##"/>
  </numFmts>
  <fonts count="10" x14ac:knownFonts="1">
    <font>
      <sz val="11"/>
      <color theme="1"/>
      <name val="Calibri"/>
      <family val="2"/>
    </font>
    <font>
      <sz val="12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rgb="FF333333"/>
      <name val="Calibri"/>
      <family val="2"/>
      <scheme val="minor"/>
    </font>
    <font>
      <b/>
      <sz val="12"/>
      <color theme="1"/>
      <name val="Calibri"/>
      <family val="2"/>
    </font>
    <font>
      <sz val="12"/>
      <color theme="0"/>
      <name val="Calibri"/>
      <family val="2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9.9917600024414813E-2"/>
      </left>
      <right/>
      <top style="thin">
        <color theme="2" tint="-9.9917600024414813E-2"/>
      </top>
      <bottom style="thin">
        <color theme="2" tint="-9.9917600024414813E-2"/>
      </bottom>
      <diagonal/>
    </border>
    <border>
      <left style="thin">
        <color theme="2" tint="-9.9887081514938816E-2"/>
      </left>
      <right style="thin">
        <color theme="2" tint="-9.9887081514938816E-2"/>
      </right>
      <top style="thin">
        <color theme="2" tint="-9.9887081514938816E-2"/>
      </top>
      <bottom style="thin">
        <color theme="2" tint="-9.9887081514938816E-2"/>
      </bottom>
      <diagonal/>
    </border>
    <border>
      <left style="thin">
        <color theme="2" tint="-9.9948118533890809E-2"/>
      </left>
      <right style="thick">
        <color theme="6" tint="-0.24994659260841701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17600024414813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/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17600024414813E-2"/>
      </bottom>
      <diagonal/>
    </border>
    <border>
      <left style="thick">
        <color theme="6" tint="-0.24994659260841701"/>
      </left>
      <right style="thick">
        <color theme="6" tint="-0.24994659260841701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ck">
        <color theme="6" tint="-0.24994659260841701"/>
      </left>
      <right style="thin">
        <color theme="2" tint="-9.9887081514938816E-2"/>
      </right>
      <top style="thin">
        <color theme="2" tint="-9.9887081514938816E-2"/>
      </top>
      <bottom style="thin">
        <color theme="2" tint="-9.9887081514938816E-2"/>
      </bottom>
      <diagonal/>
    </border>
    <border>
      <left style="thin">
        <color theme="2" tint="-9.9887081514938816E-2"/>
      </left>
      <right style="thick">
        <color theme="6" tint="-0.24994659260841701"/>
      </right>
      <top style="thin">
        <color theme="2" tint="-9.9887081514938816E-2"/>
      </top>
      <bottom style="thin">
        <color theme="2" tint="-9.9887081514938816E-2"/>
      </bottom>
      <diagonal/>
    </border>
    <border>
      <left/>
      <right style="thick">
        <color theme="6" tint="-0.24994659260841701"/>
      </right>
      <top style="thin">
        <color theme="2" tint="-9.9887081514938816E-2"/>
      </top>
      <bottom style="thin">
        <color theme="2" tint="-9.9887081514938816E-2"/>
      </bottom>
      <diagonal/>
    </border>
    <border>
      <left style="thick">
        <color theme="6" tint="-0.24994659260841701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887081514938816E-2"/>
      </left>
      <right style="thick">
        <color theme="6" tint="-0.24994659260841701"/>
      </right>
      <top style="thin">
        <color theme="2" tint="-9.9887081514938816E-2"/>
      </top>
      <bottom/>
      <diagonal/>
    </border>
    <border>
      <left style="thin">
        <color theme="2" tint="-9.9887081514938816E-2"/>
      </left>
      <right style="thin">
        <color theme="2" tint="-9.9887081514938816E-2"/>
      </right>
      <top style="thin">
        <color theme="2" tint="-9.9887081514938816E-2"/>
      </top>
      <bottom/>
      <diagonal/>
    </border>
    <border>
      <left style="thin">
        <color theme="2" tint="-9.9917600024414813E-2"/>
      </left>
      <right/>
      <top style="thin">
        <color theme="2" tint="-9.9917600024414813E-2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/>
      <diagonal/>
    </border>
    <border>
      <left style="thin">
        <color theme="2" tint="-9.9948118533890809E-2"/>
      </left>
      <right style="thin">
        <color theme="2" tint="-9.9917600024414813E-2"/>
      </right>
      <top style="thin">
        <color theme="2" tint="-9.9948118533890809E-2"/>
      </top>
      <bottom/>
      <diagonal/>
    </border>
    <border>
      <left/>
      <right/>
      <top style="thin">
        <color theme="2" tint="-9.9948118533890809E-2"/>
      </top>
      <bottom/>
      <diagonal/>
    </border>
    <border>
      <left style="thick">
        <color theme="6" tint="-0.24994659260841701"/>
      </left>
      <right/>
      <top style="thin">
        <color theme="2" tint="-9.9948118533890809E-2"/>
      </top>
      <bottom/>
      <diagonal/>
    </border>
    <border>
      <left/>
      <right/>
      <top/>
      <bottom style="thin">
        <color theme="2" tint="-9.9887081514938816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ck">
        <color theme="6" tint="-0.24994659260841701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17600024414813E-2"/>
      </bottom>
      <diagonal/>
    </border>
    <border>
      <left style="thin">
        <color theme="2" tint="-9.9917600024414813E-2"/>
      </left>
      <right/>
      <top/>
      <bottom style="thin">
        <color theme="2" tint="-9.9917600024414813E-2"/>
      </bottom>
      <diagonal/>
    </border>
    <border>
      <left style="thin">
        <color theme="2" tint="-9.9948118533890809E-2"/>
      </left>
      <right style="thick">
        <color theme="6" tint="-0.24994659260841701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/>
      <top/>
      <bottom style="thin">
        <color theme="2" tint="-9.9948118533890809E-2"/>
      </bottom>
      <diagonal/>
    </border>
    <border>
      <left style="thick">
        <color theme="6" tint="-0.24994659260841701"/>
      </left>
      <right/>
      <top/>
      <bottom/>
      <diagonal/>
    </border>
    <border>
      <left style="thick">
        <color theme="6" tint="-0.24994659260841701"/>
      </left>
      <right style="thin">
        <color theme="2" tint="-0.24994659260841701"/>
      </right>
      <top style="thin">
        <color theme="2" tint="-9.9948118533890809E-2"/>
      </top>
      <bottom style="thin">
        <color theme="2" tint="-0.24994659260841701"/>
      </bottom>
      <diagonal/>
    </border>
    <border>
      <left style="thick">
        <color theme="6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ck">
        <color theme="6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9.9948118533890809E-2"/>
      </bottom>
      <diagonal/>
    </border>
    <border>
      <left style="thin">
        <color theme="2" tint="-9.9948118533890809E-2"/>
      </left>
      <right/>
      <top/>
      <bottom style="thin">
        <color theme="2" tint="-9.9917600024414813E-2"/>
      </bottom>
      <diagonal/>
    </border>
    <border>
      <left style="thin">
        <color theme="2" tint="-9.9948118533890809E-2"/>
      </left>
      <right/>
      <top style="thin">
        <color theme="2" tint="-9.9917600024414813E-2"/>
      </top>
      <bottom style="thin">
        <color theme="2" tint="-9.9917600024414813E-2"/>
      </bottom>
      <diagonal/>
    </border>
    <border>
      <left style="thin">
        <color theme="2" tint="-9.9948118533890809E-2"/>
      </left>
      <right/>
      <top style="thin">
        <color theme="2" tint="-9.9917600024414813E-2"/>
      </top>
      <bottom/>
      <diagonal/>
    </border>
    <border>
      <left style="thin">
        <color theme="2" tint="-9.9948118533890809E-2"/>
      </left>
      <right/>
      <top style="thin">
        <color theme="2" tint="-9.9948118533890809E-2"/>
      </top>
      <bottom/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/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17600024414813E-2"/>
      </bottom>
      <diagonal/>
    </border>
    <border>
      <left style="thin">
        <color theme="2" tint="-9.9917600024414813E-2"/>
      </left>
      <right style="thin">
        <color theme="2" tint="-9.9917600024414813E-2"/>
      </right>
      <top style="thin">
        <color theme="2" tint="-9.9917600024414813E-2"/>
      </top>
      <bottom style="thin">
        <color theme="2" tint="-9.9917600024414813E-2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ck">
        <color theme="6" tint="-0.24994659260841701"/>
      </left>
      <right style="thick">
        <color theme="6" tint="-0.24994659260841701"/>
      </right>
      <top style="thin">
        <color theme="2" tint="-9.9948118533890809E-2"/>
      </top>
      <bottom/>
      <diagonal/>
    </border>
    <border>
      <left style="thick">
        <color theme="6" tint="-0.24994659260841701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2" tint="-9.9917600024414813E-2"/>
      </left>
      <right/>
      <top style="thin">
        <color theme="2" tint="-9.9887081514938816E-2"/>
      </top>
      <bottom style="thin">
        <color theme="2" tint="-9.9917600024414813E-2"/>
      </bottom>
      <diagonal/>
    </border>
    <border>
      <left style="thin">
        <color theme="2" tint="-9.9948118533890809E-2"/>
      </left>
      <right style="thick">
        <color theme="6" tint="-0.24994659260841701"/>
      </right>
      <top style="thin">
        <color theme="2" tint="-9.9887081514938816E-2"/>
      </top>
      <bottom style="thin">
        <color theme="2" tint="-9.9948118533890809E-2"/>
      </bottom>
      <diagonal/>
    </border>
    <border>
      <left style="thick">
        <color theme="6" tint="-0.24994659260841701"/>
      </left>
      <right style="thin">
        <color theme="2" tint="-9.9948118533890809E-2"/>
      </right>
      <top style="thin">
        <color theme="2" tint="-9.9887081514938816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887081514938816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887081514938816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887081514938816E-2"/>
      </top>
      <bottom/>
      <diagonal/>
    </border>
    <border>
      <left style="thin">
        <color theme="2" tint="-9.9948118533890809E-2"/>
      </left>
      <right/>
      <top style="thin">
        <color theme="2" tint="-9.9887081514938816E-2"/>
      </top>
      <bottom style="thin">
        <color theme="2" tint="-9.9917600024414813E-2"/>
      </bottom>
      <diagonal/>
    </border>
    <border>
      <left style="thin">
        <color theme="2" tint="-9.9948118533890809E-2"/>
      </left>
      <right/>
      <top style="thin">
        <color theme="2" tint="-9.9887081514938816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17600024414813E-2"/>
      </right>
      <top style="thin">
        <color theme="2" tint="-9.9887081514938816E-2"/>
      </top>
      <bottom style="thin">
        <color theme="2" tint="-9.9948118533890809E-2"/>
      </bottom>
      <diagonal/>
    </border>
    <border>
      <left/>
      <right/>
      <top style="thin">
        <color theme="2" tint="-9.9887081514938816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887081514938816E-2"/>
      </top>
      <bottom style="thin">
        <color theme="2" tint="-9.9917600024414813E-2"/>
      </bottom>
      <diagonal/>
    </border>
    <border>
      <left style="thick">
        <color theme="6" tint="-0.24994659260841701"/>
      </left>
      <right style="thick">
        <color theme="6" tint="-0.24994659260841701"/>
      </right>
      <top style="thin">
        <color theme="2" tint="-9.9887081514938816E-2"/>
      </top>
      <bottom style="thin">
        <color theme="2" tint="-9.9948118533890809E-2"/>
      </bottom>
      <diagonal/>
    </border>
    <border>
      <left style="thick">
        <color theme="6" tint="-0.24994659260841701"/>
      </left>
      <right/>
      <top style="thin">
        <color theme="2" tint="-9.9887081514938816E-2"/>
      </top>
      <bottom/>
      <diagonal/>
    </border>
    <border>
      <left/>
      <right/>
      <top style="thin">
        <color theme="2" tint="-9.9887081514938816E-2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ck">
        <color theme="6" tint="-0.24994659260841701"/>
      </left>
      <right style="thick">
        <color theme="6" tint="-0.24994659260841701"/>
      </right>
      <top/>
      <bottom/>
      <diagonal/>
    </border>
    <border>
      <left style="thick">
        <color theme="6" tint="-0.24994659260841701"/>
      </left>
      <right style="thin">
        <color theme="0"/>
      </right>
      <top/>
      <bottom/>
      <diagonal/>
    </border>
    <border>
      <left style="thin">
        <color theme="0"/>
      </left>
      <right style="thick">
        <color theme="6" tint="-0.24994659260841701"/>
      </right>
      <top/>
      <bottom/>
      <diagonal/>
    </border>
  </borders>
  <cellStyleXfs count="1">
    <xf numFmtId="0" fontId="0" fillId="0" borderId="0"/>
  </cellStyleXfs>
  <cellXfs count="11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0" xfId="0" applyFont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0" applyFont="1" applyBorder="1" applyAlignment="1">
      <alignment horizontal="left"/>
    </xf>
    <xf numFmtId="0" fontId="2" fillId="0" borderId="13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6" xfId="0" applyFont="1" applyBorder="1" applyAlignment="1">
      <alignment horizontal="left"/>
    </xf>
    <xf numFmtId="164" fontId="2" fillId="0" borderId="17" xfId="0" applyNumberFormat="1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14" fontId="2" fillId="0" borderId="18" xfId="0" applyNumberFormat="1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5" xfId="0" applyFont="1" applyBorder="1" applyAlignment="1">
      <alignment horizontal="left"/>
    </xf>
    <xf numFmtId="0" fontId="2" fillId="0" borderId="22" xfId="0" applyFont="1" applyBorder="1" applyAlignment="1">
      <alignment horizontal="center"/>
    </xf>
    <xf numFmtId="164" fontId="2" fillId="0" borderId="5" xfId="0" applyNumberFormat="1" applyFont="1" applyBorder="1" applyAlignment="1">
      <alignment horizontal="center"/>
    </xf>
    <xf numFmtId="164" fontId="2" fillId="0" borderId="23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1" fontId="2" fillId="0" borderId="0" xfId="0" applyNumberFormat="1" applyFont="1" applyBorder="1" applyAlignment="1">
      <alignment horizontal="center"/>
    </xf>
    <xf numFmtId="49" fontId="2" fillId="0" borderId="0" xfId="0" applyNumberFormat="1" applyFont="1" applyBorder="1" applyAlignment="1">
      <alignment horizontal="center"/>
    </xf>
    <xf numFmtId="166" fontId="2" fillId="0" borderId="0" xfId="0" applyNumberFormat="1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165" fontId="2" fillId="0" borderId="0" xfId="0" applyNumberFormat="1" applyFont="1" applyBorder="1" applyAlignment="1">
      <alignment horizontal="center"/>
    </xf>
    <xf numFmtId="0" fontId="2" fillId="0" borderId="0" xfId="0" applyFont="1"/>
    <xf numFmtId="0" fontId="2" fillId="0" borderId="0" xfId="0" applyFont="1" applyBorder="1"/>
    <xf numFmtId="164" fontId="2" fillId="0" borderId="26" xfId="0" applyNumberFormat="1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3" fillId="0" borderId="37" xfId="0" applyFont="1" applyFill="1" applyBorder="1" applyAlignment="1">
      <alignment horizontal="center" vertical="center"/>
    </xf>
    <xf numFmtId="0" fontId="3" fillId="0" borderId="0" xfId="0" applyFont="1"/>
    <xf numFmtId="0" fontId="3" fillId="0" borderId="5" xfId="0" applyFont="1" applyBorder="1" applyAlignment="1">
      <alignment horizontal="center"/>
    </xf>
    <xf numFmtId="166" fontId="2" fillId="0" borderId="37" xfId="0" applyNumberFormat="1" applyFont="1" applyBorder="1" applyAlignment="1">
      <alignment horizontal="center"/>
    </xf>
    <xf numFmtId="166" fontId="2" fillId="0" borderId="38" xfId="0" applyNumberFormat="1" applyFont="1" applyBorder="1" applyAlignment="1">
      <alignment horizontal="center"/>
    </xf>
    <xf numFmtId="165" fontId="2" fillId="0" borderId="40" xfId="0" applyNumberFormat="1" applyFont="1" applyBorder="1" applyAlignment="1">
      <alignment horizontal="center"/>
    </xf>
    <xf numFmtId="49" fontId="5" fillId="0" borderId="37" xfId="0" applyNumberFormat="1" applyFont="1" applyBorder="1" applyAlignment="1">
      <alignment horizontal="center"/>
    </xf>
    <xf numFmtId="49" fontId="2" fillId="0" borderId="37" xfId="0" applyNumberFormat="1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0" fillId="0" borderId="1" xfId="0" applyBorder="1"/>
    <xf numFmtId="0" fontId="9" fillId="0" borderId="44" xfId="0" applyFont="1" applyBorder="1" applyAlignment="1">
      <alignment horizontal="center" vertical="center"/>
    </xf>
    <xf numFmtId="164" fontId="2" fillId="0" borderId="46" xfId="0" applyNumberFormat="1" applyFont="1" applyBorder="1" applyAlignment="1">
      <alignment horizontal="center"/>
    </xf>
    <xf numFmtId="0" fontId="2" fillId="0" borderId="47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2" fillId="0" borderId="49" xfId="0" applyFont="1" applyBorder="1" applyAlignment="1">
      <alignment horizontal="center"/>
    </xf>
    <xf numFmtId="0" fontId="2" fillId="0" borderId="50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165" fontId="2" fillId="0" borderId="51" xfId="0" applyNumberFormat="1" applyFont="1" applyBorder="1" applyAlignment="1">
      <alignment horizontal="center"/>
    </xf>
    <xf numFmtId="166" fontId="2" fillId="0" borderId="50" xfId="0" applyNumberFormat="1" applyFont="1" applyBorder="1" applyAlignment="1">
      <alignment horizontal="center"/>
    </xf>
    <xf numFmtId="14" fontId="2" fillId="0" borderId="50" xfId="0" applyNumberFormat="1" applyFont="1" applyBorder="1" applyAlignment="1">
      <alignment horizontal="center"/>
    </xf>
    <xf numFmtId="0" fontId="2" fillId="0" borderId="52" xfId="0" applyFont="1" applyBorder="1" applyAlignment="1">
      <alignment horizontal="center"/>
    </xf>
    <xf numFmtId="0" fontId="2" fillId="0" borderId="53" xfId="0" applyFont="1" applyBorder="1" applyAlignment="1">
      <alignment horizontal="center"/>
    </xf>
    <xf numFmtId="0" fontId="2" fillId="0" borderId="54" xfId="0" applyFont="1" applyBorder="1" applyAlignment="1">
      <alignment horizontal="center"/>
    </xf>
    <xf numFmtId="0" fontId="2" fillId="0" borderId="55" xfId="0" applyFont="1" applyBorder="1" applyAlignment="1">
      <alignment horizontal="center"/>
    </xf>
    <xf numFmtId="0" fontId="2" fillId="0" borderId="56" xfId="0" applyFont="1" applyBorder="1" applyAlignment="1">
      <alignment horizontal="center"/>
    </xf>
    <xf numFmtId="0" fontId="2" fillId="0" borderId="57" xfId="0" applyFont="1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2" fillId="0" borderId="59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1" fontId="2" fillId="0" borderId="54" xfId="0" applyNumberFormat="1" applyFont="1" applyBorder="1" applyAlignment="1">
      <alignment horizontal="center"/>
    </xf>
    <xf numFmtId="1" fontId="2" fillId="0" borderId="7" xfId="0" applyNumberFormat="1" applyFont="1" applyBorder="1" applyAlignment="1">
      <alignment horizontal="center"/>
    </xf>
    <xf numFmtId="0" fontId="7" fillId="2" borderId="45" xfId="0" applyFont="1" applyFill="1" applyBorder="1" applyAlignment="1">
      <alignment horizontal="center" vertical="center" wrapText="1"/>
    </xf>
    <xf numFmtId="0" fontId="7" fillId="2" borderId="45" xfId="0" applyFont="1" applyFill="1" applyBorder="1" applyAlignment="1">
      <alignment horizontal="center" vertical="center" textRotation="90" wrapText="1"/>
    </xf>
    <xf numFmtId="0" fontId="6" fillId="2" borderId="45" xfId="0" applyFont="1" applyFill="1" applyBorder="1" applyAlignment="1">
      <alignment horizontal="center" vertical="center" textRotation="90"/>
    </xf>
    <xf numFmtId="0" fontId="8" fillId="2" borderId="45" xfId="0" applyFont="1" applyFill="1" applyBorder="1" applyAlignment="1">
      <alignment horizontal="center" vertical="center" wrapText="1"/>
    </xf>
    <xf numFmtId="0" fontId="8" fillId="2" borderId="45" xfId="0" applyFont="1" applyFill="1" applyBorder="1" applyAlignment="1">
      <alignment horizontal="center" vertical="center"/>
    </xf>
    <xf numFmtId="0" fontId="7" fillId="2" borderId="45" xfId="0" applyFont="1" applyFill="1" applyBorder="1" applyAlignment="1">
      <alignment horizontal="center" vertical="center"/>
    </xf>
    <xf numFmtId="0" fontId="6" fillId="2" borderId="45" xfId="0" applyFont="1" applyFill="1" applyBorder="1" applyAlignment="1">
      <alignment horizontal="center" vertical="center"/>
    </xf>
    <xf numFmtId="49" fontId="8" fillId="2" borderId="60" xfId="0" applyNumberFormat="1" applyFont="1" applyFill="1" applyBorder="1" applyAlignment="1">
      <alignment horizontal="center" vertical="center"/>
    </xf>
    <xf numFmtId="49" fontId="8" fillId="2" borderId="0" xfId="0" applyNumberFormat="1" applyFont="1" applyFill="1" applyBorder="1" applyAlignment="1">
      <alignment horizontal="center" vertical="center"/>
    </xf>
    <xf numFmtId="49" fontId="8" fillId="2" borderId="61" xfId="0" applyNumberFormat="1" applyFont="1" applyFill="1" applyBorder="1" applyAlignment="1">
      <alignment horizontal="center" vertical="center"/>
    </xf>
    <xf numFmtId="0" fontId="8" fillId="2" borderId="60" xfId="0" applyFont="1" applyFill="1" applyBorder="1" applyAlignment="1">
      <alignment horizontal="center" vertical="center"/>
    </xf>
    <xf numFmtId="49" fontId="8" fillId="2" borderId="45" xfId="0" applyNumberFormat="1" applyFont="1" applyFill="1" applyBorder="1" applyAlignment="1">
      <alignment horizontal="center" vertical="center"/>
    </xf>
    <xf numFmtId="49" fontId="8" fillId="2" borderId="45" xfId="0" applyNumberFormat="1" applyFont="1" applyFill="1" applyBorder="1" applyAlignment="1">
      <alignment horizontal="center" vertical="center" wrapText="1"/>
    </xf>
    <xf numFmtId="0" fontId="6" fillId="2" borderId="61" xfId="0" applyFont="1" applyFill="1" applyBorder="1" applyAlignment="1">
      <alignment horizontal="center" vertical="center" wrapText="1"/>
    </xf>
    <xf numFmtId="0" fontId="7" fillId="2" borderId="62" xfId="0" applyFont="1" applyFill="1" applyBorder="1" applyAlignment="1">
      <alignment horizontal="center" vertical="center"/>
    </xf>
    <xf numFmtId="0" fontId="6" fillId="2" borderId="63" xfId="0" applyFont="1" applyFill="1" applyBorder="1" applyAlignment="1">
      <alignment horizontal="center" vertical="center"/>
    </xf>
    <xf numFmtId="0" fontId="6" fillId="2" borderId="64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ck">
          <color theme="6" tint="-0.24994659260841701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ck">
          <color theme="6" tint="-0.24994659260841701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ck">
          <color theme="6" tint="-0.24994659260841701"/>
        </left>
        <right/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ck">
          <color theme="6" tint="-0.24994659260841701"/>
        </left>
        <right/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/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theme="2" tint="-9.9948118533890809E-2"/>
        </right>
        <top style="thin">
          <color theme="2" tint="-9.9948118533890809E-2"/>
        </top>
        <bottom style="thin">
          <color theme="2" tint="-9.991760002441481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/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2" tint="-9.9948118533890809E-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/>
        <top/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/>
        <top/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/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/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66" formatCode="[&lt;=9999999]###\-####;0###&quot;/&quot;##\-##\-##"/>
      <alignment horizontal="center" vertical="bottom" textRotation="0" wrapText="0" indent="0" justifyLastLine="0" shrinkToFit="0" readingOrder="0"/>
      <border diagonalUp="0" diagonalDown="0">
        <left/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65" formatCode="0\ &quot;Km&quot;"/>
      <alignment horizontal="center" vertical="bottom" textRotation="0" wrapText="0" indent="0" justifyLastLine="0" shrinkToFit="0" readingOrder="0"/>
      <border diagonalUp="0" diagonalDown="0">
        <left style="thin">
          <color theme="2" tint="-9.9917600024414813E-2"/>
        </left>
        <right style="thin">
          <color theme="2" tint="-9.9917600024414813E-2"/>
        </right>
        <top style="thin">
          <color theme="2" tint="-9.9917600024414813E-2"/>
        </top>
        <bottom style="thin">
          <color theme="2" tint="-9.991760002441481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/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/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17600024414813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ck">
          <color theme="6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ck">
          <color theme="6" tint="-0.24994659260841701"/>
        </right>
        <top/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64" formatCode="dd\ \-\ mmm\."/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64" formatCode="dd\ \-\ mmm\."/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border outline="0">
        <top style="thin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</font>
      <fill>
        <patternFill>
          <bgColor theme="6" tint="0.39994506668294322"/>
        </patternFill>
      </fill>
    </dxf>
    <dxf>
      <fill>
        <patternFill patternType="lightUp"/>
      </fill>
    </dxf>
    <dxf>
      <font>
        <color theme="0"/>
      </font>
      <fill>
        <patternFill>
          <bgColor theme="5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47.559141435187" createdVersion="4" refreshedVersion="4" minRefreshableVersion="3" recordCount="56">
  <cacheSource type="worksheet">
    <worksheetSource name="tb_BDD"/>
  </cacheSource>
  <cacheFields count="39">
    <cacheField name="Date Récep. candidature" numFmtId="164">
      <sharedItems containsNonDate="0" containsString="0" containsBlank="1"/>
    </cacheField>
    <cacheField name="INDED" numFmtId="164">
      <sharedItems containsNonDate="0" containsString="0" containsBlank="1"/>
    </cacheField>
    <cacheField name="ETAT" numFmtId="0">
      <sharedItems count="3">
        <s v="C."/>
        <s v="InC."/>
        <s v=""/>
      </sharedItems>
    </cacheField>
    <cacheField name="Vu" numFmtId="0">
      <sharedItems containsNonDate="0" containsString="0" containsBlank="1"/>
    </cacheField>
    <cacheField name="N°" numFmtId="1">
      <sharedItems containsMixedTypes="1" containsNumber="1" containsInteger="1" minValue="1" maxValue="22"/>
    </cacheField>
    <cacheField name="Nom" numFmtId="0">
      <sharedItems containsBlank="1" count="11">
        <s v="a"/>
        <s v="d"/>
        <s v="f"/>
        <s v="e"/>
        <s v="g"/>
        <s v="hu"/>
        <s v="o"/>
        <s v="p"/>
        <s v="k"/>
        <s v="m"/>
        <m/>
      </sharedItems>
    </cacheField>
    <cacheField name="prénom" numFmtId="0">
      <sharedItems containsBlank="1" count="9">
        <s v="n"/>
        <s v="c"/>
        <s v="m"/>
        <s v="l"/>
        <s v="f"/>
        <s v="s"/>
        <s v="r "/>
        <s v="v "/>
        <m/>
      </sharedItems>
    </cacheField>
    <cacheField name="Adresse" numFmtId="0">
      <sharedItems containsNonDate="0" containsString="0" containsBlank="1"/>
    </cacheField>
    <cacheField name="Localité" numFmtId="0">
      <sharedItems containsNonDate="0" containsString="0" containsBlank="1"/>
    </cacheField>
    <cacheField name="C.P." numFmtId="0">
      <sharedItems containsNonDate="0" containsString="0" containsBlank="1"/>
    </cacheField>
    <cacheField name="Dist. " numFmtId="165">
      <sharedItems containsNonDate="0" containsString="0" containsBlank="1"/>
    </cacheField>
    <cacheField name="GSM / tél." numFmtId="166">
      <sharedItems containsNonDate="0" containsString="0" containsBlank="1"/>
    </cacheField>
    <cacheField name="D.N." numFmtId="0">
      <sharedItems containsNonDate="0" containsString="0" containsBlank="1"/>
    </cacheField>
    <cacheField name="Age" numFmtId="0">
      <sharedItems containsNonDate="0" containsString="0" containsBlank="1"/>
    </cacheField>
    <cacheField name="Etat civil" numFmtId="0">
      <sharedItems containsNonDate="0" containsString="0" containsBlank="1"/>
    </cacheField>
    <cacheField name="Eft" numFmtId="0">
      <sharedItems containsNonDate="0" containsString="0" containsBlank="1"/>
    </cacheField>
    <cacheField name="APE" numFmtId="0">
      <sharedItems containsBlank="1"/>
    </cacheField>
    <cacheField name="EXTRAIT" numFmtId="0">
      <sharedItems containsBlank="1"/>
    </cacheField>
    <cacheField name="CI" numFmtId="0">
      <sharedItems containsBlank="1"/>
    </cacheField>
    <cacheField name="DIPLÔME" numFmtId="0">
      <sharedItems containsBlank="1"/>
    </cacheField>
    <cacheField name="annee" numFmtId="0">
      <sharedItems containsString="0" containsBlank="1" containsNumber="1" containsInteger="1" minValue="1992" maxValue="2013"/>
    </cacheField>
    <cacheField name="a" numFmtId="0">
      <sharedItems containsMixedTypes="1" containsNumber="1" containsInteger="1" minValue="0" maxValue="21"/>
    </cacheField>
    <cacheField name="aucune" numFmtId="0">
      <sharedItems containsNonDate="0" containsString="0" containsBlank="1"/>
    </cacheField>
    <cacheField name="stage" numFmtId="0">
      <sharedItems containsBlank="1"/>
    </cacheField>
    <cacheField name="&lt; 1 ans" numFmtId="0">
      <sharedItems containsNonDate="0" containsString="0" containsBlank="1"/>
    </cacheField>
    <cacheField name="&lt; 3 ans" numFmtId="0">
      <sharedItems containsNonDate="0" containsString="0" containsBlank="1"/>
    </cacheField>
    <cacheField name="&lt;5 ans" numFmtId="0">
      <sharedItems containsNonDate="0" containsString="0" containsBlank="1"/>
    </cacheField>
    <cacheField name="&gt; 5 ans" numFmtId="0">
      <sharedItems containsBlank="1"/>
    </cacheField>
    <cacheField name="BEPS" numFmtId="0">
      <sharedItems containsBlank="1"/>
    </cacheField>
    <cacheField name="permis &amp; voitu. " numFmtId="0">
      <sharedItems containsBlank="1"/>
    </cacheField>
    <cacheField name="remarque(s)" numFmtId="0">
      <sharedItems containsNonDate="0" containsString="0" containsBlank="1"/>
    </cacheField>
    <cacheField name="REGRET" numFmtId="0">
      <sharedItems containsNonDate="0" containsString="0" containsBlank="1"/>
    </cacheField>
    <cacheField name="Motif" numFmtId="0">
      <sharedItems containsBlank="1"/>
    </cacheField>
    <cacheField name="date envoie courrier " numFmtId="0">
      <sharedItems containsNonDate="0" containsString="0" containsBlank="1"/>
    </cacheField>
    <cacheField name="b" numFmtId="0">
      <sharedItems containsNonDate="0" containsString="0" containsBlank="1"/>
    </cacheField>
    <cacheField name="concerne" numFmtId="0">
      <sharedItems/>
    </cacheField>
    <cacheField name="c" numFmtId="0">
      <sharedItems containsNonDate="0" containsString="0" containsBlank="1"/>
    </cacheField>
    <cacheField name="d" numFmtId="0">
      <sharedItems containsNonDate="0" containsString="0" containsBlank="1"/>
    </cacheField>
    <cacheField name="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">
  <r>
    <m/>
    <m/>
    <x v="0"/>
    <m/>
    <n v="1"/>
    <x v="0"/>
    <x v="0"/>
    <m/>
    <m/>
    <m/>
    <m/>
    <m/>
    <m/>
    <m/>
    <m/>
    <m/>
    <s v="x"/>
    <s v="x"/>
    <s v="x"/>
    <s v="puéricultrice"/>
    <n v="1992"/>
    <n v="21"/>
    <m/>
    <m/>
    <m/>
    <m/>
    <m/>
    <s v="x"/>
    <m/>
    <s v="x"/>
    <m/>
    <m/>
    <s v=""/>
    <m/>
    <m/>
    <s v="Madame n a"/>
    <m/>
    <m/>
    <m/>
  </r>
  <r>
    <m/>
    <m/>
    <x v="0"/>
    <m/>
    <n v="2"/>
    <x v="1"/>
    <x v="1"/>
    <m/>
    <m/>
    <m/>
    <m/>
    <m/>
    <m/>
    <m/>
    <m/>
    <m/>
    <s v="x"/>
    <s v="x"/>
    <s v="x"/>
    <s v="puéricultrice"/>
    <n v="2013"/>
    <n v="0"/>
    <m/>
    <s v="x"/>
    <m/>
    <m/>
    <m/>
    <m/>
    <m/>
    <m/>
    <m/>
    <m/>
    <s v=""/>
    <m/>
    <m/>
    <s v="Madame c d"/>
    <m/>
    <m/>
    <m/>
  </r>
  <r>
    <m/>
    <m/>
    <x v="1"/>
    <m/>
    <n v="3"/>
    <x v="2"/>
    <x v="2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m f"/>
    <m/>
    <m/>
    <m/>
  </r>
  <r>
    <m/>
    <m/>
    <x v="1"/>
    <m/>
    <n v="4"/>
    <x v="3"/>
    <x v="3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l e"/>
    <m/>
    <m/>
    <m/>
  </r>
  <r>
    <m/>
    <m/>
    <x v="1"/>
    <m/>
    <n v="5"/>
    <x v="4"/>
    <x v="4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f g"/>
    <m/>
    <m/>
    <m/>
  </r>
  <r>
    <m/>
    <m/>
    <x v="1"/>
    <m/>
    <n v="6"/>
    <x v="5"/>
    <x v="5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s hu"/>
    <m/>
    <m/>
    <m/>
  </r>
  <r>
    <m/>
    <m/>
    <x v="1"/>
    <m/>
    <n v="7"/>
    <x v="6"/>
    <x v="2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m o"/>
    <m/>
    <m/>
    <m/>
  </r>
  <r>
    <m/>
    <m/>
    <x v="1"/>
    <m/>
    <n v="8"/>
    <x v="7"/>
    <x v="3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l p"/>
    <m/>
    <m/>
    <m/>
  </r>
  <r>
    <m/>
    <m/>
    <x v="1"/>
    <m/>
    <n v="9"/>
    <x v="7"/>
    <x v="5"/>
    <m/>
    <m/>
    <m/>
    <m/>
    <m/>
    <m/>
    <m/>
    <m/>
    <m/>
    <m/>
    <m/>
    <s v="x"/>
    <s v="puéricultrice"/>
    <n v="2012"/>
    <n v="1"/>
    <m/>
    <m/>
    <m/>
    <m/>
    <m/>
    <m/>
    <m/>
    <m/>
    <m/>
    <m/>
    <s v=""/>
    <m/>
    <m/>
    <s v="Madame s p"/>
    <m/>
    <m/>
    <m/>
  </r>
  <r>
    <m/>
    <m/>
    <x v="0"/>
    <m/>
    <n v="10"/>
    <x v="8"/>
    <x v="2"/>
    <m/>
    <m/>
    <m/>
    <m/>
    <m/>
    <m/>
    <m/>
    <m/>
    <m/>
    <s v="x"/>
    <s v="x"/>
    <s v="x"/>
    <s v="puéricultrice"/>
    <m/>
    <s v=""/>
    <m/>
    <m/>
    <m/>
    <m/>
    <m/>
    <m/>
    <m/>
    <m/>
    <m/>
    <m/>
    <s v=""/>
    <m/>
    <m/>
    <s v="Madame m k"/>
    <m/>
    <m/>
    <m/>
  </r>
  <r>
    <m/>
    <m/>
    <x v="1"/>
    <m/>
    <n v="11"/>
    <x v="9"/>
    <x v="6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r  m"/>
    <m/>
    <m/>
    <m/>
  </r>
  <r>
    <m/>
    <m/>
    <x v="1"/>
    <m/>
    <n v="12"/>
    <x v="0"/>
    <x v="6"/>
    <m/>
    <m/>
    <m/>
    <m/>
    <m/>
    <m/>
    <m/>
    <m/>
    <m/>
    <m/>
    <s v="x"/>
    <s v="x"/>
    <s v="puéricultrice"/>
    <n v="2001"/>
    <n v="12"/>
    <m/>
    <m/>
    <m/>
    <m/>
    <m/>
    <m/>
    <m/>
    <m/>
    <m/>
    <m/>
    <s v=""/>
    <m/>
    <m/>
    <s v="Madame r  a"/>
    <m/>
    <m/>
    <m/>
  </r>
  <r>
    <m/>
    <m/>
    <x v="1"/>
    <m/>
    <n v="13"/>
    <x v="1"/>
    <x v="7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v  d"/>
    <m/>
    <m/>
    <m/>
  </r>
  <r>
    <m/>
    <m/>
    <x v="0"/>
    <m/>
    <n v="14"/>
    <x v="2"/>
    <x v="0"/>
    <m/>
    <m/>
    <m/>
    <m/>
    <m/>
    <m/>
    <m/>
    <m/>
    <m/>
    <s v="x"/>
    <s v="x"/>
    <s v="x"/>
    <s v="puéricultrice"/>
    <n v="2013"/>
    <n v="0"/>
    <m/>
    <m/>
    <m/>
    <m/>
    <m/>
    <m/>
    <m/>
    <m/>
    <m/>
    <m/>
    <s v=""/>
    <m/>
    <m/>
    <s v="Madame n f"/>
    <m/>
    <m/>
    <m/>
  </r>
  <r>
    <m/>
    <m/>
    <x v="1"/>
    <m/>
    <n v="15"/>
    <x v="3"/>
    <x v="1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c e"/>
    <m/>
    <m/>
    <m/>
  </r>
  <r>
    <m/>
    <m/>
    <x v="1"/>
    <m/>
    <n v="16"/>
    <x v="4"/>
    <x v="2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m g"/>
    <m/>
    <m/>
    <m/>
  </r>
  <r>
    <m/>
    <m/>
    <x v="1"/>
    <m/>
    <n v="17"/>
    <x v="5"/>
    <x v="3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l hu"/>
    <m/>
    <m/>
    <m/>
  </r>
  <r>
    <m/>
    <m/>
    <x v="1"/>
    <m/>
    <n v="18"/>
    <x v="6"/>
    <x v="4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f o"/>
    <m/>
    <m/>
    <m/>
  </r>
  <r>
    <m/>
    <m/>
    <x v="1"/>
    <m/>
    <n v="19"/>
    <x v="7"/>
    <x v="5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s p"/>
    <m/>
    <m/>
    <m/>
  </r>
  <r>
    <m/>
    <m/>
    <x v="1"/>
    <m/>
    <n v="20"/>
    <x v="7"/>
    <x v="2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m p"/>
    <m/>
    <m/>
    <m/>
  </r>
  <r>
    <m/>
    <m/>
    <x v="1"/>
    <m/>
    <n v="21"/>
    <x v="8"/>
    <x v="3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l k"/>
    <m/>
    <m/>
    <m/>
  </r>
  <r>
    <m/>
    <m/>
    <x v="1"/>
    <m/>
    <n v="22"/>
    <x v="9"/>
    <x v="5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s m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m/>
    <m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m/>
    <m/>
    <m/>
    <m/>
    <m/>
    <s v=""/>
    <m/>
    <m/>
    <m/>
    <m/>
    <m/>
    <m/>
    <s v=""/>
    <s v=""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s v=""/>
    <s v=""/>
    <m/>
    <m/>
    <m/>
    <s v=""/>
    <m/>
    <m/>
    <m/>
    <m/>
    <m/>
    <m/>
    <s v=""/>
    <s v=""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s v=""/>
    <s v=""/>
    <m/>
    <m/>
    <m/>
    <s v=""/>
    <m/>
    <m/>
    <m/>
    <m/>
    <m/>
    <m/>
    <s v=""/>
    <s v=""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s v=""/>
    <s v=""/>
    <m/>
    <m/>
    <m/>
    <s v=""/>
    <m/>
    <m/>
    <m/>
    <m/>
    <m/>
    <m/>
    <s v=""/>
    <s v=""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s v=""/>
    <s v=""/>
    <m/>
    <m/>
    <m/>
    <s v=""/>
    <m/>
    <m/>
    <m/>
    <m/>
    <m/>
    <m/>
    <s v=""/>
    <s v=""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s v=""/>
    <s v=""/>
    <m/>
    <m/>
    <m/>
    <s v=""/>
    <m/>
    <m/>
    <m/>
    <m/>
    <m/>
    <m/>
    <s v=""/>
    <s v=""/>
    <m/>
    <m/>
    <s v=""/>
    <m/>
    <m/>
    <s v="Madame  "/>
    <m/>
    <m/>
    <m/>
  </r>
  <r>
    <m/>
    <m/>
    <x v="2"/>
    <m/>
    <s v=""/>
    <x v="10"/>
    <x v="8"/>
    <m/>
    <m/>
    <m/>
    <m/>
    <m/>
    <m/>
    <m/>
    <m/>
    <m/>
    <s v=""/>
    <s v=""/>
    <m/>
    <m/>
    <m/>
    <s v=""/>
    <m/>
    <m/>
    <m/>
    <m/>
    <m/>
    <m/>
    <s v=""/>
    <s v=""/>
    <m/>
    <m/>
    <m/>
    <m/>
    <m/>
    <s v="Madame  "/>
    <m/>
    <m/>
    <m/>
  </r>
  <r>
    <m/>
    <m/>
    <x v="2"/>
    <m/>
    <s v=""/>
    <x v="10"/>
    <x v="8"/>
    <m/>
    <m/>
    <m/>
    <m/>
    <m/>
    <m/>
    <m/>
    <m/>
    <m/>
    <s v=""/>
    <s v=""/>
    <m/>
    <m/>
    <m/>
    <s v=""/>
    <m/>
    <m/>
    <m/>
    <m/>
    <m/>
    <m/>
    <s v=""/>
    <s v=""/>
    <m/>
    <m/>
    <m/>
    <m/>
    <m/>
    <s v="Madame  "/>
    <m/>
    <m/>
    <m/>
  </r>
  <r>
    <m/>
    <m/>
    <x v="2"/>
    <m/>
    <s v=""/>
    <x v="10"/>
    <x v="8"/>
    <m/>
    <m/>
    <m/>
    <m/>
    <m/>
    <m/>
    <m/>
    <m/>
    <m/>
    <s v=""/>
    <s v=""/>
    <m/>
    <m/>
    <m/>
    <s v=""/>
    <m/>
    <m/>
    <m/>
    <m/>
    <m/>
    <m/>
    <s v=""/>
    <s v=""/>
    <m/>
    <m/>
    <m/>
    <m/>
    <m/>
    <s v="Madame  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nom">
  <location ref="A3:B8" firstHeaderRow="1" firstDataRow="1" firstDataCol="2" rowPageCount="1" colPageCount="1"/>
  <pivotFields count="39">
    <pivotField showAll="0" defaultSubtotal="0"/>
    <pivotField showAll="0" defaultSubtotal="0"/>
    <pivotField axis="axisPage" showAll="0" defaultSubtotal="0">
      <items count="3">
        <item x="2"/>
        <item x="0"/>
        <item x="1"/>
      </items>
    </pivotField>
    <pivotField showAll="0" defaultSubtotal="0"/>
    <pivotField showAll="0" defaultSubtotal="0"/>
    <pivotField axis="axisRow" outline="0" showAll="0" defaultSubtotal="0">
      <items count="11">
        <item x="0"/>
        <item x="1"/>
        <item x="3"/>
        <item x="2"/>
        <item x="4"/>
        <item x="5"/>
        <item x="8"/>
        <item x="9"/>
        <item x="6"/>
        <item x="7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defaultSubtotal="0">
      <items count="9">
        <item x="1"/>
        <item x="4"/>
        <item x="3"/>
        <item x="2"/>
        <item x="0"/>
        <item x="6"/>
        <item x="5"/>
        <item x="7"/>
        <item x="8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5"/>
    <field x="6"/>
  </rowFields>
  <rowItems count="5">
    <i>
      <x/>
      <x v="4"/>
    </i>
    <i>
      <x v="1"/>
      <x/>
    </i>
    <i>
      <x v="3"/>
      <x v="4"/>
    </i>
    <i>
      <x v="6"/>
      <x v="3"/>
    </i>
    <i t="grand">
      <x/>
    </i>
  </rowItems>
  <colItems count="1">
    <i/>
  </colItems>
  <pageFields count="1">
    <pageField fld="2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nom">
  <location ref="A3:B21" firstHeaderRow="1" firstDataRow="1" firstDataCol="2" rowPageCount="1" colPageCount="1"/>
  <pivotFields count="39">
    <pivotField showAll="0" defaultSubtotal="0"/>
    <pivotField showAll="0" defaultSubtotal="0"/>
    <pivotField axis="axisPage" showAll="0" defaultSubtotal="0">
      <items count="3">
        <item x="2"/>
        <item x="0"/>
        <item x="1"/>
      </items>
    </pivotField>
    <pivotField showAll="0" defaultSubtotal="0"/>
    <pivotField showAll="0" defaultSubtotal="0"/>
    <pivotField axis="axisRow" outline="0" showAll="0" defaultSubtotal="0">
      <items count="11">
        <item x="0"/>
        <item x="1"/>
        <item x="3"/>
        <item x="2"/>
        <item x="4"/>
        <item x="5"/>
        <item x="8"/>
        <item x="9"/>
        <item x="6"/>
        <item x="7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defaultSubtotal="0">
      <items count="9">
        <item x="1"/>
        <item x="4"/>
        <item x="3"/>
        <item x="2"/>
        <item x="0"/>
        <item x="6"/>
        <item x="5"/>
        <item x="7"/>
        <item x="8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5"/>
    <field x="6"/>
  </rowFields>
  <rowItems count="18">
    <i>
      <x/>
      <x v="5"/>
    </i>
    <i>
      <x v="1"/>
      <x v="7"/>
    </i>
    <i>
      <x v="2"/>
      <x/>
    </i>
    <i r="1">
      <x v="2"/>
    </i>
    <i>
      <x v="3"/>
      <x v="3"/>
    </i>
    <i>
      <x v="4"/>
      <x v="1"/>
    </i>
    <i r="1">
      <x v="3"/>
    </i>
    <i>
      <x v="5"/>
      <x v="2"/>
    </i>
    <i r="1">
      <x v="6"/>
    </i>
    <i>
      <x v="6"/>
      <x v="2"/>
    </i>
    <i>
      <x v="7"/>
      <x v="5"/>
    </i>
    <i r="1">
      <x v="6"/>
    </i>
    <i>
      <x v="8"/>
      <x v="1"/>
    </i>
    <i r="1">
      <x v="3"/>
    </i>
    <i>
      <x v="9"/>
      <x v="2"/>
    </i>
    <i r="1">
      <x v="3"/>
    </i>
    <i r="1">
      <x v="6"/>
    </i>
    <i t="grand">
      <x/>
    </i>
  </rowItems>
  <colItems count="1">
    <i/>
  </colItems>
  <pageFields count="1">
    <pageField fld="2" item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_BDD" displayName="tb_BDD" ref="A1:AM57" totalsRowShown="0" headerRowDxfId="41" dataDxfId="40" tableBorderDxfId="39">
  <autoFilter ref="A1:AM57"/>
  <tableColumns count="39">
    <tableColumn id="1" name="Date Récep. candidature" dataDxfId="38"/>
    <tableColumn id="2" name="INDED" dataDxfId="37"/>
    <tableColumn id="3" name="ETAT" dataDxfId="36">
      <calculatedColumnFormula>IF(F2="","",IF(AND(Q2="x",R2="x",T2&lt;&gt;""),"C.","InC."))</calculatedColumnFormula>
    </tableColumn>
    <tableColumn id="4" name="Vu" dataDxfId="35"/>
    <tableColumn id="5" name="N°" dataDxfId="34">
      <calculatedColumnFormula>IF(F2="","",SUBTOTAL(3,F$2:F2))</calculatedColumnFormula>
    </tableColumn>
    <tableColumn id="6" name="Nom" dataDxfId="33"/>
    <tableColumn id="7" name="prénom" dataDxfId="32"/>
    <tableColumn id="8" name="Adresse" dataDxfId="31"/>
    <tableColumn id="9" name="Localité" dataDxfId="30"/>
    <tableColumn id="10" name="C.P." dataDxfId="29"/>
    <tableColumn id="11" name="Dist. " dataDxfId="28"/>
    <tableColumn id="12" name="GSM / tél." dataDxfId="27"/>
    <tableColumn id="13" name="D.N." dataDxfId="26"/>
    <tableColumn id="14" name="Age" dataDxfId="25"/>
    <tableColumn id="15" name="Etat civil" dataDxfId="24"/>
    <tableColumn id="16" name="Eft" dataDxfId="23"/>
    <tableColumn id="17" name="APE" dataDxfId="22">
      <calculatedColumnFormula>IF(G2&lt;&gt;"","(-)","")</calculatedColumnFormula>
    </tableColumn>
    <tableColumn id="18" name="EXTRAIT" dataDxfId="21">
      <calculatedColumnFormula>IF(G2&lt;&gt;"","(-)","")</calculatedColumnFormula>
    </tableColumn>
    <tableColumn id="19" name="CI" dataDxfId="20"/>
    <tableColumn id="20" name="DIPLÔME" dataDxfId="19"/>
    <tableColumn id="21" name="annee" dataDxfId="18"/>
    <tableColumn id="22" name="a" dataDxfId="17">
      <calculatedColumnFormula>IF(U2="","",2013-U2)</calculatedColumnFormula>
    </tableColumn>
    <tableColumn id="23" name="aucune" dataDxfId="16"/>
    <tableColumn id="24" name="stage" dataDxfId="15"/>
    <tableColumn id="25" name="&lt; 1 ans" dataDxfId="14"/>
    <tableColumn id="26" name="&lt; 3 ans" dataDxfId="13"/>
    <tableColumn id="27" name="&lt;5 ans" dataDxfId="12"/>
    <tableColumn id="28" name="&gt; 5 ans" dataDxfId="11"/>
    <tableColumn id="29" name="BEPS" dataDxfId="10">
      <calculatedColumnFormula>IF(F2&lt;&gt;"","nc","")</calculatedColumnFormula>
    </tableColumn>
    <tableColumn id="30" name="permis &amp; voitu. " dataDxfId="9">
      <calculatedColumnFormula>IF(F2&lt;&gt;"","nc","")</calculatedColumnFormula>
    </tableColumn>
    <tableColumn id="31" name="remarque(s)" dataDxfId="8"/>
    <tableColumn id="32" name="REGRET" dataDxfId="7"/>
    <tableColumn id="33" name="Motif" dataDxfId="6"/>
    <tableColumn id="34" name="date envoie courrier " dataDxfId="5"/>
    <tableColumn id="35" name="b" dataDxfId="4"/>
    <tableColumn id="36" name="concerne" dataDxfId="3">
      <calculatedColumnFormula>"Madame "&amp;G2&amp;" "&amp;F2</calculatedColumnFormula>
    </tableColumn>
    <tableColumn id="37" name="c" dataDxfId="2"/>
    <tableColumn id="38" name="d" dataDxfId="1"/>
    <tableColumn id="39" name="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10"/>
  <sheetViews>
    <sheetView tabSelected="1" workbookViewId="0">
      <selection activeCell="A22" sqref="A22"/>
    </sheetView>
  </sheetViews>
  <sheetFormatPr baseColWidth="10" defaultRowHeight="15" x14ac:dyDescent="0.25"/>
  <cols>
    <col min="1" max="1" width="21.42578125" bestFit="1" customWidth="1"/>
  </cols>
  <sheetData>
    <row r="1" spans="1:1" x14ac:dyDescent="0.25">
      <c r="A1" s="73" t="s">
        <v>34</v>
      </c>
    </row>
    <row r="2" spans="1:1" x14ac:dyDescent="0.25">
      <c r="A2" s="73" t="s">
        <v>35</v>
      </c>
    </row>
    <row r="3" spans="1:1" x14ac:dyDescent="0.25">
      <c r="A3" s="73" t="s">
        <v>36</v>
      </c>
    </row>
    <row r="4" spans="1:1" x14ac:dyDescent="0.25">
      <c r="A4" s="73"/>
    </row>
    <row r="5" spans="1:1" x14ac:dyDescent="0.25">
      <c r="A5" s="73"/>
    </row>
    <row r="6" spans="1:1" x14ac:dyDescent="0.25">
      <c r="A6" s="73"/>
    </row>
    <row r="7" spans="1:1" x14ac:dyDescent="0.25">
      <c r="A7" s="73"/>
    </row>
    <row r="8" spans="1:1" x14ac:dyDescent="0.25">
      <c r="A8" s="73"/>
    </row>
    <row r="9" spans="1:1" x14ac:dyDescent="0.25">
      <c r="A9" s="73"/>
    </row>
    <row r="10" spans="1:1" x14ac:dyDescent="0.25">
      <c r="A10" s="73"/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Z60"/>
  <sheetViews>
    <sheetView showGridLines="0" showZeros="0" zoomScale="60" zoomScaleNormal="60" workbookViewId="0">
      <pane xSplit="7" ySplit="1" topLeftCell="H2" activePane="bottomRight" state="frozen"/>
      <selection pane="topRight" activeCell="F1" sqref="F1"/>
      <selection pane="bottomLeft" activeCell="A3" sqref="A3"/>
      <selection pane="bottomRight" activeCell="G28" sqref="G28"/>
    </sheetView>
  </sheetViews>
  <sheetFormatPr baseColWidth="10" defaultRowHeight="15.75" x14ac:dyDescent="0.25"/>
  <cols>
    <col min="1" max="1" width="36.7109375" style="45" customWidth="1"/>
    <col min="2" max="2" width="11.7109375" style="45" customWidth="1"/>
    <col min="3" max="3" width="10.42578125" style="45" customWidth="1"/>
    <col min="4" max="4" width="7.140625" style="45" customWidth="1"/>
    <col min="5" max="5" width="6.42578125" style="45" customWidth="1"/>
    <col min="6" max="6" width="9.28515625" style="45" customWidth="1"/>
    <col min="7" max="7" width="13.28515625" style="45" customWidth="1"/>
    <col min="8" max="9" width="14.28515625" style="45" customWidth="1"/>
    <col min="10" max="10" width="9.28515625" style="3" customWidth="1"/>
    <col min="11" max="11" width="10.28515625" style="45" customWidth="1"/>
    <col min="12" max="12" width="16.42578125" style="45" customWidth="1"/>
    <col min="13" max="13" width="9.28515625" style="45" customWidth="1"/>
    <col min="14" max="14" width="8.85546875" style="45" customWidth="1"/>
    <col min="15" max="15" width="14.7109375" style="45" customWidth="1"/>
    <col min="16" max="16" width="7.140625" style="45" customWidth="1"/>
    <col min="17" max="17" width="9" style="45" customWidth="1"/>
    <col min="18" max="18" width="15" style="46" customWidth="1"/>
    <col min="19" max="19" width="6.140625" style="46" customWidth="1"/>
    <col min="20" max="20" width="18.42578125" style="45" bestFit="1" customWidth="1"/>
    <col min="21" max="21" width="11.85546875" style="45" customWidth="1"/>
    <col min="22" max="22" width="5.42578125" style="45" bestFit="1" customWidth="1"/>
    <col min="23" max="23" width="13.5703125" style="45" customWidth="1"/>
    <col min="24" max="24" width="11" style="45" customWidth="1"/>
    <col min="25" max="25" width="12.5703125" style="45" customWidth="1"/>
    <col min="26" max="26" width="13.140625" style="45" customWidth="1"/>
    <col min="27" max="27" width="12.42578125" style="45" customWidth="1"/>
    <col min="28" max="28" width="13.140625" style="45" customWidth="1"/>
    <col min="29" max="29" width="11" style="45" customWidth="1"/>
    <col min="30" max="30" width="23.5703125" style="45" customWidth="1"/>
    <col min="31" max="31" width="19.28515625" style="45" customWidth="1"/>
    <col min="32" max="32" width="14.5703125" style="45" customWidth="1"/>
    <col min="33" max="33" width="10" style="3" customWidth="1"/>
    <col min="34" max="34" width="30.7109375" style="45" customWidth="1"/>
    <col min="35" max="35" width="52.28515625" style="45" bestFit="1" customWidth="1"/>
    <col min="36" max="36" width="18" style="45" bestFit="1" customWidth="1"/>
    <col min="37" max="51" width="11.42578125" style="45"/>
    <col min="52" max="52" width="28.42578125" style="1" bestFit="1" customWidth="1"/>
    <col min="53" max="16384" width="11.42578125" style="45"/>
  </cols>
  <sheetData>
    <row r="1" spans="1:39" s="74" customFormat="1" ht="38.25" customHeight="1" x14ac:dyDescent="0.25">
      <c r="A1" s="95" t="s">
        <v>26</v>
      </c>
      <c r="B1" s="96" t="s">
        <v>25</v>
      </c>
      <c r="C1" s="97" t="s">
        <v>22</v>
      </c>
      <c r="D1" s="97" t="s">
        <v>27</v>
      </c>
      <c r="E1" s="98" t="s">
        <v>23</v>
      </c>
      <c r="F1" s="99" t="s">
        <v>0</v>
      </c>
      <c r="G1" s="99" t="s">
        <v>1</v>
      </c>
      <c r="H1" s="100" t="s">
        <v>3</v>
      </c>
      <c r="I1" s="100" t="s">
        <v>5</v>
      </c>
      <c r="J1" s="100" t="s">
        <v>4</v>
      </c>
      <c r="K1" s="100" t="s">
        <v>28</v>
      </c>
      <c r="L1" s="100" t="s">
        <v>29</v>
      </c>
      <c r="M1" s="100" t="s">
        <v>2</v>
      </c>
      <c r="N1" s="100" t="s">
        <v>7</v>
      </c>
      <c r="O1" s="100" t="s">
        <v>30</v>
      </c>
      <c r="P1" s="100" t="s">
        <v>31</v>
      </c>
      <c r="Q1" s="101" t="s">
        <v>6</v>
      </c>
      <c r="R1" s="102" t="s">
        <v>16</v>
      </c>
      <c r="S1" s="103" t="s">
        <v>37</v>
      </c>
      <c r="T1" s="104" t="s">
        <v>17</v>
      </c>
      <c r="U1" s="100" t="s">
        <v>32</v>
      </c>
      <c r="V1" s="100" t="s">
        <v>38</v>
      </c>
      <c r="W1" s="105" t="s">
        <v>15</v>
      </c>
      <c r="X1" s="106" t="s">
        <v>14</v>
      </c>
      <c r="Y1" s="107" t="s">
        <v>10</v>
      </c>
      <c r="Z1" s="107" t="s">
        <v>13</v>
      </c>
      <c r="AA1" s="107" t="s">
        <v>11</v>
      </c>
      <c r="AB1" s="107" t="s">
        <v>12</v>
      </c>
      <c r="AC1" s="105" t="s">
        <v>9</v>
      </c>
      <c r="AD1" s="108" t="s">
        <v>24</v>
      </c>
      <c r="AE1" s="109" t="s">
        <v>8</v>
      </c>
      <c r="AF1" s="109" t="s">
        <v>21</v>
      </c>
      <c r="AG1" s="110" t="s">
        <v>20</v>
      </c>
      <c r="AH1" s="111" t="s">
        <v>19</v>
      </c>
      <c r="AI1" s="100" t="s">
        <v>54</v>
      </c>
      <c r="AJ1" s="100" t="s">
        <v>18</v>
      </c>
      <c r="AK1" s="100" t="s">
        <v>39</v>
      </c>
      <c r="AL1" s="100" t="s">
        <v>40</v>
      </c>
      <c r="AM1" s="100" t="s">
        <v>42</v>
      </c>
    </row>
    <row r="2" spans="1:39" s="91" customFormat="1" ht="16.5" customHeight="1" x14ac:dyDescent="0.25">
      <c r="A2" s="75"/>
      <c r="B2" s="5"/>
      <c r="C2" s="76" t="str">
        <f>IF(F2="","",IF(AND(Q2="x",R2="x",S2="x",T2&lt;&gt;""),"C.","InC."))</f>
        <v>C.</v>
      </c>
      <c r="D2" s="77"/>
      <c r="E2" s="93">
        <f>IF(F2="","",SUBTOTAL(3,F$2:F2))</f>
        <v>1</v>
      </c>
      <c r="F2" s="78" t="s">
        <v>38</v>
      </c>
      <c r="G2" s="79" t="s">
        <v>49</v>
      </c>
      <c r="H2" s="79"/>
      <c r="I2" s="79"/>
      <c r="J2" s="80"/>
      <c r="K2" s="81"/>
      <c r="L2" s="82"/>
      <c r="M2" s="83"/>
      <c r="N2" s="79"/>
      <c r="O2" s="79"/>
      <c r="P2" s="84"/>
      <c r="Q2" s="85" t="s">
        <v>33</v>
      </c>
      <c r="R2" s="79" t="s">
        <v>33</v>
      </c>
      <c r="S2" s="85" t="s">
        <v>33</v>
      </c>
      <c r="T2" s="85" t="s">
        <v>34</v>
      </c>
      <c r="U2" s="86">
        <v>1992</v>
      </c>
      <c r="V2" s="87">
        <f t="shared" ref="V2:V57" si="0">IF(U2="","",2013-U2)</f>
        <v>21</v>
      </c>
      <c r="W2" s="78"/>
      <c r="X2" s="79"/>
      <c r="Y2" s="79"/>
      <c r="Z2" s="79"/>
      <c r="AA2" s="79"/>
      <c r="AB2" s="85" t="s">
        <v>33</v>
      </c>
      <c r="AC2" s="88"/>
      <c r="AD2" s="85" t="s">
        <v>33</v>
      </c>
      <c r="AE2" s="89"/>
      <c r="AF2" s="90"/>
      <c r="AG2" s="14" t="str">
        <f t="shared" ref="AG2:AG33" si="1">IF(C2="incomplet","dossier incomplet","")</f>
        <v/>
      </c>
      <c r="AH2" s="15"/>
      <c r="AI2" s="16"/>
      <c r="AJ2" s="17" t="str">
        <f t="shared" ref="AJ2:AJ33" si="2">"Madame "&amp;G2&amp;" "&amp;F2</f>
        <v>Madame n a</v>
      </c>
    </row>
    <row r="3" spans="1:39" s="3" customFormat="1" x14ac:dyDescent="0.25">
      <c r="A3" s="4"/>
      <c r="B3" s="5"/>
      <c r="C3" s="48" t="str">
        <f t="shared" ref="C3:C34" si="3">IF(F3="","",IF(AND(Q3="x",R3="x",T3&lt;&gt;""),"C.","InC."))</f>
        <v>C.</v>
      </c>
      <c r="D3" s="71"/>
      <c r="E3" s="94">
        <f>IF(F3="","",SUBTOTAL(3,F$2:F3))</f>
        <v>2</v>
      </c>
      <c r="F3" s="58" t="s">
        <v>40</v>
      </c>
      <c r="G3" s="7" t="s">
        <v>39</v>
      </c>
      <c r="H3" s="7"/>
      <c r="I3" s="7"/>
      <c r="J3" s="72"/>
      <c r="K3" s="66"/>
      <c r="L3" s="64"/>
      <c r="M3" s="9"/>
      <c r="N3" s="7"/>
      <c r="O3" s="7"/>
      <c r="P3" s="55"/>
      <c r="Q3" s="8" t="s">
        <v>33</v>
      </c>
      <c r="R3" s="7" t="s">
        <v>33</v>
      </c>
      <c r="S3" s="49" t="s">
        <v>33</v>
      </c>
      <c r="T3" s="49" t="s">
        <v>34</v>
      </c>
      <c r="U3" s="10">
        <v>2013</v>
      </c>
      <c r="V3" s="11">
        <f>IF(U3="","",2013-U3)</f>
        <v>0</v>
      </c>
      <c r="W3" s="58"/>
      <c r="X3" s="7" t="s">
        <v>33</v>
      </c>
      <c r="Y3" s="7"/>
      <c r="Z3" s="7"/>
      <c r="AA3" s="7"/>
      <c r="AB3" s="8"/>
      <c r="AC3" s="60"/>
      <c r="AD3" s="8"/>
      <c r="AE3" s="13"/>
      <c r="AF3" s="70"/>
      <c r="AG3" s="14" t="str">
        <f t="shared" si="1"/>
        <v/>
      </c>
      <c r="AH3" s="15"/>
      <c r="AI3" s="16"/>
      <c r="AJ3" s="17" t="str">
        <f t="shared" si="2"/>
        <v>Madame c d</v>
      </c>
    </row>
    <row r="4" spans="1:39" s="3" customFormat="1" x14ac:dyDescent="0.25">
      <c r="A4" s="47"/>
      <c r="B4" s="5"/>
      <c r="C4" s="48" t="str">
        <f t="shared" si="3"/>
        <v>InC.</v>
      </c>
      <c r="D4" s="71"/>
      <c r="E4" s="94">
        <f>IF(F4="","",SUBTOTAL(3,F$2:F4))</f>
        <v>3</v>
      </c>
      <c r="F4" s="58" t="s">
        <v>41</v>
      </c>
      <c r="G4" s="7" t="s">
        <v>48</v>
      </c>
      <c r="H4" s="7"/>
      <c r="I4" s="7"/>
      <c r="J4" s="72"/>
      <c r="K4" s="66"/>
      <c r="L4" s="64"/>
      <c r="M4" s="9"/>
      <c r="N4" s="7"/>
      <c r="O4" s="7"/>
      <c r="P4" s="55"/>
      <c r="Q4" s="8"/>
      <c r="R4" s="7"/>
      <c r="S4" s="49"/>
      <c r="T4" s="49"/>
      <c r="U4" s="10"/>
      <c r="V4" s="11" t="str">
        <f t="shared" si="0"/>
        <v/>
      </c>
      <c r="W4" s="58"/>
      <c r="X4" s="7"/>
      <c r="Y4" s="7"/>
      <c r="Z4" s="7"/>
      <c r="AA4" s="7"/>
      <c r="AB4" s="8"/>
      <c r="AC4" s="60"/>
      <c r="AD4" s="8"/>
      <c r="AE4" s="13"/>
      <c r="AF4" s="13"/>
      <c r="AG4" s="14" t="str">
        <f t="shared" si="1"/>
        <v/>
      </c>
      <c r="AH4" s="18"/>
      <c r="AI4" s="16"/>
      <c r="AJ4" s="17" t="str">
        <f t="shared" si="2"/>
        <v>Madame m f</v>
      </c>
    </row>
    <row r="5" spans="1:39" s="3" customFormat="1" x14ac:dyDescent="0.25">
      <c r="A5" s="4"/>
      <c r="B5" s="5"/>
      <c r="C5" s="48" t="str">
        <f t="shared" si="3"/>
        <v>InC.</v>
      </c>
      <c r="D5" s="71"/>
      <c r="E5" s="94">
        <f>IF(F5="","",SUBTOTAL(3,F$2:F5))</f>
        <v>4</v>
      </c>
      <c r="F5" s="58" t="s">
        <v>42</v>
      </c>
      <c r="G5" s="7" t="s">
        <v>50</v>
      </c>
      <c r="H5" s="7"/>
      <c r="I5" s="7"/>
      <c r="J5" s="72"/>
      <c r="K5" s="66"/>
      <c r="L5" s="64"/>
      <c r="M5" s="9"/>
      <c r="N5" s="7"/>
      <c r="O5" s="7"/>
      <c r="P5" s="55"/>
      <c r="Q5" s="8"/>
      <c r="R5" s="7"/>
      <c r="S5" s="49"/>
      <c r="T5" s="49"/>
      <c r="U5" s="10"/>
      <c r="V5" s="11" t="str">
        <f t="shared" si="0"/>
        <v/>
      </c>
      <c r="W5" s="58"/>
      <c r="X5" s="7"/>
      <c r="Y5" s="7"/>
      <c r="Z5" s="7"/>
      <c r="AA5" s="7"/>
      <c r="AB5" s="8"/>
      <c r="AC5" s="60"/>
      <c r="AD5" s="8"/>
      <c r="AE5" s="13"/>
      <c r="AF5" s="13"/>
      <c r="AG5" s="14" t="str">
        <f t="shared" si="1"/>
        <v/>
      </c>
      <c r="AH5" s="18"/>
      <c r="AI5" s="16"/>
      <c r="AJ5" s="17" t="str">
        <f t="shared" si="2"/>
        <v>Madame l e</v>
      </c>
    </row>
    <row r="6" spans="1:39" s="3" customFormat="1" x14ac:dyDescent="0.25">
      <c r="A6" s="47"/>
      <c r="B6" s="5"/>
      <c r="C6" s="48" t="str">
        <f t="shared" si="3"/>
        <v>InC.</v>
      </c>
      <c r="D6" s="71"/>
      <c r="E6" s="94">
        <f>IF(F6="","",SUBTOTAL(3,F$2:F6))</f>
        <v>5</v>
      </c>
      <c r="F6" s="58" t="s">
        <v>43</v>
      </c>
      <c r="G6" s="7" t="s">
        <v>41</v>
      </c>
      <c r="H6" s="7"/>
      <c r="I6" s="19"/>
      <c r="J6" s="72"/>
      <c r="K6" s="66"/>
      <c r="L6" s="64"/>
      <c r="M6" s="9"/>
      <c r="N6" s="7"/>
      <c r="O6" s="7"/>
      <c r="P6" s="55"/>
      <c r="Q6" s="8"/>
      <c r="R6" s="7"/>
      <c r="S6" s="49"/>
      <c r="T6" s="49"/>
      <c r="U6" s="10"/>
      <c r="V6" s="11" t="str">
        <f t="shared" si="0"/>
        <v/>
      </c>
      <c r="W6" s="58"/>
      <c r="X6" s="7"/>
      <c r="Y6" s="7"/>
      <c r="Z6" s="7"/>
      <c r="AA6" s="7"/>
      <c r="AB6" s="8"/>
      <c r="AC6" s="60"/>
      <c r="AD6" s="8"/>
      <c r="AE6" s="13"/>
      <c r="AF6" s="13"/>
      <c r="AG6" s="14" t="str">
        <f t="shared" si="1"/>
        <v/>
      </c>
      <c r="AH6" s="18"/>
      <c r="AI6" s="16"/>
      <c r="AJ6" s="17" t="str">
        <f t="shared" si="2"/>
        <v>Madame f g</v>
      </c>
    </row>
    <row r="7" spans="1:39" s="3" customFormat="1" x14ac:dyDescent="0.25">
      <c r="A7" s="4"/>
      <c r="B7" s="5"/>
      <c r="C7" s="48" t="str">
        <f t="shared" si="3"/>
        <v>InC.</v>
      </c>
      <c r="D7" s="71"/>
      <c r="E7" s="94">
        <f>IF(F7="","",SUBTOTAL(3,F$2:F7))</f>
        <v>6</v>
      </c>
      <c r="F7" s="58" t="s">
        <v>44</v>
      </c>
      <c r="G7" s="7" t="s">
        <v>51</v>
      </c>
      <c r="H7" s="20"/>
      <c r="I7" s="7"/>
      <c r="J7" s="72"/>
      <c r="K7" s="66"/>
      <c r="L7" s="64"/>
      <c r="M7" s="9"/>
      <c r="N7" s="7"/>
      <c r="O7" s="7"/>
      <c r="P7" s="55"/>
      <c r="Q7" s="8"/>
      <c r="R7" s="7"/>
      <c r="S7" s="49"/>
      <c r="T7" s="49"/>
      <c r="U7" s="10"/>
      <c r="V7" s="11" t="str">
        <f t="shared" si="0"/>
        <v/>
      </c>
      <c r="W7" s="58"/>
      <c r="X7" s="7"/>
      <c r="Y7" s="7"/>
      <c r="Z7" s="7"/>
      <c r="AA7" s="7"/>
      <c r="AB7" s="8"/>
      <c r="AC7" s="60"/>
      <c r="AD7" s="8"/>
      <c r="AE7" s="13"/>
      <c r="AF7" s="13"/>
      <c r="AG7" s="14" t="str">
        <f t="shared" si="1"/>
        <v/>
      </c>
      <c r="AH7" s="18"/>
      <c r="AI7" s="16"/>
      <c r="AJ7" s="17" t="str">
        <f t="shared" si="2"/>
        <v>Madame s hu</v>
      </c>
    </row>
    <row r="8" spans="1:39" s="3" customFormat="1" x14ac:dyDescent="0.25">
      <c r="A8" s="47"/>
      <c r="B8" s="5"/>
      <c r="C8" s="48" t="str">
        <f t="shared" si="3"/>
        <v>InC.</v>
      </c>
      <c r="D8" s="71"/>
      <c r="E8" s="94">
        <f>IF(F8="","",SUBTOTAL(3,F$2:F8))</f>
        <v>7</v>
      </c>
      <c r="F8" s="58" t="s">
        <v>45</v>
      </c>
      <c r="G8" s="7" t="s">
        <v>48</v>
      </c>
      <c r="H8" s="7"/>
      <c r="I8" s="7"/>
      <c r="J8" s="72"/>
      <c r="K8" s="66"/>
      <c r="L8" s="64"/>
      <c r="M8" s="9"/>
      <c r="N8" s="7"/>
      <c r="O8" s="7"/>
      <c r="P8" s="55"/>
      <c r="Q8" s="8"/>
      <c r="R8" s="7"/>
      <c r="S8" s="49"/>
      <c r="T8" s="49"/>
      <c r="U8" s="10"/>
      <c r="V8" s="11" t="str">
        <f t="shared" si="0"/>
        <v/>
      </c>
      <c r="W8" s="58"/>
      <c r="X8" s="7"/>
      <c r="Y8" s="7"/>
      <c r="Z8" s="7"/>
      <c r="AA8" s="7"/>
      <c r="AB8" s="8"/>
      <c r="AC8" s="60"/>
      <c r="AD8" s="8"/>
      <c r="AE8" s="13"/>
      <c r="AF8" s="13"/>
      <c r="AG8" s="14" t="str">
        <f t="shared" si="1"/>
        <v/>
      </c>
      <c r="AH8" s="18"/>
      <c r="AI8" s="16"/>
      <c r="AJ8" s="17" t="str">
        <f t="shared" si="2"/>
        <v>Madame m o</v>
      </c>
    </row>
    <row r="9" spans="1:39" s="3" customFormat="1" x14ac:dyDescent="0.25">
      <c r="A9" s="4"/>
      <c r="B9" s="5"/>
      <c r="C9" s="48" t="str">
        <f t="shared" si="3"/>
        <v>InC.</v>
      </c>
      <c r="D9" s="71"/>
      <c r="E9" s="94">
        <f>IF(F9="","",SUBTOTAL(3,F$2:F9))</f>
        <v>8</v>
      </c>
      <c r="F9" s="58" t="s">
        <v>46</v>
      </c>
      <c r="G9" s="7" t="s">
        <v>50</v>
      </c>
      <c r="H9" s="7"/>
      <c r="I9" s="7"/>
      <c r="J9" s="72"/>
      <c r="K9" s="66"/>
      <c r="L9" s="64"/>
      <c r="M9" s="9"/>
      <c r="N9" s="7"/>
      <c r="O9" s="7"/>
      <c r="P9" s="55"/>
      <c r="Q9" s="8"/>
      <c r="R9" s="7"/>
      <c r="S9" s="49"/>
      <c r="T9" s="49"/>
      <c r="U9" s="10"/>
      <c r="V9" s="11" t="str">
        <f t="shared" si="0"/>
        <v/>
      </c>
      <c r="W9" s="58"/>
      <c r="X9" s="7"/>
      <c r="Y9" s="7"/>
      <c r="Z9" s="7"/>
      <c r="AA9" s="7"/>
      <c r="AB9" s="8"/>
      <c r="AC9" s="61"/>
      <c r="AD9" s="8"/>
      <c r="AE9" s="13"/>
      <c r="AF9" s="13"/>
      <c r="AG9" s="14" t="str">
        <f t="shared" si="1"/>
        <v/>
      </c>
      <c r="AH9" s="15"/>
      <c r="AI9" s="16"/>
      <c r="AJ9" s="17" t="str">
        <f t="shared" si="2"/>
        <v>Madame l p</v>
      </c>
    </row>
    <row r="10" spans="1:39" s="3" customFormat="1" x14ac:dyDescent="0.25">
      <c r="A10" s="47"/>
      <c r="B10" s="5"/>
      <c r="C10" s="48" t="str">
        <f t="shared" si="3"/>
        <v>InC.</v>
      </c>
      <c r="D10" s="51"/>
      <c r="E10" s="94">
        <f>IF(F10="","",SUBTOTAL(3,F$2:F10))</f>
        <v>9</v>
      </c>
      <c r="F10" s="58" t="s">
        <v>46</v>
      </c>
      <c r="G10" s="7" t="s">
        <v>51</v>
      </c>
      <c r="H10" s="7"/>
      <c r="I10" s="7"/>
      <c r="J10" s="72"/>
      <c r="K10" s="66"/>
      <c r="L10" s="64"/>
      <c r="M10" s="9"/>
      <c r="N10" s="7"/>
      <c r="O10" s="7"/>
      <c r="P10" s="55"/>
      <c r="Q10" s="8"/>
      <c r="R10" s="7"/>
      <c r="S10" s="49" t="s">
        <v>33</v>
      </c>
      <c r="T10" s="49" t="s">
        <v>34</v>
      </c>
      <c r="U10" s="10">
        <v>2012</v>
      </c>
      <c r="V10" s="11">
        <f t="shared" si="0"/>
        <v>1</v>
      </c>
      <c r="W10" s="58"/>
      <c r="X10" s="7"/>
      <c r="Y10" s="7"/>
      <c r="Z10" s="7"/>
      <c r="AA10" s="7"/>
      <c r="AB10" s="8"/>
      <c r="AC10" s="60"/>
      <c r="AD10" s="8"/>
      <c r="AE10" s="13"/>
      <c r="AF10" s="13"/>
      <c r="AG10" s="14" t="str">
        <f t="shared" si="1"/>
        <v/>
      </c>
      <c r="AH10" s="18"/>
      <c r="AI10" s="16"/>
      <c r="AJ10" s="17" t="str">
        <f t="shared" si="2"/>
        <v>Madame s p</v>
      </c>
    </row>
    <row r="11" spans="1:39" s="3" customFormat="1" x14ac:dyDescent="0.25">
      <c r="A11" s="4"/>
      <c r="B11" s="5"/>
      <c r="C11" s="48" t="str">
        <f t="shared" si="3"/>
        <v>C.</v>
      </c>
      <c r="D11" s="52"/>
      <c r="E11" s="94">
        <f>IF(F11="","",SUBTOTAL(3,F$2:F11))</f>
        <v>10</v>
      </c>
      <c r="F11" s="58" t="s">
        <v>47</v>
      </c>
      <c r="G11" s="7" t="s">
        <v>48</v>
      </c>
      <c r="H11" s="7"/>
      <c r="I11" s="7"/>
      <c r="J11" s="72"/>
      <c r="K11" s="66"/>
      <c r="L11" s="64"/>
      <c r="M11" s="9"/>
      <c r="N11" s="7"/>
      <c r="O11" s="7"/>
      <c r="P11" s="55"/>
      <c r="Q11" s="8" t="s">
        <v>33</v>
      </c>
      <c r="R11" s="7" t="s">
        <v>33</v>
      </c>
      <c r="S11" s="49" t="s">
        <v>33</v>
      </c>
      <c r="T11" s="49" t="s">
        <v>34</v>
      </c>
      <c r="U11" s="10"/>
      <c r="V11" s="11" t="str">
        <f t="shared" si="0"/>
        <v/>
      </c>
      <c r="W11" s="58"/>
      <c r="X11" s="7"/>
      <c r="Y11" s="7"/>
      <c r="Z11" s="7"/>
      <c r="AA11" s="7"/>
      <c r="AB11" s="8"/>
      <c r="AC11" s="60"/>
      <c r="AD11" s="8"/>
      <c r="AE11" s="13"/>
      <c r="AF11" s="13"/>
      <c r="AG11" s="14" t="str">
        <f t="shared" si="1"/>
        <v/>
      </c>
      <c r="AH11" s="18"/>
      <c r="AI11" s="16"/>
      <c r="AJ11" s="17" t="str">
        <f t="shared" si="2"/>
        <v>Madame m k</v>
      </c>
    </row>
    <row r="12" spans="1:39" s="3" customFormat="1" x14ac:dyDescent="0.25">
      <c r="A12" s="47"/>
      <c r="B12" s="5"/>
      <c r="C12" s="48" t="str">
        <f t="shared" si="3"/>
        <v>InC.</v>
      </c>
      <c r="D12" s="52"/>
      <c r="E12" s="94">
        <f>IF(F12="","",SUBTOTAL(3,F$2:F12))</f>
        <v>11</v>
      </c>
      <c r="F12" s="58" t="s">
        <v>48</v>
      </c>
      <c r="G12" s="7" t="s">
        <v>52</v>
      </c>
      <c r="H12" s="19"/>
      <c r="I12" s="7"/>
      <c r="J12" s="72"/>
      <c r="K12" s="66"/>
      <c r="L12" s="64"/>
      <c r="M12" s="9"/>
      <c r="N12" s="7"/>
      <c r="O12" s="7"/>
      <c r="P12" s="55"/>
      <c r="Q12" s="8"/>
      <c r="R12" s="7"/>
      <c r="S12" s="49"/>
      <c r="T12" s="49"/>
      <c r="U12" s="10"/>
      <c r="V12" s="11" t="str">
        <f t="shared" si="0"/>
        <v/>
      </c>
      <c r="W12" s="58"/>
      <c r="X12" s="7"/>
      <c r="Y12" s="7"/>
      <c r="Z12" s="7"/>
      <c r="AA12" s="7"/>
      <c r="AB12" s="8"/>
      <c r="AC12" s="60"/>
      <c r="AD12" s="8"/>
      <c r="AE12" s="13"/>
      <c r="AF12" s="13"/>
      <c r="AG12" s="14" t="str">
        <f t="shared" si="1"/>
        <v/>
      </c>
      <c r="AH12" s="18"/>
      <c r="AI12" s="16"/>
      <c r="AJ12" s="17" t="str">
        <f t="shared" si="2"/>
        <v>Madame r  m</v>
      </c>
    </row>
    <row r="13" spans="1:39" s="3" customFormat="1" x14ac:dyDescent="0.25">
      <c r="A13" s="4"/>
      <c r="B13" s="5"/>
      <c r="C13" s="48" t="str">
        <f t="shared" si="3"/>
        <v>InC.</v>
      </c>
      <c r="D13" s="52"/>
      <c r="E13" s="94">
        <f>IF(F13="","",SUBTOTAL(3,F$2:F13))</f>
        <v>12</v>
      </c>
      <c r="F13" s="78" t="s">
        <v>38</v>
      </c>
      <c r="G13" s="7" t="s">
        <v>52</v>
      </c>
      <c r="H13" s="7"/>
      <c r="I13" s="7"/>
      <c r="J13" s="72"/>
      <c r="K13" s="66"/>
      <c r="L13" s="64"/>
      <c r="M13" s="9"/>
      <c r="N13" s="7"/>
      <c r="O13" s="7"/>
      <c r="P13" s="55"/>
      <c r="Q13" s="8"/>
      <c r="R13" s="7" t="s">
        <v>33</v>
      </c>
      <c r="S13" s="49" t="s">
        <v>33</v>
      </c>
      <c r="T13" s="49" t="s">
        <v>34</v>
      </c>
      <c r="U13" s="10">
        <v>2001</v>
      </c>
      <c r="V13" s="11">
        <f t="shared" si="0"/>
        <v>12</v>
      </c>
      <c r="W13" s="58"/>
      <c r="X13" s="7"/>
      <c r="Y13" s="7"/>
      <c r="Z13" s="7"/>
      <c r="AA13" s="7"/>
      <c r="AB13" s="8"/>
      <c r="AC13" s="60"/>
      <c r="AD13" s="8"/>
      <c r="AE13" s="13"/>
      <c r="AF13" s="13"/>
      <c r="AG13" s="14" t="str">
        <f t="shared" si="1"/>
        <v/>
      </c>
      <c r="AH13" s="18"/>
      <c r="AI13" s="16"/>
      <c r="AJ13" s="17" t="str">
        <f t="shared" si="2"/>
        <v>Madame r  a</v>
      </c>
    </row>
    <row r="14" spans="1:39" s="3" customFormat="1" x14ac:dyDescent="0.25">
      <c r="A14" s="47"/>
      <c r="B14" s="5"/>
      <c r="C14" s="48" t="str">
        <f t="shared" si="3"/>
        <v>InC.</v>
      </c>
      <c r="D14" s="52"/>
      <c r="E14" s="94">
        <f>IF(F14="","",SUBTOTAL(3,F$2:F14))</f>
        <v>13</v>
      </c>
      <c r="F14" s="58" t="s">
        <v>40</v>
      </c>
      <c r="G14" s="7" t="s">
        <v>53</v>
      </c>
      <c r="H14" s="7"/>
      <c r="I14" s="7"/>
      <c r="J14" s="72"/>
      <c r="K14" s="66"/>
      <c r="L14" s="64"/>
      <c r="M14" s="9"/>
      <c r="N14" s="7"/>
      <c r="O14" s="7"/>
      <c r="P14" s="55"/>
      <c r="Q14" s="8"/>
      <c r="R14" s="7"/>
      <c r="S14" s="49"/>
      <c r="T14" s="49"/>
      <c r="U14" s="10"/>
      <c r="V14" s="11" t="str">
        <f t="shared" si="0"/>
        <v/>
      </c>
      <c r="W14" s="58"/>
      <c r="X14" s="7"/>
      <c r="Y14" s="7"/>
      <c r="Z14" s="7"/>
      <c r="AA14" s="7"/>
      <c r="AB14" s="8"/>
      <c r="AC14" s="60"/>
      <c r="AD14" s="8"/>
      <c r="AE14" s="13"/>
      <c r="AF14" s="13"/>
      <c r="AG14" s="14" t="str">
        <f t="shared" si="1"/>
        <v/>
      </c>
      <c r="AH14" s="18"/>
      <c r="AI14" s="16"/>
      <c r="AJ14" s="17" t="str">
        <f t="shared" si="2"/>
        <v>Madame v  d</v>
      </c>
    </row>
    <row r="15" spans="1:39" s="3" customFormat="1" x14ac:dyDescent="0.25">
      <c r="A15" s="4"/>
      <c r="B15" s="5"/>
      <c r="C15" s="48" t="str">
        <f t="shared" si="3"/>
        <v>C.</v>
      </c>
      <c r="D15" s="52"/>
      <c r="E15" s="94">
        <f>IF(F15="","",SUBTOTAL(3,F$2:F15))</f>
        <v>14</v>
      </c>
      <c r="F15" s="58" t="s">
        <v>41</v>
      </c>
      <c r="G15" s="79" t="s">
        <v>49</v>
      </c>
      <c r="H15" s="7"/>
      <c r="I15" s="7"/>
      <c r="J15" s="72"/>
      <c r="K15" s="66"/>
      <c r="L15" s="64"/>
      <c r="M15" s="9"/>
      <c r="N15" s="7"/>
      <c r="O15" s="7"/>
      <c r="P15" s="55"/>
      <c r="Q15" s="8" t="s">
        <v>33</v>
      </c>
      <c r="R15" s="7" t="s">
        <v>33</v>
      </c>
      <c r="S15" s="49" t="s">
        <v>33</v>
      </c>
      <c r="T15" s="49" t="s">
        <v>34</v>
      </c>
      <c r="U15" s="10">
        <v>2013</v>
      </c>
      <c r="V15" s="11">
        <f t="shared" si="0"/>
        <v>0</v>
      </c>
      <c r="W15" s="58"/>
      <c r="X15" s="7"/>
      <c r="Y15" s="7"/>
      <c r="Z15" s="7"/>
      <c r="AA15" s="7"/>
      <c r="AB15" s="8"/>
      <c r="AC15" s="60"/>
      <c r="AD15" s="8"/>
      <c r="AE15" s="13"/>
      <c r="AF15" s="13"/>
      <c r="AG15" s="14" t="str">
        <f t="shared" si="1"/>
        <v/>
      </c>
      <c r="AH15" s="18"/>
      <c r="AI15" s="16"/>
      <c r="AJ15" s="17" t="str">
        <f t="shared" si="2"/>
        <v>Madame n f</v>
      </c>
    </row>
    <row r="16" spans="1:39" s="3" customFormat="1" x14ac:dyDescent="0.25">
      <c r="A16" s="47"/>
      <c r="B16" s="5"/>
      <c r="C16" s="48" t="str">
        <f t="shared" si="3"/>
        <v>InC.</v>
      </c>
      <c r="D16" s="52"/>
      <c r="E16" s="94">
        <f>IF(F16="","",SUBTOTAL(3,F$2:F16))</f>
        <v>15</v>
      </c>
      <c r="F16" s="58" t="s">
        <v>42</v>
      </c>
      <c r="G16" s="7" t="s">
        <v>39</v>
      </c>
      <c r="H16" s="7"/>
      <c r="I16" s="7"/>
      <c r="J16" s="72"/>
      <c r="K16" s="66"/>
      <c r="L16" s="64"/>
      <c r="M16" s="9"/>
      <c r="N16" s="7"/>
      <c r="O16" s="7"/>
      <c r="P16" s="55"/>
      <c r="Q16" s="8"/>
      <c r="R16" s="7"/>
      <c r="S16" s="49"/>
      <c r="T16" s="49"/>
      <c r="U16" s="10"/>
      <c r="V16" s="11" t="str">
        <f t="shared" si="0"/>
        <v/>
      </c>
      <c r="W16" s="58"/>
      <c r="X16" s="7"/>
      <c r="Y16" s="7"/>
      <c r="Z16" s="7"/>
      <c r="AA16" s="7"/>
      <c r="AB16" s="8"/>
      <c r="AC16" s="60"/>
      <c r="AD16" s="8"/>
      <c r="AE16" s="13"/>
      <c r="AF16" s="13"/>
      <c r="AG16" s="14" t="str">
        <f t="shared" si="1"/>
        <v/>
      </c>
      <c r="AH16" s="18"/>
      <c r="AI16" s="16"/>
      <c r="AJ16" s="17" t="str">
        <f t="shared" si="2"/>
        <v>Madame c e</v>
      </c>
    </row>
    <row r="17" spans="1:36" s="3" customFormat="1" x14ac:dyDescent="0.25">
      <c r="A17" s="4"/>
      <c r="B17" s="5"/>
      <c r="C17" s="48" t="str">
        <f t="shared" si="3"/>
        <v>InC.</v>
      </c>
      <c r="D17" s="52"/>
      <c r="E17" s="94">
        <f>IF(F17="","",SUBTOTAL(3,F$2:F17))</f>
        <v>16</v>
      </c>
      <c r="F17" s="58" t="s">
        <v>43</v>
      </c>
      <c r="G17" s="7" t="s">
        <v>48</v>
      </c>
      <c r="H17" s="7"/>
      <c r="I17" s="7"/>
      <c r="J17" s="72"/>
      <c r="K17" s="66"/>
      <c r="L17" s="64"/>
      <c r="M17" s="9"/>
      <c r="N17" s="7"/>
      <c r="O17" s="7"/>
      <c r="P17" s="55"/>
      <c r="Q17" s="8"/>
      <c r="R17" s="7"/>
      <c r="S17" s="49"/>
      <c r="T17" s="49"/>
      <c r="U17" s="10"/>
      <c r="V17" s="11" t="str">
        <f t="shared" si="0"/>
        <v/>
      </c>
      <c r="W17" s="58"/>
      <c r="X17" s="7"/>
      <c r="Y17" s="7"/>
      <c r="Z17" s="7"/>
      <c r="AA17" s="7"/>
      <c r="AB17" s="8"/>
      <c r="AC17" s="60"/>
      <c r="AD17" s="8"/>
      <c r="AE17" s="13"/>
      <c r="AF17" s="13"/>
      <c r="AG17" s="14" t="str">
        <f t="shared" si="1"/>
        <v/>
      </c>
      <c r="AH17" s="15"/>
      <c r="AI17" s="16"/>
      <c r="AJ17" s="17" t="str">
        <f t="shared" si="2"/>
        <v>Madame m g</v>
      </c>
    </row>
    <row r="18" spans="1:36" s="3" customFormat="1" x14ac:dyDescent="0.25">
      <c r="A18" s="47"/>
      <c r="B18" s="5"/>
      <c r="C18" s="48" t="str">
        <f t="shared" si="3"/>
        <v>InC.</v>
      </c>
      <c r="D18" s="52"/>
      <c r="E18" s="94">
        <f>IF(F18="","",SUBTOTAL(3,F$2:F18))</f>
        <v>17</v>
      </c>
      <c r="F18" s="58" t="s">
        <v>44</v>
      </c>
      <c r="G18" s="7" t="s">
        <v>50</v>
      </c>
      <c r="H18" s="7"/>
      <c r="I18" s="7"/>
      <c r="J18" s="72"/>
      <c r="K18" s="66"/>
      <c r="L18" s="64"/>
      <c r="M18" s="9"/>
      <c r="N18" s="7"/>
      <c r="O18" s="7"/>
      <c r="P18" s="55"/>
      <c r="Q18" s="8"/>
      <c r="R18" s="7"/>
      <c r="S18" s="49"/>
      <c r="T18" s="49"/>
      <c r="U18" s="10"/>
      <c r="V18" s="11" t="str">
        <f t="shared" si="0"/>
        <v/>
      </c>
      <c r="W18" s="58"/>
      <c r="X18" s="7"/>
      <c r="Y18" s="7"/>
      <c r="Z18" s="7"/>
      <c r="AA18" s="7"/>
      <c r="AB18" s="8"/>
      <c r="AC18" s="60"/>
      <c r="AD18" s="8"/>
      <c r="AE18" s="13"/>
      <c r="AF18" s="13"/>
      <c r="AG18" s="14" t="str">
        <f t="shared" si="1"/>
        <v/>
      </c>
      <c r="AH18" s="15"/>
      <c r="AI18" s="16"/>
      <c r="AJ18" s="17" t="str">
        <f t="shared" si="2"/>
        <v>Madame l hu</v>
      </c>
    </row>
    <row r="19" spans="1:36" s="3" customFormat="1" x14ac:dyDescent="0.25">
      <c r="A19" s="4"/>
      <c r="B19" s="5"/>
      <c r="C19" s="48" t="str">
        <f t="shared" si="3"/>
        <v>InC.</v>
      </c>
      <c r="D19" s="52"/>
      <c r="E19" s="94">
        <f>IF(F19="","",SUBTOTAL(3,F$2:F19))</f>
        <v>18</v>
      </c>
      <c r="F19" s="58" t="s">
        <v>45</v>
      </c>
      <c r="G19" s="7" t="s">
        <v>41</v>
      </c>
      <c r="H19" s="7"/>
      <c r="I19" s="7"/>
      <c r="J19" s="72"/>
      <c r="K19" s="66"/>
      <c r="L19" s="64"/>
      <c r="M19" s="9"/>
      <c r="N19" s="7"/>
      <c r="O19" s="7"/>
      <c r="P19" s="54"/>
      <c r="Q19" s="8"/>
      <c r="R19" s="7"/>
      <c r="S19" s="49"/>
      <c r="T19" s="49"/>
      <c r="U19" s="10"/>
      <c r="V19" s="11" t="str">
        <f>IF(U19="","",2013-U19)</f>
        <v/>
      </c>
      <c r="W19" s="58"/>
      <c r="X19" s="7"/>
      <c r="Y19" s="7"/>
      <c r="Z19" s="7"/>
      <c r="AA19" s="7"/>
      <c r="AB19" s="8"/>
      <c r="AC19" s="60"/>
      <c r="AD19" s="8"/>
      <c r="AE19" s="13"/>
      <c r="AF19" s="13"/>
      <c r="AG19" s="14" t="str">
        <f t="shared" si="1"/>
        <v/>
      </c>
      <c r="AH19" s="15"/>
      <c r="AI19" s="16"/>
      <c r="AJ19" s="17" t="str">
        <f t="shared" si="2"/>
        <v>Madame f o</v>
      </c>
    </row>
    <row r="20" spans="1:36" s="3" customFormat="1" x14ac:dyDescent="0.25">
      <c r="A20" s="75"/>
      <c r="B20" s="5"/>
      <c r="C20" s="48" t="str">
        <f t="shared" si="3"/>
        <v>InC.</v>
      </c>
      <c r="D20" s="52"/>
      <c r="E20" s="94">
        <f>IF(F20="","",SUBTOTAL(3,F$2:F20))</f>
        <v>19</v>
      </c>
      <c r="F20" s="58" t="s">
        <v>46</v>
      </c>
      <c r="G20" s="7" t="s">
        <v>51</v>
      </c>
      <c r="H20" s="7"/>
      <c r="I20" s="7"/>
      <c r="J20" s="72"/>
      <c r="K20" s="66"/>
      <c r="L20" s="64"/>
      <c r="M20" s="9"/>
      <c r="N20" s="7"/>
      <c r="O20" s="7"/>
      <c r="P20" s="55"/>
      <c r="Q20" s="8"/>
      <c r="R20" s="7"/>
      <c r="S20" s="49"/>
      <c r="T20" s="49"/>
      <c r="U20" s="10"/>
      <c r="V20" s="11" t="str">
        <f t="shared" si="0"/>
        <v/>
      </c>
      <c r="W20" s="58"/>
      <c r="X20" s="7"/>
      <c r="Y20" s="7"/>
      <c r="Z20" s="7"/>
      <c r="AA20" s="7"/>
      <c r="AB20" s="8"/>
      <c r="AC20" s="60"/>
      <c r="AD20" s="8"/>
      <c r="AE20" s="13"/>
      <c r="AF20" s="13"/>
      <c r="AG20" s="14" t="str">
        <f t="shared" si="1"/>
        <v/>
      </c>
      <c r="AH20" s="15"/>
      <c r="AI20" s="16"/>
      <c r="AJ20" s="17" t="str">
        <f t="shared" si="2"/>
        <v>Madame s p</v>
      </c>
    </row>
    <row r="21" spans="1:36" s="3" customFormat="1" x14ac:dyDescent="0.25">
      <c r="A21" s="4"/>
      <c r="B21" s="5"/>
      <c r="C21" s="48" t="str">
        <f t="shared" si="3"/>
        <v>InC.</v>
      </c>
      <c r="D21" s="52"/>
      <c r="E21" s="94">
        <f>IF(F21="","",SUBTOTAL(3,F$2:F21))</f>
        <v>20</v>
      </c>
      <c r="F21" s="58" t="s">
        <v>46</v>
      </c>
      <c r="G21" s="7" t="s">
        <v>48</v>
      </c>
      <c r="H21" s="7"/>
      <c r="I21" s="7"/>
      <c r="J21" s="72"/>
      <c r="K21" s="66"/>
      <c r="L21" s="64"/>
      <c r="M21" s="9"/>
      <c r="N21" s="7"/>
      <c r="O21" s="7"/>
      <c r="P21" s="55"/>
      <c r="Q21" s="8"/>
      <c r="R21" s="7"/>
      <c r="S21" s="49"/>
      <c r="T21" s="49"/>
      <c r="U21" s="10"/>
      <c r="V21" s="11" t="str">
        <f t="shared" si="0"/>
        <v/>
      </c>
      <c r="W21" s="58"/>
      <c r="X21" s="7"/>
      <c r="Y21" s="7"/>
      <c r="Z21" s="7"/>
      <c r="AA21" s="7"/>
      <c r="AB21" s="8"/>
      <c r="AC21" s="60"/>
      <c r="AD21" s="8"/>
      <c r="AE21" s="13"/>
      <c r="AF21" s="13"/>
      <c r="AG21" s="14" t="str">
        <f t="shared" si="1"/>
        <v/>
      </c>
      <c r="AH21" s="15"/>
      <c r="AI21" s="16"/>
      <c r="AJ21" s="17" t="str">
        <f t="shared" si="2"/>
        <v>Madame m p</v>
      </c>
    </row>
    <row r="22" spans="1:36" s="3" customFormat="1" x14ac:dyDescent="0.25">
      <c r="A22" s="47"/>
      <c r="B22" s="5"/>
      <c r="C22" s="48" t="str">
        <f t="shared" si="3"/>
        <v>InC.</v>
      </c>
      <c r="D22" s="52"/>
      <c r="E22" s="94">
        <f>IF(F22="","",SUBTOTAL(3,F$2:F22))</f>
        <v>21</v>
      </c>
      <c r="F22" s="58" t="s">
        <v>47</v>
      </c>
      <c r="G22" s="7" t="s">
        <v>50</v>
      </c>
      <c r="H22" s="7"/>
      <c r="I22" s="7"/>
      <c r="J22" s="72"/>
      <c r="K22" s="66"/>
      <c r="L22" s="64"/>
      <c r="M22" s="9"/>
      <c r="N22" s="7"/>
      <c r="O22" s="7"/>
      <c r="P22" s="55"/>
      <c r="Q22" s="8"/>
      <c r="R22" s="7"/>
      <c r="S22" s="49"/>
      <c r="T22" s="49"/>
      <c r="U22" s="10"/>
      <c r="V22" s="11" t="str">
        <f t="shared" si="0"/>
        <v/>
      </c>
      <c r="W22" s="58"/>
      <c r="X22" s="7"/>
      <c r="Y22" s="7"/>
      <c r="Z22" s="7"/>
      <c r="AA22" s="7"/>
      <c r="AB22" s="8"/>
      <c r="AC22" s="60"/>
      <c r="AD22" s="8"/>
      <c r="AE22" s="13"/>
      <c r="AF22" s="13"/>
      <c r="AG22" s="14" t="str">
        <f t="shared" si="1"/>
        <v/>
      </c>
      <c r="AH22" s="15"/>
      <c r="AI22" s="16"/>
      <c r="AJ22" s="17" t="str">
        <f t="shared" si="2"/>
        <v>Madame l k</v>
      </c>
    </row>
    <row r="23" spans="1:36" s="3" customFormat="1" x14ac:dyDescent="0.25">
      <c r="A23" s="4"/>
      <c r="B23" s="5"/>
      <c r="C23" s="48" t="str">
        <f t="shared" si="3"/>
        <v>InC.</v>
      </c>
      <c r="D23" s="52"/>
      <c r="E23" s="94">
        <f>IF(F23="","",SUBTOTAL(3,F$2:F23))</f>
        <v>22</v>
      </c>
      <c r="F23" s="58" t="s">
        <v>48</v>
      </c>
      <c r="G23" s="7" t="s">
        <v>51</v>
      </c>
      <c r="H23" s="7"/>
      <c r="I23" s="7"/>
      <c r="J23" s="72"/>
      <c r="K23" s="66"/>
      <c r="L23" s="64"/>
      <c r="M23" s="9"/>
      <c r="N23" s="7"/>
      <c r="O23" s="7"/>
      <c r="P23" s="55"/>
      <c r="Q23" s="8"/>
      <c r="R23" s="7"/>
      <c r="S23" s="49"/>
      <c r="T23" s="49"/>
      <c r="U23" s="10"/>
      <c r="V23" s="11" t="str">
        <f t="shared" si="0"/>
        <v/>
      </c>
      <c r="W23" s="58"/>
      <c r="X23" s="7"/>
      <c r="Y23" s="7"/>
      <c r="Z23" s="7"/>
      <c r="AA23" s="7"/>
      <c r="AB23" s="8"/>
      <c r="AC23" s="60"/>
      <c r="AD23" s="8"/>
      <c r="AE23" s="13"/>
      <c r="AF23" s="13"/>
      <c r="AG23" s="14" t="str">
        <f t="shared" si="1"/>
        <v/>
      </c>
      <c r="AH23" s="15"/>
      <c r="AI23" s="16"/>
      <c r="AJ23" s="17" t="str">
        <f t="shared" si="2"/>
        <v>Madame s m</v>
      </c>
    </row>
    <row r="24" spans="1:36" s="3" customFormat="1" x14ac:dyDescent="0.25">
      <c r="A24" s="47"/>
      <c r="B24" s="5"/>
      <c r="C24" s="48" t="str">
        <f t="shared" si="3"/>
        <v/>
      </c>
      <c r="D24" s="52"/>
      <c r="E24" s="94" t="str">
        <f>IF(F24="","",SUBTOTAL(3,F$2:F24))</f>
        <v/>
      </c>
      <c r="F24" s="58"/>
      <c r="G24" s="7"/>
      <c r="H24" s="7"/>
      <c r="I24" s="7"/>
      <c r="J24" s="72"/>
      <c r="K24" s="66"/>
      <c r="L24" s="64"/>
      <c r="M24" s="9"/>
      <c r="N24" s="7"/>
      <c r="O24" s="7"/>
      <c r="P24" s="55"/>
      <c r="Q24" s="8"/>
      <c r="R24" s="7"/>
      <c r="S24" s="49"/>
      <c r="T24" s="49"/>
      <c r="U24" s="10"/>
      <c r="V24" s="11" t="str">
        <f t="shared" si="0"/>
        <v/>
      </c>
      <c r="W24" s="58"/>
      <c r="X24" s="7"/>
      <c r="Y24" s="7"/>
      <c r="Z24" s="7"/>
      <c r="AA24" s="7"/>
      <c r="AB24" s="8"/>
      <c r="AC24" s="60"/>
      <c r="AD24" s="8"/>
      <c r="AE24" s="13"/>
      <c r="AF24" s="13"/>
      <c r="AG24" s="14" t="str">
        <f t="shared" si="1"/>
        <v/>
      </c>
      <c r="AH24" s="15"/>
      <c r="AI24" s="16"/>
      <c r="AJ24" s="17" t="str">
        <f t="shared" si="2"/>
        <v xml:space="preserve">Madame  </v>
      </c>
    </row>
    <row r="25" spans="1:36" s="3" customFormat="1" x14ac:dyDescent="0.25">
      <c r="A25" s="4"/>
      <c r="B25" s="5"/>
      <c r="C25" s="48" t="str">
        <f t="shared" si="3"/>
        <v/>
      </c>
      <c r="D25" s="52"/>
      <c r="E25" s="94" t="str">
        <f>IF(F25="","",SUBTOTAL(3,F$2:F25))</f>
        <v/>
      </c>
      <c r="F25" s="58"/>
      <c r="G25" s="7"/>
      <c r="H25" s="7"/>
      <c r="I25" s="7"/>
      <c r="J25" s="72"/>
      <c r="K25" s="66"/>
      <c r="L25" s="64"/>
      <c r="M25" s="9"/>
      <c r="N25" s="7"/>
      <c r="O25" s="7"/>
      <c r="P25" s="55"/>
      <c r="Q25" s="8"/>
      <c r="R25" s="7"/>
      <c r="S25" s="49"/>
      <c r="T25" s="49"/>
      <c r="U25" s="10"/>
      <c r="V25" s="11" t="str">
        <f t="shared" si="0"/>
        <v/>
      </c>
      <c r="W25" s="58"/>
      <c r="X25" s="7"/>
      <c r="Y25" s="7"/>
      <c r="Z25" s="7"/>
      <c r="AA25" s="7"/>
      <c r="AB25" s="8"/>
      <c r="AC25" s="60"/>
      <c r="AD25" s="8"/>
      <c r="AE25" s="13"/>
      <c r="AF25" s="13"/>
      <c r="AG25" s="14" t="str">
        <f t="shared" si="1"/>
        <v/>
      </c>
      <c r="AH25" s="15"/>
      <c r="AI25" s="16"/>
      <c r="AJ25" s="17" t="str">
        <f t="shared" si="2"/>
        <v xml:space="preserve">Madame  </v>
      </c>
    </row>
    <row r="26" spans="1:36" s="3" customFormat="1" x14ac:dyDescent="0.25">
      <c r="A26" s="4"/>
      <c r="B26" s="5"/>
      <c r="C26" s="48" t="str">
        <f t="shared" si="3"/>
        <v/>
      </c>
      <c r="D26" s="52"/>
      <c r="E26" s="94" t="str">
        <f>IF(F26="","",SUBTOTAL(3,F$2:F26))</f>
        <v/>
      </c>
      <c r="F26" s="58"/>
      <c r="G26" s="7"/>
      <c r="H26" s="7"/>
      <c r="I26" s="7"/>
      <c r="J26" s="72"/>
      <c r="K26" s="66"/>
      <c r="L26" s="64"/>
      <c r="M26" s="9"/>
      <c r="N26" s="7"/>
      <c r="O26" s="7"/>
      <c r="P26" s="55"/>
      <c r="Q26" s="8"/>
      <c r="R26" s="7"/>
      <c r="S26" s="49"/>
      <c r="T26" s="49"/>
      <c r="U26" s="10"/>
      <c r="V26" s="11" t="str">
        <f t="shared" si="0"/>
        <v/>
      </c>
      <c r="W26" s="58"/>
      <c r="X26" s="7"/>
      <c r="Y26" s="7"/>
      <c r="Z26" s="7"/>
      <c r="AA26" s="7"/>
      <c r="AB26" s="8"/>
      <c r="AC26" s="60"/>
      <c r="AD26" s="8"/>
      <c r="AE26" s="13"/>
      <c r="AF26" s="13"/>
      <c r="AG26" s="14" t="str">
        <f t="shared" si="1"/>
        <v/>
      </c>
      <c r="AH26" s="15"/>
      <c r="AI26" s="16"/>
      <c r="AJ26" s="17" t="str">
        <f t="shared" si="2"/>
        <v xml:space="preserve">Madame  </v>
      </c>
    </row>
    <row r="27" spans="1:36" s="3" customFormat="1" x14ac:dyDescent="0.25">
      <c r="A27" s="4"/>
      <c r="B27" s="5"/>
      <c r="C27" s="48" t="str">
        <f t="shared" si="3"/>
        <v/>
      </c>
      <c r="D27" s="52"/>
      <c r="E27" s="94" t="str">
        <f>IF(F27="","",SUBTOTAL(3,F$2:F27))</f>
        <v/>
      </c>
      <c r="F27" s="58"/>
      <c r="G27" s="7"/>
      <c r="H27" s="7"/>
      <c r="I27" s="7"/>
      <c r="J27" s="72"/>
      <c r="K27" s="66"/>
      <c r="L27" s="64"/>
      <c r="M27" s="9"/>
      <c r="N27" s="7"/>
      <c r="O27" s="7"/>
      <c r="P27" s="55"/>
      <c r="Q27" s="8"/>
      <c r="R27" s="7"/>
      <c r="S27" s="49"/>
      <c r="T27" s="49"/>
      <c r="U27" s="10"/>
      <c r="V27" s="11" t="str">
        <f t="shared" si="0"/>
        <v/>
      </c>
      <c r="W27" s="58"/>
      <c r="X27" s="7"/>
      <c r="Y27" s="7"/>
      <c r="Z27" s="7"/>
      <c r="AA27" s="7"/>
      <c r="AB27" s="8"/>
      <c r="AC27" s="60"/>
      <c r="AD27" s="8"/>
      <c r="AE27" s="13"/>
      <c r="AF27" s="13"/>
      <c r="AG27" s="14" t="str">
        <f t="shared" si="1"/>
        <v/>
      </c>
      <c r="AH27" s="15"/>
      <c r="AI27" s="16"/>
      <c r="AJ27" s="17" t="str">
        <f t="shared" si="2"/>
        <v xml:space="preserve">Madame  </v>
      </c>
    </row>
    <row r="28" spans="1:36" s="3" customFormat="1" x14ac:dyDescent="0.25">
      <c r="A28" s="4"/>
      <c r="B28" s="5"/>
      <c r="C28" s="48" t="str">
        <f t="shared" si="3"/>
        <v/>
      </c>
      <c r="D28" s="52"/>
      <c r="E28" s="94" t="str">
        <f>IF(F28="","",SUBTOTAL(3,F$2:F28))</f>
        <v/>
      </c>
      <c r="F28" s="58"/>
      <c r="G28" s="7"/>
      <c r="H28" s="7"/>
      <c r="I28" s="7"/>
      <c r="J28" s="72"/>
      <c r="K28" s="66"/>
      <c r="L28" s="64"/>
      <c r="M28" s="9"/>
      <c r="N28" s="7"/>
      <c r="O28" s="7"/>
      <c r="P28" s="55"/>
      <c r="Q28" s="8"/>
      <c r="R28" s="7"/>
      <c r="S28" s="49"/>
      <c r="T28" s="49"/>
      <c r="U28" s="10"/>
      <c r="V28" s="11" t="str">
        <f t="shared" si="0"/>
        <v/>
      </c>
      <c r="W28" s="58"/>
      <c r="X28" s="7"/>
      <c r="Y28" s="7"/>
      <c r="Z28" s="7"/>
      <c r="AA28" s="7"/>
      <c r="AB28" s="8"/>
      <c r="AC28" s="60"/>
      <c r="AD28" s="8"/>
      <c r="AE28" s="13"/>
      <c r="AF28" s="13"/>
      <c r="AG28" s="14" t="str">
        <f t="shared" si="1"/>
        <v/>
      </c>
      <c r="AH28" s="15"/>
      <c r="AI28" s="16"/>
      <c r="AJ28" s="17" t="str">
        <f t="shared" si="2"/>
        <v xml:space="preserve">Madame  </v>
      </c>
    </row>
    <row r="29" spans="1:36" s="3" customFormat="1" x14ac:dyDescent="0.25">
      <c r="A29" s="4"/>
      <c r="B29" s="5"/>
      <c r="C29" s="48" t="str">
        <f t="shared" si="3"/>
        <v/>
      </c>
      <c r="D29" s="52"/>
      <c r="E29" s="94" t="str">
        <f>IF(F29="","",SUBTOTAL(3,F$2:F29))</f>
        <v/>
      </c>
      <c r="F29" s="58"/>
      <c r="G29" s="7"/>
      <c r="H29" s="7"/>
      <c r="I29" s="7"/>
      <c r="J29" s="72"/>
      <c r="K29" s="66"/>
      <c r="L29" s="64"/>
      <c r="M29" s="9"/>
      <c r="N29" s="7"/>
      <c r="O29" s="7"/>
      <c r="P29" s="55"/>
      <c r="Q29" s="8"/>
      <c r="R29" s="7"/>
      <c r="S29" s="49"/>
      <c r="T29" s="49"/>
      <c r="U29" s="10"/>
      <c r="V29" s="11" t="str">
        <f t="shared" si="0"/>
        <v/>
      </c>
      <c r="W29" s="58"/>
      <c r="X29" s="7"/>
      <c r="Y29" s="7"/>
      <c r="Z29" s="7"/>
      <c r="AA29" s="7"/>
      <c r="AB29" s="8"/>
      <c r="AC29" s="60"/>
      <c r="AD29" s="8"/>
      <c r="AE29" s="13"/>
      <c r="AF29" s="13"/>
      <c r="AG29" s="14" t="str">
        <f t="shared" si="1"/>
        <v/>
      </c>
      <c r="AH29" s="15"/>
      <c r="AI29" s="16"/>
      <c r="AJ29" s="17" t="str">
        <f t="shared" si="2"/>
        <v xml:space="preserve">Madame  </v>
      </c>
    </row>
    <row r="30" spans="1:36" s="3" customFormat="1" x14ac:dyDescent="0.25">
      <c r="A30" s="4"/>
      <c r="B30" s="5"/>
      <c r="C30" s="48" t="str">
        <f t="shared" si="3"/>
        <v/>
      </c>
      <c r="D30" s="52"/>
      <c r="E30" s="94" t="str">
        <f>IF(F30="","",SUBTOTAL(3,F$2:F30))</f>
        <v/>
      </c>
      <c r="F30" s="58"/>
      <c r="G30" s="7"/>
      <c r="H30" s="7"/>
      <c r="J30" s="72"/>
      <c r="K30" s="66"/>
      <c r="L30" s="64"/>
      <c r="M30" s="9"/>
      <c r="N30" s="7"/>
      <c r="O30" s="7"/>
      <c r="P30" s="55"/>
      <c r="Q30" s="8"/>
      <c r="R30" s="7"/>
      <c r="S30" s="49"/>
      <c r="T30" s="49"/>
      <c r="U30" s="10"/>
      <c r="V30" s="11" t="str">
        <f t="shared" si="0"/>
        <v/>
      </c>
      <c r="W30" s="58"/>
      <c r="X30" s="7"/>
      <c r="Y30" s="7"/>
      <c r="Z30" s="7"/>
      <c r="AA30" s="7"/>
      <c r="AB30" s="8"/>
      <c r="AC30" s="60"/>
      <c r="AD30" s="8"/>
      <c r="AE30" s="13"/>
      <c r="AF30" s="13"/>
      <c r="AG30" s="14" t="str">
        <f t="shared" si="1"/>
        <v/>
      </c>
      <c r="AH30" s="15"/>
      <c r="AI30" s="16"/>
      <c r="AJ30" s="17" t="str">
        <f t="shared" si="2"/>
        <v xml:space="preserve">Madame  </v>
      </c>
    </row>
    <row r="31" spans="1:36" s="3" customFormat="1" x14ac:dyDescent="0.25">
      <c r="A31" s="4"/>
      <c r="B31" s="5"/>
      <c r="C31" s="48" t="str">
        <f t="shared" si="3"/>
        <v/>
      </c>
      <c r="D31" s="52"/>
      <c r="E31" s="94" t="str">
        <f>IF(F31="","",SUBTOTAL(3,F$2:F31))</f>
        <v/>
      </c>
      <c r="F31" s="58"/>
      <c r="G31" s="7"/>
      <c r="H31" s="7"/>
      <c r="I31" s="7"/>
      <c r="J31" s="72"/>
      <c r="K31" s="66"/>
      <c r="L31" s="64"/>
      <c r="M31" s="9"/>
      <c r="N31" s="7"/>
      <c r="O31" s="7"/>
      <c r="P31" s="55"/>
      <c r="Q31" s="8"/>
      <c r="R31" s="7"/>
      <c r="S31" s="49"/>
      <c r="T31" s="49"/>
      <c r="U31" s="10"/>
      <c r="V31" s="11" t="str">
        <f t="shared" si="0"/>
        <v/>
      </c>
      <c r="W31" s="58"/>
      <c r="X31" s="7"/>
      <c r="Y31" s="7"/>
      <c r="Z31" s="7"/>
      <c r="AA31" s="7"/>
      <c r="AB31" s="8"/>
      <c r="AC31" s="60"/>
      <c r="AD31" s="8"/>
      <c r="AE31" s="13"/>
      <c r="AF31" s="13"/>
      <c r="AG31" s="14" t="str">
        <f t="shared" si="1"/>
        <v/>
      </c>
      <c r="AH31" s="15"/>
      <c r="AI31" s="16"/>
      <c r="AJ31" s="17" t="str">
        <f t="shared" si="2"/>
        <v xml:space="preserve">Madame  </v>
      </c>
    </row>
    <row r="32" spans="1:36" s="3" customFormat="1" x14ac:dyDescent="0.25">
      <c r="A32" s="4"/>
      <c r="B32" s="5"/>
      <c r="C32" s="48" t="str">
        <f t="shared" si="3"/>
        <v/>
      </c>
      <c r="D32" s="52"/>
      <c r="E32" s="94" t="str">
        <f>IF(F32="","",SUBTOTAL(3,F$2:F32))</f>
        <v/>
      </c>
      <c r="F32" s="58"/>
      <c r="G32" s="7"/>
      <c r="H32" s="7"/>
      <c r="I32" s="21"/>
      <c r="J32" s="72"/>
      <c r="K32" s="66"/>
      <c r="L32" s="64"/>
      <c r="M32" s="9"/>
      <c r="N32" s="7"/>
      <c r="O32" s="7"/>
      <c r="P32" s="55"/>
      <c r="Q32" s="8"/>
      <c r="R32" s="7"/>
      <c r="S32" s="49"/>
      <c r="T32" s="49"/>
      <c r="U32" s="10"/>
      <c r="V32" s="11" t="str">
        <f t="shared" si="0"/>
        <v/>
      </c>
      <c r="W32" s="58"/>
      <c r="X32" s="7"/>
      <c r="Y32" s="7"/>
      <c r="Z32" s="7"/>
      <c r="AA32" s="7"/>
      <c r="AB32" s="8"/>
      <c r="AC32" s="60"/>
      <c r="AD32" s="8"/>
      <c r="AE32" s="13"/>
      <c r="AF32" s="13"/>
      <c r="AG32" s="14" t="str">
        <f t="shared" si="1"/>
        <v/>
      </c>
      <c r="AH32" s="15"/>
      <c r="AI32" s="16"/>
      <c r="AJ32" s="17" t="str">
        <f t="shared" si="2"/>
        <v xml:space="preserve">Madame  </v>
      </c>
    </row>
    <row r="33" spans="1:36" s="3" customFormat="1" x14ac:dyDescent="0.25">
      <c r="A33" s="4"/>
      <c r="B33" s="5"/>
      <c r="C33" s="48" t="str">
        <f t="shared" si="3"/>
        <v/>
      </c>
      <c r="D33" s="52"/>
      <c r="E33" s="94" t="str">
        <f>IF(F33="","",SUBTOTAL(3,F$2:F33))</f>
        <v/>
      </c>
      <c r="F33" s="58"/>
      <c r="G33" s="7"/>
      <c r="H33" s="7"/>
      <c r="I33" s="7"/>
      <c r="J33" s="72"/>
      <c r="K33" s="66"/>
      <c r="L33" s="64"/>
      <c r="M33" s="9"/>
      <c r="N33" s="7"/>
      <c r="O33" s="7"/>
      <c r="P33" s="55"/>
      <c r="Q33" s="8"/>
      <c r="R33" s="7"/>
      <c r="S33" s="49"/>
      <c r="T33" s="49"/>
      <c r="U33" s="10"/>
      <c r="V33" s="11" t="str">
        <f t="shared" si="0"/>
        <v/>
      </c>
      <c r="W33" s="58"/>
      <c r="X33" s="7"/>
      <c r="Y33" s="7"/>
      <c r="Z33" s="7"/>
      <c r="AA33" s="7"/>
      <c r="AB33" s="8"/>
      <c r="AC33" s="60"/>
      <c r="AD33" s="8"/>
      <c r="AE33" s="13"/>
      <c r="AF33" s="13"/>
      <c r="AG33" s="14" t="str">
        <f t="shared" si="1"/>
        <v/>
      </c>
      <c r="AH33" s="15"/>
      <c r="AI33" s="16"/>
      <c r="AJ33" s="17" t="str">
        <f t="shared" si="2"/>
        <v xml:space="preserve">Madame  </v>
      </c>
    </row>
    <row r="34" spans="1:36" s="3" customFormat="1" x14ac:dyDescent="0.25">
      <c r="A34" s="4"/>
      <c r="B34" s="5"/>
      <c r="C34" s="48" t="str">
        <f t="shared" si="3"/>
        <v/>
      </c>
      <c r="D34" s="52"/>
      <c r="E34" s="94" t="str">
        <f>IF(F34="","",SUBTOTAL(3,F$2:F34))</f>
        <v/>
      </c>
      <c r="F34" s="58"/>
      <c r="G34" s="7"/>
      <c r="H34" s="7"/>
      <c r="I34" s="7"/>
      <c r="J34" s="72"/>
      <c r="K34" s="66"/>
      <c r="L34" s="64"/>
      <c r="M34" s="9"/>
      <c r="N34" s="7"/>
      <c r="O34" s="7"/>
      <c r="P34" s="55"/>
      <c r="Q34" s="8"/>
      <c r="R34" s="7"/>
      <c r="S34" s="49"/>
      <c r="T34" s="49"/>
      <c r="U34" s="10"/>
      <c r="V34" s="11" t="str">
        <f t="shared" si="0"/>
        <v/>
      </c>
      <c r="W34" s="58"/>
      <c r="X34" s="7"/>
      <c r="Y34" s="7"/>
      <c r="Z34" s="7"/>
      <c r="AA34" s="7"/>
      <c r="AB34" s="8"/>
      <c r="AC34" s="60"/>
      <c r="AD34" s="8"/>
      <c r="AE34" s="13"/>
      <c r="AF34" s="13"/>
      <c r="AG34" s="14" t="str">
        <f t="shared" ref="AG34:AG54" si="4">IF(C34="incomplet","dossier incomplet","")</f>
        <v/>
      </c>
      <c r="AH34" s="15"/>
      <c r="AI34" s="16"/>
      <c r="AJ34" s="17" t="str">
        <f t="shared" ref="AJ34:AJ57" si="5">"Madame "&amp;G34&amp;" "&amp;F34</f>
        <v xml:space="preserve">Madame  </v>
      </c>
    </row>
    <row r="35" spans="1:36" s="3" customFormat="1" x14ac:dyDescent="0.25">
      <c r="A35" s="4"/>
      <c r="B35" s="5"/>
      <c r="C35" s="48" t="str">
        <f t="shared" ref="C35:C57" si="6">IF(F35="","",IF(AND(Q35="x",R35="x",T35&lt;&gt;""),"C.","InC."))</f>
        <v/>
      </c>
      <c r="D35" s="52"/>
      <c r="E35" s="94" t="str">
        <f>IF(F35="","",SUBTOTAL(3,F$2:F35))</f>
        <v/>
      </c>
      <c r="F35" s="58"/>
      <c r="G35" s="7"/>
      <c r="H35" s="7"/>
      <c r="I35" s="7"/>
      <c r="J35" s="72"/>
      <c r="K35" s="66"/>
      <c r="L35" s="64"/>
      <c r="M35" s="7"/>
      <c r="N35" s="7"/>
      <c r="O35" s="7"/>
      <c r="P35" s="55"/>
      <c r="Q35" s="8"/>
      <c r="R35" s="7"/>
      <c r="S35" s="49"/>
      <c r="T35" s="49"/>
      <c r="U35" s="10"/>
      <c r="V35" s="11" t="str">
        <f t="shared" si="0"/>
        <v/>
      </c>
      <c r="W35" s="58"/>
      <c r="X35" s="7"/>
      <c r="Y35" s="7"/>
      <c r="Z35" s="7"/>
      <c r="AA35" s="7"/>
      <c r="AB35" s="8"/>
      <c r="AC35" s="60"/>
      <c r="AD35" s="8"/>
      <c r="AE35" s="13"/>
      <c r="AF35" s="13"/>
      <c r="AG35" s="14" t="str">
        <f t="shared" si="4"/>
        <v/>
      </c>
      <c r="AH35" s="15"/>
      <c r="AI35" s="16"/>
      <c r="AJ35" s="17" t="str">
        <f t="shared" si="5"/>
        <v xml:space="preserve">Madame  </v>
      </c>
    </row>
    <row r="36" spans="1:36" s="3" customFormat="1" x14ac:dyDescent="0.25">
      <c r="A36" s="4"/>
      <c r="B36" s="5"/>
      <c r="C36" s="48" t="str">
        <f t="shared" si="6"/>
        <v/>
      </c>
      <c r="D36" s="52"/>
      <c r="E36" s="94" t="str">
        <f>IF(F36="","",SUBTOTAL(3,F$2:F36))</f>
        <v/>
      </c>
      <c r="F36" s="58"/>
      <c r="G36" s="7"/>
      <c r="H36" s="7"/>
      <c r="I36" s="7"/>
      <c r="J36" s="72"/>
      <c r="K36" s="66"/>
      <c r="L36" s="64"/>
      <c r="M36" s="9"/>
      <c r="N36" s="7"/>
      <c r="O36" s="7"/>
      <c r="P36" s="55"/>
      <c r="Q36" s="8"/>
      <c r="R36" s="7"/>
      <c r="S36" s="49"/>
      <c r="T36" s="49"/>
      <c r="U36" s="10"/>
      <c r="V36" s="11" t="str">
        <f t="shared" si="0"/>
        <v/>
      </c>
      <c r="W36" s="58"/>
      <c r="X36" s="7"/>
      <c r="Y36" s="7"/>
      <c r="Z36" s="7"/>
      <c r="AA36" s="7"/>
      <c r="AB36" s="8"/>
      <c r="AC36" s="60"/>
      <c r="AD36" s="8"/>
      <c r="AE36" s="13"/>
      <c r="AF36" s="13"/>
      <c r="AG36" s="14" t="str">
        <f t="shared" si="4"/>
        <v/>
      </c>
      <c r="AH36" s="15"/>
      <c r="AI36" s="16"/>
      <c r="AJ36" s="17" t="str">
        <f t="shared" si="5"/>
        <v xml:space="preserve">Madame  </v>
      </c>
    </row>
    <row r="37" spans="1:36" s="3" customFormat="1" x14ac:dyDescent="0.25">
      <c r="A37" s="4"/>
      <c r="B37" s="5"/>
      <c r="C37" s="48" t="str">
        <f t="shared" si="6"/>
        <v/>
      </c>
      <c r="D37" s="52"/>
      <c r="E37" s="94" t="str">
        <f>IF(F37="","",SUBTOTAL(3,F$2:F37))</f>
        <v/>
      </c>
      <c r="F37" s="58"/>
      <c r="G37" s="7"/>
      <c r="H37" s="7"/>
      <c r="I37" s="7"/>
      <c r="J37" s="72"/>
      <c r="K37" s="66"/>
      <c r="L37" s="64"/>
      <c r="M37" s="9"/>
      <c r="N37" s="7"/>
      <c r="O37" s="7"/>
      <c r="P37" s="55"/>
      <c r="Q37" s="8"/>
      <c r="R37" s="7"/>
      <c r="S37" s="49"/>
      <c r="T37" s="49"/>
      <c r="U37" s="10"/>
      <c r="V37" s="11" t="str">
        <f t="shared" si="0"/>
        <v/>
      </c>
      <c r="W37" s="58"/>
      <c r="X37" s="7"/>
      <c r="Y37" s="7"/>
      <c r="Z37" s="7"/>
      <c r="AA37" s="7"/>
      <c r="AB37" s="8"/>
      <c r="AC37" s="60"/>
      <c r="AD37" s="8"/>
      <c r="AE37" s="13"/>
      <c r="AF37" s="13"/>
      <c r="AG37" s="14" t="str">
        <f t="shared" si="4"/>
        <v/>
      </c>
      <c r="AH37" s="15"/>
      <c r="AI37" s="16"/>
      <c r="AJ37" s="17" t="str">
        <f t="shared" si="5"/>
        <v xml:space="preserve">Madame  </v>
      </c>
    </row>
    <row r="38" spans="1:36" s="3" customFormat="1" x14ac:dyDescent="0.25">
      <c r="A38" s="4"/>
      <c r="B38" s="5"/>
      <c r="C38" s="48" t="str">
        <f t="shared" si="6"/>
        <v/>
      </c>
      <c r="D38" s="52"/>
      <c r="E38" s="94" t="str">
        <f>IF(F38="","",SUBTOTAL(3,F$2:F38))</f>
        <v/>
      </c>
      <c r="F38" s="68"/>
      <c r="G38" s="7"/>
      <c r="H38" s="7"/>
      <c r="I38" s="7"/>
      <c r="J38" s="72"/>
      <c r="K38" s="66"/>
      <c r="L38" s="64"/>
      <c r="M38" s="9"/>
      <c r="N38" s="7"/>
      <c r="O38" s="7"/>
      <c r="P38" s="55"/>
      <c r="Q38" s="8"/>
      <c r="R38" s="7"/>
      <c r="S38" s="49"/>
      <c r="T38" s="49"/>
      <c r="U38" s="10"/>
      <c r="V38" s="11" t="str">
        <f t="shared" si="0"/>
        <v/>
      </c>
      <c r="W38" s="58"/>
      <c r="X38" s="7"/>
      <c r="Y38" s="7"/>
      <c r="Z38" s="7"/>
      <c r="AA38" s="7"/>
      <c r="AB38" s="8"/>
      <c r="AC38" s="60"/>
      <c r="AD38" s="8"/>
      <c r="AE38" s="13"/>
      <c r="AF38" s="13"/>
      <c r="AG38" s="14" t="str">
        <f t="shared" si="4"/>
        <v/>
      </c>
      <c r="AH38" s="15"/>
      <c r="AI38" s="16"/>
      <c r="AJ38" s="17" t="str">
        <f t="shared" si="5"/>
        <v xml:space="preserve">Madame  </v>
      </c>
    </row>
    <row r="39" spans="1:36" s="3" customFormat="1" x14ac:dyDescent="0.25">
      <c r="A39" s="4"/>
      <c r="B39" s="5"/>
      <c r="C39" s="48" t="str">
        <f t="shared" si="6"/>
        <v/>
      </c>
      <c r="D39" s="52"/>
      <c r="E39" s="94" t="str">
        <f>IF(F39="","",SUBTOTAL(3,F$2:F39))</f>
        <v/>
      </c>
      <c r="F39" s="68"/>
      <c r="G39" s="7"/>
      <c r="H39" s="7"/>
      <c r="I39" s="7"/>
      <c r="J39" s="72"/>
      <c r="K39" s="66"/>
      <c r="L39" s="64"/>
      <c r="M39" s="9"/>
      <c r="N39" s="7"/>
      <c r="O39" s="7"/>
      <c r="P39" s="55"/>
      <c r="Q39" s="8"/>
      <c r="R39" s="7"/>
      <c r="S39" s="49"/>
      <c r="T39" s="49"/>
      <c r="U39" s="10"/>
      <c r="V39" s="11" t="str">
        <f t="shared" si="0"/>
        <v/>
      </c>
      <c r="W39" s="58"/>
      <c r="X39" s="7"/>
      <c r="Y39" s="7"/>
      <c r="Z39" s="7"/>
      <c r="AA39" s="7"/>
      <c r="AB39" s="8"/>
      <c r="AC39" s="60"/>
      <c r="AD39" s="8"/>
      <c r="AE39" s="13"/>
      <c r="AF39" s="13"/>
      <c r="AG39" s="14" t="str">
        <f t="shared" si="4"/>
        <v/>
      </c>
      <c r="AH39" s="15"/>
      <c r="AI39" s="16"/>
      <c r="AJ39" s="17" t="str">
        <f t="shared" si="5"/>
        <v xml:space="preserve">Madame  </v>
      </c>
    </row>
    <row r="40" spans="1:36" s="3" customFormat="1" x14ac:dyDescent="0.25">
      <c r="A40" s="4"/>
      <c r="B40" s="5"/>
      <c r="C40" s="48" t="str">
        <f t="shared" si="6"/>
        <v/>
      </c>
      <c r="D40" s="52"/>
      <c r="E40" s="94" t="str">
        <f>IF(F40="","",SUBTOTAL(3,F$2:F40))</f>
        <v/>
      </c>
      <c r="F40" s="68"/>
      <c r="G40" s="7"/>
      <c r="H40" s="7"/>
      <c r="I40" s="7"/>
      <c r="J40" s="72"/>
      <c r="K40" s="66"/>
      <c r="L40" s="64"/>
      <c r="M40" s="9"/>
      <c r="N40" s="7"/>
      <c r="O40" s="7"/>
      <c r="P40" s="55"/>
      <c r="Q40" s="8"/>
      <c r="R40" s="7"/>
      <c r="S40" s="49"/>
      <c r="T40" s="49"/>
      <c r="U40" s="10"/>
      <c r="V40" s="11" t="str">
        <f t="shared" si="0"/>
        <v/>
      </c>
      <c r="W40" s="58"/>
      <c r="X40" s="7"/>
      <c r="Y40" s="7"/>
      <c r="Z40" s="7"/>
      <c r="AA40" s="7"/>
      <c r="AB40" s="8"/>
      <c r="AC40" s="60"/>
      <c r="AD40" s="8"/>
      <c r="AE40" s="13"/>
      <c r="AF40" s="13"/>
      <c r="AG40" s="14" t="str">
        <f t="shared" si="4"/>
        <v/>
      </c>
      <c r="AH40" s="15"/>
      <c r="AI40" s="16"/>
      <c r="AJ40" s="17" t="str">
        <f t="shared" si="5"/>
        <v xml:space="preserve">Madame  </v>
      </c>
    </row>
    <row r="41" spans="1:36" s="3" customFormat="1" x14ac:dyDescent="0.25">
      <c r="A41" s="4"/>
      <c r="B41" s="5"/>
      <c r="C41" s="48" t="str">
        <f t="shared" si="6"/>
        <v/>
      </c>
      <c r="D41" s="52"/>
      <c r="E41" s="94" t="str">
        <f>IF(F41="","",SUBTOTAL(3,F$2:F41))</f>
        <v/>
      </c>
      <c r="F41" s="67"/>
      <c r="G41" s="7"/>
      <c r="H41" s="7"/>
      <c r="I41" s="7"/>
      <c r="J41" s="72"/>
      <c r="K41" s="66"/>
      <c r="L41" s="64"/>
      <c r="M41" s="9"/>
      <c r="N41" s="7"/>
      <c r="O41" s="7"/>
      <c r="P41" s="55"/>
      <c r="Q41" s="8"/>
      <c r="R41" s="7"/>
      <c r="S41" s="49"/>
      <c r="T41" s="49"/>
      <c r="U41" s="10"/>
      <c r="V41" s="11" t="str">
        <f t="shared" si="0"/>
        <v/>
      </c>
      <c r="W41" s="58"/>
      <c r="X41" s="7"/>
      <c r="Y41" s="7"/>
      <c r="Z41" s="7"/>
      <c r="AA41" s="7"/>
      <c r="AB41" s="8"/>
      <c r="AC41" s="60"/>
      <c r="AD41" s="8"/>
      <c r="AE41" s="13"/>
      <c r="AF41" s="13"/>
      <c r="AG41" s="14" t="str">
        <f t="shared" si="4"/>
        <v/>
      </c>
      <c r="AH41" s="15"/>
      <c r="AI41" s="16"/>
      <c r="AJ41" s="17" t="str">
        <f t="shared" si="5"/>
        <v xml:space="preserve">Madame  </v>
      </c>
    </row>
    <row r="42" spans="1:36" s="3" customFormat="1" x14ac:dyDescent="0.25">
      <c r="A42" s="4"/>
      <c r="B42" s="5"/>
      <c r="C42" s="48" t="str">
        <f t="shared" si="6"/>
        <v/>
      </c>
      <c r="D42" s="52"/>
      <c r="E42" s="94" t="str">
        <f>IF(F42="","",SUBTOTAL(3,F$2:F42))</f>
        <v/>
      </c>
      <c r="F42" s="68"/>
      <c r="G42" s="7"/>
      <c r="H42" s="7"/>
      <c r="I42" s="7"/>
      <c r="J42" s="72"/>
      <c r="K42" s="66"/>
      <c r="L42" s="64"/>
      <c r="M42" s="9"/>
      <c r="N42" s="7"/>
      <c r="O42" s="7"/>
      <c r="P42" s="55"/>
      <c r="Q42" s="8"/>
      <c r="R42" s="7"/>
      <c r="S42" s="49"/>
      <c r="T42" s="49"/>
      <c r="U42" s="10"/>
      <c r="V42" s="11" t="str">
        <f t="shared" si="0"/>
        <v/>
      </c>
      <c r="W42" s="58"/>
      <c r="X42" s="7"/>
      <c r="Y42" s="7"/>
      <c r="Z42" s="7"/>
      <c r="AA42" s="7"/>
      <c r="AB42" s="8"/>
      <c r="AC42" s="60"/>
      <c r="AD42" s="8"/>
      <c r="AE42" s="13"/>
      <c r="AF42" s="13"/>
      <c r="AG42" s="14" t="str">
        <f t="shared" si="4"/>
        <v/>
      </c>
      <c r="AH42" s="15"/>
      <c r="AI42" s="16"/>
      <c r="AJ42" s="17" t="str">
        <f t="shared" si="5"/>
        <v xml:space="preserve">Madame  </v>
      </c>
    </row>
    <row r="43" spans="1:36" s="3" customFormat="1" x14ac:dyDescent="0.25">
      <c r="A43" s="4"/>
      <c r="B43" s="5"/>
      <c r="C43" s="48" t="str">
        <f t="shared" si="6"/>
        <v/>
      </c>
      <c r="D43" s="52"/>
      <c r="E43" s="94" t="str">
        <f>IF(F43="","",SUBTOTAL(3,F$2:F43))</f>
        <v/>
      </c>
      <c r="F43" s="92"/>
      <c r="G43" s="63"/>
      <c r="H43" s="62"/>
      <c r="I43" s="7"/>
      <c r="J43" s="72"/>
      <c r="K43" s="66"/>
      <c r="L43" s="64"/>
      <c r="M43" s="9"/>
      <c r="N43" s="7"/>
      <c r="O43" s="7"/>
      <c r="P43" s="55"/>
      <c r="Q43" s="8"/>
      <c r="R43" s="7"/>
      <c r="S43" s="49"/>
      <c r="T43" s="49"/>
      <c r="U43" s="10"/>
      <c r="V43" s="11" t="str">
        <f t="shared" si="0"/>
        <v/>
      </c>
      <c r="W43" s="58"/>
      <c r="X43" s="7"/>
      <c r="Y43" s="7"/>
      <c r="Z43" s="7"/>
      <c r="AA43" s="7"/>
      <c r="AB43" s="8"/>
      <c r="AC43" s="60"/>
      <c r="AD43" s="8"/>
      <c r="AE43" s="13"/>
      <c r="AF43" s="13"/>
      <c r="AG43" s="14" t="str">
        <f t="shared" si="4"/>
        <v/>
      </c>
      <c r="AH43" s="15"/>
      <c r="AI43" s="16"/>
      <c r="AJ43" s="17" t="str">
        <f t="shared" si="5"/>
        <v xml:space="preserve">Madame  </v>
      </c>
    </row>
    <row r="44" spans="1:36" s="3" customFormat="1" x14ac:dyDescent="0.25">
      <c r="A44" s="4"/>
      <c r="B44" s="5"/>
      <c r="C44" s="48" t="str">
        <f t="shared" si="6"/>
        <v/>
      </c>
      <c r="D44" s="52"/>
      <c r="E44" s="94" t="str">
        <f>IF(F44="","",SUBTOTAL(3,F$2:F44))</f>
        <v/>
      </c>
      <c r="F44" s="68"/>
      <c r="G44" s="7"/>
      <c r="H44" s="7"/>
      <c r="I44" s="7"/>
      <c r="J44" s="72"/>
      <c r="K44" s="66"/>
      <c r="L44" s="64"/>
      <c r="M44" s="9"/>
      <c r="N44" s="7"/>
      <c r="O44" s="7"/>
      <c r="P44" s="55"/>
      <c r="Q44" s="8"/>
      <c r="R44" s="7"/>
      <c r="S44" s="49"/>
      <c r="T44" s="49"/>
      <c r="U44" s="10"/>
      <c r="V44" s="11" t="str">
        <f t="shared" si="0"/>
        <v/>
      </c>
      <c r="W44" s="58"/>
      <c r="X44" s="7"/>
      <c r="Y44" s="7"/>
      <c r="Z44" s="7"/>
      <c r="AA44" s="7"/>
      <c r="AB44" s="8"/>
      <c r="AC44" s="60"/>
      <c r="AD44" s="8"/>
      <c r="AE44" s="13"/>
      <c r="AF44" s="13"/>
      <c r="AG44" s="14" t="str">
        <f t="shared" si="4"/>
        <v/>
      </c>
      <c r="AH44" s="15"/>
      <c r="AI44" s="16"/>
      <c r="AJ44" s="17" t="str">
        <f t="shared" si="5"/>
        <v xml:space="preserve">Madame  </v>
      </c>
    </row>
    <row r="45" spans="1:36" s="3" customFormat="1" x14ac:dyDescent="0.25">
      <c r="A45" s="4"/>
      <c r="B45" s="5"/>
      <c r="C45" s="48" t="str">
        <f t="shared" si="6"/>
        <v/>
      </c>
      <c r="D45" s="52"/>
      <c r="E45" s="94" t="str">
        <f>IF(F45="","",SUBTOTAL(3,F$2:F45))</f>
        <v/>
      </c>
      <c r="F45" s="68"/>
      <c r="G45" s="7"/>
      <c r="H45" s="7"/>
      <c r="I45" s="7"/>
      <c r="J45" s="72"/>
      <c r="K45" s="66"/>
      <c r="L45" s="64"/>
      <c r="M45" s="9"/>
      <c r="N45" s="7"/>
      <c r="O45" s="7"/>
      <c r="P45" s="56"/>
      <c r="Q45" s="8"/>
      <c r="R45" s="7"/>
      <c r="S45" s="49"/>
      <c r="T45" s="49"/>
      <c r="U45" s="10"/>
      <c r="V45" s="11" t="str">
        <f t="shared" si="0"/>
        <v/>
      </c>
      <c r="W45" s="58"/>
      <c r="X45" s="7"/>
      <c r="Y45" s="7"/>
      <c r="Z45" s="7"/>
      <c r="AA45" s="7"/>
      <c r="AB45" s="8"/>
      <c r="AC45" s="60"/>
      <c r="AD45" s="8"/>
      <c r="AE45" s="13"/>
      <c r="AF45" s="13"/>
      <c r="AG45" s="14" t="str">
        <f t="shared" si="4"/>
        <v/>
      </c>
      <c r="AH45" s="15"/>
      <c r="AI45" s="16"/>
      <c r="AJ45" s="17" t="str">
        <f t="shared" si="5"/>
        <v xml:space="preserve">Madame  </v>
      </c>
    </row>
    <row r="46" spans="1:36" s="3" customFormat="1" x14ac:dyDescent="0.25">
      <c r="A46" s="4"/>
      <c r="B46" s="5"/>
      <c r="C46" s="48" t="str">
        <f t="shared" si="6"/>
        <v/>
      </c>
      <c r="D46" s="52"/>
      <c r="E46" s="94" t="str">
        <f>IF(F46="","",SUBTOTAL(3,F$2:F46))</f>
        <v/>
      </c>
      <c r="F46" s="68"/>
      <c r="G46" s="7"/>
      <c r="H46" s="7"/>
      <c r="I46" s="7"/>
      <c r="J46" s="72"/>
      <c r="K46" s="66"/>
      <c r="L46" s="64"/>
      <c r="M46" s="9"/>
      <c r="N46" s="7"/>
      <c r="O46" s="8"/>
      <c r="P46" s="69"/>
      <c r="Q46" s="8"/>
      <c r="R46" s="7"/>
      <c r="S46" s="49"/>
      <c r="T46" s="49"/>
      <c r="U46" s="10"/>
      <c r="V46" s="11" t="str">
        <f t="shared" si="0"/>
        <v/>
      </c>
      <c r="W46" s="58"/>
      <c r="X46" s="7"/>
      <c r="Y46" s="7"/>
      <c r="Z46" s="7"/>
      <c r="AA46" s="7"/>
      <c r="AB46" s="8"/>
      <c r="AC46" s="60"/>
      <c r="AD46" s="8"/>
      <c r="AE46" s="13"/>
      <c r="AF46" s="13"/>
      <c r="AG46" s="14" t="str">
        <f t="shared" si="4"/>
        <v/>
      </c>
      <c r="AH46" s="15"/>
      <c r="AI46" s="16"/>
      <c r="AJ46" s="17" t="str">
        <f t="shared" si="5"/>
        <v xml:space="preserve">Madame  </v>
      </c>
    </row>
    <row r="47" spans="1:36" s="3" customFormat="1" x14ac:dyDescent="0.25">
      <c r="A47" s="4"/>
      <c r="B47" s="5"/>
      <c r="C47" s="48" t="str">
        <f t="shared" si="6"/>
        <v/>
      </c>
      <c r="D47" s="52"/>
      <c r="E47" s="94" t="str">
        <f>IF(F47="","",SUBTOTAL(3,F$2:F47))</f>
        <v/>
      </c>
      <c r="F47" s="68"/>
      <c r="G47" s="7"/>
      <c r="H47" s="7"/>
      <c r="I47" s="7"/>
      <c r="J47" s="72"/>
      <c r="K47" s="66"/>
      <c r="L47" s="64"/>
      <c r="M47" s="9"/>
      <c r="N47" s="7"/>
      <c r="O47" s="7"/>
      <c r="P47" s="54"/>
      <c r="Q47" s="8"/>
      <c r="R47" s="7"/>
      <c r="S47" s="49"/>
      <c r="T47" s="49"/>
      <c r="U47" s="10"/>
      <c r="V47" s="11" t="str">
        <f t="shared" si="0"/>
        <v/>
      </c>
      <c r="W47" s="58"/>
      <c r="X47" s="7"/>
      <c r="Y47" s="7"/>
      <c r="Z47" s="7"/>
      <c r="AA47" s="7"/>
      <c r="AB47" s="8"/>
      <c r="AC47" s="60"/>
      <c r="AD47" s="8"/>
      <c r="AE47" s="13"/>
      <c r="AF47" s="13"/>
      <c r="AG47" s="14" t="str">
        <f t="shared" si="4"/>
        <v/>
      </c>
      <c r="AH47" s="15"/>
      <c r="AI47" s="16"/>
      <c r="AJ47" s="17" t="str">
        <f t="shared" si="5"/>
        <v xml:space="preserve">Madame  </v>
      </c>
    </row>
    <row r="48" spans="1:36" s="3" customFormat="1" x14ac:dyDescent="0.25">
      <c r="A48" s="4"/>
      <c r="B48" s="5"/>
      <c r="C48" s="48" t="str">
        <f t="shared" si="6"/>
        <v/>
      </c>
      <c r="D48" s="52"/>
      <c r="E48" s="94" t="str">
        <f>IF(F48="","",SUBTOTAL(3,F$2:F48))</f>
        <v/>
      </c>
      <c r="F48" s="68"/>
      <c r="G48" s="7"/>
      <c r="H48" s="7"/>
      <c r="I48" s="7"/>
      <c r="J48" s="72"/>
      <c r="K48" s="66"/>
      <c r="L48" s="64"/>
      <c r="M48" s="9"/>
      <c r="N48" s="7"/>
      <c r="O48" s="7"/>
      <c r="P48" s="55"/>
      <c r="Q48" s="8"/>
      <c r="R48" s="7"/>
      <c r="S48" s="49"/>
      <c r="T48" s="49"/>
      <c r="U48" s="10"/>
      <c r="V48" s="11" t="str">
        <f t="shared" si="0"/>
        <v/>
      </c>
      <c r="W48" s="58"/>
      <c r="X48" s="7"/>
      <c r="Y48" s="7"/>
      <c r="Z48" s="7"/>
      <c r="AA48" s="7"/>
      <c r="AB48" s="8"/>
      <c r="AC48" s="60"/>
      <c r="AD48" s="8"/>
      <c r="AE48" s="13"/>
      <c r="AF48" s="13"/>
      <c r="AG48" s="14" t="str">
        <f t="shared" si="4"/>
        <v/>
      </c>
      <c r="AH48" s="15"/>
      <c r="AI48" s="16"/>
      <c r="AJ48" s="17" t="str">
        <f t="shared" si="5"/>
        <v xml:space="preserve">Madame  </v>
      </c>
    </row>
    <row r="49" spans="1:51" s="3" customFormat="1" x14ac:dyDescent="0.25">
      <c r="A49" s="4"/>
      <c r="B49" s="5"/>
      <c r="C49" s="48" t="str">
        <f t="shared" si="6"/>
        <v/>
      </c>
      <c r="D49" s="52"/>
      <c r="E49" s="94" t="str">
        <f>IF(F49="","",SUBTOTAL(3,F$2:F49))</f>
        <v/>
      </c>
      <c r="F49" s="68"/>
      <c r="G49" s="7"/>
      <c r="H49" s="7"/>
      <c r="I49" s="7"/>
      <c r="J49" s="72"/>
      <c r="K49" s="66"/>
      <c r="L49" s="64"/>
      <c r="M49" s="9"/>
      <c r="N49" s="7"/>
      <c r="O49" s="7"/>
      <c r="P49" s="55"/>
      <c r="Q49" s="8"/>
      <c r="R49" s="7"/>
      <c r="S49" s="49"/>
      <c r="T49" s="49"/>
      <c r="U49" s="10"/>
      <c r="V49" s="11" t="str">
        <f t="shared" si="0"/>
        <v/>
      </c>
      <c r="W49" s="58"/>
      <c r="X49" s="7"/>
      <c r="Y49" s="7"/>
      <c r="Z49" s="7"/>
      <c r="AA49" s="7"/>
      <c r="AB49" s="8"/>
      <c r="AC49" s="60" t="str">
        <f t="shared" ref="AC49:AC56" si="7">IF(F49&lt;&gt;"","nc","")</f>
        <v/>
      </c>
      <c r="AD49" s="8" t="str">
        <f>IF(F49&lt;&gt;"","nc","")</f>
        <v/>
      </c>
      <c r="AE49" s="13"/>
      <c r="AF49" s="13"/>
      <c r="AG49" s="14" t="str">
        <f t="shared" si="4"/>
        <v/>
      </c>
      <c r="AH49" s="15"/>
      <c r="AI49" s="16"/>
      <c r="AJ49" s="17" t="str">
        <f t="shared" si="5"/>
        <v xml:space="preserve">Madame  </v>
      </c>
    </row>
    <row r="50" spans="1:51" s="3" customFormat="1" x14ac:dyDescent="0.25">
      <c r="A50" s="4"/>
      <c r="B50" s="5"/>
      <c r="C50" s="48" t="str">
        <f t="shared" si="6"/>
        <v/>
      </c>
      <c r="D50" s="52"/>
      <c r="E50" s="94" t="str">
        <f>IF(F50="","",SUBTOTAL(3,F$2:F50))</f>
        <v/>
      </c>
      <c r="F50" s="68"/>
      <c r="G50" s="7"/>
      <c r="H50" s="7"/>
      <c r="I50" s="7"/>
      <c r="J50" s="72"/>
      <c r="K50" s="66"/>
      <c r="L50" s="64"/>
      <c r="M50" s="7"/>
      <c r="N50" s="7"/>
      <c r="O50" s="7"/>
      <c r="P50" s="55"/>
      <c r="Q50" s="8" t="str">
        <f t="shared" ref="Q50:Q57" si="8">IF(G50&lt;&gt;"","(-)","")</f>
        <v/>
      </c>
      <c r="R50" s="7" t="str">
        <f t="shared" ref="R50:R57" si="9">IF(G50&lt;&gt;"","(-)","")</f>
        <v/>
      </c>
      <c r="S50" s="49"/>
      <c r="T50" s="49"/>
      <c r="U50" s="10"/>
      <c r="V50" s="11" t="str">
        <f t="shared" si="0"/>
        <v/>
      </c>
      <c r="W50" s="58"/>
      <c r="X50" s="7"/>
      <c r="Y50" s="7"/>
      <c r="Z50" s="7"/>
      <c r="AA50" s="7"/>
      <c r="AB50" s="8"/>
      <c r="AC50" s="60" t="str">
        <f t="shared" si="7"/>
        <v/>
      </c>
      <c r="AD50" s="8" t="str">
        <f>IF(F50&lt;&gt;"","nc","")</f>
        <v/>
      </c>
      <c r="AE50" s="22"/>
      <c r="AF50" s="13"/>
      <c r="AG50" s="14" t="str">
        <f t="shared" si="4"/>
        <v/>
      </c>
      <c r="AH50" s="23"/>
      <c r="AI50" s="24"/>
      <c r="AJ50" s="25" t="str">
        <f t="shared" si="5"/>
        <v xml:space="preserve">Madame  </v>
      </c>
    </row>
    <row r="51" spans="1:51" s="3" customFormat="1" x14ac:dyDescent="0.25">
      <c r="A51" s="26"/>
      <c r="B51" s="5"/>
      <c r="C51" s="48" t="str">
        <f t="shared" si="6"/>
        <v/>
      </c>
      <c r="D51" s="52"/>
      <c r="E51" s="94" t="str">
        <f>IF(F51="","",SUBTOTAL(3,F$2:F51))</f>
        <v/>
      </c>
      <c r="F51" s="68"/>
      <c r="G51" s="27"/>
      <c r="H51" s="27"/>
      <c r="I51" s="27"/>
      <c r="J51" s="72"/>
      <c r="K51" s="66"/>
      <c r="L51" s="65"/>
      <c r="M51" s="28"/>
      <c r="N51" s="7"/>
      <c r="O51" s="27"/>
      <c r="P51" s="56"/>
      <c r="Q51" s="8" t="str">
        <f t="shared" si="8"/>
        <v/>
      </c>
      <c r="R51" s="7" t="str">
        <f t="shared" si="9"/>
        <v/>
      </c>
      <c r="S51" s="49"/>
      <c r="T51" s="49"/>
      <c r="U51" s="29"/>
      <c r="V51" s="30" t="str">
        <f t="shared" si="0"/>
        <v/>
      </c>
      <c r="W51" s="59"/>
      <c r="X51" s="27"/>
      <c r="Y51" s="27"/>
      <c r="Z51" s="27"/>
      <c r="AA51" s="27"/>
      <c r="AB51" s="57"/>
      <c r="AC51" s="60" t="str">
        <f t="shared" si="7"/>
        <v/>
      </c>
      <c r="AD51" s="8" t="str">
        <f t="shared" ref="AD51:AD57" si="10">IF(F51&lt;&gt;"","nc","")</f>
        <v/>
      </c>
      <c r="AE51" s="31"/>
      <c r="AF51" s="13"/>
      <c r="AG51" s="14" t="str">
        <f t="shared" si="4"/>
        <v/>
      </c>
      <c r="AH51" s="6"/>
      <c r="AI51" s="7"/>
      <c r="AJ51" s="32" t="str">
        <f t="shared" si="5"/>
        <v xml:space="preserve">Madame  </v>
      </c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33"/>
    </row>
    <row r="52" spans="1:51" s="3" customFormat="1" x14ac:dyDescent="0.25">
      <c r="A52" s="34"/>
      <c r="B52" s="35"/>
      <c r="C52" s="48" t="str">
        <f t="shared" si="6"/>
        <v/>
      </c>
      <c r="D52" s="52"/>
      <c r="E52" s="94" t="str">
        <f>IF(F52="","",SUBTOTAL(3,F$2:F52))</f>
        <v/>
      </c>
      <c r="F52" s="68"/>
      <c r="G52" s="7"/>
      <c r="H52" s="7"/>
      <c r="I52" s="7"/>
      <c r="J52" s="72"/>
      <c r="K52" s="66"/>
      <c r="L52" s="64"/>
      <c r="M52" s="9"/>
      <c r="N52" s="7"/>
      <c r="O52" s="7"/>
      <c r="P52" s="8"/>
      <c r="Q52" s="8" t="str">
        <f t="shared" si="8"/>
        <v/>
      </c>
      <c r="R52" s="7" t="str">
        <f t="shared" si="9"/>
        <v/>
      </c>
      <c r="S52" s="49"/>
      <c r="T52" s="49"/>
      <c r="U52" s="7"/>
      <c r="V52" s="30" t="str">
        <f t="shared" si="0"/>
        <v/>
      </c>
      <c r="W52" s="58"/>
      <c r="X52" s="7"/>
      <c r="Y52" s="7"/>
      <c r="Z52" s="7"/>
      <c r="AA52" s="7"/>
      <c r="AB52" s="8"/>
      <c r="AC52" s="60" t="str">
        <f t="shared" si="7"/>
        <v/>
      </c>
      <c r="AD52" s="8" t="str">
        <f t="shared" si="10"/>
        <v/>
      </c>
      <c r="AE52" s="31"/>
      <c r="AF52" s="13"/>
      <c r="AG52" s="14" t="str">
        <f t="shared" si="4"/>
        <v/>
      </c>
      <c r="AH52" s="6"/>
      <c r="AI52" s="7"/>
      <c r="AJ52" s="32" t="str">
        <f t="shared" si="5"/>
        <v xml:space="preserve">Madame  </v>
      </c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</row>
    <row r="53" spans="1:51" s="3" customFormat="1" x14ac:dyDescent="0.25">
      <c r="A53" s="34"/>
      <c r="B53" s="34"/>
      <c r="C53" s="48" t="str">
        <f t="shared" si="6"/>
        <v/>
      </c>
      <c r="D53" s="52"/>
      <c r="E53" s="94" t="str">
        <f>IF(F53="","",SUBTOTAL(3,F$2:F53))</f>
        <v/>
      </c>
      <c r="F53" s="68"/>
      <c r="G53" s="7"/>
      <c r="H53" s="7"/>
      <c r="I53" s="7"/>
      <c r="J53" s="72"/>
      <c r="K53" s="66"/>
      <c r="L53" s="64"/>
      <c r="M53" s="9"/>
      <c r="N53" s="7"/>
      <c r="O53" s="7"/>
      <c r="P53" s="8"/>
      <c r="Q53" s="8" t="str">
        <f t="shared" si="8"/>
        <v/>
      </c>
      <c r="R53" s="7" t="str">
        <f t="shared" si="9"/>
        <v/>
      </c>
      <c r="S53" s="49"/>
      <c r="T53" s="49"/>
      <c r="U53" s="7"/>
      <c r="V53" s="30" t="str">
        <f t="shared" si="0"/>
        <v/>
      </c>
      <c r="W53" s="59"/>
      <c r="X53" s="27"/>
      <c r="Y53" s="27"/>
      <c r="Z53" s="27"/>
      <c r="AA53" s="27"/>
      <c r="AB53" s="57"/>
      <c r="AC53" s="60" t="str">
        <f t="shared" si="7"/>
        <v/>
      </c>
      <c r="AD53" s="8" t="str">
        <f t="shared" si="10"/>
        <v/>
      </c>
      <c r="AE53" s="31"/>
      <c r="AF53" s="13"/>
      <c r="AG53" s="14" t="str">
        <f t="shared" si="4"/>
        <v/>
      </c>
      <c r="AH53" s="6"/>
      <c r="AI53" s="7"/>
      <c r="AJ53" s="32" t="str">
        <f t="shared" si="5"/>
        <v xml:space="preserve">Madame  </v>
      </c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</row>
    <row r="54" spans="1:51" s="3" customFormat="1" x14ac:dyDescent="0.25">
      <c r="A54" s="34"/>
      <c r="B54" s="34"/>
      <c r="C54" s="48" t="str">
        <f t="shared" si="6"/>
        <v/>
      </c>
      <c r="D54" s="52"/>
      <c r="E54" s="94" t="str">
        <f>IF(F54="","",SUBTOTAL(3,F$2:F54))</f>
        <v/>
      </c>
      <c r="F54" s="68"/>
      <c r="G54" s="7"/>
      <c r="H54" s="7"/>
      <c r="I54" s="7"/>
      <c r="J54" s="72"/>
      <c r="K54" s="66"/>
      <c r="L54" s="64"/>
      <c r="M54" s="9"/>
      <c r="N54" s="7"/>
      <c r="O54" s="7"/>
      <c r="P54" s="8"/>
      <c r="Q54" s="8" t="str">
        <f t="shared" si="8"/>
        <v/>
      </c>
      <c r="R54" s="7" t="str">
        <f t="shared" si="9"/>
        <v/>
      </c>
      <c r="S54" s="49"/>
      <c r="T54" s="49"/>
      <c r="U54" s="7"/>
      <c r="V54" s="30" t="str">
        <f t="shared" si="0"/>
        <v/>
      </c>
      <c r="W54" s="59"/>
      <c r="X54" s="27"/>
      <c r="Y54" s="27"/>
      <c r="Z54" s="27"/>
      <c r="AA54" s="27"/>
      <c r="AB54" s="57"/>
      <c r="AC54" s="60" t="str">
        <f t="shared" si="7"/>
        <v/>
      </c>
      <c r="AD54" s="8" t="str">
        <f t="shared" si="10"/>
        <v/>
      </c>
      <c r="AE54" s="31"/>
      <c r="AF54" s="50"/>
      <c r="AG54" s="14" t="str">
        <f t="shared" si="4"/>
        <v/>
      </c>
      <c r="AH54" s="6"/>
      <c r="AI54" s="7"/>
      <c r="AJ54" s="32" t="str">
        <f t="shared" si="5"/>
        <v xml:space="preserve">Madame  </v>
      </c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</row>
    <row r="55" spans="1:51" s="3" customFormat="1" x14ac:dyDescent="0.25">
      <c r="A55" s="34"/>
      <c r="B55" s="34"/>
      <c r="C55" s="48" t="str">
        <f t="shared" si="6"/>
        <v/>
      </c>
      <c r="D55" s="52"/>
      <c r="E55" s="94" t="str">
        <f>IF(F55="","",SUBTOTAL(3,F$2:F55))</f>
        <v/>
      </c>
      <c r="F55" s="68"/>
      <c r="G55" s="7"/>
      <c r="H55" s="7"/>
      <c r="I55" s="7"/>
      <c r="J55" s="72"/>
      <c r="K55" s="66"/>
      <c r="L55" s="64"/>
      <c r="M55" s="9"/>
      <c r="N55" s="7"/>
      <c r="O55" s="7"/>
      <c r="P55" s="8"/>
      <c r="Q55" s="8" t="str">
        <f t="shared" si="8"/>
        <v/>
      </c>
      <c r="R55" s="7" t="str">
        <f t="shared" si="9"/>
        <v/>
      </c>
      <c r="S55" s="49"/>
      <c r="T55" s="49"/>
      <c r="U55" s="7"/>
      <c r="V55" s="30" t="str">
        <f t="shared" si="0"/>
        <v/>
      </c>
      <c r="W55" s="58"/>
      <c r="X55" s="7"/>
      <c r="Y55" s="7"/>
      <c r="Z55" s="7"/>
      <c r="AA55" s="7"/>
      <c r="AB55" s="8"/>
      <c r="AC55" s="60" t="str">
        <f t="shared" si="7"/>
        <v/>
      </c>
      <c r="AD55" s="8" t="str">
        <f t="shared" si="10"/>
        <v/>
      </c>
      <c r="AE55" s="22"/>
      <c r="AF55" s="22"/>
      <c r="AG55" s="37"/>
      <c r="AH55" s="6"/>
      <c r="AI55" s="7"/>
      <c r="AJ55" s="32" t="str">
        <f t="shared" si="5"/>
        <v xml:space="preserve">Madame  </v>
      </c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</row>
    <row r="56" spans="1:51" s="3" customFormat="1" x14ac:dyDescent="0.25">
      <c r="A56" s="34"/>
      <c r="B56" s="34"/>
      <c r="C56" s="48" t="str">
        <f t="shared" si="6"/>
        <v/>
      </c>
      <c r="D56" s="52"/>
      <c r="E56" s="94" t="str">
        <f>IF(F56="","",SUBTOTAL(3,F$2:F56))</f>
        <v/>
      </c>
      <c r="F56" s="68"/>
      <c r="G56" s="7"/>
      <c r="H56" s="7"/>
      <c r="I56" s="7"/>
      <c r="J56" s="72"/>
      <c r="K56" s="66"/>
      <c r="L56" s="64"/>
      <c r="M56" s="9"/>
      <c r="N56" s="7"/>
      <c r="O56" s="7"/>
      <c r="P56" s="8"/>
      <c r="Q56" s="8" t="str">
        <f t="shared" si="8"/>
        <v/>
      </c>
      <c r="R56" s="7" t="str">
        <f t="shared" si="9"/>
        <v/>
      </c>
      <c r="S56" s="49"/>
      <c r="T56" s="49"/>
      <c r="U56" s="7"/>
      <c r="V56" s="30" t="str">
        <f t="shared" si="0"/>
        <v/>
      </c>
      <c r="W56" s="58"/>
      <c r="X56" s="7"/>
      <c r="Y56" s="7"/>
      <c r="Z56" s="7"/>
      <c r="AA56" s="7"/>
      <c r="AB56" s="8"/>
      <c r="AC56" s="60" t="str">
        <f t="shared" si="7"/>
        <v/>
      </c>
      <c r="AD56" s="8" t="str">
        <f t="shared" si="10"/>
        <v/>
      </c>
      <c r="AE56" s="22"/>
      <c r="AF56" s="22"/>
      <c r="AG56" s="37"/>
      <c r="AH56" s="6"/>
      <c r="AI56" s="7"/>
      <c r="AJ56" s="32" t="str">
        <f t="shared" si="5"/>
        <v xml:space="preserve">Madame  </v>
      </c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</row>
    <row r="57" spans="1:51" s="3" customFormat="1" x14ac:dyDescent="0.25">
      <c r="A57" s="34"/>
      <c r="B57" s="34"/>
      <c r="C57" s="48" t="str">
        <f t="shared" si="6"/>
        <v/>
      </c>
      <c r="D57" s="53"/>
      <c r="E57" s="94" t="str">
        <f>IF(F57="","",SUBTOTAL(3,F$2:F57))</f>
        <v/>
      </c>
      <c r="F57" s="68"/>
      <c r="G57" s="7"/>
      <c r="H57" s="7"/>
      <c r="I57" s="7"/>
      <c r="J57" s="72"/>
      <c r="K57" s="66"/>
      <c r="L57" s="64"/>
      <c r="M57" s="9"/>
      <c r="N57" s="7"/>
      <c r="O57" s="7"/>
      <c r="P57" s="8"/>
      <c r="Q57" s="8" t="str">
        <f t="shared" si="8"/>
        <v/>
      </c>
      <c r="R57" s="7" t="str">
        <f t="shared" si="9"/>
        <v/>
      </c>
      <c r="S57" s="49"/>
      <c r="T57" s="49"/>
      <c r="U57" s="7"/>
      <c r="V57" s="38" t="str">
        <f t="shared" si="0"/>
        <v/>
      </c>
      <c r="W57" s="60"/>
      <c r="X57" s="12"/>
      <c r="Y57" s="12"/>
      <c r="Z57" s="12"/>
      <c r="AA57" s="12"/>
      <c r="AB57" s="38"/>
      <c r="AC57" s="60" t="str">
        <f>IF(F57&lt;&gt;"","nc","")</f>
        <v/>
      </c>
      <c r="AD57" s="8" t="str">
        <f t="shared" si="10"/>
        <v/>
      </c>
      <c r="AE57" s="22"/>
      <c r="AF57" s="22"/>
      <c r="AG57" s="37"/>
      <c r="AH57" s="6"/>
      <c r="AI57" s="7"/>
      <c r="AJ57" s="32" t="str">
        <f t="shared" si="5"/>
        <v xml:space="preserve">Madame  </v>
      </c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</row>
    <row r="58" spans="1:51" s="3" customFormat="1" x14ac:dyDescent="0.25">
      <c r="A58" s="39"/>
      <c r="B58" s="39"/>
      <c r="C58" s="36"/>
      <c r="D58" s="36"/>
      <c r="E58" s="40"/>
      <c r="F58" s="41"/>
      <c r="G58" s="36"/>
      <c r="H58" s="36"/>
      <c r="I58" s="36"/>
      <c r="J58" s="36"/>
      <c r="K58" s="44"/>
      <c r="L58" s="42"/>
      <c r="M58" s="43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2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</row>
    <row r="59" spans="1:51" x14ac:dyDescent="0.25">
      <c r="N59" s="3"/>
    </row>
    <row r="60" spans="1:51" x14ac:dyDescent="0.25">
      <c r="N60" s="3">
        <f>SUM(N59:N59)</f>
        <v>0</v>
      </c>
    </row>
  </sheetData>
  <conditionalFormatting sqref="Q2:T58 C2:D58">
    <cfRule type="containsText" dxfId="44" priority="7" stopIfTrue="1" operator="containsText" text="non">
      <formula>NOT(ISERROR(SEARCH("non",C2)))</formula>
    </cfRule>
  </conditionalFormatting>
  <conditionalFormatting sqref="F2:AJ57">
    <cfRule type="expression" dxfId="43" priority="1" stopIfTrue="1">
      <formula>$B2="x"</formula>
    </cfRule>
    <cfRule type="expression" dxfId="42" priority="16" stopIfTrue="1">
      <formula>$C2="C."</formula>
    </cfRule>
  </conditionalFormatting>
  <dataValidations count="1">
    <dataValidation type="list" allowBlank="1" showInputMessage="1" showErrorMessage="1" sqref="T2:T57">
      <formula1>datA</formula1>
    </dataValidation>
  </dataValidations>
  <printOptions horizontalCentered="1"/>
  <pageMargins left="0.11811023622047245" right="0.11811023622047245" top="0.15748031496062992" bottom="0.15748031496062992" header="0.31496062992125984" footer="0.31496062992125984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23" sqref="B23"/>
    </sheetView>
  </sheetViews>
  <sheetFormatPr baseColWidth="10" defaultRowHeight="15" x14ac:dyDescent="0.25"/>
  <cols>
    <col min="1" max="1" width="21" customWidth="1"/>
    <col min="2" max="2" width="10.28515625" bestFit="1" customWidth="1"/>
  </cols>
  <sheetData>
    <row r="1" spans="1:2" x14ac:dyDescent="0.25">
      <c r="A1" s="112" t="s">
        <v>22</v>
      </c>
      <c r="B1" t="s">
        <v>57</v>
      </c>
    </row>
    <row r="3" spans="1:2" x14ac:dyDescent="0.25">
      <c r="A3" s="112" t="s">
        <v>58</v>
      </c>
      <c r="B3" s="112" t="s">
        <v>1</v>
      </c>
    </row>
    <row r="4" spans="1:2" x14ac:dyDescent="0.25">
      <c r="A4" s="113" t="s">
        <v>38</v>
      </c>
      <c r="B4" s="113" t="s">
        <v>49</v>
      </c>
    </row>
    <row r="5" spans="1:2" x14ac:dyDescent="0.25">
      <c r="A5" s="113" t="s">
        <v>40</v>
      </c>
      <c r="B5" s="113" t="s">
        <v>39</v>
      </c>
    </row>
    <row r="6" spans="1:2" x14ac:dyDescent="0.25">
      <c r="A6" s="113" t="s">
        <v>41</v>
      </c>
      <c r="B6" s="113" t="s">
        <v>49</v>
      </c>
    </row>
    <row r="7" spans="1:2" x14ac:dyDescent="0.25">
      <c r="A7" s="113" t="s">
        <v>47</v>
      </c>
      <c r="B7" s="113" t="s">
        <v>48</v>
      </c>
    </row>
    <row r="8" spans="1:2" x14ac:dyDescent="0.25">
      <c r="A8" s="11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workbookViewId="0">
      <selection activeCell="D12" sqref="D12"/>
    </sheetView>
  </sheetViews>
  <sheetFormatPr baseColWidth="10" defaultRowHeight="15" x14ac:dyDescent="0.25"/>
  <cols>
    <col min="1" max="1" width="12.5703125" bestFit="1" customWidth="1"/>
    <col min="2" max="2" width="10.28515625" bestFit="1" customWidth="1"/>
  </cols>
  <sheetData>
    <row r="1" spans="1:2" x14ac:dyDescent="0.25">
      <c r="A1" s="112" t="s">
        <v>22</v>
      </c>
      <c r="B1" t="s">
        <v>56</v>
      </c>
    </row>
    <row r="3" spans="1:2" x14ac:dyDescent="0.25">
      <c r="A3" s="112" t="s">
        <v>58</v>
      </c>
      <c r="B3" s="112" t="s">
        <v>1</v>
      </c>
    </row>
    <row r="4" spans="1:2" x14ac:dyDescent="0.25">
      <c r="A4" s="113" t="s">
        <v>38</v>
      </c>
      <c r="B4" s="113" t="s">
        <v>52</v>
      </c>
    </row>
    <row r="5" spans="1:2" x14ac:dyDescent="0.25">
      <c r="A5" s="113" t="s">
        <v>40</v>
      </c>
      <c r="B5" s="113" t="s">
        <v>53</v>
      </c>
    </row>
    <row r="6" spans="1:2" x14ac:dyDescent="0.25">
      <c r="A6" s="113" t="s">
        <v>42</v>
      </c>
      <c r="B6" s="113" t="s">
        <v>39</v>
      </c>
    </row>
    <row r="7" spans="1:2" x14ac:dyDescent="0.25">
      <c r="A7" s="113" t="s">
        <v>42</v>
      </c>
      <c r="B7" s="113" t="s">
        <v>50</v>
      </c>
    </row>
    <row r="8" spans="1:2" x14ac:dyDescent="0.25">
      <c r="A8" s="113" t="s">
        <v>41</v>
      </c>
      <c r="B8" s="113" t="s">
        <v>48</v>
      </c>
    </row>
    <row r="9" spans="1:2" x14ac:dyDescent="0.25">
      <c r="A9" s="113" t="s">
        <v>43</v>
      </c>
      <c r="B9" s="113" t="s">
        <v>41</v>
      </c>
    </row>
    <row r="10" spans="1:2" x14ac:dyDescent="0.25">
      <c r="A10" s="113" t="s">
        <v>43</v>
      </c>
      <c r="B10" s="113" t="s">
        <v>48</v>
      </c>
    </row>
    <row r="11" spans="1:2" x14ac:dyDescent="0.25">
      <c r="A11" s="113" t="s">
        <v>44</v>
      </c>
      <c r="B11" s="113" t="s">
        <v>50</v>
      </c>
    </row>
    <row r="12" spans="1:2" x14ac:dyDescent="0.25">
      <c r="A12" s="113" t="s">
        <v>44</v>
      </c>
      <c r="B12" s="113" t="s">
        <v>51</v>
      </c>
    </row>
    <row r="13" spans="1:2" x14ac:dyDescent="0.25">
      <c r="A13" s="113" t="s">
        <v>47</v>
      </c>
      <c r="B13" s="113" t="s">
        <v>50</v>
      </c>
    </row>
    <row r="14" spans="1:2" x14ac:dyDescent="0.25">
      <c r="A14" s="113" t="s">
        <v>48</v>
      </c>
      <c r="B14" s="113" t="s">
        <v>52</v>
      </c>
    </row>
    <row r="15" spans="1:2" x14ac:dyDescent="0.25">
      <c r="A15" s="113" t="s">
        <v>48</v>
      </c>
      <c r="B15" s="113" t="s">
        <v>51</v>
      </c>
    </row>
    <row r="16" spans="1:2" x14ac:dyDescent="0.25">
      <c r="A16" s="113" t="s">
        <v>45</v>
      </c>
      <c r="B16" s="113" t="s">
        <v>41</v>
      </c>
    </row>
    <row r="17" spans="1:2" x14ac:dyDescent="0.25">
      <c r="A17" s="113" t="s">
        <v>45</v>
      </c>
      <c r="B17" s="113" t="s">
        <v>48</v>
      </c>
    </row>
    <row r="18" spans="1:2" x14ac:dyDescent="0.25">
      <c r="A18" s="113" t="s">
        <v>46</v>
      </c>
      <c r="B18" s="113" t="s">
        <v>50</v>
      </c>
    </row>
    <row r="19" spans="1:2" x14ac:dyDescent="0.25">
      <c r="A19" s="113" t="s">
        <v>46</v>
      </c>
      <c r="B19" s="113" t="s">
        <v>48</v>
      </c>
    </row>
    <row r="20" spans="1:2" x14ac:dyDescent="0.25">
      <c r="A20" s="113" t="s">
        <v>46</v>
      </c>
      <c r="B20" s="113" t="s">
        <v>51</v>
      </c>
    </row>
    <row r="21" spans="1:2" x14ac:dyDescent="0.25">
      <c r="A21" s="11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Informations</vt:lpstr>
      <vt:lpstr>BDD</vt:lpstr>
      <vt:lpstr>TCD complet</vt:lpstr>
      <vt:lpstr>TCD incomplet</vt:lpstr>
      <vt:lpstr>BDD!a1_réserv_recr_03_2013</vt:lpstr>
      <vt:lpstr>BDD!an_cad_rempl_auréliet_22_04_2013</vt:lpstr>
      <vt:lpstr>BDD!col_a1_03_2013</vt:lpstr>
      <vt:lpstr>datA</vt:lpstr>
      <vt:lpstr>BDD!Zone_d_impression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Jean-Eric Pelouas</cp:lastModifiedBy>
  <cp:lastPrinted>2014-01-07T12:35:25Z</cp:lastPrinted>
  <dcterms:created xsi:type="dcterms:W3CDTF">2011-07-05T08:41:39Z</dcterms:created>
  <dcterms:modified xsi:type="dcterms:W3CDTF">2014-01-08T12:28:17Z</dcterms:modified>
</cp:coreProperties>
</file>