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data" sheetId="1" r:id="rId1"/>
    <sheet name="Feuil2" sheetId="2" r:id="rId2"/>
    <sheet name="Feuil3" sheetId="3" r:id="rId3"/>
  </sheets>
  <definedNames>
    <definedName name="_xlnm._FilterDatabase" localSheetId="0" hidden="1">data!$A$1:$H$218</definedName>
  </definedNames>
  <calcPr calcId="162913"/>
  <pivotCaches>
    <pivotCache cacheId="0" r:id="rId4"/>
  </pivotCaches>
</workbook>
</file>

<file path=xl/calcChain.xml><?xml version="1.0" encoding="utf-8"?>
<calcChain xmlns="http://schemas.openxmlformats.org/spreadsheetml/2006/main">
  <c r="K1" i="1" l="1"/>
  <c r="G3" i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H65" i="1" s="1"/>
  <c r="G66" i="1"/>
  <c r="H66" i="1" s="1"/>
  <c r="G67" i="1"/>
  <c r="H67" i="1" s="1"/>
  <c r="G68" i="1"/>
  <c r="H68" i="1" s="1"/>
  <c r="G69" i="1"/>
  <c r="H69" i="1" s="1"/>
  <c r="G70" i="1"/>
  <c r="H70" i="1" s="1"/>
  <c r="G71" i="1"/>
  <c r="H71" i="1" s="1"/>
  <c r="G72" i="1"/>
  <c r="H72" i="1" s="1"/>
  <c r="G73" i="1"/>
  <c r="H73" i="1" s="1"/>
  <c r="G74" i="1"/>
  <c r="H74" i="1" s="1"/>
  <c r="G75" i="1"/>
  <c r="H75" i="1" s="1"/>
  <c r="G76" i="1"/>
  <c r="H76" i="1" s="1"/>
  <c r="G77" i="1"/>
  <c r="H77" i="1" s="1"/>
  <c r="G78" i="1"/>
  <c r="H78" i="1" s="1"/>
  <c r="G79" i="1"/>
  <c r="H79" i="1" s="1"/>
  <c r="G80" i="1"/>
  <c r="H80" i="1" s="1"/>
  <c r="G81" i="1"/>
  <c r="H81" i="1" s="1"/>
  <c r="G82" i="1"/>
  <c r="H82" i="1" s="1"/>
  <c r="G83" i="1"/>
  <c r="H83" i="1" s="1"/>
  <c r="G84" i="1"/>
  <c r="H84" i="1" s="1"/>
  <c r="G85" i="1"/>
  <c r="H85" i="1" s="1"/>
  <c r="G86" i="1"/>
  <c r="H86" i="1" s="1"/>
  <c r="G87" i="1"/>
  <c r="H87" i="1" s="1"/>
  <c r="G88" i="1"/>
  <c r="H88" i="1" s="1"/>
  <c r="G89" i="1"/>
  <c r="H89" i="1" s="1"/>
  <c r="G90" i="1"/>
  <c r="H90" i="1" s="1"/>
  <c r="G91" i="1"/>
  <c r="H91" i="1" s="1"/>
  <c r="G92" i="1"/>
  <c r="H92" i="1" s="1"/>
  <c r="G93" i="1"/>
  <c r="H93" i="1" s="1"/>
  <c r="G94" i="1"/>
  <c r="H94" i="1" s="1"/>
  <c r="G95" i="1"/>
  <c r="H95" i="1" s="1"/>
  <c r="G96" i="1"/>
  <c r="H96" i="1" s="1"/>
  <c r="G97" i="1"/>
  <c r="H97" i="1" s="1"/>
  <c r="G98" i="1"/>
  <c r="H98" i="1" s="1"/>
  <c r="G99" i="1"/>
  <c r="H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H114" i="1" s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H130" i="1" s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G145" i="1"/>
  <c r="H145" i="1" s="1"/>
  <c r="G146" i="1"/>
  <c r="H146" i="1" s="1"/>
  <c r="G147" i="1"/>
  <c r="H147" i="1" s="1"/>
  <c r="G148" i="1"/>
  <c r="H148" i="1" s="1"/>
  <c r="G149" i="1"/>
  <c r="H149" i="1" s="1"/>
  <c r="G150" i="1"/>
  <c r="H150" i="1" s="1"/>
  <c r="G151" i="1"/>
  <c r="H151" i="1" s="1"/>
  <c r="G152" i="1"/>
  <c r="H152" i="1" s="1"/>
  <c r="G153" i="1"/>
  <c r="H153" i="1" s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H162" i="1" s="1"/>
  <c r="G163" i="1"/>
  <c r="H163" i="1" s="1"/>
  <c r="G164" i="1"/>
  <c r="H164" i="1" s="1"/>
  <c r="G165" i="1"/>
  <c r="H165" i="1" s="1"/>
  <c r="G166" i="1"/>
  <c r="H166" i="1" s="1"/>
  <c r="G167" i="1"/>
  <c r="H167" i="1" s="1"/>
  <c r="G168" i="1"/>
  <c r="H168" i="1" s="1"/>
  <c r="G169" i="1"/>
  <c r="H169" i="1" s="1"/>
  <c r="G170" i="1"/>
  <c r="H170" i="1" s="1"/>
  <c r="G171" i="1"/>
  <c r="H171" i="1" s="1"/>
  <c r="G172" i="1"/>
  <c r="H172" i="1" s="1"/>
  <c r="G173" i="1"/>
  <c r="H173" i="1" s="1"/>
  <c r="G174" i="1"/>
  <c r="H174" i="1" s="1"/>
  <c r="G175" i="1"/>
  <c r="H175" i="1" s="1"/>
  <c r="G176" i="1"/>
  <c r="H176" i="1" s="1"/>
  <c r="G177" i="1"/>
  <c r="H177" i="1" s="1"/>
  <c r="G178" i="1"/>
  <c r="H178" i="1" s="1"/>
  <c r="G179" i="1"/>
  <c r="H179" i="1" s="1"/>
  <c r="G180" i="1"/>
  <c r="H180" i="1" s="1"/>
  <c r="G181" i="1"/>
  <c r="H181" i="1" s="1"/>
  <c r="G182" i="1"/>
  <c r="H182" i="1" s="1"/>
  <c r="G183" i="1"/>
  <c r="H183" i="1" s="1"/>
  <c r="G184" i="1"/>
  <c r="H184" i="1" s="1"/>
  <c r="G185" i="1"/>
  <c r="H185" i="1" s="1"/>
  <c r="G186" i="1"/>
  <c r="H186" i="1" s="1"/>
  <c r="G187" i="1"/>
  <c r="H187" i="1" s="1"/>
  <c r="G188" i="1"/>
  <c r="H188" i="1" s="1"/>
  <c r="G189" i="1"/>
  <c r="H189" i="1" s="1"/>
  <c r="G190" i="1"/>
  <c r="H190" i="1" s="1"/>
  <c r="G191" i="1"/>
  <c r="H191" i="1" s="1"/>
  <c r="G192" i="1"/>
  <c r="H192" i="1" s="1"/>
  <c r="G193" i="1"/>
  <c r="H193" i="1" s="1"/>
  <c r="G194" i="1"/>
  <c r="H194" i="1" s="1"/>
  <c r="G195" i="1"/>
  <c r="H195" i="1" s="1"/>
  <c r="G196" i="1"/>
  <c r="H196" i="1" s="1"/>
  <c r="G197" i="1"/>
  <c r="H197" i="1" s="1"/>
  <c r="G198" i="1"/>
  <c r="H198" i="1" s="1"/>
  <c r="G199" i="1"/>
  <c r="H199" i="1" s="1"/>
  <c r="G200" i="1"/>
  <c r="H200" i="1" s="1"/>
  <c r="G201" i="1"/>
  <c r="H201" i="1" s="1"/>
  <c r="G202" i="1"/>
  <c r="H202" i="1" s="1"/>
  <c r="G203" i="1"/>
  <c r="H203" i="1" s="1"/>
  <c r="G204" i="1"/>
  <c r="H204" i="1" s="1"/>
  <c r="G205" i="1"/>
  <c r="H205" i="1" s="1"/>
  <c r="G206" i="1"/>
  <c r="H206" i="1" s="1"/>
  <c r="G207" i="1"/>
  <c r="H207" i="1" s="1"/>
  <c r="G208" i="1"/>
  <c r="H208" i="1" s="1"/>
  <c r="G209" i="1"/>
  <c r="H209" i="1" s="1"/>
  <c r="G210" i="1"/>
  <c r="H210" i="1" s="1"/>
  <c r="G211" i="1"/>
  <c r="H211" i="1" s="1"/>
  <c r="G212" i="1"/>
  <c r="H212" i="1" s="1"/>
  <c r="G213" i="1"/>
  <c r="H213" i="1" s="1"/>
  <c r="G214" i="1"/>
  <c r="H214" i="1" s="1"/>
  <c r="G215" i="1"/>
  <c r="H215" i="1" s="1"/>
  <c r="G216" i="1"/>
  <c r="H216" i="1" s="1"/>
  <c r="G217" i="1"/>
  <c r="H217" i="1" s="1"/>
  <c r="G218" i="1"/>
  <c r="H218" i="1" s="1"/>
  <c r="G2" i="1"/>
  <c r="H3" i="1"/>
  <c r="H2" i="1"/>
  <c r="J14" i="2" s="1"/>
  <c r="G14" i="2" s="1"/>
  <c r="I14" i="2" l="1"/>
  <c r="F14" i="2" s="1"/>
  <c r="I22" i="2"/>
  <c r="I18" i="2"/>
  <c r="K25" i="2"/>
  <c r="K23" i="2"/>
  <c r="K21" i="2"/>
  <c r="K19" i="2"/>
  <c r="K17" i="2"/>
  <c r="K15" i="2"/>
  <c r="I25" i="2"/>
  <c r="I21" i="2"/>
  <c r="I17" i="2"/>
  <c r="J25" i="2"/>
  <c r="J23" i="2"/>
  <c r="J21" i="2"/>
  <c r="J19" i="2"/>
  <c r="J17" i="2"/>
  <c r="J15" i="2"/>
  <c r="I24" i="2"/>
  <c r="I20" i="2"/>
  <c r="I16" i="2"/>
  <c r="K24" i="2"/>
  <c r="K22" i="2"/>
  <c r="K20" i="2"/>
  <c r="K18" i="2"/>
  <c r="K16" i="2"/>
  <c r="K14" i="2"/>
  <c r="H14" i="2" s="1"/>
  <c r="I23" i="2"/>
  <c r="I19" i="2"/>
  <c r="I15" i="2"/>
  <c r="J24" i="2"/>
  <c r="J22" i="2"/>
  <c r="J20" i="2"/>
  <c r="J18" i="2"/>
  <c r="J16" i="2"/>
  <c r="I26" i="2" l="1"/>
  <c r="G15" i="2"/>
  <c r="H15" i="2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K26" i="2"/>
  <c r="G16" i="2"/>
  <c r="G17" i="2" s="1"/>
  <c r="G18" i="2" s="1"/>
  <c r="G19" i="2" s="1"/>
  <c r="G20" i="2" s="1"/>
  <c r="G21" i="2" s="1"/>
  <c r="G22" i="2" s="1"/>
  <c r="G23" i="2" s="1"/>
  <c r="G24" i="2" s="1"/>
  <c r="G25" i="2" s="1"/>
  <c r="F15" i="2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J26" i="2"/>
</calcChain>
</file>

<file path=xl/sharedStrings.xml><?xml version="1.0" encoding="utf-8"?>
<sst xmlns="http://schemas.openxmlformats.org/spreadsheetml/2006/main" count="494" uniqueCount="39">
  <si>
    <t>Description</t>
  </si>
  <si>
    <t>Mois</t>
  </si>
  <si>
    <t>Année</t>
  </si>
  <si>
    <t>Centre charge</t>
  </si>
  <si>
    <t>Temps total</t>
  </si>
  <si>
    <t>Projet</t>
  </si>
  <si>
    <t>P1</t>
  </si>
  <si>
    <t>P2</t>
  </si>
  <si>
    <t>P3</t>
  </si>
  <si>
    <t>Achat</t>
  </si>
  <si>
    <t>Production</t>
  </si>
  <si>
    <t>Qualité</t>
  </si>
  <si>
    <t>Technique</t>
  </si>
  <si>
    <t>Cumul Heures</t>
  </si>
  <si>
    <t>Heures/Mois</t>
  </si>
  <si>
    <t>2015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</si>
  <si>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</si>
  <si>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</si>
  <si>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</si>
  <si>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</si>
  <si>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</si>
  <si>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</si>
  <si>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</si>
  <si>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</si>
  <si>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</si>
  <si>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</si>
  <si>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</si>
  <si>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</si>
  <si>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</si>
  <si>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Moyenne:</t>
  </si>
  <si>
    <t>2014</t>
  </si>
  <si>
    <t>Sélectionner mois et année en cours:</t>
  </si>
  <si>
    <t>Projet:</t>
  </si>
  <si>
    <t>Ghost</t>
  </si>
  <si>
    <t>Mois-Année</t>
  </si>
  <si>
    <t>Étiquettes de lignes</t>
  </si>
  <si>
    <t>Total général</t>
  </si>
  <si>
    <t>Étiquettes de colonnes</t>
  </si>
  <si>
    <t>Cumul Temps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</si>
</sst>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_ ;[Red]\-#,##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0"/>
      <name val="Arial"/>
      <family val="2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164" fontId="0" fillId="0" borderId="3" xfId="0" applyNumberFormat="1" applyBorder="1" applyAlignment="1">
      <alignment vertical="center"/>
    </xf>
    <xf numFmtId="1" fontId="5" fillId="3" borderId="4" xfId="0" applyNumberFormat="1" applyFont="1" applyFill="1" applyBorder="1" applyAlignment="1">
      <alignment horizontal="right" vertical="center"/>
    </xf>
    <xf numFmtId="1" fontId="5" fillId="3" borderId="5" xfId="0" applyNumberFormat="1" applyFont="1" applyFill="1" applyBorder="1" applyAlignment="1">
      <alignment horizontal="right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43" fontId="4" fillId="0" borderId="0" xfId="1" applyFont="1"/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applyFont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11">
    <dxf>
      <numFmt numFmtId="1" formatCode="0"/>
      <alignment vertical="center" textRotation="0" wrapText="0" indent="0" justifyLastLine="0" shrinkToFit="0" readingOrder="0"/>
      <border diagonalUp="0" diagonalDown="0" outline="0">
        <left/>
        <right/>
        <top style="thick">
          <color auto="1"/>
        </top>
        <bottom style="thick">
          <color auto="1"/>
        </bottom>
      </border>
    </dxf>
    <dxf>
      <numFmt numFmtId="1" formatCode="0"/>
      <alignment vertical="center" textRotation="0" wrapText="0" indent="0" justifyLastLine="0" shrinkToFit="0" readingOrder="0"/>
      <border diagonalUp="0" diagonalDown="0" outline="0">
        <left/>
        <right/>
        <top style="thick">
          <color auto="1"/>
        </top>
        <bottom style="thick">
          <color auto="1"/>
        </bottom>
      </border>
    </dxf>
    <dxf>
      <numFmt numFmtId="1" formatCode="0"/>
      <alignment vertical="center" textRotation="0" wrapText="0" indent="0" justifyLastLine="0" shrinkToFit="0" readingOrder="0"/>
      <border diagonalUp="0" diagonalDown="0" outline="0">
        <left/>
        <right/>
        <top style="thick">
          <color auto="1"/>
        </top>
        <bottom style="thick">
          <color auto="1"/>
        </bottom>
      </border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Feuil2!$D$5</c:f>
          <c:strCache>
            <c:ptCount val="1"/>
            <c:pt idx="0">
              <c:v>P1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Feuil2!$F$13</c:f>
              <c:strCache>
                <c:ptCount val="1"/>
                <c:pt idx="0">
                  <c:v>2014</c:v>
                </c:pt>
              </c:strCache>
            </c:strRef>
          </c:tx>
          <c:invertIfNegative val="0"/>
          <c:cat>
            <c:strRef>
              <c:f>Feuil2!$E$14:$E$25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Feuil2!$F$14:$F$25</c:f>
              <c:numCache>
                <c:formatCode>0</c:formatCode>
                <c:ptCount val="12"/>
                <c:pt idx="0">
                  <c:v>46</c:v>
                </c:pt>
                <c:pt idx="1">
                  <c:v>80</c:v>
                </c:pt>
                <c:pt idx="2">
                  <c:v>91</c:v>
                </c:pt>
                <c:pt idx="3">
                  <c:v>102.5</c:v>
                </c:pt>
                <c:pt idx="4">
                  <c:v>102.5</c:v>
                </c:pt>
                <c:pt idx="5">
                  <c:v>149.5</c:v>
                </c:pt>
                <c:pt idx="6">
                  <c:v>182.5</c:v>
                </c:pt>
                <c:pt idx="7">
                  <c:v>205</c:v>
                </c:pt>
                <c:pt idx="8">
                  <c:v>205</c:v>
                </c:pt>
                <c:pt idx="9">
                  <c:v>230</c:v>
                </c:pt>
                <c:pt idx="10">
                  <c:v>270</c:v>
                </c:pt>
                <c:pt idx="11">
                  <c:v>293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063-4D34-BC7C-79FF633CA47E}"/>
            </c:ext>
          </c:extLst>
        </c:ser>
        <c:ser>
          <c:idx val="1"/>
          <c:order val="1"/>
          <c:tx>
            <c:strRef>
              <c:f>Feuil2!$G$13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Feuil2!$E$14:$E$25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Feuil2!$G$14:$G$25</c:f>
              <c:numCache>
                <c:formatCode>0</c:formatCode>
                <c:ptCount val="12"/>
                <c:pt idx="0">
                  <c:v>14.5</c:v>
                </c:pt>
                <c:pt idx="1">
                  <c:v>14.5</c:v>
                </c:pt>
                <c:pt idx="2">
                  <c:v>39.5</c:v>
                </c:pt>
                <c:pt idx="3">
                  <c:v>69.5</c:v>
                </c:pt>
                <c:pt idx="4">
                  <c:v>102.5</c:v>
                </c:pt>
                <c:pt idx="5">
                  <c:v>117</c:v>
                </c:pt>
                <c:pt idx="6">
                  <c:v>117</c:v>
                </c:pt>
                <c:pt idx="7">
                  <c:v>163</c:v>
                </c:pt>
                <c:pt idx="8">
                  <c:v>184</c:v>
                </c:pt>
                <c:pt idx="9">
                  <c:v>208</c:v>
                </c:pt>
                <c:pt idx="10">
                  <c:v>219.5</c:v>
                </c:pt>
                <c:pt idx="11">
                  <c:v>219.5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063-4D34-BC7C-79FF633CA47E}"/>
            </c:ext>
          </c:extLst>
        </c:ser>
        <c:ser>
          <c:idx val="2"/>
          <c:order val="2"/>
          <c:tx>
            <c:strRef>
              <c:f>Feuil2!$H$13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Feuil2!$E$14:$E$25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Feuil2!$H$14:$H$25</c:f>
              <c:numCache>
                <c:formatCode>0</c:formatCode>
                <c:ptCount val="12"/>
                <c:pt idx="0">
                  <c:v>46</c:v>
                </c:pt>
                <c:pt idx="1">
                  <c:v>46</c:v>
                </c:pt>
                <c:pt idx="2">
                  <c:v>71</c:v>
                </c:pt>
                <c:pt idx="3">
                  <c:v>101</c:v>
                </c:pt>
                <c:pt idx="4">
                  <c:v>134</c:v>
                </c:pt>
                <c:pt idx="5">
                  <c:v>148.5</c:v>
                </c:pt>
                <c:pt idx="6">
                  <c:v>148.5</c:v>
                </c:pt>
                <c:pt idx="7">
                  <c:v>194.5</c:v>
                </c:pt>
                <c:pt idx="8">
                  <c:v>215.5</c:v>
                </c:pt>
                <c:pt idx="9">
                  <c:v>239.5</c:v>
                </c:pt>
                <c:pt idx="10">
                  <c:v>251</c:v>
                </c:pt>
                <c:pt idx="11">
                  <c:v>251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063-4D34-BC7C-79FF633CA4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015552"/>
        <c:axId val="81017472"/>
      </c:barChart>
      <c:catAx>
        <c:axId val="8101555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81017472"/>
        <c:crosses val="autoZero"/>
        <c:auto val="1"/>
        <c:lblAlgn val="ctr"/>
        <c:lblOffset val="100"/>
        <c:noMultiLvlLbl val="0"/>
      </c:catAx>
      <c:valAx>
        <c:axId val="81017472"/>
        <c:scaling>
          <c:orientation val="minMax"/>
        </c:scaling>
        <c:delete val="0"/>
        <c:axPos val="l"/>
        <c:majorGridlines/>
        <c:numFmt formatCode="0" sourceLinked="1"/>
        <c:majorTickMark val="none"/>
        <c:minorTickMark val="none"/>
        <c:tickLblPos val="nextTo"/>
        <c:crossAx val="81015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319087</xdr:colOff>
      <xdr:row>11</xdr:row>
      <xdr:rowOff>128587</xdr:rowOff>
    </xdr:from>
    <xdr:to>
      <xdr:col>17</xdr:col>
      <xdr:colOff>319087</xdr:colOff>
      <xdr:row>25</xdr:row>
      <xdr:rowOff>176212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11</xdr:col>
      <xdr:colOff>400051</xdr:colOff>
      <xdr:row>28</xdr:row>
      <xdr:rowOff>95249</xdr:rowOff>
    </xdr:from>
    <xdr:ext cx="2895600" cy="1152526"/>
    <xdr:sp macro="" textlink="">
      <xdr:nvSpPr>
        <xdr:cNvPr id="3" name="ZoneTexte 2"/>
        <xdr:cNvSpPr txBox="1"/>
      </xdr:nvSpPr>
      <xdr:spPr>
        <a:xfrm>
          <a:off x="9553576" y="4581524"/>
          <a:ext cx="2895600" cy="115252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28575"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souhaiterais que le TCD me</a:t>
          </a:r>
          <a:r>
            <a:rPr lang="fr-FR" sz="1100" baseline="0"/>
            <a:t> donne directement, le  cumul des heures, par centre de charge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Je ne sais pas comment faire, peu être avec un champ calculé mais je n'y arrive pas</a:t>
          </a:r>
          <a:endParaRPr lang="fr-FR" sz="1100"/>
        </a:p>
      </xdr:txBody>
    </xdr:sp>
    <xdr:clientData/>
  </xdr:oneCellAnchor>
  <xdr:twoCellAnchor>
    <xdr:from>
      <xdr:col>11</xdr:col>
      <xdr:colOff>0</xdr:colOff>
      <xdr:row>31</xdr:row>
      <xdr:rowOff>47625</xdr:rowOff>
    </xdr:from>
    <xdr:to>
      <xdr:col>11</xdr:col>
      <xdr:colOff>276225</xdr:colOff>
      <xdr:row>35</xdr:row>
      <xdr:rowOff>104775</xdr:rowOff>
    </xdr:to>
    <xdr:sp macro="" textlink="">
      <xdr:nvSpPr>
        <xdr:cNvPr id="4" name="Accolade fermante 3"/>
        <xdr:cNvSpPr/>
      </xdr:nvSpPr>
      <xdr:spPr>
        <a:xfrm rot="20191647">
          <a:off x="9153525" y="4914900"/>
          <a:ext cx="276225" cy="819150"/>
        </a:xfrm>
        <a:prstGeom prst="rightBrace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1257300</xdr:colOff>
      <xdr:row>0</xdr:row>
      <xdr:rowOff>57150</xdr:rowOff>
    </xdr:from>
    <xdr:ext cx="2038350" cy="264560"/>
    <xdr:sp macro="" textlink="">
      <xdr:nvSpPr>
        <xdr:cNvPr id="5" name="ZoneTexte 4"/>
        <xdr:cNvSpPr txBox="1"/>
      </xdr:nvSpPr>
      <xdr:spPr>
        <a:xfrm>
          <a:off x="2781300" y="57150"/>
          <a:ext cx="2038350" cy="26456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Sélection</a:t>
          </a:r>
          <a:r>
            <a:rPr lang="fr-FR" sz="1100" baseline="0"/>
            <a:t> du mois et de l'année</a:t>
          </a:r>
          <a:endParaRPr lang="fr-FR" sz="1100"/>
        </a:p>
      </xdr:txBody>
    </xdr:sp>
    <xdr:clientData/>
  </xdr:oneCellAnchor>
  <xdr:twoCellAnchor>
    <xdr:from>
      <xdr:col>3</xdr:col>
      <xdr:colOff>723900</xdr:colOff>
      <xdr:row>1</xdr:row>
      <xdr:rowOff>131210</xdr:rowOff>
    </xdr:from>
    <xdr:to>
      <xdr:col>3</xdr:col>
      <xdr:colOff>742950</xdr:colOff>
      <xdr:row>3</xdr:row>
      <xdr:rowOff>66675</xdr:rowOff>
    </xdr:to>
    <xdr:cxnSp macro="">
      <xdr:nvCxnSpPr>
        <xdr:cNvPr id="7" name="Connecteur droit avec flèche 6"/>
        <xdr:cNvCxnSpPr>
          <a:stCxn id="5" idx="2"/>
        </xdr:cNvCxnSpPr>
      </xdr:nvCxnSpPr>
      <xdr:spPr>
        <a:xfrm flipH="1">
          <a:off x="3781425" y="321710"/>
          <a:ext cx="19050" cy="325990"/>
        </a:xfrm>
        <a:prstGeom prst="straightConnector1">
          <a:avLst/>
        </a:prstGeom>
        <a:ln w="28575">
          <a:solidFill>
            <a:schemeClr val="accent5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742950</xdr:colOff>
      <xdr:row>1</xdr:row>
      <xdr:rowOff>131210</xdr:rowOff>
    </xdr:from>
    <xdr:to>
      <xdr:col>4</xdr:col>
      <xdr:colOff>666750</xdr:colOff>
      <xdr:row>3</xdr:row>
      <xdr:rowOff>57150</xdr:rowOff>
    </xdr:to>
    <xdr:cxnSp macro="">
      <xdr:nvCxnSpPr>
        <xdr:cNvPr id="8" name="Connecteur droit avec flèche 7"/>
        <xdr:cNvCxnSpPr>
          <a:stCxn id="5" idx="2"/>
        </xdr:cNvCxnSpPr>
      </xdr:nvCxnSpPr>
      <xdr:spPr>
        <a:xfrm>
          <a:off x="3800475" y="321710"/>
          <a:ext cx="685800" cy="316465"/>
        </a:xfrm>
        <a:prstGeom prst="straightConnector1">
          <a:avLst/>
        </a:prstGeom>
        <a:ln w="28575">
          <a:solidFill>
            <a:schemeClr val="accent5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152400</xdr:colOff>
      <xdr:row>5</xdr:row>
      <xdr:rowOff>171450</xdr:rowOff>
    </xdr:from>
    <xdr:ext cx="1266825" cy="264560"/>
    <xdr:sp macro="" textlink="">
      <xdr:nvSpPr>
        <xdr:cNvPr id="11" name="ZoneTexte 10"/>
        <xdr:cNvSpPr txBox="1"/>
      </xdr:nvSpPr>
      <xdr:spPr>
        <a:xfrm>
          <a:off x="914400" y="1171575"/>
          <a:ext cx="1266825" cy="26456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Sélection</a:t>
          </a:r>
          <a:r>
            <a:rPr lang="fr-FR" sz="1100" baseline="0"/>
            <a:t> du projet</a:t>
          </a:r>
          <a:endParaRPr lang="fr-FR" sz="1100"/>
        </a:p>
      </xdr:txBody>
    </xdr:sp>
    <xdr:clientData/>
  </xdr:oneCellAnchor>
  <xdr:twoCellAnchor>
    <xdr:from>
      <xdr:col>2</xdr:col>
      <xdr:colOff>657225</xdr:colOff>
      <xdr:row>4</xdr:row>
      <xdr:rowOff>133350</xdr:rowOff>
    </xdr:from>
    <xdr:to>
      <xdr:col>3</xdr:col>
      <xdr:colOff>657225</xdr:colOff>
      <xdr:row>6</xdr:row>
      <xdr:rowOff>103705</xdr:rowOff>
    </xdr:to>
    <xdr:cxnSp macro="">
      <xdr:nvCxnSpPr>
        <xdr:cNvPr id="12" name="Connecteur droit avec flèche 11"/>
        <xdr:cNvCxnSpPr>
          <a:stCxn id="11" idx="3"/>
        </xdr:cNvCxnSpPr>
      </xdr:nvCxnSpPr>
      <xdr:spPr>
        <a:xfrm flipV="1">
          <a:off x="2181225" y="923925"/>
          <a:ext cx="1533525" cy="379930"/>
        </a:xfrm>
        <a:prstGeom prst="straightConnector1">
          <a:avLst/>
        </a:prstGeom>
        <a:ln w="28575">
          <a:solidFill>
            <a:schemeClr val="accent5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171450</xdr:colOff>
      <xdr:row>6</xdr:row>
      <xdr:rowOff>76200</xdr:rowOff>
    </xdr:from>
    <xdr:ext cx="2038350" cy="436786"/>
    <xdr:sp macro="" textlink="">
      <xdr:nvSpPr>
        <xdr:cNvPr id="18" name="ZoneTexte 17"/>
        <xdr:cNvSpPr txBox="1"/>
      </xdr:nvSpPr>
      <xdr:spPr>
        <a:xfrm>
          <a:off x="4752975" y="1276350"/>
          <a:ext cx="2038350" cy="436786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Cumul du pointage, par mois en fonction du projet sélectionné</a:t>
          </a:r>
        </a:p>
      </xdr:txBody>
    </xdr:sp>
    <xdr:clientData/>
  </xdr:oneCellAnchor>
  <xdr:oneCellAnchor>
    <xdr:from>
      <xdr:col>8</xdr:col>
      <xdr:colOff>28575</xdr:colOff>
      <xdr:row>5</xdr:row>
      <xdr:rowOff>171450</xdr:rowOff>
    </xdr:from>
    <xdr:ext cx="2228850" cy="609013"/>
    <xdr:sp macro="" textlink="">
      <xdr:nvSpPr>
        <xdr:cNvPr id="19" name="ZoneTexte 18"/>
        <xdr:cNvSpPr txBox="1"/>
      </xdr:nvSpPr>
      <xdr:spPr>
        <a:xfrm>
          <a:off x="6896100" y="1171575"/>
          <a:ext cx="2228850" cy="609013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Somme totale</a:t>
          </a:r>
          <a:r>
            <a:rPr lang="fr-FR" sz="1100" baseline="0"/>
            <a:t> de tous les pointages par mois en fonction du projet sélectionné</a:t>
          </a:r>
          <a:endParaRPr lang="fr-FR" sz="1100"/>
        </a:p>
      </xdr:txBody>
    </xdr:sp>
    <xdr:clientData/>
  </xdr:oneCellAnchor>
  <xdr:twoCellAnchor>
    <xdr:from>
      <xdr:col>8</xdr:col>
      <xdr:colOff>71438</xdr:colOff>
      <xdr:row>9</xdr:row>
      <xdr:rowOff>61912</xdr:rowOff>
    </xdr:from>
    <xdr:to>
      <xdr:col>10</xdr:col>
      <xdr:colOff>704850</xdr:colOff>
      <xdr:row>10</xdr:row>
      <xdr:rowOff>147637</xdr:rowOff>
    </xdr:to>
    <xdr:sp macro="" textlink="">
      <xdr:nvSpPr>
        <xdr:cNvPr id="20" name="Accolade fermante 19"/>
        <xdr:cNvSpPr/>
      </xdr:nvSpPr>
      <xdr:spPr>
        <a:xfrm rot="16200000">
          <a:off x="7879556" y="892969"/>
          <a:ext cx="276225" cy="2157412"/>
        </a:xfrm>
        <a:prstGeom prst="rightBrace">
          <a:avLst/>
        </a:prstGeom>
        <a:ln w="28575">
          <a:solidFill>
            <a:schemeClr val="accent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100013</xdr:colOff>
      <xdr:row>9</xdr:row>
      <xdr:rowOff>42862</xdr:rowOff>
    </xdr:from>
    <xdr:to>
      <xdr:col>7</xdr:col>
      <xdr:colOff>733425</xdr:colOff>
      <xdr:row>10</xdr:row>
      <xdr:rowOff>128587</xdr:rowOff>
    </xdr:to>
    <xdr:sp macro="" textlink="">
      <xdr:nvSpPr>
        <xdr:cNvPr id="21" name="Accolade fermante 20"/>
        <xdr:cNvSpPr/>
      </xdr:nvSpPr>
      <xdr:spPr>
        <a:xfrm rot="16200000">
          <a:off x="5622131" y="873919"/>
          <a:ext cx="276225" cy="2157412"/>
        </a:xfrm>
        <a:prstGeom prst="rightBrace">
          <a:avLst/>
        </a:prstGeom>
        <a:ln w="28575">
          <a:solidFill>
            <a:schemeClr val="accent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609600</xdr:colOff>
      <xdr:row>37</xdr:row>
      <xdr:rowOff>95250</xdr:rowOff>
    </xdr:from>
    <xdr:to>
      <xdr:col>12</xdr:col>
      <xdr:colOff>94790</xdr:colOff>
      <xdr:row>53</xdr:row>
      <xdr:rowOff>85345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391400" y="7248525"/>
          <a:ext cx="3676190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I Amandine (Stagiaire)" refreshedDate="42639.573774884258" createdVersion="4" refreshedVersion="4" minRefreshableVersion="3" recordCount="332">
  <cacheSource type="worksheet">
    <worksheetSource ref="A1:H1048576" sheet="data"/>
  </cacheSource>
  <cacheFields count="8">
    <cacheField name="Centre charge" numFmtId="0">
      <sharedItems containsString="0" containsBlank="1" containsNumber="1" containsInteger="1" minValue="1218" maxValue="5525" count="5">
        <n v="1218"/>
        <n v="1515"/>
        <n v="5525"/>
        <n v="3556"/>
        <m/>
      </sharedItems>
    </cacheField>
    <cacheField name="Description" numFmtId="0">
      <sharedItems containsBlank="1" count="5">
        <s v="Qualité"/>
        <s v="Achat"/>
        <s v="Production"/>
        <s v="Technique"/>
        <m/>
      </sharedItems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6"/>
        <n v="7"/>
        <n v="8"/>
        <n v="10"/>
        <n v="11"/>
        <n v="12"/>
        <n v="5"/>
        <n v="9"/>
        <m/>
      </sharedItems>
    </cacheField>
    <cacheField name="Année" numFmtId="0">
      <sharedItems containsString="0" containsBlank="1" containsNumber="1" containsInteger="1" minValue="2014" maxValue="2016" count="4">
        <n v="2014"/>
        <n v="2015"/>
        <n v="2016"/>
        <m/>
      </sharedItems>
    </cacheField>
    <cacheField name="Temps total" numFmtId="0">
      <sharedItems containsString="0" containsBlank="1" containsNumber="1" minValue="1" maxValue="27"/>
    </cacheField>
    <cacheField name="Projet" numFmtId="0">
      <sharedItems containsBlank="1" count="4">
        <s v="P1"/>
        <s v="P2"/>
        <s v="P3"/>
        <m/>
      </sharedItems>
    </cacheField>
    <cacheField name="Ghost" numFmtId="0">
      <sharedItems containsBlank="1"/>
    </cacheField>
    <cacheField name="Mois-Année" numFmtId="0">
      <sharedItems containsBlank="1" count="27">
        <s v="201401"/>
        <s v="201402"/>
        <s v="201403"/>
        <s v="201404"/>
        <s v="201406"/>
        <s v="201407"/>
        <s v="201408"/>
        <s v="201410"/>
        <s v="201411"/>
        <s v="201412"/>
        <s v="201501"/>
        <s v="201503"/>
        <s v="201504"/>
        <s v="201505"/>
        <s v="201506"/>
        <s v="201508"/>
        <s v="201509"/>
        <s v="201510"/>
        <s v="201511"/>
        <s v="201601"/>
        <s v="201602"/>
        <s v="201603"/>
        <s v="201604"/>
        <s v="201606"/>
        <s v="201607"/>
        <s v="20160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2">
  <r>
    <x v="0"/>
    <x v="0"/>
    <x v="0"/>
    <x v="0"/>
    <n v="25"/>
    <x v="0"/>
    <s v="201401"/>
    <x v="0"/>
  </r>
  <r>
    <x v="0"/>
    <x v="0"/>
    <x v="0"/>
    <x v="0"/>
    <n v="27"/>
    <x v="1"/>
    <s v="201401"/>
    <x v="0"/>
  </r>
  <r>
    <x v="0"/>
    <x v="0"/>
    <x v="0"/>
    <x v="0"/>
    <n v="1"/>
    <x v="2"/>
    <s v="201401"/>
    <x v="0"/>
  </r>
  <r>
    <x v="0"/>
    <x v="0"/>
    <x v="0"/>
    <x v="0"/>
    <n v="1"/>
    <x v="0"/>
    <s v="201401"/>
    <x v="0"/>
  </r>
  <r>
    <x v="0"/>
    <x v="0"/>
    <x v="0"/>
    <x v="0"/>
    <n v="20"/>
    <x v="0"/>
    <s v="201401"/>
    <x v="0"/>
  </r>
  <r>
    <x v="0"/>
    <x v="0"/>
    <x v="0"/>
    <x v="0"/>
    <n v="20"/>
    <x v="1"/>
    <s v="201401"/>
    <x v="0"/>
  </r>
  <r>
    <x v="0"/>
    <x v="0"/>
    <x v="0"/>
    <x v="0"/>
    <n v="10"/>
    <x v="2"/>
    <s v="201401"/>
    <x v="0"/>
  </r>
  <r>
    <x v="0"/>
    <x v="0"/>
    <x v="1"/>
    <x v="0"/>
    <n v="1"/>
    <x v="0"/>
    <s v="201402"/>
    <x v="1"/>
  </r>
  <r>
    <x v="0"/>
    <x v="0"/>
    <x v="1"/>
    <x v="0"/>
    <n v="16"/>
    <x v="2"/>
    <s v="201402"/>
    <x v="1"/>
  </r>
  <r>
    <x v="0"/>
    <x v="0"/>
    <x v="1"/>
    <x v="0"/>
    <n v="8"/>
    <x v="1"/>
    <s v="201402"/>
    <x v="1"/>
  </r>
  <r>
    <x v="1"/>
    <x v="1"/>
    <x v="1"/>
    <x v="0"/>
    <n v="18"/>
    <x v="1"/>
    <s v="201402"/>
    <x v="1"/>
  </r>
  <r>
    <x v="1"/>
    <x v="1"/>
    <x v="1"/>
    <x v="0"/>
    <n v="8"/>
    <x v="0"/>
    <s v="201402"/>
    <x v="1"/>
  </r>
  <r>
    <x v="1"/>
    <x v="1"/>
    <x v="1"/>
    <x v="0"/>
    <n v="10"/>
    <x v="0"/>
    <s v="201402"/>
    <x v="1"/>
  </r>
  <r>
    <x v="1"/>
    <x v="1"/>
    <x v="1"/>
    <x v="0"/>
    <n v="2"/>
    <x v="2"/>
    <s v="201402"/>
    <x v="1"/>
  </r>
  <r>
    <x v="1"/>
    <x v="1"/>
    <x v="1"/>
    <x v="0"/>
    <n v="2"/>
    <x v="0"/>
    <s v="201402"/>
    <x v="1"/>
  </r>
  <r>
    <x v="1"/>
    <x v="1"/>
    <x v="1"/>
    <x v="0"/>
    <n v="10"/>
    <x v="1"/>
    <s v="201402"/>
    <x v="1"/>
  </r>
  <r>
    <x v="1"/>
    <x v="1"/>
    <x v="1"/>
    <x v="0"/>
    <n v="5"/>
    <x v="2"/>
    <s v="201402"/>
    <x v="1"/>
  </r>
  <r>
    <x v="1"/>
    <x v="1"/>
    <x v="1"/>
    <x v="0"/>
    <n v="13"/>
    <x v="0"/>
    <s v="201402"/>
    <x v="1"/>
  </r>
  <r>
    <x v="1"/>
    <x v="1"/>
    <x v="2"/>
    <x v="0"/>
    <n v="15"/>
    <x v="1"/>
    <s v="201403"/>
    <x v="2"/>
  </r>
  <r>
    <x v="2"/>
    <x v="2"/>
    <x v="2"/>
    <x v="0"/>
    <n v="4.13"/>
    <x v="2"/>
    <s v="201403"/>
    <x v="2"/>
  </r>
  <r>
    <x v="2"/>
    <x v="2"/>
    <x v="2"/>
    <x v="0"/>
    <n v="4"/>
    <x v="0"/>
    <s v="201403"/>
    <x v="2"/>
  </r>
  <r>
    <x v="2"/>
    <x v="2"/>
    <x v="2"/>
    <x v="0"/>
    <n v="4"/>
    <x v="0"/>
    <s v="201403"/>
    <x v="2"/>
  </r>
  <r>
    <x v="2"/>
    <x v="2"/>
    <x v="2"/>
    <x v="0"/>
    <n v="4"/>
    <x v="1"/>
    <s v="201403"/>
    <x v="2"/>
  </r>
  <r>
    <x v="2"/>
    <x v="2"/>
    <x v="2"/>
    <x v="0"/>
    <n v="3"/>
    <x v="2"/>
    <s v="201403"/>
    <x v="2"/>
  </r>
  <r>
    <x v="2"/>
    <x v="2"/>
    <x v="2"/>
    <x v="0"/>
    <n v="3"/>
    <x v="0"/>
    <s v="201403"/>
    <x v="2"/>
  </r>
  <r>
    <x v="2"/>
    <x v="2"/>
    <x v="2"/>
    <x v="0"/>
    <n v="5"/>
    <x v="2"/>
    <s v="201403"/>
    <x v="2"/>
  </r>
  <r>
    <x v="2"/>
    <x v="2"/>
    <x v="2"/>
    <x v="0"/>
    <n v="5"/>
    <x v="1"/>
    <s v="201403"/>
    <x v="2"/>
  </r>
  <r>
    <x v="3"/>
    <x v="3"/>
    <x v="3"/>
    <x v="0"/>
    <n v="7.75"/>
    <x v="1"/>
    <s v="201404"/>
    <x v="3"/>
  </r>
  <r>
    <x v="3"/>
    <x v="3"/>
    <x v="3"/>
    <x v="0"/>
    <n v="3.75"/>
    <x v="0"/>
    <s v="201404"/>
    <x v="3"/>
  </r>
  <r>
    <x v="3"/>
    <x v="3"/>
    <x v="3"/>
    <x v="0"/>
    <n v="7.75"/>
    <x v="0"/>
    <s v="201404"/>
    <x v="3"/>
  </r>
  <r>
    <x v="3"/>
    <x v="3"/>
    <x v="3"/>
    <x v="0"/>
    <n v="3"/>
    <x v="2"/>
    <s v="201404"/>
    <x v="3"/>
  </r>
  <r>
    <x v="0"/>
    <x v="0"/>
    <x v="4"/>
    <x v="0"/>
    <n v="25"/>
    <x v="0"/>
    <s v="201406"/>
    <x v="4"/>
  </r>
  <r>
    <x v="0"/>
    <x v="0"/>
    <x v="4"/>
    <x v="0"/>
    <n v="27"/>
    <x v="1"/>
    <s v="201406"/>
    <x v="4"/>
  </r>
  <r>
    <x v="0"/>
    <x v="0"/>
    <x v="4"/>
    <x v="0"/>
    <n v="1"/>
    <x v="2"/>
    <s v="201406"/>
    <x v="4"/>
  </r>
  <r>
    <x v="0"/>
    <x v="0"/>
    <x v="4"/>
    <x v="0"/>
    <n v="1"/>
    <x v="0"/>
    <s v="201406"/>
    <x v="4"/>
  </r>
  <r>
    <x v="0"/>
    <x v="0"/>
    <x v="4"/>
    <x v="0"/>
    <n v="20"/>
    <x v="0"/>
    <s v="201406"/>
    <x v="4"/>
  </r>
  <r>
    <x v="0"/>
    <x v="0"/>
    <x v="4"/>
    <x v="0"/>
    <n v="20"/>
    <x v="1"/>
    <s v="201406"/>
    <x v="4"/>
  </r>
  <r>
    <x v="0"/>
    <x v="0"/>
    <x v="4"/>
    <x v="0"/>
    <n v="10"/>
    <x v="2"/>
    <s v="201406"/>
    <x v="4"/>
  </r>
  <r>
    <x v="0"/>
    <x v="0"/>
    <x v="4"/>
    <x v="0"/>
    <n v="1"/>
    <x v="0"/>
    <s v="201406"/>
    <x v="4"/>
  </r>
  <r>
    <x v="1"/>
    <x v="0"/>
    <x v="4"/>
    <x v="0"/>
    <n v="16"/>
    <x v="2"/>
    <s v="201406"/>
    <x v="4"/>
  </r>
  <r>
    <x v="0"/>
    <x v="0"/>
    <x v="4"/>
    <x v="0"/>
    <n v="8"/>
    <x v="1"/>
    <s v="201406"/>
    <x v="4"/>
  </r>
  <r>
    <x v="1"/>
    <x v="1"/>
    <x v="5"/>
    <x v="0"/>
    <n v="18"/>
    <x v="1"/>
    <s v="201407"/>
    <x v="5"/>
  </r>
  <r>
    <x v="1"/>
    <x v="1"/>
    <x v="5"/>
    <x v="0"/>
    <n v="8"/>
    <x v="0"/>
    <s v="201407"/>
    <x v="5"/>
  </r>
  <r>
    <x v="1"/>
    <x v="1"/>
    <x v="5"/>
    <x v="0"/>
    <n v="10"/>
    <x v="0"/>
    <s v="201407"/>
    <x v="5"/>
  </r>
  <r>
    <x v="1"/>
    <x v="1"/>
    <x v="5"/>
    <x v="0"/>
    <n v="2"/>
    <x v="2"/>
    <s v="201407"/>
    <x v="5"/>
  </r>
  <r>
    <x v="1"/>
    <x v="1"/>
    <x v="5"/>
    <x v="0"/>
    <n v="2"/>
    <x v="0"/>
    <s v="201407"/>
    <x v="5"/>
  </r>
  <r>
    <x v="1"/>
    <x v="1"/>
    <x v="5"/>
    <x v="0"/>
    <n v="10"/>
    <x v="1"/>
    <s v="201407"/>
    <x v="5"/>
  </r>
  <r>
    <x v="1"/>
    <x v="1"/>
    <x v="5"/>
    <x v="0"/>
    <n v="5"/>
    <x v="2"/>
    <s v="201407"/>
    <x v="5"/>
  </r>
  <r>
    <x v="1"/>
    <x v="1"/>
    <x v="5"/>
    <x v="0"/>
    <n v="13"/>
    <x v="0"/>
    <s v="201407"/>
    <x v="5"/>
  </r>
  <r>
    <x v="1"/>
    <x v="1"/>
    <x v="5"/>
    <x v="0"/>
    <n v="15"/>
    <x v="1"/>
    <s v="201407"/>
    <x v="5"/>
  </r>
  <r>
    <x v="2"/>
    <x v="2"/>
    <x v="5"/>
    <x v="0"/>
    <n v="4.13"/>
    <x v="2"/>
    <s v="201407"/>
    <x v="5"/>
  </r>
  <r>
    <x v="2"/>
    <x v="2"/>
    <x v="6"/>
    <x v="0"/>
    <n v="4"/>
    <x v="0"/>
    <s v="201408"/>
    <x v="6"/>
  </r>
  <r>
    <x v="2"/>
    <x v="2"/>
    <x v="6"/>
    <x v="0"/>
    <n v="4"/>
    <x v="0"/>
    <s v="201408"/>
    <x v="6"/>
  </r>
  <r>
    <x v="2"/>
    <x v="2"/>
    <x v="6"/>
    <x v="0"/>
    <n v="4"/>
    <x v="1"/>
    <s v="201408"/>
    <x v="6"/>
  </r>
  <r>
    <x v="2"/>
    <x v="2"/>
    <x v="6"/>
    <x v="0"/>
    <n v="3"/>
    <x v="2"/>
    <s v="201408"/>
    <x v="6"/>
  </r>
  <r>
    <x v="2"/>
    <x v="2"/>
    <x v="6"/>
    <x v="0"/>
    <n v="3"/>
    <x v="0"/>
    <s v="201408"/>
    <x v="6"/>
  </r>
  <r>
    <x v="2"/>
    <x v="2"/>
    <x v="6"/>
    <x v="0"/>
    <n v="5"/>
    <x v="2"/>
    <s v="201408"/>
    <x v="6"/>
  </r>
  <r>
    <x v="2"/>
    <x v="2"/>
    <x v="6"/>
    <x v="0"/>
    <n v="5"/>
    <x v="1"/>
    <s v="201408"/>
    <x v="6"/>
  </r>
  <r>
    <x v="3"/>
    <x v="3"/>
    <x v="6"/>
    <x v="0"/>
    <n v="7.75"/>
    <x v="1"/>
    <s v="201408"/>
    <x v="6"/>
  </r>
  <r>
    <x v="3"/>
    <x v="3"/>
    <x v="6"/>
    <x v="0"/>
    <n v="3.75"/>
    <x v="0"/>
    <s v="201408"/>
    <x v="6"/>
  </r>
  <r>
    <x v="3"/>
    <x v="3"/>
    <x v="6"/>
    <x v="0"/>
    <n v="7.75"/>
    <x v="0"/>
    <s v="201408"/>
    <x v="6"/>
  </r>
  <r>
    <x v="3"/>
    <x v="3"/>
    <x v="6"/>
    <x v="0"/>
    <n v="3"/>
    <x v="2"/>
    <s v="201408"/>
    <x v="6"/>
  </r>
  <r>
    <x v="0"/>
    <x v="0"/>
    <x v="7"/>
    <x v="0"/>
    <n v="25"/>
    <x v="0"/>
    <s v="201410"/>
    <x v="7"/>
  </r>
  <r>
    <x v="0"/>
    <x v="0"/>
    <x v="7"/>
    <x v="0"/>
    <n v="27"/>
    <x v="1"/>
    <s v="201410"/>
    <x v="7"/>
  </r>
  <r>
    <x v="0"/>
    <x v="0"/>
    <x v="8"/>
    <x v="0"/>
    <n v="1"/>
    <x v="2"/>
    <s v="201411"/>
    <x v="8"/>
  </r>
  <r>
    <x v="0"/>
    <x v="0"/>
    <x v="8"/>
    <x v="0"/>
    <n v="1"/>
    <x v="0"/>
    <s v="201411"/>
    <x v="8"/>
  </r>
  <r>
    <x v="0"/>
    <x v="0"/>
    <x v="8"/>
    <x v="0"/>
    <n v="20"/>
    <x v="0"/>
    <s v="201411"/>
    <x v="8"/>
  </r>
  <r>
    <x v="0"/>
    <x v="0"/>
    <x v="8"/>
    <x v="0"/>
    <n v="20"/>
    <x v="1"/>
    <s v="201411"/>
    <x v="8"/>
  </r>
  <r>
    <x v="0"/>
    <x v="0"/>
    <x v="8"/>
    <x v="0"/>
    <n v="10"/>
    <x v="2"/>
    <s v="201411"/>
    <x v="8"/>
  </r>
  <r>
    <x v="0"/>
    <x v="0"/>
    <x v="8"/>
    <x v="0"/>
    <n v="1"/>
    <x v="0"/>
    <s v="201411"/>
    <x v="8"/>
  </r>
  <r>
    <x v="1"/>
    <x v="0"/>
    <x v="8"/>
    <x v="0"/>
    <n v="16"/>
    <x v="2"/>
    <s v="201411"/>
    <x v="8"/>
  </r>
  <r>
    <x v="0"/>
    <x v="0"/>
    <x v="8"/>
    <x v="0"/>
    <n v="8"/>
    <x v="1"/>
    <s v="201411"/>
    <x v="8"/>
  </r>
  <r>
    <x v="1"/>
    <x v="1"/>
    <x v="8"/>
    <x v="0"/>
    <n v="18"/>
    <x v="1"/>
    <s v="201411"/>
    <x v="8"/>
  </r>
  <r>
    <x v="1"/>
    <x v="1"/>
    <x v="8"/>
    <x v="0"/>
    <n v="8"/>
    <x v="0"/>
    <s v="201411"/>
    <x v="8"/>
  </r>
  <r>
    <x v="1"/>
    <x v="1"/>
    <x v="8"/>
    <x v="0"/>
    <n v="10"/>
    <x v="0"/>
    <s v="201411"/>
    <x v="8"/>
  </r>
  <r>
    <x v="1"/>
    <x v="1"/>
    <x v="9"/>
    <x v="0"/>
    <n v="2"/>
    <x v="2"/>
    <s v="201412"/>
    <x v="9"/>
  </r>
  <r>
    <x v="1"/>
    <x v="1"/>
    <x v="9"/>
    <x v="0"/>
    <n v="2"/>
    <x v="0"/>
    <s v="201412"/>
    <x v="9"/>
  </r>
  <r>
    <x v="1"/>
    <x v="1"/>
    <x v="9"/>
    <x v="0"/>
    <n v="10"/>
    <x v="1"/>
    <s v="201412"/>
    <x v="9"/>
  </r>
  <r>
    <x v="1"/>
    <x v="1"/>
    <x v="9"/>
    <x v="0"/>
    <n v="5"/>
    <x v="2"/>
    <s v="201412"/>
    <x v="9"/>
  </r>
  <r>
    <x v="1"/>
    <x v="1"/>
    <x v="9"/>
    <x v="0"/>
    <n v="13"/>
    <x v="0"/>
    <s v="201412"/>
    <x v="9"/>
  </r>
  <r>
    <x v="1"/>
    <x v="1"/>
    <x v="9"/>
    <x v="0"/>
    <n v="15"/>
    <x v="1"/>
    <s v="201412"/>
    <x v="9"/>
  </r>
  <r>
    <x v="2"/>
    <x v="2"/>
    <x v="9"/>
    <x v="0"/>
    <n v="4.13"/>
    <x v="2"/>
    <s v="201412"/>
    <x v="9"/>
  </r>
  <r>
    <x v="2"/>
    <x v="2"/>
    <x v="9"/>
    <x v="0"/>
    <n v="4"/>
    <x v="0"/>
    <s v="201412"/>
    <x v="9"/>
  </r>
  <r>
    <x v="2"/>
    <x v="2"/>
    <x v="9"/>
    <x v="0"/>
    <n v="4"/>
    <x v="0"/>
    <s v="201412"/>
    <x v="9"/>
  </r>
  <r>
    <x v="2"/>
    <x v="2"/>
    <x v="9"/>
    <x v="0"/>
    <n v="4"/>
    <x v="1"/>
    <s v="201412"/>
    <x v="9"/>
  </r>
  <r>
    <x v="2"/>
    <x v="2"/>
    <x v="9"/>
    <x v="0"/>
    <n v="3"/>
    <x v="2"/>
    <s v="201412"/>
    <x v="9"/>
  </r>
  <r>
    <x v="2"/>
    <x v="2"/>
    <x v="0"/>
    <x v="1"/>
    <n v="3"/>
    <x v="0"/>
    <s v="201501"/>
    <x v="10"/>
  </r>
  <r>
    <x v="2"/>
    <x v="2"/>
    <x v="0"/>
    <x v="1"/>
    <n v="5"/>
    <x v="2"/>
    <s v="201501"/>
    <x v="10"/>
  </r>
  <r>
    <x v="2"/>
    <x v="2"/>
    <x v="0"/>
    <x v="1"/>
    <n v="5"/>
    <x v="1"/>
    <s v="201501"/>
    <x v="10"/>
  </r>
  <r>
    <x v="3"/>
    <x v="3"/>
    <x v="0"/>
    <x v="1"/>
    <n v="7.75"/>
    <x v="1"/>
    <s v="201501"/>
    <x v="10"/>
  </r>
  <r>
    <x v="3"/>
    <x v="3"/>
    <x v="0"/>
    <x v="1"/>
    <n v="3.75"/>
    <x v="0"/>
    <s v="201501"/>
    <x v="10"/>
  </r>
  <r>
    <x v="3"/>
    <x v="3"/>
    <x v="0"/>
    <x v="1"/>
    <n v="7.75"/>
    <x v="0"/>
    <s v="201501"/>
    <x v="10"/>
  </r>
  <r>
    <x v="3"/>
    <x v="3"/>
    <x v="0"/>
    <x v="1"/>
    <n v="3"/>
    <x v="2"/>
    <s v="201501"/>
    <x v="10"/>
  </r>
  <r>
    <x v="0"/>
    <x v="0"/>
    <x v="2"/>
    <x v="1"/>
    <n v="25"/>
    <x v="0"/>
    <s v="201503"/>
    <x v="11"/>
  </r>
  <r>
    <x v="0"/>
    <x v="0"/>
    <x v="3"/>
    <x v="1"/>
    <n v="27"/>
    <x v="1"/>
    <s v="201504"/>
    <x v="12"/>
  </r>
  <r>
    <x v="0"/>
    <x v="0"/>
    <x v="3"/>
    <x v="1"/>
    <n v="1"/>
    <x v="2"/>
    <s v="201504"/>
    <x v="12"/>
  </r>
  <r>
    <x v="0"/>
    <x v="0"/>
    <x v="3"/>
    <x v="1"/>
    <n v="1"/>
    <x v="0"/>
    <s v="201504"/>
    <x v="12"/>
  </r>
  <r>
    <x v="0"/>
    <x v="0"/>
    <x v="3"/>
    <x v="1"/>
    <n v="20"/>
    <x v="0"/>
    <s v="201504"/>
    <x v="12"/>
  </r>
  <r>
    <x v="0"/>
    <x v="0"/>
    <x v="3"/>
    <x v="1"/>
    <n v="20"/>
    <x v="1"/>
    <s v="201504"/>
    <x v="12"/>
  </r>
  <r>
    <x v="0"/>
    <x v="0"/>
    <x v="3"/>
    <x v="1"/>
    <n v="10"/>
    <x v="2"/>
    <s v="201504"/>
    <x v="12"/>
  </r>
  <r>
    <x v="0"/>
    <x v="0"/>
    <x v="3"/>
    <x v="1"/>
    <n v="1"/>
    <x v="0"/>
    <s v="201504"/>
    <x v="12"/>
  </r>
  <r>
    <x v="1"/>
    <x v="0"/>
    <x v="3"/>
    <x v="1"/>
    <n v="16"/>
    <x v="2"/>
    <s v="201504"/>
    <x v="12"/>
  </r>
  <r>
    <x v="0"/>
    <x v="0"/>
    <x v="3"/>
    <x v="1"/>
    <n v="8"/>
    <x v="1"/>
    <s v="201504"/>
    <x v="12"/>
  </r>
  <r>
    <x v="1"/>
    <x v="1"/>
    <x v="3"/>
    <x v="1"/>
    <n v="18"/>
    <x v="1"/>
    <s v="201504"/>
    <x v="12"/>
  </r>
  <r>
    <x v="1"/>
    <x v="1"/>
    <x v="3"/>
    <x v="1"/>
    <n v="8"/>
    <x v="0"/>
    <s v="201504"/>
    <x v="12"/>
  </r>
  <r>
    <x v="1"/>
    <x v="1"/>
    <x v="10"/>
    <x v="1"/>
    <n v="10"/>
    <x v="0"/>
    <s v="201505"/>
    <x v="13"/>
  </r>
  <r>
    <x v="1"/>
    <x v="1"/>
    <x v="10"/>
    <x v="1"/>
    <n v="2"/>
    <x v="2"/>
    <s v="201505"/>
    <x v="13"/>
  </r>
  <r>
    <x v="1"/>
    <x v="1"/>
    <x v="10"/>
    <x v="1"/>
    <n v="2"/>
    <x v="0"/>
    <s v="201505"/>
    <x v="13"/>
  </r>
  <r>
    <x v="1"/>
    <x v="1"/>
    <x v="10"/>
    <x v="1"/>
    <n v="10"/>
    <x v="1"/>
    <s v="201505"/>
    <x v="13"/>
  </r>
  <r>
    <x v="1"/>
    <x v="1"/>
    <x v="10"/>
    <x v="1"/>
    <n v="5"/>
    <x v="2"/>
    <s v="201505"/>
    <x v="13"/>
  </r>
  <r>
    <x v="1"/>
    <x v="1"/>
    <x v="10"/>
    <x v="1"/>
    <n v="13"/>
    <x v="0"/>
    <s v="201505"/>
    <x v="13"/>
  </r>
  <r>
    <x v="1"/>
    <x v="1"/>
    <x v="10"/>
    <x v="1"/>
    <n v="15"/>
    <x v="1"/>
    <s v="201505"/>
    <x v="13"/>
  </r>
  <r>
    <x v="2"/>
    <x v="2"/>
    <x v="10"/>
    <x v="1"/>
    <n v="4.13"/>
    <x v="2"/>
    <s v="201505"/>
    <x v="13"/>
  </r>
  <r>
    <x v="2"/>
    <x v="2"/>
    <x v="10"/>
    <x v="1"/>
    <n v="4"/>
    <x v="0"/>
    <s v="201505"/>
    <x v="13"/>
  </r>
  <r>
    <x v="2"/>
    <x v="2"/>
    <x v="10"/>
    <x v="1"/>
    <n v="4"/>
    <x v="0"/>
    <s v="201505"/>
    <x v="13"/>
  </r>
  <r>
    <x v="2"/>
    <x v="2"/>
    <x v="10"/>
    <x v="1"/>
    <n v="4"/>
    <x v="1"/>
    <s v="201505"/>
    <x v="13"/>
  </r>
  <r>
    <x v="2"/>
    <x v="2"/>
    <x v="10"/>
    <x v="1"/>
    <n v="3"/>
    <x v="2"/>
    <s v="201505"/>
    <x v="13"/>
  </r>
  <r>
    <x v="2"/>
    <x v="2"/>
    <x v="4"/>
    <x v="1"/>
    <n v="3"/>
    <x v="0"/>
    <s v="201506"/>
    <x v="14"/>
  </r>
  <r>
    <x v="2"/>
    <x v="2"/>
    <x v="4"/>
    <x v="1"/>
    <n v="5"/>
    <x v="2"/>
    <s v="201506"/>
    <x v="14"/>
  </r>
  <r>
    <x v="2"/>
    <x v="2"/>
    <x v="4"/>
    <x v="1"/>
    <n v="5"/>
    <x v="1"/>
    <s v="201506"/>
    <x v="14"/>
  </r>
  <r>
    <x v="3"/>
    <x v="3"/>
    <x v="4"/>
    <x v="1"/>
    <n v="7.75"/>
    <x v="1"/>
    <s v="201506"/>
    <x v="14"/>
  </r>
  <r>
    <x v="3"/>
    <x v="3"/>
    <x v="4"/>
    <x v="1"/>
    <n v="3.75"/>
    <x v="0"/>
    <s v="201506"/>
    <x v="14"/>
  </r>
  <r>
    <x v="3"/>
    <x v="3"/>
    <x v="4"/>
    <x v="1"/>
    <n v="7.75"/>
    <x v="0"/>
    <s v="201506"/>
    <x v="14"/>
  </r>
  <r>
    <x v="3"/>
    <x v="3"/>
    <x v="4"/>
    <x v="1"/>
    <n v="3"/>
    <x v="2"/>
    <s v="201506"/>
    <x v="14"/>
  </r>
  <r>
    <x v="0"/>
    <x v="0"/>
    <x v="6"/>
    <x v="1"/>
    <n v="25"/>
    <x v="0"/>
    <s v="201508"/>
    <x v="15"/>
  </r>
  <r>
    <x v="0"/>
    <x v="0"/>
    <x v="6"/>
    <x v="1"/>
    <n v="27"/>
    <x v="1"/>
    <s v="201508"/>
    <x v="15"/>
  </r>
  <r>
    <x v="0"/>
    <x v="0"/>
    <x v="6"/>
    <x v="1"/>
    <n v="1"/>
    <x v="2"/>
    <s v="201508"/>
    <x v="15"/>
  </r>
  <r>
    <x v="0"/>
    <x v="0"/>
    <x v="6"/>
    <x v="1"/>
    <n v="1"/>
    <x v="0"/>
    <s v="201508"/>
    <x v="15"/>
  </r>
  <r>
    <x v="0"/>
    <x v="0"/>
    <x v="6"/>
    <x v="1"/>
    <n v="20"/>
    <x v="0"/>
    <s v="201508"/>
    <x v="15"/>
  </r>
  <r>
    <x v="0"/>
    <x v="0"/>
    <x v="11"/>
    <x v="1"/>
    <n v="20"/>
    <x v="1"/>
    <s v="201509"/>
    <x v="16"/>
  </r>
  <r>
    <x v="0"/>
    <x v="0"/>
    <x v="11"/>
    <x v="1"/>
    <n v="10"/>
    <x v="2"/>
    <s v="201509"/>
    <x v="16"/>
  </r>
  <r>
    <x v="0"/>
    <x v="0"/>
    <x v="11"/>
    <x v="1"/>
    <n v="1"/>
    <x v="0"/>
    <s v="201509"/>
    <x v="16"/>
  </r>
  <r>
    <x v="1"/>
    <x v="0"/>
    <x v="11"/>
    <x v="1"/>
    <n v="16"/>
    <x v="2"/>
    <s v="201509"/>
    <x v="16"/>
  </r>
  <r>
    <x v="0"/>
    <x v="0"/>
    <x v="11"/>
    <x v="1"/>
    <n v="8"/>
    <x v="1"/>
    <s v="201509"/>
    <x v="16"/>
  </r>
  <r>
    <x v="1"/>
    <x v="1"/>
    <x v="11"/>
    <x v="1"/>
    <n v="18"/>
    <x v="1"/>
    <s v="201509"/>
    <x v="16"/>
  </r>
  <r>
    <x v="1"/>
    <x v="1"/>
    <x v="11"/>
    <x v="1"/>
    <n v="8"/>
    <x v="0"/>
    <s v="201509"/>
    <x v="16"/>
  </r>
  <r>
    <x v="1"/>
    <x v="1"/>
    <x v="11"/>
    <x v="1"/>
    <n v="10"/>
    <x v="0"/>
    <s v="201509"/>
    <x v="16"/>
  </r>
  <r>
    <x v="1"/>
    <x v="1"/>
    <x v="11"/>
    <x v="1"/>
    <n v="2"/>
    <x v="2"/>
    <s v="201509"/>
    <x v="16"/>
  </r>
  <r>
    <x v="1"/>
    <x v="1"/>
    <x v="11"/>
    <x v="1"/>
    <n v="2"/>
    <x v="0"/>
    <s v="201509"/>
    <x v="16"/>
  </r>
  <r>
    <x v="1"/>
    <x v="1"/>
    <x v="7"/>
    <x v="1"/>
    <n v="10"/>
    <x v="1"/>
    <s v="201510"/>
    <x v="17"/>
  </r>
  <r>
    <x v="1"/>
    <x v="1"/>
    <x v="7"/>
    <x v="1"/>
    <n v="5"/>
    <x v="2"/>
    <s v="201510"/>
    <x v="17"/>
  </r>
  <r>
    <x v="1"/>
    <x v="1"/>
    <x v="7"/>
    <x v="1"/>
    <n v="13"/>
    <x v="0"/>
    <s v="201510"/>
    <x v="17"/>
  </r>
  <r>
    <x v="1"/>
    <x v="1"/>
    <x v="7"/>
    <x v="1"/>
    <n v="15"/>
    <x v="1"/>
    <s v="201510"/>
    <x v="17"/>
  </r>
  <r>
    <x v="2"/>
    <x v="2"/>
    <x v="7"/>
    <x v="1"/>
    <n v="4.13"/>
    <x v="2"/>
    <s v="201510"/>
    <x v="17"/>
  </r>
  <r>
    <x v="2"/>
    <x v="2"/>
    <x v="7"/>
    <x v="1"/>
    <n v="4"/>
    <x v="0"/>
    <s v="201510"/>
    <x v="17"/>
  </r>
  <r>
    <x v="2"/>
    <x v="2"/>
    <x v="7"/>
    <x v="1"/>
    <n v="4"/>
    <x v="0"/>
    <s v="201510"/>
    <x v="17"/>
  </r>
  <r>
    <x v="2"/>
    <x v="2"/>
    <x v="7"/>
    <x v="1"/>
    <n v="4"/>
    <x v="1"/>
    <s v="201510"/>
    <x v="17"/>
  </r>
  <r>
    <x v="2"/>
    <x v="2"/>
    <x v="7"/>
    <x v="1"/>
    <n v="3"/>
    <x v="2"/>
    <s v="201510"/>
    <x v="17"/>
  </r>
  <r>
    <x v="2"/>
    <x v="2"/>
    <x v="7"/>
    <x v="1"/>
    <n v="3"/>
    <x v="0"/>
    <s v="201510"/>
    <x v="17"/>
  </r>
  <r>
    <x v="2"/>
    <x v="2"/>
    <x v="7"/>
    <x v="1"/>
    <n v="5"/>
    <x v="2"/>
    <s v="201510"/>
    <x v="17"/>
  </r>
  <r>
    <x v="2"/>
    <x v="2"/>
    <x v="8"/>
    <x v="1"/>
    <n v="5"/>
    <x v="1"/>
    <s v="201511"/>
    <x v="18"/>
  </r>
  <r>
    <x v="3"/>
    <x v="3"/>
    <x v="8"/>
    <x v="1"/>
    <n v="7.75"/>
    <x v="1"/>
    <s v="201511"/>
    <x v="18"/>
  </r>
  <r>
    <x v="3"/>
    <x v="3"/>
    <x v="8"/>
    <x v="1"/>
    <n v="3.75"/>
    <x v="0"/>
    <s v="201511"/>
    <x v="18"/>
  </r>
  <r>
    <x v="3"/>
    <x v="3"/>
    <x v="8"/>
    <x v="1"/>
    <n v="7.75"/>
    <x v="0"/>
    <s v="201511"/>
    <x v="18"/>
  </r>
  <r>
    <x v="3"/>
    <x v="3"/>
    <x v="8"/>
    <x v="1"/>
    <n v="3"/>
    <x v="2"/>
    <s v="201511"/>
    <x v="18"/>
  </r>
  <r>
    <x v="0"/>
    <x v="0"/>
    <x v="0"/>
    <x v="2"/>
    <n v="25"/>
    <x v="0"/>
    <s v="201601"/>
    <x v="19"/>
  </r>
  <r>
    <x v="0"/>
    <x v="0"/>
    <x v="0"/>
    <x v="2"/>
    <n v="27"/>
    <x v="1"/>
    <s v="201601"/>
    <x v="19"/>
  </r>
  <r>
    <x v="0"/>
    <x v="0"/>
    <x v="0"/>
    <x v="2"/>
    <n v="1"/>
    <x v="2"/>
    <s v="201601"/>
    <x v="19"/>
  </r>
  <r>
    <x v="0"/>
    <x v="0"/>
    <x v="0"/>
    <x v="2"/>
    <n v="1"/>
    <x v="0"/>
    <s v="201601"/>
    <x v="19"/>
  </r>
  <r>
    <x v="0"/>
    <x v="0"/>
    <x v="0"/>
    <x v="2"/>
    <n v="20"/>
    <x v="0"/>
    <s v="201601"/>
    <x v="19"/>
  </r>
  <r>
    <x v="0"/>
    <x v="0"/>
    <x v="0"/>
    <x v="2"/>
    <n v="20"/>
    <x v="1"/>
    <s v="201601"/>
    <x v="19"/>
  </r>
  <r>
    <x v="0"/>
    <x v="0"/>
    <x v="0"/>
    <x v="2"/>
    <n v="10"/>
    <x v="2"/>
    <s v="201601"/>
    <x v="19"/>
  </r>
  <r>
    <x v="0"/>
    <x v="0"/>
    <x v="1"/>
    <x v="2"/>
    <n v="1"/>
    <x v="0"/>
    <s v="201602"/>
    <x v="20"/>
  </r>
  <r>
    <x v="1"/>
    <x v="0"/>
    <x v="1"/>
    <x v="2"/>
    <n v="16"/>
    <x v="2"/>
    <s v="201602"/>
    <x v="20"/>
  </r>
  <r>
    <x v="0"/>
    <x v="0"/>
    <x v="1"/>
    <x v="2"/>
    <n v="8"/>
    <x v="1"/>
    <s v="201602"/>
    <x v="20"/>
  </r>
  <r>
    <x v="1"/>
    <x v="1"/>
    <x v="1"/>
    <x v="2"/>
    <n v="18"/>
    <x v="1"/>
    <s v="201602"/>
    <x v="20"/>
  </r>
  <r>
    <x v="1"/>
    <x v="1"/>
    <x v="1"/>
    <x v="2"/>
    <n v="8"/>
    <x v="0"/>
    <s v="201602"/>
    <x v="20"/>
  </r>
  <r>
    <x v="1"/>
    <x v="1"/>
    <x v="1"/>
    <x v="2"/>
    <n v="10"/>
    <x v="0"/>
    <s v="201602"/>
    <x v="20"/>
  </r>
  <r>
    <x v="1"/>
    <x v="1"/>
    <x v="1"/>
    <x v="2"/>
    <n v="2"/>
    <x v="2"/>
    <s v="201602"/>
    <x v="20"/>
  </r>
  <r>
    <x v="1"/>
    <x v="1"/>
    <x v="1"/>
    <x v="2"/>
    <n v="2"/>
    <x v="0"/>
    <s v="201602"/>
    <x v="20"/>
  </r>
  <r>
    <x v="1"/>
    <x v="1"/>
    <x v="1"/>
    <x v="2"/>
    <n v="10"/>
    <x v="1"/>
    <s v="201602"/>
    <x v="20"/>
  </r>
  <r>
    <x v="1"/>
    <x v="1"/>
    <x v="1"/>
    <x v="2"/>
    <n v="5"/>
    <x v="2"/>
    <s v="201602"/>
    <x v="20"/>
  </r>
  <r>
    <x v="1"/>
    <x v="1"/>
    <x v="1"/>
    <x v="2"/>
    <n v="13"/>
    <x v="0"/>
    <s v="201602"/>
    <x v="20"/>
  </r>
  <r>
    <x v="1"/>
    <x v="1"/>
    <x v="2"/>
    <x v="2"/>
    <n v="15"/>
    <x v="1"/>
    <s v="201603"/>
    <x v="21"/>
  </r>
  <r>
    <x v="2"/>
    <x v="2"/>
    <x v="2"/>
    <x v="2"/>
    <n v="4.13"/>
    <x v="2"/>
    <s v="201603"/>
    <x v="21"/>
  </r>
  <r>
    <x v="2"/>
    <x v="2"/>
    <x v="2"/>
    <x v="2"/>
    <n v="4"/>
    <x v="0"/>
    <s v="201603"/>
    <x v="21"/>
  </r>
  <r>
    <x v="2"/>
    <x v="2"/>
    <x v="2"/>
    <x v="2"/>
    <n v="4"/>
    <x v="0"/>
    <s v="201603"/>
    <x v="21"/>
  </r>
  <r>
    <x v="2"/>
    <x v="2"/>
    <x v="2"/>
    <x v="2"/>
    <n v="4"/>
    <x v="1"/>
    <s v="201603"/>
    <x v="21"/>
  </r>
  <r>
    <x v="2"/>
    <x v="2"/>
    <x v="2"/>
    <x v="2"/>
    <n v="3"/>
    <x v="2"/>
    <s v="201603"/>
    <x v="21"/>
  </r>
  <r>
    <x v="2"/>
    <x v="2"/>
    <x v="2"/>
    <x v="2"/>
    <n v="3"/>
    <x v="0"/>
    <s v="201603"/>
    <x v="21"/>
  </r>
  <r>
    <x v="2"/>
    <x v="2"/>
    <x v="2"/>
    <x v="2"/>
    <n v="5"/>
    <x v="2"/>
    <s v="201603"/>
    <x v="21"/>
  </r>
  <r>
    <x v="2"/>
    <x v="2"/>
    <x v="2"/>
    <x v="2"/>
    <n v="5"/>
    <x v="1"/>
    <s v="201603"/>
    <x v="21"/>
  </r>
  <r>
    <x v="3"/>
    <x v="3"/>
    <x v="3"/>
    <x v="2"/>
    <n v="7.75"/>
    <x v="1"/>
    <s v="201604"/>
    <x v="22"/>
  </r>
  <r>
    <x v="3"/>
    <x v="3"/>
    <x v="3"/>
    <x v="2"/>
    <n v="3.75"/>
    <x v="0"/>
    <s v="201604"/>
    <x v="22"/>
  </r>
  <r>
    <x v="3"/>
    <x v="3"/>
    <x v="3"/>
    <x v="2"/>
    <n v="7.75"/>
    <x v="0"/>
    <s v="201604"/>
    <x v="22"/>
  </r>
  <r>
    <x v="3"/>
    <x v="3"/>
    <x v="3"/>
    <x v="2"/>
    <n v="3"/>
    <x v="2"/>
    <s v="201604"/>
    <x v="22"/>
  </r>
  <r>
    <x v="0"/>
    <x v="0"/>
    <x v="4"/>
    <x v="2"/>
    <n v="25"/>
    <x v="0"/>
    <s v="201606"/>
    <x v="23"/>
  </r>
  <r>
    <x v="0"/>
    <x v="0"/>
    <x v="4"/>
    <x v="2"/>
    <n v="27"/>
    <x v="1"/>
    <s v="201606"/>
    <x v="23"/>
  </r>
  <r>
    <x v="0"/>
    <x v="0"/>
    <x v="4"/>
    <x v="2"/>
    <n v="1"/>
    <x v="2"/>
    <s v="201606"/>
    <x v="23"/>
  </r>
  <r>
    <x v="0"/>
    <x v="0"/>
    <x v="4"/>
    <x v="2"/>
    <n v="1"/>
    <x v="0"/>
    <s v="201606"/>
    <x v="23"/>
  </r>
  <r>
    <x v="0"/>
    <x v="0"/>
    <x v="4"/>
    <x v="2"/>
    <n v="20"/>
    <x v="0"/>
    <s v="201606"/>
    <x v="23"/>
  </r>
  <r>
    <x v="0"/>
    <x v="0"/>
    <x v="4"/>
    <x v="2"/>
    <n v="20"/>
    <x v="1"/>
    <s v="201606"/>
    <x v="23"/>
  </r>
  <r>
    <x v="0"/>
    <x v="0"/>
    <x v="4"/>
    <x v="2"/>
    <n v="10"/>
    <x v="2"/>
    <s v="201606"/>
    <x v="23"/>
  </r>
  <r>
    <x v="0"/>
    <x v="0"/>
    <x v="4"/>
    <x v="2"/>
    <n v="1"/>
    <x v="0"/>
    <s v="201606"/>
    <x v="23"/>
  </r>
  <r>
    <x v="1"/>
    <x v="0"/>
    <x v="4"/>
    <x v="2"/>
    <n v="16"/>
    <x v="2"/>
    <s v="201606"/>
    <x v="23"/>
  </r>
  <r>
    <x v="0"/>
    <x v="0"/>
    <x v="4"/>
    <x v="2"/>
    <n v="8"/>
    <x v="1"/>
    <s v="201606"/>
    <x v="23"/>
  </r>
  <r>
    <x v="1"/>
    <x v="1"/>
    <x v="5"/>
    <x v="2"/>
    <n v="18"/>
    <x v="1"/>
    <s v="201607"/>
    <x v="24"/>
  </r>
  <r>
    <x v="1"/>
    <x v="1"/>
    <x v="5"/>
    <x v="2"/>
    <n v="8"/>
    <x v="0"/>
    <s v="201607"/>
    <x v="24"/>
  </r>
  <r>
    <x v="1"/>
    <x v="1"/>
    <x v="5"/>
    <x v="2"/>
    <n v="10"/>
    <x v="0"/>
    <s v="201607"/>
    <x v="24"/>
  </r>
  <r>
    <x v="1"/>
    <x v="1"/>
    <x v="5"/>
    <x v="2"/>
    <n v="2"/>
    <x v="2"/>
    <s v="201607"/>
    <x v="24"/>
  </r>
  <r>
    <x v="1"/>
    <x v="1"/>
    <x v="5"/>
    <x v="2"/>
    <n v="2"/>
    <x v="0"/>
    <s v="201607"/>
    <x v="24"/>
  </r>
  <r>
    <x v="1"/>
    <x v="1"/>
    <x v="5"/>
    <x v="2"/>
    <n v="10"/>
    <x v="1"/>
    <s v="201607"/>
    <x v="24"/>
  </r>
  <r>
    <x v="1"/>
    <x v="1"/>
    <x v="5"/>
    <x v="2"/>
    <n v="5"/>
    <x v="2"/>
    <s v="201607"/>
    <x v="24"/>
  </r>
  <r>
    <x v="1"/>
    <x v="1"/>
    <x v="5"/>
    <x v="2"/>
    <n v="13"/>
    <x v="0"/>
    <s v="201607"/>
    <x v="24"/>
  </r>
  <r>
    <x v="1"/>
    <x v="1"/>
    <x v="5"/>
    <x v="2"/>
    <n v="15"/>
    <x v="1"/>
    <s v="201607"/>
    <x v="24"/>
  </r>
  <r>
    <x v="2"/>
    <x v="2"/>
    <x v="5"/>
    <x v="2"/>
    <n v="4.13"/>
    <x v="2"/>
    <s v="201607"/>
    <x v="24"/>
  </r>
  <r>
    <x v="2"/>
    <x v="2"/>
    <x v="6"/>
    <x v="2"/>
    <n v="4"/>
    <x v="0"/>
    <s v="201608"/>
    <x v="25"/>
  </r>
  <r>
    <x v="2"/>
    <x v="2"/>
    <x v="6"/>
    <x v="2"/>
    <n v="4"/>
    <x v="0"/>
    <s v="201608"/>
    <x v="25"/>
  </r>
  <r>
    <x v="2"/>
    <x v="2"/>
    <x v="6"/>
    <x v="2"/>
    <n v="4"/>
    <x v="1"/>
    <s v="201608"/>
    <x v="25"/>
  </r>
  <r>
    <x v="2"/>
    <x v="2"/>
    <x v="6"/>
    <x v="2"/>
    <n v="3"/>
    <x v="2"/>
    <s v="201608"/>
    <x v="25"/>
  </r>
  <r>
    <x v="2"/>
    <x v="2"/>
    <x v="6"/>
    <x v="2"/>
    <n v="3"/>
    <x v="0"/>
    <s v="201608"/>
    <x v="25"/>
  </r>
  <r>
    <x v="2"/>
    <x v="2"/>
    <x v="6"/>
    <x v="2"/>
    <n v="5"/>
    <x v="2"/>
    <s v="201608"/>
    <x v="25"/>
  </r>
  <r>
    <x v="2"/>
    <x v="2"/>
    <x v="6"/>
    <x v="2"/>
    <n v="5"/>
    <x v="1"/>
    <s v="201608"/>
    <x v="25"/>
  </r>
  <r>
    <x v="3"/>
    <x v="3"/>
    <x v="6"/>
    <x v="2"/>
    <n v="7.75"/>
    <x v="1"/>
    <s v="201608"/>
    <x v="25"/>
  </r>
  <r>
    <x v="3"/>
    <x v="3"/>
    <x v="6"/>
    <x v="2"/>
    <n v="3.75"/>
    <x v="0"/>
    <s v="201608"/>
    <x v="25"/>
  </r>
  <r>
    <x v="3"/>
    <x v="3"/>
    <x v="6"/>
    <x v="2"/>
    <n v="7.75"/>
    <x v="0"/>
    <s v="201608"/>
    <x v="25"/>
  </r>
  <r>
    <x v="3"/>
    <x v="3"/>
    <x v="6"/>
    <x v="2"/>
    <n v="3"/>
    <x v="2"/>
    <s v="201608"/>
    <x v="25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  <r>
    <x v="4"/>
    <x v="4"/>
    <x v="12"/>
    <x v="3"/>
    <m/>
    <x v="3"/>
    <m/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itemPrintTitles="1" createdVersion="4" indent="0" outline="1" outlineData="1" multipleFieldFilters="0">
  <location ref="C33:G68" firstHeaderRow="1" firstDataRow="2" firstDataCol="1" rowPageCount="1" colPageCount="1"/>
  <pivotFields count="8">
    <pivotField showAll="0">
      <items count="6">
        <item x="0"/>
        <item x="1"/>
        <item x="3"/>
        <item x="2"/>
        <item x="4"/>
        <item t="default"/>
      </items>
    </pivotField>
    <pivotField axis="axisRow" showAll="0">
      <items count="6">
        <item x="1"/>
        <item x="2"/>
        <item x="0"/>
        <item x="3"/>
        <item h="1" x="4"/>
        <item t="default"/>
      </items>
    </pivotField>
    <pivotField axis="axisRow" showAll="0">
      <items count="14">
        <item x="0"/>
        <item x="1"/>
        <item x="2"/>
        <item x="3"/>
        <item x="10"/>
        <item x="4"/>
        <item x="5"/>
        <item x="6"/>
        <item x="11"/>
        <item x="7"/>
        <item x="8"/>
        <item x="9"/>
        <item x="12"/>
        <item t="default"/>
      </items>
    </pivotField>
    <pivotField axis="axisCol" showAll="0">
      <items count="5">
        <item x="0"/>
        <item x="1"/>
        <item x="2"/>
        <item h="1" x="3"/>
        <item t="default"/>
      </items>
    </pivotField>
    <pivotField dataField="1" showAll="0"/>
    <pivotField axis="axisPage" showAll="0">
      <items count="5">
        <item x="0"/>
        <item x="1"/>
        <item x="2"/>
        <item x="3"/>
        <item t="default"/>
      </items>
    </pivotField>
    <pivotField showAll="0"/>
    <pivotField showAl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</pivotFields>
  <rowFields count="2">
    <field x="1"/>
    <field x="2"/>
  </rowFields>
  <rowItems count="34">
    <i>
      <x/>
    </i>
    <i r="1">
      <x v="1"/>
    </i>
    <i r="1">
      <x v="3"/>
    </i>
    <i r="1">
      <x v="4"/>
    </i>
    <i r="1">
      <x v="6"/>
    </i>
    <i r="1">
      <x v="8"/>
    </i>
    <i r="1">
      <x v="9"/>
    </i>
    <i r="1">
      <x v="10"/>
    </i>
    <i r="1">
      <x v="11"/>
    </i>
    <i>
      <x v="1"/>
    </i>
    <i r="1">
      <x/>
    </i>
    <i r="1">
      <x v="2"/>
    </i>
    <i r="1">
      <x v="4"/>
    </i>
    <i r="1">
      <x v="5"/>
    </i>
    <i r="1">
      <x v="7"/>
    </i>
    <i r="1">
      <x v="9"/>
    </i>
    <i r="1">
      <x v="11"/>
    </i>
    <i>
      <x v="2"/>
    </i>
    <i r="1">
      <x/>
    </i>
    <i r="1">
      <x v="1"/>
    </i>
    <i r="1">
      <x v="2"/>
    </i>
    <i r="1">
      <x v="3"/>
    </i>
    <i r="1">
      <x v="5"/>
    </i>
    <i r="1">
      <x v="7"/>
    </i>
    <i r="1">
      <x v="8"/>
    </i>
    <i r="1">
      <x v="9"/>
    </i>
    <i r="1">
      <x v="10"/>
    </i>
    <i>
      <x v="3"/>
    </i>
    <i r="1">
      <x/>
    </i>
    <i r="1">
      <x v="3"/>
    </i>
    <i r="1">
      <x v="5"/>
    </i>
    <i r="1">
      <x v="7"/>
    </i>
    <i r="1">
      <x v="10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pageFields count="1">
    <pageField fld="5" item="0" hier="-1"/>
  </pageFields>
  <dataFields count="1">
    <dataField name="Cumul Temps total" fld="4" showDataAs="runTotal" baseField="2" baseItem="6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52228" displayName="Tableau52228" ref="E13:H26" totalsRowShown="0" headerRowDxfId="10" dataDxfId="9">
  <autoFilter ref="E13:H26"/>
  <tableColumns count="4">
    <tableColumn id="1" name="Mois" dataDxfId="8"/>
    <tableColumn id="2" name="2014" dataDxfId="7">
      <calculatedColumnFormula>I14</calculatedColumnFormula>
    </tableColumn>
    <tableColumn id="3" name="2015" dataDxfId="6">
      <calculatedColumnFormula>J14</calculatedColumnFormula>
    </tableColumn>
    <tableColumn id="5" name="2016" dataDxfId="5">
      <calculatedColumnFormula>#REF!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92339" displayName="Tableau92339" ref="I13:K26" totalsRowShown="0" headerRowDxfId="4" dataDxfId="3">
  <autoFilter ref="I13:K26"/>
  <tableColumns count="3">
    <tableColumn id="1" name="2014" dataDxfId="2">
      <calculatedColumnFormula>SUMIFS(#REF!,#REF!,$A$57,#REF!,#REF!)</calculatedColumnFormula>
    </tableColumn>
    <tableColumn id="2" name="2015" dataDxfId="1">
      <calculatedColumnFormula>SUM(#REF!)/(12-COUNTIF(#REF!,0))</calculatedColumnFormula>
    </tableColumn>
    <tableColumn id="3" name="2016" dataDxfId="0">
      <calculatedColumnFormula>SUMIFS(#REF!,#REF!,$A$57,#REF!,#REF!)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8"/>
  <sheetViews>
    <sheetView topLeftCell="C1" workbookViewId="0">
      <selection activeCell="O27" sqref="O27"/>
    </sheetView>
  </sheetViews>
  <sheetFormatPr baseColWidth="10" defaultRowHeight="15" x14ac:dyDescent="0.25"/>
  <cols>
    <col min="1" max="1" width="13.25" bestFit="1" customWidth="1"/>
  </cols>
  <sheetData>
    <row r="1" spans="1:17" x14ac:dyDescent="0.25">
      <c r="A1" s="1" t="s">
        <v>3</v>
      </c>
      <c r="B1" s="1" t="s">
        <v>0</v>
      </c>
      <c r="C1" s="1" t="s">
        <v>1</v>
      </c>
      <c r="D1" s="1" t="s">
        <v>2</v>
      </c>
      <c r="E1" s="1" t="s">
        <v>4</v>
      </c>
      <c r="F1" s="1" t="s">
        <v>5</v>
      </c>
      <c r="G1" t="s">
        <v>33</v>
      </c>
      <c r="H1" t="s">
        <v>34</v>
      </c>
      <c r="K1">
        <f>MATCH(Feuil2!D4,data!K2:K13,0)</f>
        <v>8</v>
      </c>
    </row>
    <row r="2" spans="1:17" x14ac:dyDescent="0.25">
      <c r="A2">
        <v>1218</v>
      </c>
      <c r="B2" t="s">
        <v>11</v>
      </c>
      <c r="C2">
        <v>1</v>
      </c>
      <c r="D2">
        <v>2014</v>
      </c>
      <c r="E2">
        <v>25</v>
      </c>
      <c r="F2" t="s">
        <v>6</v>
      </c>
      <c r="G2" s="17" t="str">
        <f>D2&amp;IF(C2&lt;10,"0"&amp;C2,C2)</f>
        <v>201401</v>
      </c>
      <c r="H2" s="17" t="str">
        <f t="shared" ref="H2:H65" si="0">G2</f>
        <v>201401</v>
      </c>
      <c r="K2" t="s">
        <v>17</v>
      </c>
      <c r="L2">
        <v>2014</v>
      </c>
      <c r="M2" t="s">
        <v>6</v>
      </c>
      <c r="O2">
        <v>201401</v>
      </c>
      <c r="P2">
        <v>201501</v>
      </c>
      <c r="Q2">
        <v>201601</v>
      </c>
    </row>
    <row r="3" spans="1:17" x14ac:dyDescent="0.25">
      <c r="A3">
        <v>1218</v>
      </c>
      <c r="B3" t="s">
        <v>11</v>
      </c>
      <c r="C3">
        <v>1</v>
      </c>
      <c r="D3">
        <v>2014</v>
      </c>
      <c r="E3">
        <v>27</v>
      </c>
      <c r="F3" t="s">
        <v>7</v>
      </c>
      <c r="G3" s="17" t="str">
        <f t="shared" ref="G3:G66" si="1">D3&amp;IF(C3&lt;10,"0"&amp;C3,C3)</f>
        <v>201401</v>
      </c>
      <c r="H3" s="17" t="str">
        <f t="shared" si="0"/>
        <v>201401</v>
      </c>
      <c r="K3" t="s">
        <v>18</v>
      </c>
      <c r="L3">
        <v>2015</v>
      </c>
      <c r="M3" t="s">
        <v>7</v>
      </c>
      <c r="O3">
        <v>201402</v>
      </c>
      <c r="P3">
        <v>201502</v>
      </c>
      <c r="Q3">
        <v>201602</v>
      </c>
    </row>
    <row r="4" spans="1:17" x14ac:dyDescent="0.25">
      <c r="A4">
        <v>1218</v>
      </c>
      <c r="B4" t="s">
        <v>11</v>
      </c>
      <c r="C4">
        <v>1</v>
      </c>
      <c r="D4">
        <v>2014</v>
      </c>
      <c r="E4">
        <v>1</v>
      </c>
      <c r="F4" t="s">
        <v>8</v>
      </c>
      <c r="G4" s="17" t="str">
        <f t="shared" si="1"/>
        <v>201401</v>
      </c>
      <c r="H4" s="17" t="str">
        <f t="shared" si="0"/>
        <v>201401</v>
      </c>
      <c r="K4" t="s">
        <v>19</v>
      </c>
      <c r="L4">
        <v>2016</v>
      </c>
      <c r="M4" t="s">
        <v>8</v>
      </c>
      <c r="O4">
        <v>201403</v>
      </c>
      <c r="P4">
        <v>201503</v>
      </c>
      <c r="Q4">
        <v>201603</v>
      </c>
    </row>
    <row r="5" spans="1:17" x14ac:dyDescent="0.25">
      <c r="A5">
        <v>1218</v>
      </c>
      <c r="B5" t="s">
        <v>11</v>
      </c>
      <c r="C5">
        <v>1</v>
      </c>
      <c r="D5">
        <v>2014</v>
      </c>
      <c r="E5">
        <v>1</v>
      </c>
      <c r="F5" t="s">
        <v>6</v>
      </c>
      <c r="G5" s="17" t="str">
        <f t="shared" si="1"/>
        <v>201401</v>
      </c>
      <c r="H5" s="17" t="str">
        <f t="shared" si="0"/>
        <v>201401</v>
      </c>
      <c r="K5" t="s">
        <v>20</v>
      </c>
      <c r="L5">
        <v>2017</v>
      </c>
      <c r="O5">
        <v>201404</v>
      </c>
      <c r="P5">
        <v>201504</v>
      </c>
      <c r="Q5">
        <v>201604</v>
      </c>
    </row>
    <row r="6" spans="1:17" x14ac:dyDescent="0.25">
      <c r="A6">
        <v>1218</v>
      </c>
      <c r="B6" t="s">
        <v>11</v>
      </c>
      <c r="C6">
        <v>1</v>
      </c>
      <c r="D6">
        <v>2014</v>
      </c>
      <c r="E6">
        <v>20</v>
      </c>
      <c r="F6" t="s">
        <v>6</v>
      </c>
      <c r="G6" s="17" t="str">
        <f t="shared" si="1"/>
        <v>201401</v>
      </c>
      <c r="H6" s="17" t="str">
        <f t="shared" si="0"/>
        <v>201401</v>
      </c>
      <c r="K6" t="s">
        <v>21</v>
      </c>
      <c r="L6">
        <v>2018</v>
      </c>
      <c r="O6">
        <v>201405</v>
      </c>
      <c r="P6">
        <v>201505</v>
      </c>
      <c r="Q6">
        <v>201605</v>
      </c>
    </row>
    <row r="7" spans="1:17" x14ac:dyDescent="0.25">
      <c r="A7">
        <v>1218</v>
      </c>
      <c r="B7" t="s">
        <v>11</v>
      </c>
      <c r="C7">
        <v>1</v>
      </c>
      <c r="D7">
        <v>2014</v>
      </c>
      <c r="E7">
        <v>20</v>
      </c>
      <c r="F7" t="s">
        <v>7</v>
      </c>
      <c r="G7" s="17" t="str">
        <f t="shared" si="1"/>
        <v>201401</v>
      </c>
      <c r="H7" s="17" t="str">
        <f t="shared" si="0"/>
        <v>201401</v>
      </c>
      <c r="K7" t="s">
        <v>22</v>
      </c>
      <c r="O7">
        <v>201406</v>
      </c>
      <c r="P7">
        <v>201506</v>
      </c>
      <c r="Q7">
        <v>201606</v>
      </c>
    </row>
    <row r="8" spans="1:17" x14ac:dyDescent="0.25">
      <c r="A8">
        <v>1218</v>
      </c>
      <c r="B8" t="s">
        <v>11</v>
      </c>
      <c r="C8">
        <v>1</v>
      </c>
      <c r="D8">
        <v>2014</v>
      </c>
      <c r="E8">
        <v>10</v>
      </c>
      <c r="F8" t="s">
        <v>8</v>
      </c>
      <c r="G8" s="17" t="str">
        <f t="shared" si="1"/>
        <v>201401</v>
      </c>
      <c r="H8" s="17" t="str">
        <f t="shared" si="0"/>
        <v>201401</v>
      </c>
      <c r="K8" t="s">
        <v>23</v>
      </c>
      <c r="O8">
        <v>201407</v>
      </c>
      <c r="P8">
        <v>201507</v>
      </c>
      <c r="Q8">
        <v>201607</v>
      </c>
    </row>
    <row r="9" spans="1:17" x14ac:dyDescent="0.25">
      <c r="A9">
        <v>1218</v>
      </c>
      <c r="B9" t="s">
        <v>11</v>
      </c>
      <c r="C9">
        <v>2</v>
      </c>
      <c r="D9">
        <v>2014</v>
      </c>
      <c r="E9">
        <v>1</v>
      </c>
      <c r="F9" t="s">
        <v>6</v>
      </c>
      <c r="G9" s="17" t="str">
        <f t="shared" si="1"/>
        <v>201402</v>
      </c>
      <c r="H9" s="17" t="str">
        <f t="shared" si="0"/>
        <v>201402</v>
      </c>
      <c r="K9" t="s">
        <v>24</v>
      </c>
      <c r="O9">
        <v>201408</v>
      </c>
      <c r="P9">
        <v>201508</v>
      </c>
      <c r="Q9">
        <v>201608</v>
      </c>
    </row>
    <row r="10" spans="1:17" x14ac:dyDescent="0.25">
      <c r="A10">
        <v>1218</v>
      </c>
      <c r="B10" t="s">
        <v>11</v>
      </c>
      <c r="C10">
        <v>2</v>
      </c>
      <c r="D10">
        <v>2014</v>
      </c>
      <c r="E10">
        <v>16</v>
      </c>
      <c r="F10" t="s">
        <v>8</v>
      </c>
      <c r="G10" s="17" t="str">
        <f t="shared" si="1"/>
        <v>201402</v>
      </c>
      <c r="H10" s="17" t="str">
        <f t="shared" si="0"/>
        <v>201402</v>
      </c>
      <c r="K10" t="s">
        <v>25</v>
      </c>
      <c r="O10">
        <v>201409</v>
      </c>
      <c r="P10">
        <v>201509</v>
      </c>
      <c r="Q10">
        <v>201609</v>
      </c>
    </row>
    <row r="11" spans="1:17" x14ac:dyDescent="0.25">
      <c r="A11">
        <v>1218</v>
      </c>
      <c r="B11" t="s">
        <v>11</v>
      </c>
      <c r="C11">
        <v>2</v>
      </c>
      <c r="D11">
        <v>2014</v>
      </c>
      <c r="E11">
        <v>8</v>
      </c>
      <c r="F11" t="s">
        <v>7</v>
      </c>
      <c r="G11" s="17" t="str">
        <f t="shared" si="1"/>
        <v>201402</v>
      </c>
      <c r="H11" s="17" t="str">
        <f t="shared" si="0"/>
        <v>201402</v>
      </c>
      <c r="K11" t="s">
        <v>26</v>
      </c>
      <c r="O11">
        <v>201410</v>
      </c>
      <c r="P11">
        <v>201510</v>
      </c>
      <c r="Q11">
        <v>201610</v>
      </c>
    </row>
    <row r="12" spans="1:17" x14ac:dyDescent="0.25">
      <c r="A12">
        <v>1515</v>
      </c>
      <c r="B12" t="s">
        <v>9</v>
      </c>
      <c r="C12">
        <v>2</v>
      </c>
      <c r="D12">
        <v>2014</v>
      </c>
      <c r="E12">
        <v>18</v>
      </c>
      <c r="F12" t="s">
        <v>7</v>
      </c>
      <c r="G12" s="17" t="str">
        <f t="shared" si="1"/>
        <v>201402</v>
      </c>
      <c r="H12" s="17" t="str">
        <f t="shared" si="0"/>
        <v>201402</v>
      </c>
      <c r="K12" t="s">
        <v>27</v>
      </c>
      <c r="O12">
        <v>201411</v>
      </c>
      <c r="P12">
        <v>201511</v>
      </c>
      <c r="Q12">
        <v>201611</v>
      </c>
    </row>
    <row r="13" spans="1:17" x14ac:dyDescent="0.25">
      <c r="A13">
        <v>1515</v>
      </c>
      <c r="B13" t="s">
        <v>9</v>
      </c>
      <c r="C13">
        <v>2</v>
      </c>
      <c r="D13">
        <v>2014</v>
      </c>
      <c r="E13">
        <v>8</v>
      </c>
      <c r="F13" t="s">
        <v>6</v>
      </c>
      <c r="G13" s="17" t="str">
        <f t="shared" si="1"/>
        <v>201402</v>
      </c>
      <c r="H13" s="17" t="str">
        <f t="shared" si="0"/>
        <v>201402</v>
      </c>
      <c r="K13" t="s">
        <v>28</v>
      </c>
      <c r="O13">
        <v>201412</v>
      </c>
      <c r="P13">
        <v>201512</v>
      </c>
      <c r="Q13">
        <v>201612</v>
      </c>
    </row>
    <row r="14" spans="1:17" x14ac:dyDescent="0.25">
      <c r="A14">
        <v>1515</v>
      </c>
      <c r="B14" t="s">
        <v>9</v>
      </c>
      <c r="C14">
        <v>2</v>
      </c>
      <c r="D14">
        <v>2014</v>
      </c>
      <c r="E14">
        <v>10</v>
      </c>
      <c r="F14" t="s">
        <v>6</v>
      </c>
      <c r="G14" s="17" t="str">
        <f t="shared" si="1"/>
        <v>201402</v>
      </c>
      <c r="H14" s="17" t="str">
        <f t="shared" si="0"/>
        <v>201402</v>
      </c>
    </row>
    <row r="15" spans="1:17" x14ac:dyDescent="0.25">
      <c r="A15">
        <v>1515</v>
      </c>
      <c r="B15" t="s">
        <v>9</v>
      </c>
      <c r="C15">
        <v>2</v>
      </c>
      <c r="D15">
        <v>2014</v>
      </c>
      <c r="E15">
        <v>2</v>
      </c>
      <c r="F15" t="s">
        <v>8</v>
      </c>
      <c r="G15" s="17" t="str">
        <f t="shared" si="1"/>
        <v>201402</v>
      </c>
      <c r="H15" s="17" t="str">
        <f t="shared" si="0"/>
        <v>201402</v>
      </c>
    </row>
    <row r="16" spans="1:17" x14ac:dyDescent="0.25">
      <c r="A16">
        <v>1515</v>
      </c>
      <c r="B16" t="s">
        <v>9</v>
      </c>
      <c r="C16">
        <v>2</v>
      </c>
      <c r="D16">
        <v>2014</v>
      </c>
      <c r="E16">
        <v>2</v>
      </c>
      <c r="F16" t="s">
        <v>6</v>
      </c>
      <c r="G16" s="17" t="str">
        <f t="shared" si="1"/>
        <v>201402</v>
      </c>
      <c r="H16" s="17" t="str">
        <f t="shared" si="0"/>
        <v>201402</v>
      </c>
    </row>
    <row r="17" spans="1:8" x14ac:dyDescent="0.25">
      <c r="A17">
        <v>1515</v>
      </c>
      <c r="B17" t="s">
        <v>9</v>
      </c>
      <c r="C17">
        <v>2</v>
      </c>
      <c r="D17">
        <v>2014</v>
      </c>
      <c r="E17">
        <v>10</v>
      </c>
      <c r="F17" t="s">
        <v>7</v>
      </c>
      <c r="G17" s="17" t="str">
        <f t="shared" si="1"/>
        <v>201402</v>
      </c>
      <c r="H17" s="17" t="str">
        <f t="shared" si="0"/>
        <v>201402</v>
      </c>
    </row>
    <row r="18" spans="1:8" x14ac:dyDescent="0.25">
      <c r="A18">
        <v>1515</v>
      </c>
      <c r="B18" t="s">
        <v>9</v>
      </c>
      <c r="C18">
        <v>2</v>
      </c>
      <c r="D18">
        <v>2014</v>
      </c>
      <c r="E18">
        <v>5</v>
      </c>
      <c r="F18" t="s">
        <v>8</v>
      </c>
      <c r="G18" s="17" t="str">
        <f t="shared" si="1"/>
        <v>201402</v>
      </c>
      <c r="H18" s="17" t="str">
        <f t="shared" si="0"/>
        <v>201402</v>
      </c>
    </row>
    <row r="19" spans="1:8" x14ac:dyDescent="0.25">
      <c r="A19">
        <v>1515</v>
      </c>
      <c r="B19" t="s">
        <v>9</v>
      </c>
      <c r="C19">
        <v>2</v>
      </c>
      <c r="D19">
        <v>2014</v>
      </c>
      <c r="E19">
        <v>13</v>
      </c>
      <c r="F19" t="s">
        <v>6</v>
      </c>
      <c r="G19" s="17" t="str">
        <f t="shared" si="1"/>
        <v>201402</v>
      </c>
      <c r="H19" s="17" t="str">
        <f t="shared" si="0"/>
        <v>201402</v>
      </c>
    </row>
    <row r="20" spans="1:8" x14ac:dyDescent="0.25">
      <c r="A20">
        <v>1515</v>
      </c>
      <c r="B20" t="s">
        <v>9</v>
      </c>
      <c r="C20">
        <v>3</v>
      </c>
      <c r="D20">
        <v>2014</v>
      </c>
      <c r="E20">
        <v>15</v>
      </c>
      <c r="F20" t="s">
        <v>7</v>
      </c>
      <c r="G20" s="17" t="str">
        <f t="shared" si="1"/>
        <v>201403</v>
      </c>
      <c r="H20" s="17" t="str">
        <f t="shared" si="0"/>
        <v>201403</v>
      </c>
    </row>
    <row r="21" spans="1:8" x14ac:dyDescent="0.25">
      <c r="A21">
        <v>5525</v>
      </c>
      <c r="B21" t="s">
        <v>10</v>
      </c>
      <c r="C21">
        <v>3</v>
      </c>
      <c r="D21">
        <v>2014</v>
      </c>
      <c r="E21">
        <v>4.13</v>
      </c>
      <c r="F21" t="s">
        <v>8</v>
      </c>
      <c r="G21" s="17" t="str">
        <f t="shared" si="1"/>
        <v>201403</v>
      </c>
      <c r="H21" s="17" t="str">
        <f t="shared" si="0"/>
        <v>201403</v>
      </c>
    </row>
    <row r="22" spans="1:8" x14ac:dyDescent="0.25">
      <c r="A22">
        <v>5525</v>
      </c>
      <c r="B22" t="s">
        <v>10</v>
      </c>
      <c r="C22">
        <v>3</v>
      </c>
      <c r="D22">
        <v>2014</v>
      </c>
      <c r="E22">
        <v>4</v>
      </c>
      <c r="F22" t="s">
        <v>6</v>
      </c>
      <c r="G22" s="17" t="str">
        <f t="shared" si="1"/>
        <v>201403</v>
      </c>
      <c r="H22" s="17" t="str">
        <f t="shared" si="0"/>
        <v>201403</v>
      </c>
    </row>
    <row r="23" spans="1:8" x14ac:dyDescent="0.25">
      <c r="A23">
        <v>5525</v>
      </c>
      <c r="B23" t="s">
        <v>10</v>
      </c>
      <c r="C23">
        <v>3</v>
      </c>
      <c r="D23">
        <v>2014</v>
      </c>
      <c r="E23">
        <v>4</v>
      </c>
      <c r="F23" t="s">
        <v>6</v>
      </c>
      <c r="G23" s="17" t="str">
        <f t="shared" si="1"/>
        <v>201403</v>
      </c>
      <c r="H23" s="17" t="str">
        <f t="shared" si="0"/>
        <v>201403</v>
      </c>
    </row>
    <row r="24" spans="1:8" x14ac:dyDescent="0.25">
      <c r="A24">
        <v>5525</v>
      </c>
      <c r="B24" t="s">
        <v>10</v>
      </c>
      <c r="C24">
        <v>3</v>
      </c>
      <c r="D24">
        <v>2014</v>
      </c>
      <c r="E24">
        <v>4</v>
      </c>
      <c r="F24" t="s">
        <v>7</v>
      </c>
      <c r="G24" s="17" t="str">
        <f t="shared" si="1"/>
        <v>201403</v>
      </c>
      <c r="H24" s="17" t="str">
        <f t="shared" si="0"/>
        <v>201403</v>
      </c>
    </row>
    <row r="25" spans="1:8" x14ac:dyDescent="0.25">
      <c r="A25">
        <v>5525</v>
      </c>
      <c r="B25" t="s">
        <v>10</v>
      </c>
      <c r="C25">
        <v>3</v>
      </c>
      <c r="D25">
        <v>2014</v>
      </c>
      <c r="E25">
        <v>3</v>
      </c>
      <c r="F25" t="s">
        <v>8</v>
      </c>
      <c r="G25" s="17" t="str">
        <f t="shared" si="1"/>
        <v>201403</v>
      </c>
      <c r="H25" s="17" t="str">
        <f t="shared" si="0"/>
        <v>201403</v>
      </c>
    </row>
    <row r="26" spans="1:8" x14ac:dyDescent="0.25">
      <c r="A26">
        <v>5525</v>
      </c>
      <c r="B26" t="s">
        <v>10</v>
      </c>
      <c r="C26">
        <v>3</v>
      </c>
      <c r="D26">
        <v>2014</v>
      </c>
      <c r="E26">
        <v>3</v>
      </c>
      <c r="F26" t="s">
        <v>6</v>
      </c>
      <c r="G26" s="17" t="str">
        <f t="shared" si="1"/>
        <v>201403</v>
      </c>
      <c r="H26" s="17" t="str">
        <f t="shared" si="0"/>
        <v>201403</v>
      </c>
    </row>
    <row r="27" spans="1:8" x14ac:dyDescent="0.25">
      <c r="A27">
        <v>5525</v>
      </c>
      <c r="B27" t="s">
        <v>10</v>
      </c>
      <c r="C27">
        <v>3</v>
      </c>
      <c r="D27">
        <v>2014</v>
      </c>
      <c r="E27">
        <v>5</v>
      </c>
      <c r="F27" t="s">
        <v>8</v>
      </c>
      <c r="G27" s="17" t="str">
        <f t="shared" si="1"/>
        <v>201403</v>
      </c>
      <c r="H27" s="17" t="str">
        <f t="shared" si="0"/>
        <v>201403</v>
      </c>
    </row>
    <row r="28" spans="1:8" x14ac:dyDescent="0.25">
      <c r="A28">
        <v>5525</v>
      </c>
      <c r="B28" t="s">
        <v>10</v>
      </c>
      <c r="C28">
        <v>3</v>
      </c>
      <c r="D28">
        <v>2014</v>
      </c>
      <c r="E28">
        <v>5</v>
      </c>
      <c r="F28" t="s">
        <v>7</v>
      </c>
      <c r="G28" s="17" t="str">
        <f t="shared" si="1"/>
        <v>201403</v>
      </c>
      <c r="H28" s="17" t="str">
        <f t="shared" si="0"/>
        <v>201403</v>
      </c>
    </row>
    <row r="29" spans="1:8" x14ac:dyDescent="0.25">
      <c r="A29">
        <v>3556</v>
      </c>
      <c r="B29" t="s">
        <v>12</v>
      </c>
      <c r="C29">
        <v>4</v>
      </c>
      <c r="D29">
        <v>2014</v>
      </c>
      <c r="E29">
        <v>7.75</v>
      </c>
      <c r="F29" t="s">
        <v>7</v>
      </c>
      <c r="G29" s="17" t="str">
        <f t="shared" si="1"/>
        <v>201404</v>
      </c>
      <c r="H29" s="17" t="str">
        <f t="shared" si="0"/>
        <v>201404</v>
      </c>
    </row>
    <row r="30" spans="1:8" x14ac:dyDescent="0.25">
      <c r="A30">
        <v>3556</v>
      </c>
      <c r="B30" t="s">
        <v>12</v>
      </c>
      <c r="C30">
        <v>4</v>
      </c>
      <c r="D30">
        <v>2014</v>
      </c>
      <c r="E30">
        <v>3.75</v>
      </c>
      <c r="F30" t="s">
        <v>6</v>
      </c>
      <c r="G30" s="17" t="str">
        <f t="shared" si="1"/>
        <v>201404</v>
      </c>
      <c r="H30" s="17" t="str">
        <f t="shared" si="0"/>
        <v>201404</v>
      </c>
    </row>
    <row r="31" spans="1:8" x14ac:dyDescent="0.25">
      <c r="A31">
        <v>3556</v>
      </c>
      <c r="B31" t="s">
        <v>12</v>
      </c>
      <c r="C31">
        <v>4</v>
      </c>
      <c r="D31">
        <v>2014</v>
      </c>
      <c r="E31">
        <v>7.75</v>
      </c>
      <c r="F31" t="s">
        <v>6</v>
      </c>
      <c r="G31" s="17" t="str">
        <f t="shared" si="1"/>
        <v>201404</v>
      </c>
      <c r="H31" s="17" t="str">
        <f t="shared" si="0"/>
        <v>201404</v>
      </c>
    </row>
    <row r="32" spans="1:8" x14ac:dyDescent="0.25">
      <c r="A32">
        <v>3556</v>
      </c>
      <c r="B32" t="s">
        <v>12</v>
      </c>
      <c r="C32">
        <v>4</v>
      </c>
      <c r="D32">
        <v>2014</v>
      </c>
      <c r="E32">
        <v>3</v>
      </c>
      <c r="F32" t="s">
        <v>8</v>
      </c>
      <c r="G32" s="17" t="str">
        <f t="shared" si="1"/>
        <v>201404</v>
      </c>
      <c r="H32" s="17" t="str">
        <f t="shared" si="0"/>
        <v>201404</v>
      </c>
    </row>
    <row r="33" spans="1:8" x14ac:dyDescent="0.25">
      <c r="A33">
        <v>1218</v>
      </c>
      <c r="B33" t="s">
        <v>11</v>
      </c>
      <c r="C33">
        <v>6</v>
      </c>
      <c r="D33">
        <v>2014</v>
      </c>
      <c r="E33">
        <v>25</v>
      </c>
      <c r="F33" t="s">
        <v>6</v>
      </c>
      <c r="G33" s="17" t="str">
        <f t="shared" si="1"/>
        <v>201406</v>
      </c>
      <c r="H33" s="17" t="str">
        <f t="shared" si="0"/>
        <v>201406</v>
      </c>
    </row>
    <row r="34" spans="1:8" x14ac:dyDescent="0.25">
      <c r="A34">
        <v>1218</v>
      </c>
      <c r="B34" t="s">
        <v>11</v>
      </c>
      <c r="C34">
        <v>6</v>
      </c>
      <c r="D34">
        <v>2014</v>
      </c>
      <c r="E34">
        <v>27</v>
      </c>
      <c r="F34" t="s">
        <v>7</v>
      </c>
      <c r="G34" s="17" t="str">
        <f t="shared" si="1"/>
        <v>201406</v>
      </c>
      <c r="H34" s="17" t="str">
        <f t="shared" si="0"/>
        <v>201406</v>
      </c>
    </row>
    <row r="35" spans="1:8" x14ac:dyDescent="0.25">
      <c r="A35">
        <v>1218</v>
      </c>
      <c r="B35" t="s">
        <v>11</v>
      </c>
      <c r="C35">
        <v>6</v>
      </c>
      <c r="D35">
        <v>2014</v>
      </c>
      <c r="E35">
        <v>1</v>
      </c>
      <c r="F35" t="s">
        <v>8</v>
      </c>
      <c r="G35" s="17" t="str">
        <f t="shared" si="1"/>
        <v>201406</v>
      </c>
      <c r="H35" s="17" t="str">
        <f t="shared" si="0"/>
        <v>201406</v>
      </c>
    </row>
    <row r="36" spans="1:8" x14ac:dyDescent="0.25">
      <c r="A36">
        <v>1218</v>
      </c>
      <c r="B36" t="s">
        <v>11</v>
      </c>
      <c r="C36">
        <v>6</v>
      </c>
      <c r="D36">
        <v>2014</v>
      </c>
      <c r="E36">
        <v>1</v>
      </c>
      <c r="F36" t="s">
        <v>6</v>
      </c>
      <c r="G36" s="17" t="str">
        <f t="shared" si="1"/>
        <v>201406</v>
      </c>
      <c r="H36" s="17" t="str">
        <f t="shared" si="0"/>
        <v>201406</v>
      </c>
    </row>
    <row r="37" spans="1:8" x14ac:dyDescent="0.25">
      <c r="A37">
        <v>1218</v>
      </c>
      <c r="B37" t="s">
        <v>11</v>
      </c>
      <c r="C37">
        <v>6</v>
      </c>
      <c r="D37">
        <v>2014</v>
      </c>
      <c r="E37">
        <v>20</v>
      </c>
      <c r="F37" t="s">
        <v>6</v>
      </c>
      <c r="G37" s="17" t="str">
        <f t="shared" si="1"/>
        <v>201406</v>
      </c>
      <c r="H37" s="17" t="str">
        <f t="shared" si="0"/>
        <v>201406</v>
      </c>
    </row>
    <row r="38" spans="1:8" x14ac:dyDescent="0.25">
      <c r="A38">
        <v>1218</v>
      </c>
      <c r="B38" t="s">
        <v>11</v>
      </c>
      <c r="C38">
        <v>6</v>
      </c>
      <c r="D38">
        <v>2014</v>
      </c>
      <c r="E38">
        <v>20</v>
      </c>
      <c r="F38" t="s">
        <v>7</v>
      </c>
      <c r="G38" s="17" t="str">
        <f t="shared" si="1"/>
        <v>201406</v>
      </c>
      <c r="H38" s="17" t="str">
        <f t="shared" si="0"/>
        <v>201406</v>
      </c>
    </row>
    <row r="39" spans="1:8" x14ac:dyDescent="0.25">
      <c r="A39">
        <v>1218</v>
      </c>
      <c r="B39" t="s">
        <v>11</v>
      </c>
      <c r="C39">
        <v>6</v>
      </c>
      <c r="D39">
        <v>2014</v>
      </c>
      <c r="E39">
        <v>10</v>
      </c>
      <c r="F39" t="s">
        <v>8</v>
      </c>
      <c r="G39" s="17" t="str">
        <f t="shared" si="1"/>
        <v>201406</v>
      </c>
      <c r="H39" s="17" t="str">
        <f t="shared" si="0"/>
        <v>201406</v>
      </c>
    </row>
    <row r="40" spans="1:8" x14ac:dyDescent="0.25">
      <c r="A40">
        <v>1218</v>
      </c>
      <c r="B40" t="s">
        <v>11</v>
      </c>
      <c r="C40">
        <v>6</v>
      </c>
      <c r="D40">
        <v>2014</v>
      </c>
      <c r="E40">
        <v>1</v>
      </c>
      <c r="F40" t="s">
        <v>6</v>
      </c>
      <c r="G40" s="17" t="str">
        <f t="shared" si="1"/>
        <v>201406</v>
      </c>
      <c r="H40" s="17" t="str">
        <f t="shared" si="0"/>
        <v>201406</v>
      </c>
    </row>
    <row r="41" spans="1:8" x14ac:dyDescent="0.25">
      <c r="A41">
        <v>1515</v>
      </c>
      <c r="B41" t="s">
        <v>11</v>
      </c>
      <c r="C41">
        <v>6</v>
      </c>
      <c r="D41">
        <v>2014</v>
      </c>
      <c r="E41">
        <v>16</v>
      </c>
      <c r="F41" t="s">
        <v>8</v>
      </c>
      <c r="G41" s="17" t="str">
        <f t="shared" si="1"/>
        <v>201406</v>
      </c>
      <c r="H41" s="17" t="str">
        <f t="shared" si="0"/>
        <v>201406</v>
      </c>
    </row>
    <row r="42" spans="1:8" x14ac:dyDescent="0.25">
      <c r="A42">
        <v>1218</v>
      </c>
      <c r="B42" t="s">
        <v>11</v>
      </c>
      <c r="C42">
        <v>6</v>
      </c>
      <c r="D42">
        <v>2014</v>
      </c>
      <c r="E42">
        <v>8</v>
      </c>
      <c r="F42" t="s">
        <v>7</v>
      </c>
      <c r="G42" s="17" t="str">
        <f t="shared" si="1"/>
        <v>201406</v>
      </c>
      <c r="H42" s="17" t="str">
        <f t="shared" si="0"/>
        <v>201406</v>
      </c>
    </row>
    <row r="43" spans="1:8" x14ac:dyDescent="0.25">
      <c r="A43">
        <v>1515</v>
      </c>
      <c r="B43" t="s">
        <v>9</v>
      </c>
      <c r="C43">
        <v>7</v>
      </c>
      <c r="D43">
        <v>2014</v>
      </c>
      <c r="E43">
        <v>18</v>
      </c>
      <c r="F43" t="s">
        <v>7</v>
      </c>
      <c r="G43" s="17" t="str">
        <f t="shared" si="1"/>
        <v>201407</v>
      </c>
      <c r="H43" s="17" t="str">
        <f t="shared" si="0"/>
        <v>201407</v>
      </c>
    </row>
    <row r="44" spans="1:8" x14ac:dyDescent="0.25">
      <c r="A44">
        <v>1515</v>
      </c>
      <c r="B44" t="s">
        <v>9</v>
      </c>
      <c r="C44">
        <v>7</v>
      </c>
      <c r="D44">
        <v>2014</v>
      </c>
      <c r="E44">
        <v>8</v>
      </c>
      <c r="F44" t="s">
        <v>6</v>
      </c>
      <c r="G44" s="17" t="str">
        <f t="shared" si="1"/>
        <v>201407</v>
      </c>
      <c r="H44" s="17" t="str">
        <f t="shared" si="0"/>
        <v>201407</v>
      </c>
    </row>
    <row r="45" spans="1:8" x14ac:dyDescent="0.25">
      <c r="A45">
        <v>1515</v>
      </c>
      <c r="B45" t="s">
        <v>9</v>
      </c>
      <c r="C45">
        <v>7</v>
      </c>
      <c r="D45">
        <v>2014</v>
      </c>
      <c r="E45">
        <v>10</v>
      </c>
      <c r="F45" t="s">
        <v>6</v>
      </c>
      <c r="G45" s="17" t="str">
        <f t="shared" si="1"/>
        <v>201407</v>
      </c>
      <c r="H45" s="17" t="str">
        <f t="shared" si="0"/>
        <v>201407</v>
      </c>
    </row>
    <row r="46" spans="1:8" x14ac:dyDescent="0.25">
      <c r="A46">
        <v>1515</v>
      </c>
      <c r="B46" t="s">
        <v>9</v>
      </c>
      <c r="C46">
        <v>7</v>
      </c>
      <c r="D46">
        <v>2014</v>
      </c>
      <c r="E46">
        <v>2</v>
      </c>
      <c r="F46" t="s">
        <v>8</v>
      </c>
      <c r="G46" s="17" t="str">
        <f t="shared" si="1"/>
        <v>201407</v>
      </c>
      <c r="H46" s="17" t="str">
        <f t="shared" si="0"/>
        <v>201407</v>
      </c>
    </row>
    <row r="47" spans="1:8" x14ac:dyDescent="0.25">
      <c r="A47">
        <v>1515</v>
      </c>
      <c r="B47" t="s">
        <v>9</v>
      </c>
      <c r="C47">
        <v>7</v>
      </c>
      <c r="D47">
        <v>2014</v>
      </c>
      <c r="E47">
        <v>2</v>
      </c>
      <c r="F47" t="s">
        <v>6</v>
      </c>
      <c r="G47" s="17" t="str">
        <f t="shared" si="1"/>
        <v>201407</v>
      </c>
      <c r="H47" s="17" t="str">
        <f t="shared" si="0"/>
        <v>201407</v>
      </c>
    </row>
    <row r="48" spans="1:8" x14ac:dyDescent="0.25">
      <c r="A48">
        <v>1515</v>
      </c>
      <c r="B48" t="s">
        <v>9</v>
      </c>
      <c r="C48">
        <v>7</v>
      </c>
      <c r="D48">
        <v>2014</v>
      </c>
      <c r="E48">
        <v>10</v>
      </c>
      <c r="F48" t="s">
        <v>7</v>
      </c>
      <c r="G48" s="17" t="str">
        <f t="shared" si="1"/>
        <v>201407</v>
      </c>
      <c r="H48" s="17" t="str">
        <f t="shared" si="0"/>
        <v>201407</v>
      </c>
    </row>
    <row r="49" spans="1:8" x14ac:dyDescent="0.25">
      <c r="A49">
        <v>1515</v>
      </c>
      <c r="B49" t="s">
        <v>9</v>
      </c>
      <c r="C49">
        <v>7</v>
      </c>
      <c r="D49">
        <v>2014</v>
      </c>
      <c r="E49">
        <v>5</v>
      </c>
      <c r="F49" t="s">
        <v>8</v>
      </c>
      <c r="G49" s="17" t="str">
        <f t="shared" si="1"/>
        <v>201407</v>
      </c>
      <c r="H49" s="17" t="str">
        <f t="shared" si="0"/>
        <v>201407</v>
      </c>
    </row>
    <row r="50" spans="1:8" x14ac:dyDescent="0.25">
      <c r="A50">
        <v>1515</v>
      </c>
      <c r="B50" t="s">
        <v>9</v>
      </c>
      <c r="C50">
        <v>7</v>
      </c>
      <c r="D50">
        <v>2014</v>
      </c>
      <c r="E50">
        <v>13</v>
      </c>
      <c r="F50" t="s">
        <v>6</v>
      </c>
      <c r="G50" s="17" t="str">
        <f t="shared" si="1"/>
        <v>201407</v>
      </c>
      <c r="H50" s="17" t="str">
        <f t="shared" si="0"/>
        <v>201407</v>
      </c>
    </row>
    <row r="51" spans="1:8" x14ac:dyDescent="0.25">
      <c r="A51">
        <v>1515</v>
      </c>
      <c r="B51" t="s">
        <v>9</v>
      </c>
      <c r="C51">
        <v>7</v>
      </c>
      <c r="D51">
        <v>2014</v>
      </c>
      <c r="E51">
        <v>15</v>
      </c>
      <c r="F51" t="s">
        <v>7</v>
      </c>
      <c r="G51" s="17" t="str">
        <f t="shared" si="1"/>
        <v>201407</v>
      </c>
      <c r="H51" s="17" t="str">
        <f t="shared" si="0"/>
        <v>201407</v>
      </c>
    </row>
    <row r="52" spans="1:8" x14ac:dyDescent="0.25">
      <c r="A52">
        <v>5525</v>
      </c>
      <c r="B52" t="s">
        <v>10</v>
      </c>
      <c r="C52">
        <v>7</v>
      </c>
      <c r="D52">
        <v>2014</v>
      </c>
      <c r="E52">
        <v>4.13</v>
      </c>
      <c r="F52" t="s">
        <v>8</v>
      </c>
      <c r="G52" s="17" t="str">
        <f t="shared" si="1"/>
        <v>201407</v>
      </c>
      <c r="H52" s="17" t="str">
        <f t="shared" si="0"/>
        <v>201407</v>
      </c>
    </row>
    <row r="53" spans="1:8" x14ac:dyDescent="0.25">
      <c r="A53">
        <v>5525</v>
      </c>
      <c r="B53" t="s">
        <v>10</v>
      </c>
      <c r="C53">
        <v>8</v>
      </c>
      <c r="D53">
        <v>2014</v>
      </c>
      <c r="E53">
        <v>4</v>
      </c>
      <c r="F53" t="s">
        <v>6</v>
      </c>
      <c r="G53" s="17" t="str">
        <f t="shared" si="1"/>
        <v>201408</v>
      </c>
      <c r="H53" s="17" t="str">
        <f t="shared" si="0"/>
        <v>201408</v>
      </c>
    </row>
    <row r="54" spans="1:8" x14ac:dyDescent="0.25">
      <c r="A54">
        <v>5525</v>
      </c>
      <c r="B54" t="s">
        <v>10</v>
      </c>
      <c r="C54">
        <v>8</v>
      </c>
      <c r="D54">
        <v>2014</v>
      </c>
      <c r="E54">
        <v>4</v>
      </c>
      <c r="F54" t="s">
        <v>6</v>
      </c>
      <c r="G54" s="17" t="str">
        <f t="shared" si="1"/>
        <v>201408</v>
      </c>
      <c r="H54" s="17" t="str">
        <f t="shared" si="0"/>
        <v>201408</v>
      </c>
    </row>
    <row r="55" spans="1:8" x14ac:dyDescent="0.25">
      <c r="A55">
        <v>5525</v>
      </c>
      <c r="B55" t="s">
        <v>10</v>
      </c>
      <c r="C55">
        <v>8</v>
      </c>
      <c r="D55">
        <v>2014</v>
      </c>
      <c r="E55">
        <v>4</v>
      </c>
      <c r="F55" t="s">
        <v>7</v>
      </c>
      <c r="G55" s="17" t="str">
        <f t="shared" si="1"/>
        <v>201408</v>
      </c>
      <c r="H55" s="17" t="str">
        <f t="shared" si="0"/>
        <v>201408</v>
      </c>
    </row>
    <row r="56" spans="1:8" x14ac:dyDescent="0.25">
      <c r="A56">
        <v>5525</v>
      </c>
      <c r="B56" t="s">
        <v>10</v>
      </c>
      <c r="C56">
        <v>8</v>
      </c>
      <c r="D56">
        <v>2014</v>
      </c>
      <c r="E56">
        <v>3</v>
      </c>
      <c r="F56" t="s">
        <v>8</v>
      </c>
      <c r="G56" s="17" t="str">
        <f t="shared" si="1"/>
        <v>201408</v>
      </c>
      <c r="H56" s="17" t="str">
        <f t="shared" si="0"/>
        <v>201408</v>
      </c>
    </row>
    <row r="57" spans="1:8" x14ac:dyDescent="0.25">
      <c r="A57">
        <v>5525</v>
      </c>
      <c r="B57" t="s">
        <v>10</v>
      </c>
      <c r="C57">
        <v>8</v>
      </c>
      <c r="D57">
        <v>2014</v>
      </c>
      <c r="E57">
        <v>3</v>
      </c>
      <c r="F57" t="s">
        <v>6</v>
      </c>
      <c r="G57" s="17" t="str">
        <f t="shared" si="1"/>
        <v>201408</v>
      </c>
      <c r="H57" s="17" t="str">
        <f t="shared" si="0"/>
        <v>201408</v>
      </c>
    </row>
    <row r="58" spans="1:8" x14ac:dyDescent="0.25">
      <c r="A58">
        <v>5525</v>
      </c>
      <c r="B58" t="s">
        <v>10</v>
      </c>
      <c r="C58">
        <v>8</v>
      </c>
      <c r="D58">
        <v>2014</v>
      </c>
      <c r="E58">
        <v>5</v>
      </c>
      <c r="F58" t="s">
        <v>8</v>
      </c>
      <c r="G58" s="17" t="str">
        <f t="shared" si="1"/>
        <v>201408</v>
      </c>
      <c r="H58" s="17" t="str">
        <f t="shared" si="0"/>
        <v>201408</v>
      </c>
    </row>
    <row r="59" spans="1:8" x14ac:dyDescent="0.25">
      <c r="A59">
        <v>5525</v>
      </c>
      <c r="B59" t="s">
        <v>10</v>
      </c>
      <c r="C59">
        <v>8</v>
      </c>
      <c r="D59">
        <v>2014</v>
      </c>
      <c r="E59">
        <v>5</v>
      </c>
      <c r="F59" t="s">
        <v>7</v>
      </c>
      <c r="G59" s="17" t="str">
        <f t="shared" si="1"/>
        <v>201408</v>
      </c>
      <c r="H59" s="17" t="str">
        <f t="shared" si="0"/>
        <v>201408</v>
      </c>
    </row>
    <row r="60" spans="1:8" x14ac:dyDescent="0.25">
      <c r="A60">
        <v>3556</v>
      </c>
      <c r="B60" t="s">
        <v>12</v>
      </c>
      <c r="C60">
        <v>8</v>
      </c>
      <c r="D60">
        <v>2014</v>
      </c>
      <c r="E60">
        <v>7.75</v>
      </c>
      <c r="F60" t="s">
        <v>7</v>
      </c>
      <c r="G60" s="17" t="str">
        <f t="shared" si="1"/>
        <v>201408</v>
      </c>
      <c r="H60" s="17" t="str">
        <f t="shared" si="0"/>
        <v>201408</v>
      </c>
    </row>
    <row r="61" spans="1:8" x14ac:dyDescent="0.25">
      <c r="A61">
        <v>3556</v>
      </c>
      <c r="B61" t="s">
        <v>12</v>
      </c>
      <c r="C61">
        <v>8</v>
      </c>
      <c r="D61">
        <v>2014</v>
      </c>
      <c r="E61">
        <v>3.75</v>
      </c>
      <c r="F61" t="s">
        <v>6</v>
      </c>
      <c r="G61" s="17" t="str">
        <f t="shared" si="1"/>
        <v>201408</v>
      </c>
      <c r="H61" s="17" t="str">
        <f t="shared" si="0"/>
        <v>201408</v>
      </c>
    </row>
    <row r="62" spans="1:8" x14ac:dyDescent="0.25">
      <c r="A62">
        <v>3556</v>
      </c>
      <c r="B62" t="s">
        <v>12</v>
      </c>
      <c r="C62">
        <v>8</v>
      </c>
      <c r="D62">
        <v>2014</v>
      </c>
      <c r="E62">
        <v>7.75</v>
      </c>
      <c r="F62" t="s">
        <v>6</v>
      </c>
      <c r="G62" s="17" t="str">
        <f t="shared" si="1"/>
        <v>201408</v>
      </c>
      <c r="H62" s="17" t="str">
        <f t="shared" si="0"/>
        <v>201408</v>
      </c>
    </row>
    <row r="63" spans="1:8" x14ac:dyDescent="0.25">
      <c r="A63">
        <v>3556</v>
      </c>
      <c r="B63" t="s">
        <v>12</v>
      </c>
      <c r="C63">
        <v>8</v>
      </c>
      <c r="D63">
        <v>2014</v>
      </c>
      <c r="E63">
        <v>3</v>
      </c>
      <c r="F63" t="s">
        <v>8</v>
      </c>
      <c r="G63" s="17" t="str">
        <f t="shared" si="1"/>
        <v>201408</v>
      </c>
      <c r="H63" s="17" t="str">
        <f t="shared" si="0"/>
        <v>201408</v>
      </c>
    </row>
    <row r="64" spans="1:8" x14ac:dyDescent="0.25">
      <c r="A64">
        <v>1218</v>
      </c>
      <c r="B64" t="s">
        <v>11</v>
      </c>
      <c r="C64">
        <v>10</v>
      </c>
      <c r="D64">
        <v>2014</v>
      </c>
      <c r="E64">
        <v>25</v>
      </c>
      <c r="F64" t="s">
        <v>6</v>
      </c>
      <c r="G64" s="17" t="str">
        <f t="shared" si="1"/>
        <v>201410</v>
      </c>
      <c r="H64" s="17" t="str">
        <f t="shared" si="0"/>
        <v>201410</v>
      </c>
    </row>
    <row r="65" spans="1:8" x14ac:dyDescent="0.25">
      <c r="A65">
        <v>1218</v>
      </c>
      <c r="B65" t="s">
        <v>11</v>
      </c>
      <c r="C65">
        <v>10</v>
      </c>
      <c r="D65">
        <v>2014</v>
      </c>
      <c r="E65">
        <v>27</v>
      </c>
      <c r="F65" t="s">
        <v>7</v>
      </c>
      <c r="G65" s="17" t="str">
        <f t="shared" si="1"/>
        <v>201410</v>
      </c>
      <c r="H65" s="17" t="str">
        <f t="shared" si="0"/>
        <v>201410</v>
      </c>
    </row>
    <row r="66" spans="1:8" x14ac:dyDescent="0.25">
      <c r="A66">
        <v>1218</v>
      </c>
      <c r="B66" t="s">
        <v>11</v>
      </c>
      <c r="C66">
        <v>11</v>
      </c>
      <c r="D66">
        <v>2014</v>
      </c>
      <c r="E66">
        <v>1</v>
      </c>
      <c r="F66" t="s">
        <v>8</v>
      </c>
      <c r="G66" s="17" t="str">
        <f t="shared" si="1"/>
        <v>201411</v>
      </c>
      <c r="H66" s="17" t="str">
        <f t="shared" ref="H66:H129" si="2">G66</f>
        <v>201411</v>
      </c>
    </row>
    <row r="67" spans="1:8" x14ac:dyDescent="0.25">
      <c r="A67">
        <v>1218</v>
      </c>
      <c r="B67" t="s">
        <v>11</v>
      </c>
      <c r="C67">
        <v>11</v>
      </c>
      <c r="D67">
        <v>2014</v>
      </c>
      <c r="E67">
        <v>1</v>
      </c>
      <c r="F67" t="s">
        <v>6</v>
      </c>
      <c r="G67" s="17" t="str">
        <f t="shared" ref="G67:G130" si="3">D67&amp;IF(C67&lt;10,"0"&amp;C67,C67)</f>
        <v>201411</v>
      </c>
      <c r="H67" s="17" t="str">
        <f t="shared" si="2"/>
        <v>201411</v>
      </c>
    </row>
    <row r="68" spans="1:8" x14ac:dyDescent="0.25">
      <c r="A68">
        <v>1218</v>
      </c>
      <c r="B68" t="s">
        <v>11</v>
      </c>
      <c r="C68">
        <v>11</v>
      </c>
      <c r="D68">
        <v>2014</v>
      </c>
      <c r="E68">
        <v>20</v>
      </c>
      <c r="F68" t="s">
        <v>6</v>
      </c>
      <c r="G68" s="17" t="str">
        <f t="shared" si="3"/>
        <v>201411</v>
      </c>
      <c r="H68" s="17" t="str">
        <f t="shared" si="2"/>
        <v>201411</v>
      </c>
    </row>
    <row r="69" spans="1:8" x14ac:dyDescent="0.25">
      <c r="A69">
        <v>1218</v>
      </c>
      <c r="B69" t="s">
        <v>11</v>
      </c>
      <c r="C69">
        <v>11</v>
      </c>
      <c r="D69">
        <v>2014</v>
      </c>
      <c r="E69">
        <v>20</v>
      </c>
      <c r="F69" t="s">
        <v>7</v>
      </c>
      <c r="G69" s="17" t="str">
        <f t="shared" si="3"/>
        <v>201411</v>
      </c>
      <c r="H69" s="17" t="str">
        <f t="shared" si="2"/>
        <v>201411</v>
      </c>
    </row>
    <row r="70" spans="1:8" x14ac:dyDescent="0.25">
      <c r="A70">
        <v>1218</v>
      </c>
      <c r="B70" t="s">
        <v>11</v>
      </c>
      <c r="C70">
        <v>11</v>
      </c>
      <c r="D70">
        <v>2014</v>
      </c>
      <c r="E70">
        <v>10</v>
      </c>
      <c r="F70" t="s">
        <v>8</v>
      </c>
      <c r="G70" s="17" t="str">
        <f t="shared" si="3"/>
        <v>201411</v>
      </c>
      <c r="H70" s="17" t="str">
        <f t="shared" si="2"/>
        <v>201411</v>
      </c>
    </row>
    <row r="71" spans="1:8" x14ac:dyDescent="0.25">
      <c r="A71">
        <v>1218</v>
      </c>
      <c r="B71" t="s">
        <v>11</v>
      </c>
      <c r="C71">
        <v>11</v>
      </c>
      <c r="D71">
        <v>2014</v>
      </c>
      <c r="E71">
        <v>1</v>
      </c>
      <c r="F71" t="s">
        <v>6</v>
      </c>
      <c r="G71" s="17" t="str">
        <f t="shared" si="3"/>
        <v>201411</v>
      </c>
      <c r="H71" s="17" t="str">
        <f t="shared" si="2"/>
        <v>201411</v>
      </c>
    </row>
    <row r="72" spans="1:8" x14ac:dyDescent="0.25">
      <c r="A72">
        <v>1515</v>
      </c>
      <c r="B72" t="s">
        <v>11</v>
      </c>
      <c r="C72">
        <v>11</v>
      </c>
      <c r="D72">
        <v>2014</v>
      </c>
      <c r="E72">
        <v>16</v>
      </c>
      <c r="F72" t="s">
        <v>8</v>
      </c>
      <c r="G72" s="17" t="str">
        <f t="shared" si="3"/>
        <v>201411</v>
      </c>
      <c r="H72" s="17" t="str">
        <f t="shared" si="2"/>
        <v>201411</v>
      </c>
    </row>
    <row r="73" spans="1:8" x14ac:dyDescent="0.25">
      <c r="A73">
        <v>1218</v>
      </c>
      <c r="B73" t="s">
        <v>11</v>
      </c>
      <c r="C73">
        <v>11</v>
      </c>
      <c r="D73">
        <v>2014</v>
      </c>
      <c r="E73">
        <v>8</v>
      </c>
      <c r="F73" t="s">
        <v>7</v>
      </c>
      <c r="G73" s="17" t="str">
        <f t="shared" si="3"/>
        <v>201411</v>
      </c>
      <c r="H73" s="17" t="str">
        <f t="shared" si="2"/>
        <v>201411</v>
      </c>
    </row>
    <row r="74" spans="1:8" x14ac:dyDescent="0.25">
      <c r="A74">
        <v>1515</v>
      </c>
      <c r="B74" t="s">
        <v>9</v>
      </c>
      <c r="C74">
        <v>11</v>
      </c>
      <c r="D74">
        <v>2014</v>
      </c>
      <c r="E74">
        <v>18</v>
      </c>
      <c r="F74" t="s">
        <v>7</v>
      </c>
      <c r="G74" s="17" t="str">
        <f t="shared" si="3"/>
        <v>201411</v>
      </c>
      <c r="H74" s="17" t="str">
        <f t="shared" si="2"/>
        <v>201411</v>
      </c>
    </row>
    <row r="75" spans="1:8" x14ac:dyDescent="0.25">
      <c r="A75">
        <v>1515</v>
      </c>
      <c r="B75" t="s">
        <v>9</v>
      </c>
      <c r="C75">
        <v>11</v>
      </c>
      <c r="D75">
        <v>2014</v>
      </c>
      <c r="E75">
        <v>8</v>
      </c>
      <c r="F75" t="s">
        <v>6</v>
      </c>
      <c r="G75" s="17" t="str">
        <f t="shared" si="3"/>
        <v>201411</v>
      </c>
      <c r="H75" s="17" t="str">
        <f t="shared" si="2"/>
        <v>201411</v>
      </c>
    </row>
    <row r="76" spans="1:8" x14ac:dyDescent="0.25">
      <c r="A76">
        <v>1515</v>
      </c>
      <c r="B76" t="s">
        <v>9</v>
      </c>
      <c r="C76">
        <v>11</v>
      </c>
      <c r="D76">
        <v>2014</v>
      </c>
      <c r="E76">
        <v>10</v>
      </c>
      <c r="F76" t="s">
        <v>6</v>
      </c>
      <c r="G76" s="17" t="str">
        <f t="shared" si="3"/>
        <v>201411</v>
      </c>
      <c r="H76" s="17" t="str">
        <f t="shared" si="2"/>
        <v>201411</v>
      </c>
    </row>
    <row r="77" spans="1:8" x14ac:dyDescent="0.25">
      <c r="A77">
        <v>1515</v>
      </c>
      <c r="B77" t="s">
        <v>9</v>
      </c>
      <c r="C77">
        <v>12</v>
      </c>
      <c r="D77">
        <v>2014</v>
      </c>
      <c r="E77">
        <v>2</v>
      </c>
      <c r="F77" t="s">
        <v>8</v>
      </c>
      <c r="G77" s="17" t="str">
        <f t="shared" si="3"/>
        <v>201412</v>
      </c>
      <c r="H77" s="17" t="str">
        <f t="shared" si="2"/>
        <v>201412</v>
      </c>
    </row>
    <row r="78" spans="1:8" x14ac:dyDescent="0.25">
      <c r="A78">
        <v>1515</v>
      </c>
      <c r="B78" t="s">
        <v>9</v>
      </c>
      <c r="C78">
        <v>12</v>
      </c>
      <c r="D78">
        <v>2014</v>
      </c>
      <c r="E78">
        <v>2</v>
      </c>
      <c r="F78" t="s">
        <v>6</v>
      </c>
      <c r="G78" s="17" t="str">
        <f t="shared" si="3"/>
        <v>201412</v>
      </c>
      <c r="H78" s="17" t="str">
        <f t="shared" si="2"/>
        <v>201412</v>
      </c>
    </row>
    <row r="79" spans="1:8" x14ac:dyDescent="0.25">
      <c r="A79">
        <v>1515</v>
      </c>
      <c r="B79" t="s">
        <v>9</v>
      </c>
      <c r="C79">
        <v>12</v>
      </c>
      <c r="D79">
        <v>2014</v>
      </c>
      <c r="E79">
        <v>10</v>
      </c>
      <c r="F79" t="s">
        <v>7</v>
      </c>
      <c r="G79" s="17" t="str">
        <f t="shared" si="3"/>
        <v>201412</v>
      </c>
      <c r="H79" s="17" t="str">
        <f t="shared" si="2"/>
        <v>201412</v>
      </c>
    </row>
    <row r="80" spans="1:8" x14ac:dyDescent="0.25">
      <c r="A80">
        <v>1515</v>
      </c>
      <c r="B80" t="s">
        <v>9</v>
      </c>
      <c r="C80">
        <v>12</v>
      </c>
      <c r="D80">
        <v>2014</v>
      </c>
      <c r="E80">
        <v>5</v>
      </c>
      <c r="F80" t="s">
        <v>8</v>
      </c>
      <c r="G80" s="17" t="str">
        <f t="shared" si="3"/>
        <v>201412</v>
      </c>
      <c r="H80" s="17" t="str">
        <f t="shared" si="2"/>
        <v>201412</v>
      </c>
    </row>
    <row r="81" spans="1:8" x14ac:dyDescent="0.25">
      <c r="A81">
        <v>1515</v>
      </c>
      <c r="B81" t="s">
        <v>9</v>
      </c>
      <c r="C81">
        <v>12</v>
      </c>
      <c r="D81">
        <v>2014</v>
      </c>
      <c r="E81">
        <v>13</v>
      </c>
      <c r="F81" t="s">
        <v>6</v>
      </c>
      <c r="G81" s="17" t="str">
        <f t="shared" si="3"/>
        <v>201412</v>
      </c>
      <c r="H81" s="17" t="str">
        <f t="shared" si="2"/>
        <v>201412</v>
      </c>
    </row>
    <row r="82" spans="1:8" x14ac:dyDescent="0.25">
      <c r="A82">
        <v>1515</v>
      </c>
      <c r="B82" t="s">
        <v>9</v>
      </c>
      <c r="C82">
        <v>12</v>
      </c>
      <c r="D82">
        <v>2014</v>
      </c>
      <c r="E82">
        <v>15</v>
      </c>
      <c r="F82" t="s">
        <v>7</v>
      </c>
      <c r="G82" s="17" t="str">
        <f t="shared" si="3"/>
        <v>201412</v>
      </c>
      <c r="H82" s="17" t="str">
        <f t="shared" si="2"/>
        <v>201412</v>
      </c>
    </row>
    <row r="83" spans="1:8" x14ac:dyDescent="0.25">
      <c r="A83">
        <v>5525</v>
      </c>
      <c r="B83" t="s">
        <v>10</v>
      </c>
      <c r="C83">
        <v>12</v>
      </c>
      <c r="D83">
        <v>2014</v>
      </c>
      <c r="E83">
        <v>4.13</v>
      </c>
      <c r="F83" t="s">
        <v>8</v>
      </c>
      <c r="G83" s="17" t="str">
        <f t="shared" si="3"/>
        <v>201412</v>
      </c>
      <c r="H83" s="17" t="str">
        <f t="shared" si="2"/>
        <v>201412</v>
      </c>
    </row>
    <row r="84" spans="1:8" x14ac:dyDescent="0.25">
      <c r="A84">
        <v>5525</v>
      </c>
      <c r="B84" t="s">
        <v>10</v>
      </c>
      <c r="C84">
        <v>12</v>
      </c>
      <c r="D84">
        <v>2014</v>
      </c>
      <c r="E84">
        <v>4</v>
      </c>
      <c r="F84" t="s">
        <v>6</v>
      </c>
      <c r="G84" s="17" t="str">
        <f t="shared" si="3"/>
        <v>201412</v>
      </c>
      <c r="H84" s="17" t="str">
        <f t="shared" si="2"/>
        <v>201412</v>
      </c>
    </row>
    <row r="85" spans="1:8" x14ac:dyDescent="0.25">
      <c r="A85">
        <v>5525</v>
      </c>
      <c r="B85" t="s">
        <v>10</v>
      </c>
      <c r="C85">
        <v>12</v>
      </c>
      <c r="D85">
        <v>2014</v>
      </c>
      <c r="E85">
        <v>4</v>
      </c>
      <c r="F85" t="s">
        <v>6</v>
      </c>
      <c r="G85" s="17" t="str">
        <f t="shared" si="3"/>
        <v>201412</v>
      </c>
      <c r="H85" s="17" t="str">
        <f t="shared" si="2"/>
        <v>201412</v>
      </c>
    </row>
    <row r="86" spans="1:8" x14ac:dyDescent="0.25">
      <c r="A86">
        <v>5525</v>
      </c>
      <c r="B86" t="s">
        <v>10</v>
      </c>
      <c r="C86">
        <v>12</v>
      </c>
      <c r="D86">
        <v>2014</v>
      </c>
      <c r="E86">
        <v>4</v>
      </c>
      <c r="F86" t="s">
        <v>7</v>
      </c>
      <c r="G86" s="17" t="str">
        <f t="shared" si="3"/>
        <v>201412</v>
      </c>
      <c r="H86" s="17" t="str">
        <f t="shared" si="2"/>
        <v>201412</v>
      </c>
    </row>
    <row r="87" spans="1:8" x14ac:dyDescent="0.25">
      <c r="A87">
        <v>5525</v>
      </c>
      <c r="B87" t="s">
        <v>10</v>
      </c>
      <c r="C87">
        <v>12</v>
      </c>
      <c r="D87">
        <v>2014</v>
      </c>
      <c r="E87">
        <v>3</v>
      </c>
      <c r="F87" t="s">
        <v>8</v>
      </c>
      <c r="G87" s="17" t="str">
        <f t="shared" si="3"/>
        <v>201412</v>
      </c>
      <c r="H87" s="17" t="str">
        <f t="shared" si="2"/>
        <v>201412</v>
      </c>
    </row>
    <row r="88" spans="1:8" x14ac:dyDescent="0.25">
      <c r="A88">
        <v>5525</v>
      </c>
      <c r="B88" t="s">
        <v>10</v>
      </c>
      <c r="C88">
        <v>1</v>
      </c>
      <c r="D88">
        <v>2015</v>
      </c>
      <c r="E88">
        <v>3</v>
      </c>
      <c r="F88" t="s">
        <v>6</v>
      </c>
      <c r="G88" s="17" t="str">
        <f t="shared" si="3"/>
        <v>201501</v>
      </c>
      <c r="H88" s="17" t="str">
        <f t="shared" si="2"/>
        <v>201501</v>
      </c>
    </row>
    <row r="89" spans="1:8" x14ac:dyDescent="0.25">
      <c r="A89">
        <v>5525</v>
      </c>
      <c r="B89" t="s">
        <v>10</v>
      </c>
      <c r="C89">
        <v>1</v>
      </c>
      <c r="D89">
        <v>2015</v>
      </c>
      <c r="E89">
        <v>5</v>
      </c>
      <c r="F89" t="s">
        <v>8</v>
      </c>
      <c r="G89" s="17" t="str">
        <f t="shared" si="3"/>
        <v>201501</v>
      </c>
      <c r="H89" s="17" t="str">
        <f t="shared" si="2"/>
        <v>201501</v>
      </c>
    </row>
    <row r="90" spans="1:8" x14ac:dyDescent="0.25">
      <c r="A90">
        <v>5525</v>
      </c>
      <c r="B90" t="s">
        <v>10</v>
      </c>
      <c r="C90">
        <v>1</v>
      </c>
      <c r="D90">
        <v>2015</v>
      </c>
      <c r="E90">
        <v>5</v>
      </c>
      <c r="F90" t="s">
        <v>7</v>
      </c>
      <c r="G90" s="17" t="str">
        <f t="shared" si="3"/>
        <v>201501</v>
      </c>
      <c r="H90" s="17" t="str">
        <f t="shared" si="2"/>
        <v>201501</v>
      </c>
    </row>
    <row r="91" spans="1:8" x14ac:dyDescent="0.25">
      <c r="A91">
        <v>3556</v>
      </c>
      <c r="B91" t="s">
        <v>12</v>
      </c>
      <c r="C91">
        <v>1</v>
      </c>
      <c r="D91">
        <v>2015</v>
      </c>
      <c r="E91">
        <v>7.75</v>
      </c>
      <c r="F91" t="s">
        <v>7</v>
      </c>
      <c r="G91" s="17" t="str">
        <f t="shared" si="3"/>
        <v>201501</v>
      </c>
      <c r="H91" s="17" t="str">
        <f t="shared" si="2"/>
        <v>201501</v>
      </c>
    </row>
    <row r="92" spans="1:8" x14ac:dyDescent="0.25">
      <c r="A92">
        <v>3556</v>
      </c>
      <c r="B92" t="s">
        <v>12</v>
      </c>
      <c r="C92">
        <v>1</v>
      </c>
      <c r="D92">
        <v>2015</v>
      </c>
      <c r="E92">
        <v>3.75</v>
      </c>
      <c r="F92" t="s">
        <v>6</v>
      </c>
      <c r="G92" s="17" t="str">
        <f t="shared" si="3"/>
        <v>201501</v>
      </c>
      <c r="H92" s="17" t="str">
        <f t="shared" si="2"/>
        <v>201501</v>
      </c>
    </row>
    <row r="93" spans="1:8" x14ac:dyDescent="0.25">
      <c r="A93">
        <v>3556</v>
      </c>
      <c r="B93" t="s">
        <v>12</v>
      </c>
      <c r="C93">
        <v>1</v>
      </c>
      <c r="D93">
        <v>2015</v>
      </c>
      <c r="E93">
        <v>7.75</v>
      </c>
      <c r="F93" t="s">
        <v>6</v>
      </c>
      <c r="G93" s="17" t="str">
        <f t="shared" si="3"/>
        <v>201501</v>
      </c>
      <c r="H93" s="17" t="str">
        <f t="shared" si="2"/>
        <v>201501</v>
      </c>
    </row>
    <row r="94" spans="1:8" x14ac:dyDescent="0.25">
      <c r="A94">
        <v>3556</v>
      </c>
      <c r="B94" t="s">
        <v>12</v>
      </c>
      <c r="C94">
        <v>1</v>
      </c>
      <c r="D94">
        <v>2015</v>
      </c>
      <c r="E94">
        <v>3</v>
      </c>
      <c r="F94" t="s">
        <v>8</v>
      </c>
      <c r="G94" s="17" t="str">
        <f t="shared" si="3"/>
        <v>201501</v>
      </c>
      <c r="H94" s="17" t="str">
        <f t="shared" si="2"/>
        <v>201501</v>
      </c>
    </row>
    <row r="95" spans="1:8" x14ac:dyDescent="0.25">
      <c r="A95">
        <v>1218</v>
      </c>
      <c r="B95" t="s">
        <v>11</v>
      </c>
      <c r="C95">
        <v>3</v>
      </c>
      <c r="D95">
        <v>2015</v>
      </c>
      <c r="E95">
        <v>25</v>
      </c>
      <c r="F95" t="s">
        <v>6</v>
      </c>
      <c r="G95" s="17" t="str">
        <f t="shared" si="3"/>
        <v>201503</v>
      </c>
      <c r="H95" s="17" t="str">
        <f t="shared" si="2"/>
        <v>201503</v>
      </c>
    </row>
    <row r="96" spans="1:8" x14ac:dyDescent="0.25">
      <c r="A96">
        <v>1218</v>
      </c>
      <c r="B96" t="s">
        <v>11</v>
      </c>
      <c r="C96">
        <v>4</v>
      </c>
      <c r="D96">
        <v>2015</v>
      </c>
      <c r="E96">
        <v>27</v>
      </c>
      <c r="F96" t="s">
        <v>7</v>
      </c>
      <c r="G96" s="17" t="str">
        <f t="shared" si="3"/>
        <v>201504</v>
      </c>
      <c r="H96" s="17" t="str">
        <f t="shared" si="2"/>
        <v>201504</v>
      </c>
    </row>
    <row r="97" spans="1:8" x14ac:dyDescent="0.25">
      <c r="A97">
        <v>1218</v>
      </c>
      <c r="B97" t="s">
        <v>11</v>
      </c>
      <c r="C97">
        <v>4</v>
      </c>
      <c r="D97">
        <v>2015</v>
      </c>
      <c r="E97">
        <v>1</v>
      </c>
      <c r="F97" t="s">
        <v>8</v>
      </c>
      <c r="G97" s="17" t="str">
        <f t="shared" si="3"/>
        <v>201504</v>
      </c>
      <c r="H97" s="17" t="str">
        <f t="shared" si="2"/>
        <v>201504</v>
      </c>
    </row>
    <row r="98" spans="1:8" x14ac:dyDescent="0.25">
      <c r="A98">
        <v>1218</v>
      </c>
      <c r="B98" t="s">
        <v>11</v>
      </c>
      <c r="C98">
        <v>4</v>
      </c>
      <c r="D98">
        <v>2015</v>
      </c>
      <c r="E98">
        <v>1</v>
      </c>
      <c r="F98" t="s">
        <v>6</v>
      </c>
      <c r="G98" s="17" t="str">
        <f t="shared" si="3"/>
        <v>201504</v>
      </c>
      <c r="H98" s="17" t="str">
        <f t="shared" si="2"/>
        <v>201504</v>
      </c>
    </row>
    <row r="99" spans="1:8" x14ac:dyDescent="0.25">
      <c r="A99">
        <v>1218</v>
      </c>
      <c r="B99" t="s">
        <v>11</v>
      </c>
      <c r="C99">
        <v>4</v>
      </c>
      <c r="D99">
        <v>2015</v>
      </c>
      <c r="E99">
        <v>20</v>
      </c>
      <c r="F99" t="s">
        <v>6</v>
      </c>
      <c r="G99" s="17" t="str">
        <f t="shared" si="3"/>
        <v>201504</v>
      </c>
      <c r="H99" s="17" t="str">
        <f t="shared" si="2"/>
        <v>201504</v>
      </c>
    </row>
    <row r="100" spans="1:8" x14ac:dyDescent="0.25">
      <c r="A100">
        <v>1218</v>
      </c>
      <c r="B100" t="s">
        <v>11</v>
      </c>
      <c r="C100">
        <v>4</v>
      </c>
      <c r="D100">
        <v>2015</v>
      </c>
      <c r="E100">
        <v>20</v>
      </c>
      <c r="F100" t="s">
        <v>7</v>
      </c>
      <c r="G100" s="17" t="str">
        <f t="shared" si="3"/>
        <v>201504</v>
      </c>
      <c r="H100" s="17" t="str">
        <f t="shared" si="2"/>
        <v>201504</v>
      </c>
    </row>
    <row r="101" spans="1:8" x14ac:dyDescent="0.25">
      <c r="A101">
        <v>1218</v>
      </c>
      <c r="B101" t="s">
        <v>11</v>
      </c>
      <c r="C101">
        <v>4</v>
      </c>
      <c r="D101">
        <v>2015</v>
      </c>
      <c r="E101">
        <v>10</v>
      </c>
      <c r="F101" t="s">
        <v>8</v>
      </c>
      <c r="G101" s="17" t="str">
        <f t="shared" si="3"/>
        <v>201504</v>
      </c>
      <c r="H101" s="17" t="str">
        <f t="shared" si="2"/>
        <v>201504</v>
      </c>
    </row>
    <row r="102" spans="1:8" x14ac:dyDescent="0.25">
      <c r="A102">
        <v>1218</v>
      </c>
      <c r="B102" t="s">
        <v>11</v>
      </c>
      <c r="C102">
        <v>4</v>
      </c>
      <c r="D102">
        <v>2015</v>
      </c>
      <c r="E102">
        <v>1</v>
      </c>
      <c r="F102" t="s">
        <v>6</v>
      </c>
      <c r="G102" s="17" t="str">
        <f t="shared" si="3"/>
        <v>201504</v>
      </c>
      <c r="H102" s="17" t="str">
        <f t="shared" si="2"/>
        <v>201504</v>
      </c>
    </row>
    <row r="103" spans="1:8" x14ac:dyDescent="0.25">
      <c r="A103">
        <v>1515</v>
      </c>
      <c r="B103" t="s">
        <v>11</v>
      </c>
      <c r="C103">
        <v>4</v>
      </c>
      <c r="D103">
        <v>2015</v>
      </c>
      <c r="E103">
        <v>16</v>
      </c>
      <c r="F103" t="s">
        <v>8</v>
      </c>
      <c r="G103" s="17" t="str">
        <f t="shared" si="3"/>
        <v>201504</v>
      </c>
      <c r="H103" s="17" t="str">
        <f t="shared" si="2"/>
        <v>201504</v>
      </c>
    </row>
    <row r="104" spans="1:8" x14ac:dyDescent="0.25">
      <c r="A104">
        <v>1218</v>
      </c>
      <c r="B104" t="s">
        <v>11</v>
      </c>
      <c r="C104">
        <v>4</v>
      </c>
      <c r="D104">
        <v>2015</v>
      </c>
      <c r="E104">
        <v>8</v>
      </c>
      <c r="F104" t="s">
        <v>7</v>
      </c>
      <c r="G104" s="17" t="str">
        <f t="shared" si="3"/>
        <v>201504</v>
      </c>
      <c r="H104" s="17" t="str">
        <f t="shared" si="2"/>
        <v>201504</v>
      </c>
    </row>
    <row r="105" spans="1:8" x14ac:dyDescent="0.25">
      <c r="A105">
        <v>1515</v>
      </c>
      <c r="B105" t="s">
        <v>9</v>
      </c>
      <c r="C105">
        <v>4</v>
      </c>
      <c r="D105">
        <v>2015</v>
      </c>
      <c r="E105">
        <v>18</v>
      </c>
      <c r="F105" t="s">
        <v>7</v>
      </c>
      <c r="G105" s="17" t="str">
        <f t="shared" si="3"/>
        <v>201504</v>
      </c>
      <c r="H105" s="17" t="str">
        <f t="shared" si="2"/>
        <v>201504</v>
      </c>
    </row>
    <row r="106" spans="1:8" x14ac:dyDescent="0.25">
      <c r="A106">
        <v>1515</v>
      </c>
      <c r="B106" t="s">
        <v>9</v>
      </c>
      <c r="C106">
        <v>4</v>
      </c>
      <c r="D106">
        <v>2015</v>
      </c>
      <c r="E106">
        <v>8</v>
      </c>
      <c r="F106" t="s">
        <v>6</v>
      </c>
      <c r="G106" s="17" t="str">
        <f t="shared" si="3"/>
        <v>201504</v>
      </c>
      <c r="H106" s="17" t="str">
        <f t="shared" si="2"/>
        <v>201504</v>
      </c>
    </row>
    <row r="107" spans="1:8" x14ac:dyDescent="0.25">
      <c r="A107">
        <v>1515</v>
      </c>
      <c r="B107" t="s">
        <v>9</v>
      </c>
      <c r="C107">
        <v>5</v>
      </c>
      <c r="D107">
        <v>2015</v>
      </c>
      <c r="E107">
        <v>10</v>
      </c>
      <c r="F107" t="s">
        <v>6</v>
      </c>
      <c r="G107" s="17" t="str">
        <f t="shared" si="3"/>
        <v>201505</v>
      </c>
      <c r="H107" s="17" t="str">
        <f t="shared" si="2"/>
        <v>201505</v>
      </c>
    </row>
    <row r="108" spans="1:8" x14ac:dyDescent="0.25">
      <c r="A108">
        <v>1515</v>
      </c>
      <c r="B108" t="s">
        <v>9</v>
      </c>
      <c r="C108">
        <v>5</v>
      </c>
      <c r="D108">
        <v>2015</v>
      </c>
      <c r="E108">
        <v>2</v>
      </c>
      <c r="F108" t="s">
        <v>8</v>
      </c>
      <c r="G108" s="17" t="str">
        <f t="shared" si="3"/>
        <v>201505</v>
      </c>
      <c r="H108" s="17" t="str">
        <f t="shared" si="2"/>
        <v>201505</v>
      </c>
    </row>
    <row r="109" spans="1:8" x14ac:dyDescent="0.25">
      <c r="A109">
        <v>1515</v>
      </c>
      <c r="B109" t="s">
        <v>9</v>
      </c>
      <c r="C109">
        <v>5</v>
      </c>
      <c r="D109">
        <v>2015</v>
      </c>
      <c r="E109">
        <v>2</v>
      </c>
      <c r="F109" t="s">
        <v>6</v>
      </c>
      <c r="G109" s="17" t="str">
        <f t="shared" si="3"/>
        <v>201505</v>
      </c>
      <c r="H109" s="17" t="str">
        <f t="shared" si="2"/>
        <v>201505</v>
      </c>
    </row>
    <row r="110" spans="1:8" x14ac:dyDescent="0.25">
      <c r="A110">
        <v>1515</v>
      </c>
      <c r="B110" t="s">
        <v>9</v>
      </c>
      <c r="C110">
        <v>5</v>
      </c>
      <c r="D110">
        <v>2015</v>
      </c>
      <c r="E110">
        <v>10</v>
      </c>
      <c r="F110" t="s">
        <v>7</v>
      </c>
      <c r="G110" s="17" t="str">
        <f t="shared" si="3"/>
        <v>201505</v>
      </c>
      <c r="H110" s="17" t="str">
        <f t="shared" si="2"/>
        <v>201505</v>
      </c>
    </row>
    <row r="111" spans="1:8" x14ac:dyDescent="0.25">
      <c r="A111">
        <v>1515</v>
      </c>
      <c r="B111" t="s">
        <v>9</v>
      </c>
      <c r="C111">
        <v>5</v>
      </c>
      <c r="D111">
        <v>2015</v>
      </c>
      <c r="E111">
        <v>5</v>
      </c>
      <c r="F111" t="s">
        <v>8</v>
      </c>
      <c r="G111" s="17" t="str">
        <f t="shared" si="3"/>
        <v>201505</v>
      </c>
      <c r="H111" s="17" t="str">
        <f t="shared" si="2"/>
        <v>201505</v>
      </c>
    </row>
    <row r="112" spans="1:8" x14ac:dyDescent="0.25">
      <c r="A112">
        <v>1515</v>
      </c>
      <c r="B112" t="s">
        <v>9</v>
      </c>
      <c r="C112">
        <v>5</v>
      </c>
      <c r="D112">
        <v>2015</v>
      </c>
      <c r="E112">
        <v>13</v>
      </c>
      <c r="F112" t="s">
        <v>6</v>
      </c>
      <c r="G112" s="17" t="str">
        <f t="shared" si="3"/>
        <v>201505</v>
      </c>
      <c r="H112" s="17" t="str">
        <f t="shared" si="2"/>
        <v>201505</v>
      </c>
    </row>
    <row r="113" spans="1:8" x14ac:dyDescent="0.25">
      <c r="A113">
        <v>1515</v>
      </c>
      <c r="B113" t="s">
        <v>9</v>
      </c>
      <c r="C113">
        <v>5</v>
      </c>
      <c r="D113">
        <v>2015</v>
      </c>
      <c r="E113">
        <v>15</v>
      </c>
      <c r="F113" t="s">
        <v>7</v>
      </c>
      <c r="G113" s="17" t="str">
        <f t="shared" si="3"/>
        <v>201505</v>
      </c>
      <c r="H113" s="17" t="str">
        <f t="shared" si="2"/>
        <v>201505</v>
      </c>
    </row>
    <row r="114" spans="1:8" x14ac:dyDescent="0.25">
      <c r="A114">
        <v>5525</v>
      </c>
      <c r="B114" t="s">
        <v>10</v>
      </c>
      <c r="C114">
        <v>5</v>
      </c>
      <c r="D114">
        <v>2015</v>
      </c>
      <c r="E114">
        <v>4.13</v>
      </c>
      <c r="F114" t="s">
        <v>8</v>
      </c>
      <c r="G114" s="17" t="str">
        <f t="shared" si="3"/>
        <v>201505</v>
      </c>
      <c r="H114" s="17" t="str">
        <f t="shared" si="2"/>
        <v>201505</v>
      </c>
    </row>
    <row r="115" spans="1:8" x14ac:dyDescent="0.25">
      <c r="A115">
        <v>5525</v>
      </c>
      <c r="B115" t="s">
        <v>10</v>
      </c>
      <c r="C115">
        <v>5</v>
      </c>
      <c r="D115">
        <v>2015</v>
      </c>
      <c r="E115">
        <v>4</v>
      </c>
      <c r="F115" t="s">
        <v>6</v>
      </c>
      <c r="G115" s="17" t="str">
        <f t="shared" si="3"/>
        <v>201505</v>
      </c>
      <c r="H115" s="17" t="str">
        <f t="shared" si="2"/>
        <v>201505</v>
      </c>
    </row>
    <row r="116" spans="1:8" x14ac:dyDescent="0.25">
      <c r="A116">
        <v>5525</v>
      </c>
      <c r="B116" t="s">
        <v>10</v>
      </c>
      <c r="C116">
        <v>5</v>
      </c>
      <c r="D116">
        <v>2015</v>
      </c>
      <c r="E116">
        <v>4</v>
      </c>
      <c r="F116" t="s">
        <v>6</v>
      </c>
      <c r="G116" s="17" t="str">
        <f t="shared" si="3"/>
        <v>201505</v>
      </c>
      <c r="H116" s="17" t="str">
        <f t="shared" si="2"/>
        <v>201505</v>
      </c>
    </row>
    <row r="117" spans="1:8" x14ac:dyDescent="0.25">
      <c r="A117">
        <v>5525</v>
      </c>
      <c r="B117" t="s">
        <v>10</v>
      </c>
      <c r="C117">
        <v>5</v>
      </c>
      <c r="D117">
        <v>2015</v>
      </c>
      <c r="E117">
        <v>4</v>
      </c>
      <c r="F117" t="s">
        <v>7</v>
      </c>
      <c r="G117" s="17" t="str">
        <f t="shared" si="3"/>
        <v>201505</v>
      </c>
      <c r="H117" s="17" t="str">
        <f t="shared" si="2"/>
        <v>201505</v>
      </c>
    </row>
    <row r="118" spans="1:8" x14ac:dyDescent="0.25">
      <c r="A118">
        <v>5525</v>
      </c>
      <c r="B118" t="s">
        <v>10</v>
      </c>
      <c r="C118">
        <v>5</v>
      </c>
      <c r="D118">
        <v>2015</v>
      </c>
      <c r="E118">
        <v>3</v>
      </c>
      <c r="F118" t="s">
        <v>8</v>
      </c>
      <c r="G118" s="17" t="str">
        <f t="shared" si="3"/>
        <v>201505</v>
      </c>
      <c r="H118" s="17" t="str">
        <f t="shared" si="2"/>
        <v>201505</v>
      </c>
    </row>
    <row r="119" spans="1:8" x14ac:dyDescent="0.25">
      <c r="A119">
        <v>5525</v>
      </c>
      <c r="B119" t="s">
        <v>10</v>
      </c>
      <c r="C119">
        <v>6</v>
      </c>
      <c r="D119">
        <v>2015</v>
      </c>
      <c r="E119">
        <v>3</v>
      </c>
      <c r="F119" t="s">
        <v>6</v>
      </c>
      <c r="G119" s="17" t="str">
        <f t="shared" si="3"/>
        <v>201506</v>
      </c>
      <c r="H119" s="17" t="str">
        <f t="shared" si="2"/>
        <v>201506</v>
      </c>
    </row>
    <row r="120" spans="1:8" x14ac:dyDescent="0.25">
      <c r="A120">
        <v>5525</v>
      </c>
      <c r="B120" t="s">
        <v>10</v>
      </c>
      <c r="C120">
        <v>6</v>
      </c>
      <c r="D120">
        <v>2015</v>
      </c>
      <c r="E120">
        <v>5</v>
      </c>
      <c r="F120" t="s">
        <v>8</v>
      </c>
      <c r="G120" s="17" t="str">
        <f t="shared" si="3"/>
        <v>201506</v>
      </c>
      <c r="H120" s="17" t="str">
        <f t="shared" si="2"/>
        <v>201506</v>
      </c>
    </row>
    <row r="121" spans="1:8" x14ac:dyDescent="0.25">
      <c r="A121">
        <v>5525</v>
      </c>
      <c r="B121" t="s">
        <v>10</v>
      </c>
      <c r="C121">
        <v>6</v>
      </c>
      <c r="D121">
        <v>2015</v>
      </c>
      <c r="E121">
        <v>5</v>
      </c>
      <c r="F121" t="s">
        <v>7</v>
      </c>
      <c r="G121" s="17" t="str">
        <f t="shared" si="3"/>
        <v>201506</v>
      </c>
      <c r="H121" s="17" t="str">
        <f t="shared" si="2"/>
        <v>201506</v>
      </c>
    </row>
    <row r="122" spans="1:8" x14ac:dyDescent="0.25">
      <c r="A122">
        <v>3556</v>
      </c>
      <c r="B122" t="s">
        <v>12</v>
      </c>
      <c r="C122">
        <v>6</v>
      </c>
      <c r="D122">
        <v>2015</v>
      </c>
      <c r="E122">
        <v>7.75</v>
      </c>
      <c r="F122" t="s">
        <v>7</v>
      </c>
      <c r="G122" s="17" t="str">
        <f t="shared" si="3"/>
        <v>201506</v>
      </c>
      <c r="H122" s="17" t="str">
        <f t="shared" si="2"/>
        <v>201506</v>
      </c>
    </row>
    <row r="123" spans="1:8" x14ac:dyDescent="0.25">
      <c r="A123">
        <v>3556</v>
      </c>
      <c r="B123" t="s">
        <v>12</v>
      </c>
      <c r="C123">
        <v>6</v>
      </c>
      <c r="D123">
        <v>2015</v>
      </c>
      <c r="E123">
        <v>3.75</v>
      </c>
      <c r="F123" t="s">
        <v>6</v>
      </c>
      <c r="G123" s="17" t="str">
        <f t="shared" si="3"/>
        <v>201506</v>
      </c>
      <c r="H123" s="17" t="str">
        <f t="shared" si="2"/>
        <v>201506</v>
      </c>
    </row>
    <row r="124" spans="1:8" x14ac:dyDescent="0.25">
      <c r="A124">
        <v>3556</v>
      </c>
      <c r="B124" t="s">
        <v>12</v>
      </c>
      <c r="C124">
        <v>6</v>
      </c>
      <c r="D124">
        <v>2015</v>
      </c>
      <c r="E124">
        <v>7.75</v>
      </c>
      <c r="F124" t="s">
        <v>6</v>
      </c>
      <c r="G124" s="17" t="str">
        <f t="shared" si="3"/>
        <v>201506</v>
      </c>
      <c r="H124" s="17" t="str">
        <f t="shared" si="2"/>
        <v>201506</v>
      </c>
    </row>
    <row r="125" spans="1:8" x14ac:dyDescent="0.25">
      <c r="A125">
        <v>3556</v>
      </c>
      <c r="B125" t="s">
        <v>12</v>
      </c>
      <c r="C125">
        <v>6</v>
      </c>
      <c r="D125">
        <v>2015</v>
      </c>
      <c r="E125">
        <v>3</v>
      </c>
      <c r="F125" t="s">
        <v>8</v>
      </c>
      <c r="G125" s="17" t="str">
        <f t="shared" si="3"/>
        <v>201506</v>
      </c>
      <c r="H125" s="17" t="str">
        <f t="shared" si="2"/>
        <v>201506</v>
      </c>
    </row>
    <row r="126" spans="1:8" x14ac:dyDescent="0.25">
      <c r="A126">
        <v>1218</v>
      </c>
      <c r="B126" t="s">
        <v>11</v>
      </c>
      <c r="C126">
        <v>8</v>
      </c>
      <c r="D126">
        <v>2015</v>
      </c>
      <c r="E126">
        <v>25</v>
      </c>
      <c r="F126" t="s">
        <v>6</v>
      </c>
      <c r="G126" s="17" t="str">
        <f t="shared" si="3"/>
        <v>201508</v>
      </c>
      <c r="H126" s="17" t="str">
        <f t="shared" si="2"/>
        <v>201508</v>
      </c>
    </row>
    <row r="127" spans="1:8" x14ac:dyDescent="0.25">
      <c r="A127">
        <v>1218</v>
      </c>
      <c r="B127" t="s">
        <v>11</v>
      </c>
      <c r="C127">
        <v>8</v>
      </c>
      <c r="D127">
        <v>2015</v>
      </c>
      <c r="E127">
        <v>27</v>
      </c>
      <c r="F127" t="s">
        <v>7</v>
      </c>
      <c r="G127" s="17" t="str">
        <f t="shared" si="3"/>
        <v>201508</v>
      </c>
      <c r="H127" s="17" t="str">
        <f t="shared" si="2"/>
        <v>201508</v>
      </c>
    </row>
    <row r="128" spans="1:8" x14ac:dyDescent="0.25">
      <c r="A128">
        <v>1218</v>
      </c>
      <c r="B128" t="s">
        <v>11</v>
      </c>
      <c r="C128">
        <v>8</v>
      </c>
      <c r="D128">
        <v>2015</v>
      </c>
      <c r="E128">
        <v>1</v>
      </c>
      <c r="F128" t="s">
        <v>8</v>
      </c>
      <c r="G128" s="17" t="str">
        <f t="shared" si="3"/>
        <v>201508</v>
      </c>
      <c r="H128" s="17" t="str">
        <f t="shared" si="2"/>
        <v>201508</v>
      </c>
    </row>
    <row r="129" spans="1:8" x14ac:dyDescent="0.25">
      <c r="A129">
        <v>1218</v>
      </c>
      <c r="B129" t="s">
        <v>11</v>
      </c>
      <c r="C129">
        <v>8</v>
      </c>
      <c r="D129">
        <v>2015</v>
      </c>
      <c r="E129">
        <v>1</v>
      </c>
      <c r="F129" t="s">
        <v>6</v>
      </c>
      <c r="G129" s="17" t="str">
        <f t="shared" si="3"/>
        <v>201508</v>
      </c>
      <c r="H129" s="17" t="str">
        <f t="shared" si="2"/>
        <v>201508</v>
      </c>
    </row>
    <row r="130" spans="1:8" x14ac:dyDescent="0.25">
      <c r="A130">
        <v>1218</v>
      </c>
      <c r="B130" t="s">
        <v>11</v>
      </c>
      <c r="C130">
        <v>8</v>
      </c>
      <c r="D130">
        <v>2015</v>
      </c>
      <c r="E130">
        <v>20</v>
      </c>
      <c r="F130" t="s">
        <v>6</v>
      </c>
      <c r="G130" s="17" t="str">
        <f t="shared" si="3"/>
        <v>201508</v>
      </c>
      <c r="H130" s="17" t="str">
        <f t="shared" ref="H130:H193" si="4">G130</f>
        <v>201508</v>
      </c>
    </row>
    <row r="131" spans="1:8" x14ac:dyDescent="0.25">
      <c r="A131">
        <v>1218</v>
      </c>
      <c r="B131" t="s">
        <v>11</v>
      </c>
      <c r="C131">
        <v>9</v>
      </c>
      <c r="D131">
        <v>2015</v>
      </c>
      <c r="E131">
        <v>20</v>
      </c>
      <c r="F131" t="s">
        <v>7</v>
      </c>
      <c r="G131" s="17" t="str">
        <f t="shared" ref="G131:G194" si="5">D131&amp;IF(C131&lt;10,"0"&amp;C131,C131)</f>
        <v>201509</v>
      </c>
      <c r="H131" s="17" t="str">
        <f t="shared" si="4"/>
        <v>201509</v>
      </c>
    </row>
    <row r="132" spans="1:8" x14ac:dyDescent="0.25">
      <c r="A132">
        <v>1218</v>
      </c>
      <c r="B132" t="s">
        <v>11</v>
      </c>
      <c r="C132">
        <v>9</v>
      </c>
      <c r="D132">
        <v>2015</v>
      </c>
      <c r="E132">
        <v>10</v>
      </c>
      <c r="F132" t="s">
        <v>8</v>
      </c>
      <c r="G132" s="17" t="str">
        <f t="shared" si="5"/>
        <v>201509</v>
      </c>
      <c r="H132" s="17" t="str">
        <f t="shared" si="4"/>
        <v>201509</v>
      </c>
    </row>
    <row r="133" spans="1:8" x14ac:dyDescent="0.25">
      <c r="A133">
        <v>1218</v>
      </c>
      <c r="B133" t="s">
        <v>11</v>
      </c>
      <c r="C133">
        <v>9</v>
      </c>
      <c r="D133">
        <v>2015</v>
      </c>
      <c r="E133">
        <v>1</v>
      </c>
      <c r="F133" t="s">
        <v>6</v>
      </c>
      <c r="G133" s="17" t="str">
        <f t="shared" si="5"/>
        <v>201509</v>
      </c>
      <c r="H133" s="17" t="str">
        <f t="shared" si="4"/>
        <v>201509</v>
      </c>
    </row>
    <row r="134" spans="1:8" x14ac:dyDescent="0.25">
      <c r="A134">
        <v>1515</v>
      </c>
      <c r="B134" t="s">
        <v>11</v>
      </c>
      <c r="C134">
        <v>9</v>
      </c>
      <c r="D134">
        <v>2015</v>
      </c>
      <c r="E134">
        <v>16</v>
      </c>
      <c r="F134" t="s">
        <v>8</v>
      </c>
      <c r="G134" s="17" t="str">
        <f t="shared" si="5"/>
        <v>201509</v>
      </c>
      <c r="H134" s="17" t="str">
        <f t="shared" si="4"/>
        <v>201509</v>
      </c>
    </row>
    <row r="135" spans="1:8" x14ac:dyDescent="0.25">
      <c r="A135">
        <v>1218</v>
      </c>
      <c r="B135" t="s">
        <v>11</v>
      </c>
      <c r="C135">
        <v>9</v>
      </c>
      <c r="D135">
        <v>2015</v>
      </c>
      <c r="E135">
        <v>8</v>
      </c>
      <c r="F135" t="s">
        <v>7</v>
      </c>
      <c r="G135" s="17" t="str">
        <f t="shared" si="5"/>
        <v>201509</v>
      </c>
      <c r="H135" s="17" t="str">
        <f t="shared" si="4"/>
        <v>201509</v>
      </c>
    </row>
    <row r="136" spans="1:8" x14ac:dyDescent="0.25">
      <c r="A136">
        <v>1515</v>
      </c>
      <c r="B136" t="s">
        <v>9</v>
      </c>
      <c r="C136">
        <v>9</v>
      </c>
      <c r="D136">
        <v>2015</v>
      </c>
      <c r="E136">
        <v>18</v>
      </c>
      <c r="F136" t="s">
        <v>7</v>
      </c>
      <c r="G136" s="17" t="str">
        <f t="shared" si="5"/>
        <v>201509</v>
      </c>
      <c r="H136" s="17" t="str">
        <f t="shared" si="4"/>
        <v>201509</v>
      </c>
    </row>
    <row r="137" spans="1:8" x14ac:dyDescent="0.25">
      <c r="A137">
        <v>1515</v>
      </c>
      <c r="B137" t="s">
        <v>9</v>
      </c>
      <c r="C137">
        <v>9</v>
      </c>
      <c r="D137">
        <v>2015</v>
      </c>
      <c r="E137">
        <v>8</v>
      </c>
      <c r="F137" t="s">
        <v>6</v>
      </c>
      <c r="G137" s="17" t="str">
        <f t="shared" si="5"/>
        <v>201509</v>
      </c>
      <c r="H137" s="17" t="str">
        <f t="shared" si="4"/>
        <v>201509</v>
      </c>
    </row>
    <row r="138" spans="1:8" x14ac:dyDescent="0.25">
      <c r="A138">
        <v>1515</v>
      </c>
      <c r="B138" t="s">
        <v>9</v>
      </c>
      <c r="C138">
        <v>9</v>
      </c>
      <c r="D138">
        <v>2015</v>
      </c>
      <c r="E138">
        <v>10</v>
      </c>
      <c r="F138" t="s">
        <v>6</v>
      </c>
      <c r="G138" s="17" t="str">
        <f t="shared" si="5"/>
        <v>201509</v>
      </c>
      <c r="H138" s="17" t="str">
        <f t="shared" si="4"/>
        <v>201509</v>
      </c>
    </row>
    <row r="139" spans="1:8" x14ac:dyDescent="0.25">
      <c r="A139">
        <v>1515</v>
      </c>
      <c r="B139" t="s">
        <v>9</v>
      </c>
      <c r="C139">
        <v>9</v>
      </c>
      <c r="D139">
        <v>2015</v>
      </c>
      <c r="E139">
        <v>2</v>
      </c>
      <c r="F139" t="s">
        <v>8</v>
      </c>
      <c r="G139" s="17" t="str">
        <f t="shared" si="5"/>
        <v>201509</v>
      </c>
      <c r="H139" s="17" t="str">
        <f t="shared" si="4"/>
        <v>201509</v>
      </c>
    </row>
    <row r="140" spans="1:8" x14ac:dyDescent="0.25">
      <c r="A140">
        <v>1515</v>
      </c>
      <c r="B140" t="s">
        <v>9</v>
      </c>
      <c r="C140">
        <v>9</v>
      </c>
      <c r="D140">
        <v>2015</v>
      </c>
      <c r="E140">
        <v>2</v>
      </c>
      <c r="F140" t="s">
        <v>6</v>
      </c>
      <c r="G140" s="17" t="str">
        <f t="shared" si="5"/>
        <v>201509</v>
      </c>
      <c r="H140" s="17" t="str">
        <f t="shared" si="4"/>
        <v>201509</v>
      </c>
    </row>
    <row r="141" spans="1:8" x14ac:dyDescent="0.25">
      <c r="A141">
        <v>1515</v>
      </c>
      <c r="B141" t="s">
        <v>9</v>
      </c>
      <c r="C141">
        <v>10</v>
      </c>
      <c r="D141">
        <v>2015</v>
      </c>
      <c r="E141">
        <v>10</v>
      </c>
      <c r="F141" t="s">
        <v>7</v>
      </c>
      <c r="G141" s="17" t="str">
        <f t="shared" si="5"/>
        <v>201510</v>
      </c>
      <c r="H141" s="17" t="str">
        <f t="shared" si="4"/>
        <v>201510</v>
      </c>
    </row>
    <row r="142" spans="1:8" x14ac:dyDescent="0.25">
      <c r="A142">
        <v>1515</v>
      </c>
      <c r="B142" t="s">
        <v>9</v>
      </c>
      <c r="C142">
        <v>10</v>
      </c>
      <c r="D142">
        <v>2015</v>
      </c>
      <c r="E142">
        <v>5</v>
      </c>
      <c r="F142" t="s">
        <v>8</v>
      </c>
      <c r="G142" s="17" t="str">
        <f t="shared" si="5"/>
        <v>201510</v>
      </c>
      <c r="H142" s="17" t="str">
        <f t="shared" si="4"/>
        <v>201510</v>
      </c>
    </row>
    <row r="143" spans="1:8" x14ac:dyDescent="0.25">
      <c r="A143">
        <v>1515</v>
      </c>
      <c r="B143" t="s">
        <v>9</v>
      </c>
      <c r="C143">
        <v>10</v>
      </c>
      <c r="D143">
        <v>2015</v>
      </c>
      <c r="E143">
        <v>13</v>
      </c>
      <c r="F143" t="s">
        <v>6</v>
      </c>
      <c r="G143" s="17" t="str">
        <f t="shared" si="5"/>
        <v>201510</v>
      </c>
      <c r="H143" s="17" t="str">
        <f t="shared" si="4"/>
        <v>201510</v>
      </c>
    </row>
    <row r="144" spans="1:8" x14ac:dyDescent="0.25">
      <c r="A144">
        <v>1515</v>
      </c>
      <c r="B144" t="s">
        <v>9</v>
      </c>
      <c r="C144">
        <v>10</v>
      </c>
      <c r="D144">
        <v>2015</v>
      </c>
      <c r="E144">
        <v>15</v>
      </c>
      <c r="F144" t="s">
        <v>7</v>
      </c>
      <c r="G144" s="17" t="str">
        <f t="shared" si="5"/>
        <v>201510</v>
      </c>
      <c r="H144" s="17" t="str">
        <f t="shared" si="4"/>
        <v>201510</v>
      </c>
    </row>
    <row r="145" spans="1:8" x14ac:dyDescent="0.25">
      <c r="A145">
        <v>5525</v>
      </c>
      <c r="B145" t="s">
        <v>10</v>
      </c>
      <c r="C145">
        <v>10</v>
      </c>
      <c r="D145">
        <v>2015</v>
      </c>
      <c r="E145">
        <v>4.13</v>
      </c>
      <c r="F145" t="s">
        <v>8</v>
      </c>
      <c r="G145" s="17" t="str">
        <f t="shared" si="5"/>
        <v>201510</v>
      </c>
      <c r="H145" s="17" t="str">
        <f t="shared" si="4"/>
        <v>201510</v>
      </c>
    </row>
    <row r="146" spans="1:8" x14ac:dyDescent="0.25">
      <c r="A146">
        <v>5525</v>
      </c>
      <c r="B146" t="s">
        <v>10</v>
      </c>
      <c r="C146">
        <v>10</v>
      </c>
      <c r="D146">
        <v>2015</v>
      </c>
      <c r="E146">
        <v>4</v>
      </c>
      <c r="F146" t="s">
        <v>6</v>
      </c>
      <c r="G146" s="17" t="str">
        <f t="shared" si="5"/>
        <v>201510</v>
      </c>
      <c r="H146" s="17" t="str">
        <f t="shared" si="4"/>
        <v>201510</v>
      </c>
    </row>
    <row r="147" spans="1:8" x14ac:dyDescent="0.25">
      <c r="A147">
        <v>5525</v>
      </c>
      <c r="B147" t="s">
        <v>10</v>
      </c>
      <c r="C147">
        <v>10</v>
      </c>
      <c r="D147">
        <v>2015</v>
      </c>
      <c r="E147">
        <v>4</v>
      </c>
      <c r="F147" t="s">
        <v>6</v>
      </c>
      <c r="G147" s="17" t="str">
        <f t="shared" si="5"/>
        <v>201510</v>
      </c>
      <c r="H147" s="17" t="str">
        <f t="shared" si="4"/>
        <v>201510</v>
      </c>
    </row>
    <row r="148" spans="1:8" x14ac:dyDescent="0.25">
      <c r="A148">
        <v>5525</v>
      </c>
      <c r="B148" t="s">
        <v>10</v>
      </c>
      <c r="C148">
        <v>10</v>
      </c>
      <c r="D148">
        <v>2015</v>
      </c>
      <c r="E148">
        <v>4</v>
      </c>
      <c r="F148" t="s">
        <v>7</v>
      </c>
      <c r="G148" s="17" t="str">
        <f t="shared" si="5"/>
        <v>201510</v>
      </c>
      <c r="H148" s="17" t="str">
        <f t="shared" si="4"/>
        <v>201510</v>
      </c>
    </row>
    <row r="149" spans="1:8" x14ac:dyDescent="0.25">
      <c r="A149">
        <v>5525</v>
      </c>
      <c r="B149" t="s">
        <v>10</v>
      </c>
      <c r="C149">
        <v>10</v>
      </c>
      <c r="D149">
        <v>2015</v>
      </c>
      <c r="E149">
        <v>3</v>
      </c>
      <c r="F149" t="s">
        <v>8</v>
      </c>
      <c r="G149" s="17" t="str">
        <f t="shared" si="5"/>
        <v>201510</v>
      </c>
      <c r="H149" s="17" t="str">
        <f t="shared" si="4"/>
        <v>201510</v>
      </c>
    </row>
    <row r="150" spans="1:8" x14ac:dyDescent="0.25">
      <c r="A150">
        <v>5525</v>
      </c>
      <c r="B150" t="s">
        <v>10</v>
      </c>
      <c r="C150">
        <v>10</v>
      </c>
      <c r="D150">
        <v>2015</v>
      </c>
      <c r="E150">
        <v>3</v>
      </c>
      <c r="F150" t="s">
        <v>6</v>
      </c>
      <c r="G150" s="17" t="str">
        <f t="shared" si="5"/>
        <v>201510</v>
      </c>
      <c r="H150" s="17" t="str">
        <f t="shared" si="4"/>
        <v>201510</v>
      </c>
    </row>
    <row r="151" spans="1:8" x14ac:dyDescent="0.25">
      <c r="A151">
        <v>5525</v>
      </c>
      <c r="B151" t="s">
        <v>10</v>
      </c>
      <c r="C151">
        <v>10</v>
      </c>
      <c r="D151">
        <v>2015</v>
      </c>
      <c r="E151">
        <v>5</v>
      </c>
      <c r="F151" t="s">
        <v>8</v>
      </c>
      <c r="G151" s="17" t="str">
        <f t="shared" si="5"/>
        <v>201510</v>
      </c>
      <c r="H151" s="17" t="str">
        <f t="shared" si="4"/>
        <v>201510</v>
      </c>
    </row>
    <row r="152" spans="1:8" x14ac:dyDescent="0.25">
      <c r="A152">
        <v>5525</v>
      </c>
      <c r="B152" t="s">
        <v>10</v>
      </c>
      <c r="C152">
        <v>11</v>
      </c>
      <c r="D152">
        <v>2015</v>
      </c>
      <c r="E152">
        <v>5</v>
      </c>
      <c r="F152" t="s">
        <v>7</v>
      </c>
      <c r="G152" s="17" t="str">
        <f t="shared" si="5"/>
        <v>201511</v>
      </c>
      <c r="H152" s="17" t="str">
        <f t="shared" si="4"/>
        <v>201511</v>
      </c>
    </row>
    <row r="153" spans="1:8" x14ac:dyDescent="0.25">
      <c r="A153">
        <v>3556</v>
      </c>
      <c r="B153" t="s">
        <v>12</v>
      </c>
      <c r="C153">
        <v>11</v>
      </c>
      <c r="D153">
        <v>2015</v>
      </c>
      <c r="E153">
        <v>7.75</v>
      </c>
      <c r="F153" t="s">
        <v>7</v>
      </c>
      <c r="G153" s="17" t="str">
        <f t="shared" si="5"/>
        <v>201511</v>
      </c>
      <c r="H153" s="17" t="str">
        <f t="shared" si="4"/>
        <v>201511</v>
      </c>
    </row>
    <row r="154" spans="1:8" x14ac:dyDescent="0.25">
      <c r="A154">
        <v>3556</v>
      </c>
      <c r="B154" t="s">
        <v>12</v>
      </c>
      <c r="C154">
        <v>11</v>
      </c>
      <c r="D154">
        <v>2015</v>
      </c>
      <c r="E154">
        <v>3.75</v>
      </c>
      <c r="F154" t="s">
        <v>6</v>
      </c>
      <c r="G154" s="17" t="str">
        <f t="shared" si="5"/>
        <v>201511</v>
      </c>
      <c r="H154" s="17" t="str">
        <f t="shared" si="4"/>
        <v>201511</v>
      </c>
    </row>
    <row r="155" spans="1:8" x14ac:dyDescent="0.25">
      <c r="A155">
        <v>3556</v>
      </c>
      <c r="B155" t="s">
        <v>12</v>
      </c>
      <c r="C155">
        <v>11</v>
      </c>
      <c r="D155">
        <v>2015</v>
      </c>
      <c r="E155">
        <v>7.75</v>
      </c>
      <c r="F155" t="s">
        <v>6</v>
      </c>
      <c r="G155" s="17" t="str">
        <f t="shared" si="5"/>
        <v>201511</v>
      </c>
      <c r="H155" s="17" t="str">
        <f t="shared" si="4"/>
        <v>201511</v>
      </c>
    </row>
    <row r="156" spans="1:8" x14ac:dyDescent="0.25">
      <c r="A156">
        <v>3556</v>
      </c>
      <c r="B156" t="s">
        <v>12</v>
      </c>
      <c r="C156">
        <v>11</v>
      </c>
      <c r="D156">
        <v>2015</v>
      </c>
      <c r="E156">
        <v>3</v>
      </c>
      <c r="F156" t="s">
        <v>8</v>
      </c>
      <c r="G156" s="17" t="str">
        <f t="shared" si="5"/>
        <v>201511</v>
      </c>
      <c r="H156" s="17" t="str">
        <f t="shared" si="4"/>
        <v>201511</v>
      </c>
    </row>
    <row r="157" spans="1:8" x14ac:dyDescent="0.25">
      <c r="A157">
        <v>1218</v>
      </c>
      <c r="B157" t="s">
        <v>11</v>
      </c>
      <c r="C157">
        <v>1</v>
      </c>
      <c r="D157">
        <v>2016</v>
      </c>
      <c r="E157">
        <v>25</v>
      </c>
      <c r="F157" t="s">
        <v>6</v>
      </c>
      <c r="G157" s="17" t="str">
        <f t="shared" si="5"/>
        <v>201601</v>
      </c>
      <c r="H157" s="17" t="str">
        <f t="shared" si="4"/>
        <v>201601</v>
      </c>
    </row>
    <row r="158" spans="1:8" x14ac:dyDescent="0.25">
      <c r="A158">
        <v>1218</v>
      </c>
      <c r="B158" t="s">
        <v>11</v>
      </c>
      <c r="C158">
        <v>1</v>
      </c>
      <c r="D158">
        <v>2016</v>
      </c>
      <c r="E158">
        <v>27</v>
      </c>
      <c r="F158" t="s">
        <v>7</v>
      </c>
      <c r="G158" s="17" t="str">
        <f t="shared" si="5"/>
        <v>201601</v>
      </c>
      <c r="H158" s="17" t="str">
        <f t="shared" si="4"/>
        <v>201601</v>
      </c>
    </row>
    <row r="159" spans="1:8" x14ac:dyDescent="0.25">
      <c r="A159">
        <v>1218</v>
      </c>
      <c r="B159" t="s">
        <v>11</v>
      </c>
      <c r="C159">
        <v>1</v>
      </c>
      <c r="D159">
        <v>2016</v>
      </c>
      <c r="E159">
        <v>1</v>
      </c>
      <c r="F159" t="s">
        <v>8</v>
      </c>
      <c r="G159" s="17" t="str">
        <f t="shared" si="5"/>
        <v>201601</v>
      </c>
      <c r="H159" s="17" t="str">
        <f t="shared" si="4"/>
        <v>201601</v>
      </c>
    </row>
    <row r="160" spans="1:8" x14ac:dyDescent="0.25">
      <c r="A160">
        <v>1218</v>
      </c>
      <c r="B160" t="s">
        <v>11</v>
      </c>
      <c r="C160">
        <v>1</v>
      </c>
      <c r="D160">
        <v>2016</v>
      </c>
      <c r="E160">
        <v>1</v>
      </c>
      <c r="F160" t="s">
        <v>6</v>
      </c>
      <c r="G160" s="17" t="str">
        <f t="shared" si="5"/>
        <v>201601</v>
      </c>
      <c r="H160" s="17" t="str">
        <f t="shared" si="4"/>
        <v>201601</v>
      </c>
    </row>
    <row r="161" spans="1:8" x14ac:dyDescent="0.25">
      <c r="A161">
        <v>1218</v>
      </c>
      <c r="B161" t="s">
        <v>11</v>
      </c>
      <c r="C161">
        <v>1</v>
      </c>
      <c r="D161">
        <v>2016</v>
      </c>
      <c r="E161">
        <v>20</v>
      </c>
      <c r="F161" t="s">
        <v>6</v>
      </c>
      <c r="G161" s="17" t="str">
        <f t="shared" si="5"/>
        <v>201601</v>
      </c>
      <c r="H161" s="17" t="str">
        <f t="shared" si="4"/>
        <v>201601</v>
      </c>
    </row>
    <row r="162" spans="1:8" x14ac:dyDescent="0.25">
      <c r="A162">
        <v>1218</v>
      </c>
      <c r="B162" t="s">
        <v>11</v>
      </c>
      <c r="C162">
        <v>1</v>
      </c>
      <c r="D162">
        <v>2016</v>
      </c>
      <c r="E162">
        <v>20</v>
      </c>
      <c r="F162" t="s">
        <v>7</v>
      </c>
      <c r="G162" s="17" t="str">
        <f t="shared" si="5"/>
        <v>201601</v>
      </c>
      <c r="H162" s="17" t="str">
        <f t="shared" si="4"/>
        <v>201601</v>
      </c>
    </row>
    <row r="163" spans="1:8" x14ac:dyDescent="0.25">
      <c r="A163">
        <v>1218</v>
      </c>
      <c r="B163" t="s">
        <v>11</v>
      </c>
      <c r="C163">
        <v>1</v>
      </c>
      <c r="D163">
        <v>2016</v>
      </c>
      <c r="E163">
        <v>10</v>
      </c>
      <c r="F163" t="s">
        <v>8</v>
      </c>
      <c r="G163" s="17" t="str">
        <f t="shared" si="5"/>
        <v>201601</v>
      </c>
      <c r="H163" s="17" t="str">
        <f t="shared" si="4"/>
        <v>201601</v>
      </c>
    </row>
    <row r="164" spans="1:8" x14ac:dyDescent="0.25">
      <c r="A164">
        <v>1218</v>
      </c>
      <c r="B164" t="s">
        <v>11</v>
      </c>
      <c r="C164">
        <v>2</v>
      </c>
      <c r="D164">
        <v>2016</v>
      </c>
      <c r="E164">
        <v>1</v>
      </c>
      <c r="F164" t="s">
        <v>6</v>
      </c>
      <c r="G164" s="17" t="str">
        <f t="shared" si="5"/>
        <v>201602</v>
      </c>
      <c r="H164" s="17" t="str">
        <f t="shared" si="4"/>
        <v>201602</v>
      </c>
    </row>
    <row r="165" spans="1:8" x14ac:dyDescent="0.25">
      <c r="A165">
        <v>1515</v>
      </c>
      <c r="B165" t="s">
        <v>11</v>
      </c>
      <c r="C165">
        <v>2</v>
      </c>
      <c r="D165">
        <v>2016</v>
      </c>
      <c r="E165">
        <v>16</v>
      </c>
      <c r="F165" t="s">
        <v>8</v>
      </c>
      <c r="G165" s="17" t="str">
        <f t="shared" si="5"/>
        <v>201602</v>
      </c>
      <c r="H165" s="17" t="str">
        <f t="shared" si="4"/>
        <v>201602</v>
      </c>
    </row>
    <row r="166" spans="1:8" x14ac:dyDescent="0.25">
      <c r="A166">
        <v>1218</v>
      </c>
      <c r="B166" t="s">
        <v>11</v>
      </c>
      <c r="C166">
        <v>2</v>
      </c>
      <c r="D166">
        <v>2016</v>
      </c>
      <c r="E166">
        <v>8</v>
      </c>
      <c r="F166" t="s">
        <v>7</v>
      </c>
      <c r="G166" s="17" t="str">
        <f t="shared" si="5"/>
        <v>201602</v>
      </c>
      <c r="H166" s="17" t="str">
        <f t="shared" si="4"/>
        <v>201602</v>
      </c>
    </row>
    <row r="167" spans="1:8" x14ac:dyDescent="0.25">
      <c r="A167">
        <v>1515</v>
      </c>
      <c r="B167" t="s">
        <v>9</v>
      </c>
      <c r="C167">
        <v>2</v>
      </c>
      <c r="D167">
        <v>2016</v>
      </c>
      <c r="E167">
        <v>18</v>
      </c>
      <c r="F167" t="s">
        <v>7</v>
      </c>
      <c r="G167" s="17" t="str">
        <f t="shared" si="5"/>
        <v>201602</v>
      </c>
      <c r="H167" s="17" t="str">
        <f t="shared" si="4"/>
        <v>201602</v>
      </c>
    </row>
    <row r="168" spans="1:8" x14ac:dyDescent="0.25">
      <c r="A168">
        <v>1515</v>
      </c>
      <c r="B168" t="s">
        <v>9</v>
      </c>
      <c r="C168">
        <v>2</v>
      </c>
      <c r="D168">
        <v>2016</v>
      </c>
      <c r="E168">
        <v>8</v>
      </c>
      <c r="F168" t="s">
        <v>6</v>
      </c>
      <c r="G168" s="17" t="str">
        <f t="shared" si="5"/>
        <v>201602</v>
      </c>
      <c r="H168" s="17" t="str">
        <f t="shared" si="4"/>
        <v>201602</v>
      </c>
    </row>
    <row r="169" spans="1:8" x14ac:dyDescent="0.25">
      <c r="A169">
        <v>1515</v>
      </c>
      <c r="B169" t="s">
        <v>9</v>
      </c>
      <c r="C169">
        <v>2</v>
      </c>
      <c r="D169">
        <v>2016</v>
      </c>
      <c r="E169">
        <v>10</v>
      </c>
      <c r="F169" t="s">
        <v>6</v>
      </c>
      <c r="G169" s="17" t="str">
        <f t="shared" si="5"/>
        <v>201602</v>
      </c>
      <c r="H169" s="17" t="str">
        <f t="shared" si="4"/>
        <v>201602</v>
      </c>
    </row>
    <row r="170" spans="1:8" x14ac:dyDescent="0.25">
      <c r="A170">
        <v>1515</v>
      </c>
      <c r="B170" t="s">
        <v>9</v>
      </c>
      <c r="C170">
        <v>2</v>
      </c>
      <c r="D170">
        <v>2016</v>
      </c>
      <c r="E170">
        <v>2</v>
      </c>
      <c r="F170" t="s">
        <v>8</v>
      </c>
      <c r="G170" s="17" t="str">
        <f t="shared" si="5"/>
        <v>201602</v>
      </c>
      <c r="H170" s="17" t="str">
        <f t="shared" si="4"/>
        <v>201602</v>
      </c>
    </row>
    <row r="171" spans="1:8" x14ac:dyDescent="0.25">
      <c r="A171">
        <v>1515</v>
      </c>
      <c r="B171" t="s">
        <v>9</v>
      </c>
      <c r="C171">
        <v>2</v>
      </c>
      <c r="D171">
        <v>2016</v>
      </c>
      <c r="E171">
        <v>2</v>
      </c>
      <c r="F171" t="s">
        <v>6</v>
      </c>
      <c r="G171" s="17" t="str">
        <f t="shared" si="5"/>
        <v>201602</v>
      </c>
      <c r="H171" s="17" t="str">
        <f t="shared" si="4"/>
        <v>201602</v>
      </c>
    </row>
    <row r="172" spans="1:8" x14ac:dyDescent="0.25">
      <c r="A172">
        <v>1515</v>
      </c>
      <c r="B172" t="s">
        <v>9</v>
      </c>
      <c r="C172">
        <v>2</v>
      </c>
      <c r="D172">
        <v>2016</v>
      </c>
      <c r="E172">
        <v>10</v>
      </c>
      <c r="F172" t="s">
        <v>7</v>
      </c>
      <c r="G172" s="17" t="str">
        <f t="shared" si="5"/>
        <v>201602</v>
      </c>
      <c r="H172" s="17" t="str">
        <f t="shared" si="4"/>
        <v>201602</v>
      </c>
    </row>
    <row r="173" spans="1:8" x14ac:dyDescent="0.25">
      <c r="A173">
        <v>1515</v>
      </c>
      <c r="B173" t="s">
        <v>9</v>
      </c>
      <c r="C173">
        <v>2</v>
      </c>
      <c r="D173">
        <v>2016</v>
      </c>
      <c r="E173">
        <v>5</v>
      </c>
      <c r="F173" t="s">
        <v>8</v>
      </c>
      <c r="G173" s="17" t="str">
        <f t="shared" si="5"/>
        <v>201602</v>
      </c>
      <c r="H173" s="17" t="str">
        <f t="shared" si="4"/>
        <v>201602</v>
      </c>
    </row>
    <row r="174" spans="1:8" x14ac:dyDescent="0.25">
      <c r="A174">
        <v>1515</v>
      </c>
      <c r="B174" t="s">
        <v>9</v>
      </c>
      <c r="C174">
        <v>2</v>
      </c>
      <c r="D174">
        <v>2016</v>
      </c>
      <c r="E174">
        <v>13</v>
      </c>
      <c r="F174" t="s">
        <v>6</v>
      </c>
      <c r="G174" s="17" t="str">
        <f t="shared" si="5"/>
        <v>201602</v>
      </c>
      <c r="H174" s="17" t="str">
        <f t="shared" si="4"/>
        <v>201602</v>
      </c>
    </row>
    <row r="175" spans="1:8" x14ac:dyDescent="0.25">
      <c r="A175">
        <v>1515</v>
      </c>
      <c r="B175" t="s">
        <v>9</v>
      </c>
      <c r="C175">
        <v>3</v>
      </c>
      <c r="D175">
        <v>2016</v>
      </c>
      <c r="E175">
        <v>15</v>
      </c>
      <c r="F175" t="s">
        <v>7</v>
      </c>
      <c r="G175" s="17" t="str">
        <f t="shared" si="5"/>
        <v>201603</v>
      </c>
      <c r="H175" s="17" t="str">
        <f t="shared" si="4"/>
        <v>201603</v>
      </c>
    </row>
    <row r="176" spans="1:8" x14ac:dyDescent="0.25">
      <c r="A176">
        <v>5525</v>
      </c>
      <c r="B176" t="s">
        <v>10</v>
      </c>
      <c r="C176">
        <v>3</v>
      </c>
      <c r="D176">
        <v>2016</v>
      </c>
      <c r="E176">
        <v>4.13</v>
      </c>
      <c r="F176" t="s">
        <v>8</v>
      </c>
      <c r="G176" s="17" t="str">
        <f t="shared" si="5"/>
        <v>201603</v>
      </c>
      <c r="H176" s="17" t="str">
        <f t="shared" si="4"/>
        <v>201603</v>
      </c>
    </row>
    <row r="177" spans="1:8" x14ac:dyDescent="0.25">
      <c r="A177">
        <v>5525</v>
      </c>
      <c r="B177" t="s">
        <v>10</v>
      </c>
      <c r="C177">
        <v>3</v>
      </c>
      <c r="D177">
        <v>2016</v>
      </c>
      <c r="E177">
        <v>4</v>
      </c>
      <c r="F177" t="s">
        <v>6</v>
      </c>
      <c r="G177" s="17" t="str">
        <f t="shared" si="5"/>
        <v>201603</v>
      </c>
      <c r="H177" s="17" t="str">
        <f t="shared" si="4"/>
        <v>201603</v>
      </c>
    </row>
    <row r="178" spans="1:8" x14ac:dyDescent="0.25">
      <c r="A178">
        <v>5525</v>
      </c>
      <c r="B178" t="s">
        <v>10</v>
      </c>
      <c r="C178">
        <v>3</v>
      </c>
      <c r="D178">
        <v>2016</v>
      </c>
      <c r="E178">
        <v>4</v>
      </c>
      <c r="F178" t="s">
        <v>6</v>
      </c>
      <c r="G178" s="17" t="str">
        <f t="shared" si="5"/>
        <v>201603</v>
      </c>
      <c r="H178" s="17" t="str">
        <f t="shared" si="4"/>
        <v>201603</v>
      </c>
    </row>
    <row r="179" spans="1:8" x14ac:dyDescent="0.25">
      <c r="A179">
        <v>5525</v>
      </c>
      <c r="B179" t="s">
        <v>10</v>
      </c>
      <c r="C179">
        <v>3</v>
      </c>
      <c r="D179">
        <v>2016</v>
      </c>
      <c r="E179">
        <v>4</v>
      </c>
      <c r="F179" t="s">
        <v>7</v>
      </c>
      <c r="G179" s="17" t="str">
        <f t="shared" si="5"/>
        <v>201603</v>
      </c>
      <c r="H179" s="17" t="str">
        <f t="shared" si="4"/>
        <v>201603</v>
      </c>
    </row>
    <row r="180" spans="1:8" x14ac:dyDescent="0.25">
      <c r="A180">
        <v>5525</v>
      </c>
      <c r="B180" t="s">
        <v>10</v>
      </c>
      <c r="C180">
        <v>3</v>
      </c>
      <c r="D180">
        <v>2016</v>
      </c>
      <c r="E180">
        <v>3</v>
      </c>
      <c r="F180" t="s">
        <v>8</v>
      </c>
      <c r="G180" s="17" t="str">
        <f t="shared" si="5"/>
        <v>201603</v>
      </c>
      <c r="H180" s="17" t="str">
        <f t="shared" si="4"/>
        <v>201603</v>
      </c>
    </row>
    <row r="181" spans="1:8" x14ac:dyDescent="0.25">
      <c r="A181">
        <v>5525</v>
      </c>
      <c r="B181" t="s">
        <v>10</v>
      </c>
      <c r="C181">
        <v>3</v>
      </c>
      <c r="D181">
        <v>2016</v>
      </c>
      <c r="E181">
        <v>3</v>
      </c>
      <c r="F181" t="s">
        <v>6</v>
      </c>
      <c r="G181" s="17" t="str">
        <f t="shared" si="5"/>
        <v>201603</v>
      </c>
      <c r="H181" s="17" t="str">
        <f t="shared" si="4"/>
        <v>201603</v>
      </c>
    </row>
    <row r="182" spans="1:8" x14ac:dyDescent="0.25">
      <c r="A182">
        <v>5525</v>
      </c>
      <c r="B182" t="s">
        <v>10</v>
      </c>
      <c r="C182">
        <v>3</v>
      </c>
      <c r="D182">
        <v>2016</v>
      </c>
      <c r="E182">
        <v>5</v>
      </c>
      <c r="F182" t="s">
        <v>8</v>
      </c>
      <c r="G182" s="17" t="str">
        <f t="shared" si="5"/>
        <v>201603</v>
      </c>
      <c r="H182" s="17" t="str">
        <f t="shared" si="4"/>
        <v>201603</v>
      </c>
    </row>
    <row r="183" spans="1:8" x14ac:dyDescent="0.25">
      <c r="A183">
        <v>5525</v>
      </c>
      <c r="B183" t="s">
        <v>10</v>
      </c>
      <c r="C183">
        <v>3</v>
      </c>
      <c r="D183">
        <v>2016</v>
      </c>
      <c r="E183">
        <v>5</v>
      </c>
      <c r="F183" t="s">
        <v>7</v>
      </c>
      <c r="G183" s="17" t="str">
        <f t="shared" si="5"/>
        <v>201603</v>
      </c>
      <c r="H183" s="17" t="str">
        <f t="shared" si="4"/>
        <v>201603</v>
      </c>
    </row>
    <row r="184" spans="1:8" x14ac:dyDescent="0.25">
      <c r="A184">
        <v>3556</v>
      </c>
      <c r="B184" t="s">
        <v>12</v>
      </c>
      <c r="C184">
        <v>4</v>
      </c>
      <c r="D184">
        <v>2016</v>
      </c>
      <c r="E184">
        <v>7.75</v>
      </c>
      <c r="F184" t="s">
        <v>7</v>
      </c>
      <c r="G184" s="17" t="str">
        <f t="shared" si="5"/>
        <v>201604</v>
      </c>
      <c r="H184" s="17" t="str">
        <f t="shared" si="4"/>
        <v>201604</v>
      </c>
    </row>
    <row r="185" spans="1:8" x14ac:dyDescent="0.25">
      <c r="A185">
        <v>3556</v>
      </c>
      <c r="B185" t="s">
        <v>12</v>
      </c>
      <c r="C185">
        <v>4</v>
      </c>
      <c r="D185">
        <v>2016</v>
      </c>
      <c r="E185">
        <v>3.75</v>
      </c>
      <c r="F185" t="s">
        <v>6</v>
      </c>
      <c r="G185" s="17" t="str">
        <f t="shared" si="5"/>
        <v>201604</v>
      </c>
      <c r="H185" s="17" t="str">
        <f t="shared" si="4"/>
        <v>201604</v>
      </c>
    </row>
    <row r="186" spans="1:8" x14ac:dyDescent="0.25">
      <c r="A186">
        <v>3556</v>
      </c>
      <c r="B186" t="s">
        <v>12</v>
      </c>
      <c r="C186">
        <v>4</v>
      </c>
      <c r="D186">
        <v>2016</v>
      </c>
      <c r="E186">
        <v>7.75</v>
      </c>
      <c r="F186" t="s">
        <v>6</v>
      </c>
      <c r="G186" s="17" t="str">
        <f t="shared" si="5"/>
        <v>201604</v>
      </c>
      <c r="H186" s="17" t="str">
        <f t="shared" si="4"/>
        <v>201604</v>
      </c>
    </row>
    <row r="187" spans="1:8" x14ac:dyDescent="0.25">
      <c r="A187">
        <v>3556</v>
      </c>
      <c r="B187" t="s">
        <v>12</v>
      </c>
      <c r="C187">
        <v>4</v>
      </c>
      <c r="D187">
        <v>2016</v>
      </c>
      <c r="E187">
        <v>3</v>
      </c>
      <c r="F187" t="s">
        <v>8</v>
      </c>
      <c r="G187" s="17" t="str">
        <f t="shared" si="5"/>
        <v>201604</v>
      </c>
      <c r="H187" s="17" t="str">
        <f t="shared" si="4"/>
        <v>201604</v>
      </c>
    </row>
    <row r="188" spans="1:8" x14ac:dyDescent="0.25">
      <c r="A188">
        <v>1218</v>
      </c>
      <c r="B188" t="s">
        <v>11</v>
      </c>
      <c r="C188">
        <v>6</v>
      </c>
      <c r="D188">
        <v>2016</v>
      </c>
      <c r="E188">
        <v>25</v>
      </c>
      <c r="F188" t="s">
        <v>6</v>
      </c>
      <c r="G188" s="17" t="str">
        <f t="shared" si="5"/>
        <v>201606</v>
      </c>
      <c r="H188" s="17" t="str">
        <f t="shared" si="4"/>
        <v>201606</v>
      </c>
    </row>
    <row r="189" spans="1:8" x14ac:dyDescent="0.25">
      <c r="A189">
        <v>1218</v>
      </c>
      <c r="B189" t="s">
        <v>11</v>
      </c>
      <c r="C189">
        <v>6</v>
      </c>
      <c r="D189">
        <v>2016</v>
      </c>
      <c r="E189">
        <v>27</v>
      </c>
      <c r="F189" t="s">
        <v>7</v>
      </c>
      <c r="G189" s="17" t="str">
        <f t="shared" si="5"/>
        <v>201606</v>
      </c>
      <c r="H189" s="17" t="str">
        <f t="shared" si="4"/>
        <v>201606</v>
      </c>
    </row>
    <row r="190" spans="1:8" x14ac:dyDescent="0.25">
      <c r="A190">
        <v>1218</v>
      </c>
      <c r="B190" t="s">
        <v>11</v>
      </c>
      <c r="C190">
        <v>6</v>
      </c>
      <c r="D190">
        <v>2016</v>
      </c>
      <c r="E190">
        <v>1</v>
      </c>
      <c r="F190" t="s">
        <v>8</v>
      </c>
      <c r="G190" s="17" t="str">
        <f t="shared" si="5"/>
        <v>201606</v>
      </c>
      <c r="H190" s="17" t="str">
        <f t="shared" si="4"/>
        <v>201606</v>
      </c>
    </row>
    <row r="191" spans="1:8" x14ac:dyDescent="0.25">
      <c r="A191">
        <v>1218</v>
      </c>
      <c r="B191" t="s">
        <v>11</v>
      </c>
      <c r="C191">
        <v>6</v>
      </c>
      <c r="D191">
        <v>2016</v>
      </c>
      <c r="E191">
        <v>1</v>
      </c>
      <c r="F191" t="s">
        <v>6</v>
      </c>
      <c r="G191" s="17" t="str">
        <f t="shared" si="5"/>
        <v>201606</v>
      </c>
      <c r="H191" s="17" t="str">
        <f t="shared" si="4"/>
        <v>201606</v>
      </c>
    </row>
    <row r="192" spans="1:8" x14ac:dyDescent="0.25">
      <c r="A192">
        <v>1218</v>
      </c>
      <c r="B192" t="s">
        <v>11</v>
      </c>
      <c r="C192">
        <v>6</v>
      </c>
      <c r="D192">
        <v>2016</v>
      </c>
      <c r="E192">
        <v>20</v>
      </c>
      <c r="F192" t="s">
        <v>6</v>
      </c>
      <c r="G192" s="17" t="str">
        <f t="shared" si="5"/>
        <v>201606</v>
      </c>
      <c r="H192" s="17" t="str">
        <f t="shared" si="4"/>
        <v>201606</v>
      </c>
    </row>
    <row r="193" spans="1:8" x14ac:dyDescent="0.25">
      <c r="A193">
        <v>1218</v>
      </c>
      <c r="B193" t="s">
        <v>11</v>
      </c>
      <c r="C193">
        <v>6</v>
      </c>
      <c r="D193">
        <v>2016</v>
      </c>
      <c r="E193">
        <v>20</v>
      </c>
      <c r="F193" t="s">
        <v>7</v>
      </c>
      <c r="G193" s="17" t="str">
        <f t="shared" si="5"/>
        <v>201606</v>
      </c>
      <c r="H193" s="17" t="str">
        <f t="shared" si="4"/>
        <v>201606</v>
      </c>
    </row>
    <row r="194" spans="1:8" x14ac:dyDescent="0.25">
      <c r="A194">
        <v>1218</v>
      </c>
      <c r="B194" t="s">
        <v>11</v>
      </c>
      <c r="C194">
        <v>6</v>
      </c>
      <c r="D194">
        <v>2016</v>
      </c>
      <c r="E194">
        <v>10</v>
      </c>
      <c r="F194" t="s">
        <v>8</v>
      </c>
      <c r="G194" s="17" t="str">
        <f t="shared" si="5"/>
        <v>201606</v>
      </c>
      <c r="H194" s="17" t="str">
        <f t="shared" ref="H194:H218" si="6">G194</f>
        <v>201606</v>
      </c>
    </row>
    <row r="195" spans="1:8" x14ac:dyDescent="0.25">
      <c r="A195">
        <v>1218</v>
      </c>
      <c r="B195" t="s">
        <v>11</v>
      </c>
      <c r="C195">
        <v>6</v>
      </c>
      <c r="D195">
        <v>2016</v>
      </c>
      <c r="E195">
        <v>1</v>
      </c>
      <c r="F195" t="s">
        <v>6</v>
      </c>
      <c r="G195" s="17" t="str">
        <f t="shared" ref="G195:G218" si="7">D195&amp;IF(C195&lt;10,"0"&amp;C195,C195)</f>
        <v>201606</v>
      </c>
      <c r="H195" s="17" t="str">
        <f t="shared" si="6"/>
        <v>201606</v>
      </c>
    </row>
    <row r="196" spans="1:8" x14ac:dyDescent="0.25">
      <c r="A196">
        <v>1515</v>
      </c>
      <c r="B196" t="s">
        <v>11</v>
      </c>
      <c r="C196">
        <v>6</v>
      </c>
      <c r="D196">
        <v>2016</v>
      </c>
      <c r="E196">
        <v>16</v>
      </c>
      <c r="F196" t="s">
        <v>8</v>
      </c>
      <c r="G196" s="17" t="str">
        <f t="shared" si="7"/>
        <v>201606</v>
      </c>
      <c r="H196" s="17" t="str">
        <f t="shared" si="6"/>
        <v>201606</v>
      </c>
    </row>
    <row r="197" spans="1:8" x14ac:dyDescent="0.25">
      <c r="A197">
        <v>1218</v>
      </c>
      <c r="B197" t="s">
        <v>11</v>
      </c>
      <c r="C197">
        <v>6</v>
      </c>
      <c r="D197">
        <v>2016</v>
      </c>
      <c r="E197">
        <v>8</v>
      </c>
      <c r="F197" t="s">
        <v>7</v>
      </c>
      <c r="G197" s="17" t="str">
        <f t="shared" si="7"/>
        <v>201606</v>
      </c>
      <c r="H197" s="17" t="str">
        <f t="shared" si="6"/>
        <v>201606</v>
      </c>
    </row>
    <row r="198" spans="1:8" x14ac:dyDescent="0.25">
      <c r="A198">
        <v>1515</v>
      </c>
      <c r="B198" t="s">
        <v>9</v>
      </c>
      <c r="C198">
        <v>7</v>
      </c>
      <c r="D198">
        <v>2016</v>
      </c>
      <c r="E198">
        <v>18</v>
      </c>
      <c r="F198" t="s">
        <v>7</v>
      </c>
      <c r="G198" s="17" t="str">
        <f t="shared" si="7"/>
        <v>201607</v>
      </c>
      <c r="H198" s="17" t="str">
        <f t="shared" si="6"/>
        <v>201607</v>
      </c>
    </row>
    <row r="199" spans="1:8" x14ac:dyDescent="0.25">
      <c r="A199">
        <v>1515</v>
      </c>
      <c r="B199" t="s">
        <v>9</v>
      </c>
      <c r="C199">
        <v>7</v>
      </c>
      <c r="D199">
        <v>2016</v>
      </c>
      <c r="E199">
        <v>8</v>
      </c>
      <c r="F199" t="s">
        <v>6</v>
      </c>
      <c r="G199" s="17" t="str">
        <f t="shared" si="7"/>
        <v>201607</v>
      </c>
      <c r="H199" s="17" t="str">
        <f t="shared" si="6"/>
        <v>201607</v>
      </c>
    </row>
    <row r="200" spans="1:8" x14ac:dyDescent="0.25">
      <c r="A200">
        <v>1515</v>
      </c>
      <c r="B200" t="s">
        <v>9</v>
      </c>
      <c r="C200">
        <v>7</v>
      </c>
      <c r="D200">
        <v>2016</v>
      </c>
      <c r="E200">
        <v>10</v>
      </c>
      <c r="F200" t="s">
        <v>6</v>
      </c>
      <c r="G200" s="17" t="str">
        <f t="shared" si="7"/>
        <v>201607</v>
      </c>
      <c r="H200" s="17" t="str">
        <f t="shared" si="6"/>
        <v>201607</v>
      </c>
    </row>
    <row r="201" spans="1:8" x14ac:dyDescent="0.25">
      <c r="A201">
        <v>1515</v>
      </c>
      <c r="B201" t="s">
        <v>9</v>
      </c>
      <c r="C201">
        <v>7</v>
      </c>
      <c r="D201">
        <v>2016</v>
      </c>
      <c r="E201">
        <v>2</v>
      </c>
      <c r="F201" t="s">
        <v>8</v>
      </c>
      <c r="G201" s="17" t="str">
        <f t="shared" si="7"/>
        <v>201607</v>
      </c>
      <c r="H201" s="17" t="str">
        <f t="shared" si="6"/>
        <v>201607</v>
      </c>
    </row>
    <row r="202" spans="1:8" x14ac:dyDescent="0.25">
      <c r="A202">
        <v>1515</v>
      </c>
      <c r="B202" t="s">
        <v>9</v>
      </c>
      <c r="C202">
        <v>7</v>
      </c>
      <c r="D202">
        <v>2016</v>
      </c>
      <c r="E202">
        <v>2</v>
      </c>
      <c r="F202" t="s">
        <v>6</v>
      </c>
      <c r="G202" s="17" t="str">
        <f t="shared" si="7"/>
        <v>201607</v>
      </c>
      <c r="H202" s="17" t="str">
        <f t="shared" si="6"/>
        <v>201607</v>
      </c>
    </row>
    <row r="203" spans="1:8" x14ac:dyDescent="0.25">
      <c r="A203">
        <v>1515</v>
      </c>
      <c r="B203" t="s">
        <v>9</v>
      </c>
      <c r="C203">
        <v>7</v>
      </c>
      <c r="D203">
        <v>2016</v>
      </c>
      <c r="E203">
        <v>10</v>
      </c>
      <c r="F203" t="s">
        <v>7</v>
      </c>
      <c r="G203" s="17" t="str">
        <f t="shared" si="7"/>
        <v>201607</v>
      </c>
      <c r="H203" s="17" t="str">
        <f t="shared" si="6"/>
        <v>201607</v>
      </c>
    </row>
    <row r="204" spans="1:8" x14ac:dyDescent="0.25">
      <c r="A204">
        <v>1515</v>
      </c>
      <c r="B204" t="s">
        <v>9</v>
      </c>
      <c r="C204">
        <v>7</v>
      </c>
      <c r="D204">
        <v>2016</v>
      </c>
      <c r="E204">
        <v>5</v>
      </c>
      <c r="F204" t="s">
        <v>8</v>
      </c>
      <c r="G204" s="17" t="str">
        <f t="shared" si="7"/>
        <v>201607</v>
      </c>
      <c r="H204" s="17" t="str">
        <f t="shared" si="6"/>
        <v>201607</v>
      </c>
    </row>
    <row r="205" spans="1:8" x14ac:dyDescent="0.25">
      <c r="A205">
        <v>1515</v>
      </c>
      <c r="B205" t="s">
        <v>9</v>
      </c>
      <c r="C205">
        <v>7</v>
      </c>
      <c r="D205">
        <v>2016</v>
      </c>
      <c r="E205">
        <v>13</v>
      </c>
      <c r="F205" t="s">
        <v>6</v>
      </c>
      <c r="G205" s="17" t="str">
        <f t="shared" si="7"/>
        <v>201607</v>
      </c>
      <c r="H205" s="17" t="str">
        <f t="shared" si="6"/>
        <v>201607</v>
      </c>
    </row>
    <row r="206" spans="1:8" x14ac:dyDescent="0.25">
      <c r="A206">
        <v>1515</v>
      </c>
      <c r="B206" t="s">
        <v>9</v>
      </c>
      <c r="C206">
        <v>7</v>
      </c>
      <c r="D206">
        <v>2016</v>
      </c>
      <c r="E206">
        <v>15</v>
      </c>
      <c r="F206" t="s">
        <v>7</v>
      </c>
      <c r="G206" s="17" t="str">
        <f t="shared" si="7"/>
        <v>201607</v>
      </c>
      <c r="H206" s="17" t="str">
        <f t="shared" si="6"/>
        <v>201607</v>
      </c>
    </row>
    <row r="207" spans="1:8" x14ac:dyDescent="0.25">
      <c r="A207">
        <v>5525</v>
      </c>
      <c r="B207" t="s">
        <v>10</v>
      </c>
      <c r="C207">
        <v>7</v>
      </c>
      <c r="D207">
        <v>2016</v>
      </c>
      <c r="E207">
        <v>4.13</v>
      </c>
      <c r="F207" t="s">
        <v>8</v>
      </c>
      <c r="G207" s="17" t="str">
        <f t="shared" si="7"/>
        <v>201607</v>
      </c>
      <c r="H207" s="17" t="str">
        <f t="shared" si="6"/>
        <v>201607</v>
      </c>
    </row>
    <row r="208" spans="1:8" x14ac:dyDescent="0.25">
      <c r="A208">
        <v>5525</v>
      </c>
      <c r="B208" t="s">
        <v>10</v>
      </c>
      <c r="C208">
        <v>8</v>
      </c>
      <c r="D208">
        <v>2016</v>
      </c>
      <c r="E208">
        <v>4</v>
      </c>
      <c r="F208" t="s">
        <v>6</v>
      </c>
      <c r="G208" s="17" t="str">
        <f t="shared" si="7"/>
        <v>201608</v>
      </c>
      <c r="H208" s="17" t="str">
        <f t="shared" si="6"/>
        <v>201608</v>
      </c>
    </row>
    <row r="209" spans="1:8" x14ac:dyDescent="0.25">
      <c r="A209">
        <v>5525</v>
      </c>
      <c r="B209" t="s">
        <v>10</v>
      </c>
      <c r="C209">
        <v>8</v>
      </c>
      <c r="D209">
        <v>2016</v>
      </c>
      <c r="E209">
        <v>4</v>
      </c>
      <c r="F209" t="s">
        <v>6</v>
      </c>
      <c r="G209" s="17" t="str">
        <f t="shared" si="7"/>
        <v>201608</v>
      </c>
      <c r="H209" s="17" t="str">
        <f t="shared" si="6"/>
        <v>201608</v>
      </c>
    </row>
    <row r="210" spans="1:8" x14ac:dyDescent="0.25">
      <c r="A210">
        <v>5525</v>
      </c>
      <c r="B210" t="s">
        <v>10</v>
      </c>
      <c r="C210">
        <v>8</v>
      </c>
      <c r="D210">
        <v>2016</v>
      </c>
      <c r="E210">
        <v>4</v>
      </c>
      <c r="F210" t="s">
        <v>7</v>
      </c>
      <c r="G210" s="17" t="str">
        <f t="shared" si="7"/>
        <v>201608</v>
      </c>
      <c r="H210" s="17" t="str">
        <f t="shared" si="6"/>
        <v>201608</v>
      </c>
    </row>
    <row r="211" spans="1:8" x14ac:dyDescent="0.25">
      <c r="A211">
        <v>5525</v>
      </c>
      <c r="B211" t="s">
        <v>10</v>
      </c>
      <c r="C211">
        <v>8</v>
      </c>
      <c r="D211">
        <v>2016</v>
      </c>
      <c r="E211">
        <v>3</v>
      </c>
      <c r="F211" t="s">
        <v>8</v>
      </c>
      <c r="G211" s="17" t="str">
        <f t="shared" si="7"/>
        <v>201608</v>
      </c>
      <c r="H211" s="17" t="str">
        <f t="shared" si="6"/>
        <v>201608</v>
      </c>
    </row>
    <row r="212" spans="1:8" x14ac:dyDescent="0.25">
      <c r="A212">
        <v>5525</v>
      </c>
      <c r="B212" t="s">
        <v>10</v>
      </c>
      <c r="C212">
        <v>8</v>
      </c>
      <c r="D212">
        <v>2016</v>
      </c>
      <c r="E212">
        <v>3</v>
      </c>
      <c r="F212" t="s">
        <v>6</v>
      </c>
      <c r="G212" s="17" t="str">
        <f t="shared" si="7"/>
        <v>201608</v>
      </c>
      <c r="H212" s="17" t="str">
        <f t="shared" si="6"/>
        <v>201608</v>
      </c>
    </row>
    <row r="213" spans="1:8" x14ac:dyDescent="0.25">
      <c r="A213">
        <v>5525</v>
      </c>
      <c r="B213" t="s">
        <v>10</v>
      </c>
      <c r="C213">
        <v>8</v>
      </c>
      <c r="D213">
        <v>2016</v>
      </c>
      <c r="E213">
        <v>5</v>
      </c>
      <c r="F213" t="s">
        <v>8</v>
      </c>
      <c r="G213" s="17" t="str">
        <f t="shared" si="7"/>
        <v>201608</v>
      </c>
      <c r="H213" s="17" t="str">
        <f t="shared" si="6"/>
        <v>201608</v>
      </c>
    </row>
    <row r="214" spans="1:8" x14ac:dyDescent="0.25">
      <c r="A214">
        <v>5525</v>
      </c>
      <c r="B214" t="s">
        <v>10</v>
      </c>
      <c r="C214">
        <v>8</v>
      </c>
      <c r="D214">
        <v>2016</v>
      </c>
      <c r="E214">
        <v>5</v>
      </c>
      <c r="F214" t="s">
        <v>7</v>
      </c>
      <c r="G214" s="17" t="str">
        <f t="shared" si="7"/>
        <v>201608</v>
      </c>
      <c r="H214" s="17" t="str">
        <f t="shared" si="6"/>
        <v>201608</v>
      </c>
    </row>
    <row r="215" spans="1:8" x14ac:dyDescent="0.25">
      <c r="A215">
        <v>3556</v>
      </c>
      <c r="B215" t="s">
        <v>12</v>
      </c>
      <c r="C215">
        <v>8</v>
      </c>
      <c r="D215">
        <v>2016</v>
      </c>
      <c r="E215">
        <v>7.75</v>
      </c>
      <c r="F215" t="s">
        <v>7</v>
      </c>
      <c r="G215" s="17" t="str">
        <f t="shared" si="7"/>
        <v>201608</v>
      </c>
      <c r="H215" s="17" t="str">
        <f t="shared" si="6"/>
        <v>201608</v>
      </c>
    </row>
    <row r="216" spans="1:8" x14ac:dyDescent="0.25">
      <c r="A216">
        <v>3556</v>
      </c>
      <c r="B216" t="s">
        <v>12</v>
      </c>
      <c r="C216">
        <v>8</v>
      </c>
      <c r="D216">
        <v>2016</v>
      </c>
      <c r="E216">
        <v>3.75</v>
      </c>
      <c r="F216" t="s">
        <v>6</v>
      </c>
      <c r="G216" s="17" t="str">
        <f t="shared" si="7"/>
        <v>201608</v>
      </c>
      <c r="H216" s="17" t="str">
        <f t="shared" si="6"/>
        <v>201608</v>
      </c>
    </row>
    <row r="217" spans="1:8" x14ac:dyDescent="0.25">
      <c r="A217">
        <v>3556</v>
      </c>
      <c r="B217" t="s">
        <v>12</v>
      </c>
      <c r="C217">
        <v>8</v>
      </c>
      <c r="D217">
        <v>2016</v>
      </c>
      <c r="E217">
        <v>7.75</v>
      </c>
      <c r="F217" t="s">
        <v>6</v>
      </c>
      <c r="G217" s="17" t="str">
        <f t="shared" si="7"/>
        <v>201608</v>
      </c>
      <c r="H217" s="17" t="str">
        <f t="shared" si="6"/>
        <v>201608</v>
      </c>
    </row>
    <row r="218" spans="1:8" x14ac:dyDescent="0.25">
      <c r="A218">
        <v>3556</v>
      </c>
      <c r="B218" t="s">
        <v>12</v>
      </c>
      <c r="C218">
        <v>8</v>
      </c>
      <c r="D218">
        <v>2016</v>
      </c>
      <c r="E218">
        <v>3</v>
      </c>
      <c r="F218" t="s">
        <v>8</v>
      </c>
      <c r="G218" s="17" t="str">
        <f t="shared" si="7"/>
        <v>201608</v>
      </c>
      <c r="H218" s="17" t="str">
        <f t="shared" si="6"/>
        <v>201608</v>
      </c>
    </row>
  </sheetData>
  <autoFilter ref="A1:H21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74"/>
  <sheetViews>
    <sheetView tabSelected="1" topLeftCell="A26" zoomScaleNormal="100" workbookViewId="0">
      <selection activeCell="I44" sqref="I44"/>
    </sheetView>
  </sheetViews>
  <sheetFormatPr baseColWidth="10" defaultRowHeight="15" x14ac:dyDescent="0.25"/>
  <cols>
    <col min="3" max="3" width="23" customWidth="1"/>
  </cols>
  <sheetData>
    <row r="3" spans="2:11" ht="15.75" thickBot="1" x14ac:dyDescent="0.3"/>
    <row r="4" spans="2:11" ht="16.5" thickTop="1" thickBot="1" x14ac:dyDescent="0.3">
      <c r="B4" s="11" t="s">
        <v>31</v>
      </c>
      <c r="C4" s="12"/>
      <c r="D4" s="13" t="s">
        <v>24</v>
      </c>
      <c r="E4" s="14">
        <v>2016</v>
      </c>
    </row>
    <row r="5" spans="2:11" ht="16.5" thickTop="1" thickBot="1" x14ac:dyDescent="0.3">
      <c r="B5" s="15" t="s">
        <v>32</v>
      </c>
      <c r="C5" s="16"/>
      <c r="D5" s="23" t="s">
        <v>6</v>
      </c>
      <c r="E5" s="2"/>
    </row>
    <row r="6" spans="2:11" ht="15.75" thickTop="1" x14ac:dyDescent="0.25"/>
    <row r="12" spans="2:11" ht="15.75" thickBot="1" x14ac:dyDescent="0.3">
      <c r="D12" s="2"/>
      <c r="E12" s="2"/>
      <c r="F12" s="3" t="s">
        <v>13</v>
      </c>
      <c r="G12" s="3"/>
      <c r="H12" s="3"/>
      <c r="I12" s="4" t="s">
        <v>14</v>
      </c>
      <c r="J12" s="3"/>
      <c r="K12" s="3"/>
    </row>
    <row r="13" spans="2:11" ht="15.75" thickTop="1" x14ac:dyDescent="0.25">
      <c r="D13" s="2"/>
      <c r="E13" s="5" t="s">
        <v>1</v>
      </c>
      <c r="F13" s="6" t="s">
        <v>30</v>
      </c>
      <c r="G13" s="6" t="s">
        <v>15</v>
      </c>
      <c r="H13" s="6" t="s">
        <v>16</v>
      </c>
      <c r="I13" s="24" t="s">
        <v>30</v>
      </c>
      <c r="J13" s="25" t="s">
        <v>15</v>
      </c>
      <c r="K13" s="25" t="s">
        <v>16</v>
      </c>
    </row>
    <row r="14" spans="2:11" x14ac:dyDescent="0.25">
      <c r="D14" s="2">
        <v>1</v>
      </c>
      <c r="E14" s="2" t="s">
        <v>17</v>
      </c>
      <c r="F14" s="7">
        <f>I14</f>
        <v>46</v>
      </c>
      <c r="G14" s="7">
        <f>J14</f>
        <v>14.5</v>
      </c>
      <c r="H14" s="7">
        <f>K14</f>
        <v>46</v>
      </c>
      <c r="I14" s="8">
        <f>SUMIFS(data!$E$2:$E$1000,data!$F$2:$F$1000,$D$5,data!$H$2:$H$1000,data!O2)</f>
        <v>46</v>
      </c>
      <c r="J14" s="8">
        <f>SUMIFS(data!$E$2:$E$1000,data!$F$2:$F$1000,$D$5,data!$H$2:$H$1000,data!P2)</f>
        <v>14.5</v>
      </c>
      <c r="K14" s="8">
        <f>SUMIFS(data!$E$2:$E$1000,data!$F$2:$F$1000,$D$5,data!$H$2:$H$1000,data!Q2)</f>
        <v>46</v>
      </c>
    </row>
    <row r="15" spans="2:11" x14ac:dyDescent="0.25">
      <c r="D15" s="2">
        <v>2</v>
      </c>
      <c r="E15" s="2" t="s">
        <v>18</v>
      </c>
      <c r="F15" s="7">
        <f t="shared" ref="F15:F25" si="0">I15+F14</f>
        <v>80</v>
      </c>
      <c r="G15" s="7">
        <f>IF(D14&gt;=data!$A$3,0,G14+J15)</f>
        <v>14.5</v>
      </c>
      <c r="H15" s="7">
        <f>J15+H14</f>
        <v>46</v>
      </c>
      <c r="I15" s="8">
        <f>SUMIFS(data!$E$2:$E$1000,data!$F$2:$F$1000,$D$5,data!$H$2:$H$1000,data!O3)</f>
        <v>34</v>
      </c>
      <c r="J15" s="8">
        <f>SUMIFS(data!$E$2:$E$1000,data!$F$2:$F$1000,$D$5,data!$H$2:$H$1000,data!P3)</f>
        <v>0</v>
      </c>
      <c r="K15" s="8">
        <f>SUMIFS(data!$E$2:$E$1000,data!$F$2:$F$1000,$D$5,data!$H$2:$H$1000,data!Q3)</f>
        <v>34</v>
      </c>
    </row>
    <row r="16" spans="2:11" x14ac:dyDescent="0.25">
      <c r="D16" s="2">
        <v>3</v>
      </c>
      <c r="E16" s="2" t="s">
        <v>19</v>
      </c>
      <c r="F16" s="7">
        <f t="shared" si="0"/>
        <v>91</v>
      </c>
      <c r="G16" s="7">
        <f>IF(D15&gt;=data!$A$3,0,G15+J16)</f>
        <v>39.5</v>
      </c>
      <c r="H16" s="7">
        <f t="shared" ref="H16:H25" si="1">J16+H15</f>
        <v>71</v>
      </c>
      <c r="I16" s="8">
        <f>SUMIFS(data!$E$2:$E$1000,data!$F$2:$F$1000,$D$5,data!$H$2:$H$1000,data!O4)</f>
        <v>11</v>
      </c>
      <c r="J16" s="8">
        <f>SUMIFS(data!$E$2:$E$1000,data!$F$2:$F$1000,$D$5,data!$H$2:$H$1000,data!P4)</f>
        <v>25</v>
      </c>
      <c r="K16" s="8">
        <f>SUMIFS(data!$E$2:$E$1000,data!$F$2:$F$1000,$D$5,data!$H$2:$H$1000,data!Q4)</f>
        <v>11</v>
      </c>
    </row>
    <row r="17" spans="3:11" x14ac:dyDescent="0.25">
      <c r="D17" s="2">
        <v>4</v>
      </c>
      <c r="E17" s="2" t="s">
        <v>20</v>
      </c>
      <c r="F17" s="7">
        <f t="shared" si="0"/>
        <v>102.5</v>
      </c>
      <c r="G17" s="7">
        <f>IF(D16&gt;=data!$A$3,0,G16+J17)</f>
        <v>69.5</v>
      </c>
      <c r="H17" s="7">
        <f t="shared" si="1"/>
        <v>101</v>
      </c>
      <c r="I17" s="8">
        <f>SUMIFS(data!$E$2:$E$1000,data!$F$2:$F$1000,$D$5,data!$H$2:$H$1000,data!O5)</f>
        <v>11.5</v>
      </c>
      <c r="J17" s="8">
        <f>SUMIFS(data!$E$2:$E$1000,data!$F$2:$F$1000,$D$5,data!$H$2:$H$1000,data!P5)</f>
        <v>30</v>
      </c>
      <c r="K17" s="8">
        <f>SUMIFS(data!$E$2:$E$1000,data!$F$2:$F$1000,$D$5,data!$H$2:$H$1000,data!Q5)</f>
        <v>11.5</v>
      </c>
    </row>
    <row r="18" spans="3:11" x14ac:dyDescent="0.25">
      <c r="D18" s="2">
        <v>5</v>
      </c>
      <c r="E18" s="2" t="s">
        <v>21</v>
      </c>
      <c r="F18" s="7">
        <f t="shared" si="0"/>
        <v>102.5</v>
      </c>
      <c r="G18" s="7">
        <f>IF(D17&gt;=data!$A$3,0,G17+J18)</f>
        <v>102.5</v>
      </c>
      <c r="H18" s="7">
        <f t="shared" si="1"/>
        <v>134</v>
      </c>
      <c r="I18" s="8">
        <f>SUMIFS(data!$E$2:$E$1000,data!$F$2:$F$1000,$D$5,data!$H$2:$H$1000,data!O6)</f>
        <v>0</v>
      </c>
      <c r="J18" s="8">
        <f>SUMIFS(data!$E$2:$E$1000,data!$F$2:$F$1000,$D$5,data!$H$2:$H$1000,data!P6)</f>
        <v>33</v>
      </c>
      <c r="K18" s="8">
        <f>SUMIFS(data!$E$2:$E$1000,data!$F$2:$F$1000,$D$5,data!$H$2:$H$1000,data!Q6)</f>
        <v>0</v>
      </c>
    </row>
    <row r="19" spans="3:11" x14ac:dyDescent="0.25">
      <c r="D19" s="2">
        <v>6</v>
      </c>
      <c r="E19" s="2" t="s">
        <v>22</v>
      </c>
      <c r="F19" s="7">
        <f t="shared" si="0"/>
        <v>149.5</v>
      </c>
      <c r="G19" s="7">
        <f>IF(D18&gt;=data!$A$3,0,G18+J19)</f>
        <v>117</v>
      </c>
      <c r="H19" s="7">
        <f t="shared" si="1"/>
        <v>148.5</v>
      </c>
      <c r="I19" s="8">
        <f>SUMIFS(data!$E$2:$E$1000,data!$F$2:$F$1000,$D$5,data!$H$2:$H$1000,data!O7)</f>
        <v>47</v>
      </c>
      <c r="J19" s="8">
        <f>SUMIFS(data!$E$2:$E$1000,data!$F$2:$F$1000,$D$5,data!$H$2:$H$1000,data!P7)</f>
        <v>14.5</v>
      </c>
      <c r="K19" s="8">
        <f>SUMIFS(data!$E$2:$E$1000,data!$F$2:$F$1000,$D$5,data!$H$2:$H$1000,data!Q7)</f>
        <v>47</v>
      </c>
    </row>
    <row r="20" spans="3:11" x14ac:dyDescent="0.25">
      <c r="D20" s="2">
        <v>7</v>
      </c>
      <c r="E20" s="2" t="s">
        <v>23</v>
      </c>
      <c r="F20" s="7">
        <f t="shared" si="0"/>
        <v>182.5</v>
      </c>
      <c r="G20" s="7">
        <f>IF(D19&gt;=data!$A$3,0,G19+J20)</f>
        <v>117</v>
      </c>
      <c r="H20" s="7">
        <f t="shared" si="1"/>
        <v>148.5</v>
      </c>
      <c r="I20" s="8">
        <f>SUMIFS(data!$E$2:$E$1000,data!$F$2:$F$1000,$D$5,data!$H$2:$H$1000,data!O8)</f>
        <v>33</v>
      </c>
      <c r="J20" s="8">
        <f>SUMIFS(data!$E$2:$E$1000,data!$F$2:$F$1000,$D$5,data!$H$2:$H$1000,data!P8)</f>
        <v>0</v>
      </c>
      <c r="K20" s="8">
        <f>SUMIFS(data!$E$2:$E$1000,data!$F$2:$F$1000,$D$5,data!$H$2:$H$1000,data!Q8)</f>
        <v>33</v>
      </c>
    </row>
    <row r="21" spans="3:11" x14ac:dyDescent="0.25">
      <c r="D21" s="2">
        <v>8</v>
      </c>
      <c r="E21" s="2" t="s">
        <v>24</v>
      </c>
      <c r="F21" s="7">
        <f t="shared" si="0"/>
        <v>205</v>
      </c>
      <c r="G21" s="7">
        <f>IF(D20&gt;=data!$A$3,0,G20+J21)</f>
        <v>163</v>
      </c>
      <c r="H21" s="7">
        <f t="shared" si="1"/>
        <v>194.5</v>
      </c>
      <c r="I21" s="8">
        <f>SUMIFS(data!$E$2:$E$1000,data!$F$2:$F$1000,$D$5,data!$H$2:$H$1000,data!O9)</f>
        <v>22.5</v>
      </c>
      <c r="J21" s="8">
        <f>SUMIFS(data!$E$2:$E$1000,data!$F$2:$F$1000,$D$5,data!$H$2:$H$1000,data!P9)</f>
        <v>46</v>
      </c>
      <c r="K21" s="8">
        <f>SUMIFS(data!$E$2:$E$1000,data!$F$2:$F$1000,$D$5,data!$H$2:$H$1000,data!Q9)</f>
        <v>22.5</v>
      </c>
    </row>
    <row r="22" spans="3:11" x14ac:dyDescent="0.25">
      <c r="D22" s="2">
        <v>9</v>
      </c>
      <c r="E22" s="2" t="s">
        <v>25</v>
      </c>
      <c r="F22" s="7">
        <f t="shared" si="0"/>
        <v>205</v>
      </c>
      <c r="G22" s="7">
        <f>IF(D21&gt;=data!$A$3,0,G21+J22)</f>
        <v>184</v>
      </c>
      <c r="H22" s="7">
        <f t="shared" si="1"/>
        <v>215.5</v>
      </c>
      <c r="I22" s="8">
        <f>SUMIFS(data!$E$2:$E$1000,data!$F$2:$F$1000,$D$5,data!$H$2:$H$1000,data!O10)</f>
        <v>0</v>
      </c>
      <c r="J22" s="8">
        <f>SUMIFS(data!$E$2:$E$1000,data!$F$2:$F$1000,$D$5,data!$H$2:$H$1000,data!P10)</f>
        <v>21</v>
      </c>
      <c r="K22" s="8">
        <f>SUMIFS(data!$E$2:$E$1000,data!$F$2:$F$1000,$D$5,data!$H$2:$H$1000,data!Q10)</f>
        <v>0</v>
      </c>
    </row>
    <row r="23" spans="3:11" x14ac:dyDescent="0.25">
      <c r="D23" s="2">
        <v>10</v>
      </c>
      <c r="E23" s="2" t="s">
        <v>26</v>
      </c>
      <c r="F23" s="7">
        <f t="shared" si="0"/>
        <v>230</v>
      </c>
      <c r="G23" s="7">
        <f>IF(D22&gt;=data!$A$3,0,G22+J23)</f>
        <v>208</v>
      </c>
      <c r="H23" s="7">
        <f t="shared" si="1"/>
        <v>239.5</v>
      </c>
      <c r="I23" s="8">
        <f>SUMIFS(data!$E$2:$E$1000,data!$F$2:$F$1000,$D$5,data!$H$2:$H$1000,data!O11)</f>
        <v>25</v>
      </c>
      <c r="J23" s="8">
        <f>SUMIFS(data!$E$2:$E$1000,data!$F$2:$F$1000,$D$5,data!$H$2:$H$1000,data!P11)</f>
        <v>24</v>
      </c>
      <c r="K23" s="8">
        <f>SUMIFS(data!$E$2:$E$1000,data!$F$2:$F$1000,$D$5,data!$H$2:$H$1000,data!Q11)</f>
        <v>0</v>
      </c>
    </row>
    <row r="24" spans="3:11" x14ac:dyDescent="0.25">
      <c r="D24" s="2">
        <v>11</v>
      </c>
      <c r="E24" s="2" t="s">
        <v>27</v>
      </c>
      <c r="F24" s="7">
        <f t="shared" si="0"/>
        <v>270</v>
      </c>
      <c r="G24" s="7">
        <f>IF(D23&gt;=data!$A$3,0,G23+J24)</f>
        <v>219.5</v>
      </c>
      <c r="H24" s="7">
        <f t="shared" si="1"/>
        <v>251</v>
      </c>
      <c r="I24" s="8">
        <f>SUMIFS(data!$E$2:$E$1000,data!$F$2:$F$1000,$D$5,data!$H$2:$H$1000,data!O12)</f>
        <v>40</v>
      </c>
      <c r="J24" s="8">
        <f>SUMIFS(data!$E$2:$E$1000,data!$F$2:$F$1000,$D$5,data!$H$2:$H$1000,data!P12)</f>
        <v>11.5</v>
      </c>
      <c r="K24" s="8">
        <f>SUMIFS(data!$E$2:$E$1000,data!$F$2:$F$1000,$D$5,data!$H$2:$H$1000,data!Q12)</f>
        <v>0</v>
      </c>
    </row>
    <row r="25" spans="3:11" ht="15.75" thickBot="1" x14ac:dyDescent="0.3">
      <c r="D25" s="2">
        <v>12</v>
      </c>
      <c r="E25" s="2" t="s">
        <v>28</v>
      </c>
      <c r="F25" s="7">
        <f t="shared" si="0"/>
        <v>293</v>
      </c>
      <c r="G25" s="7">
        <f>IF(D24&gt;=data!$A$3,0,G24+J25)</f>
        <v>219.5</v>
      </c>
      <c r="H25" s="7">
        <f t="shared" si="1"/>
        <v>251</v>
      </c>
      <c r="I25" s="8">
        <f>SUMIFS(data!$E$2:$E$1000,data!$F$2:$F$1000,$D$5,data!$H$2:$H$1000,data!O13)</f>
        <v>23</v>
      </c>
      <c r="J25" s="8">
        <f>SUMIFS(data!$E$2:$E$1000,data!$F$2:$F$1000,$D$5,data!$H$2:$H$1000,data!P13)</f>
        <v>0</v>
      </c>
      <c r="K25" s="8">
        <f>SUMIFS(data!$E$2:$E$1000,data!$F$2:$F$1000,$D$5,data!$H$2:$H$1000,data!Q13)</f>
        <v>0</v>
      </c>
    </row>
    <row r="26" spans="3:11" ht="16.5" thickTop="1" x14ac:dyDescent="0.25">
      <c r="D26" s="2"/>
      <c r="E26" s="2"/>
      <c r="F26" s="7"/>
      <c r="G26" s="7"/>
      <c r="H26" s="9" t="s">
        <v>29</v>
      </c>
      <c r="I26" s="10">
        <f>SUM(I14:I25)/(12-COUNTIF(I14:I25,0))</f>
        <v>29.3</v>
      </c>
      <c r="J26" s="10">
        <f>SUM(J14:J25)/(12-COUNTIF(J14:J25,0))</f>
        <v>24.388888888888889</v>
      </c>
      <c r="K26" s="10">
        <f>SUM(K14:K25)/(12-COUNTIF(K14:K25,0))</f>
        <v>29.285714285714285</v>
      </c>
    </row>
    <row r="31" spans="3:11" x14ac:dyDescent="0.25">
      <c r="C31" s="18" t="s">
        <v>5</v>
      </c>
      <c r="D31" t="s">
        <v>6</v>
      </c>
    </row>
    <row r="33" spans="3:11" x14ac:dyDescent="0.25">
      <c r="C33" s="18" t="s">
        <v>38</v>
      </c>
      <c r="D33" s="18" t="s">
        <v>37</v>
      </c>
    </row>
    <row r="34" spans="3:11" x14ac:dyDescent="0.25">
      <c r="C34" s="18" t="s">
        <v>35</v>
      </c>
      <c r="D34">
        <v>2014</v>
      </c>
      <c r="E34">
        <v>2015</v>
      </c>
      <c r="F34">
        <v>2016</v>
      </c>
      <c r="G34" t="s">
        <v>36</v>
      </c>
      <c r="I34" s="22">
        <v>2014</v>
      </c>
      <c r="J34" s="22">
        <v>2015</v>
      </c>
      <c r="K34" s="22">
        <v>2016</v>
      </c>
    </row>
    <row r="35" spans="3:11" x14ac:dyDescent="0.25">
      <c r="C35" s="20" t="s">
        <v>9</v>
      </c>
      <c r="D35" s="19"/>
      <c r="E35" s="19"/>
      <c r="F35" s="19"/>
      <c r="G35" s="19"/>
    </row>
    <row r="36" spans="3:11" x14ac:dyDescent="0.25">
      <c r="C36" s="21">
        <v>2</v>
      </c>
      <c r="D36" s="19">
        <v>33</v>
      </c>
      <c r="E36" s="19">
        <v>0</v>
      </c>
      <c r="F36" s="19">
        <v>33</v>
      </c>
      <c r="G36" s="19">
        <v>66</v>
      </c>
      <c r="I36" s="19">
        <v>33</v>
      </c>
      <c r="J36" s="19">
        <v>0</v>
      </c>
      <c r="K36" s="19">
        <v>33</v>
      </c>
    </row>
    <row r="37" spans="3:11" x14ac:dyDescent="0.25">
      <c r="C37" s="21">
        <v>4</v>
      </c>
      <c r="D37" s="19">
        <v>33</v>
      </c>
      <c r="E37" s="19">
        <v>8</v>
      </c>
      <c r="F37" s="19">
        <v>33</v>
      </c>
      <c r="G37" s="19">
        <v>74</v>
      </c>
      <c r="I37" s="19">
        <v>33</v>
      </c>
      <c r="J37" s="19">
        <v>8</v>
      </c>
      <c r="K37" s="19">
        <v>33</v>
      </c>
    </row>
    <row r="38" spans="3:11" x14ac:dyDescent="0.25">
      <c r="C38" s="21">
        <v>5</v>
      </c>
      <c r="D38" s="19">
        <v>33</v>
      </c>
      <c r="E38" s="19">
        <v>33</v>
      </c>
      <c r="F38" s="19">
        <v>33</v>
      </c>
      <c r="G38" s="19">
        <v>99</v>
      </c>
      <c r="I38" s="19">
        <v>33</v>
      </c>
      <c r="J38" s="19">
        <v>33</v>
      </c>
      <c r="K38" s="19">
        <v>33</v>
      </c>
    </row>
    <row r="39" spans="3:11" x14ac:dyDescent="0.25">
      <c r="C39" s="21">
        <v>7</v>
      </c>
      <c r="D39" s="19">
        <v>66</v>
      </c>
      <c r="E39" s="19">
        <v>33</v>
      </c>
      <c r="F39" s="19">
        <v>66</v>
      </c>
      <c r="G39" s="19">
        <v>165</v>
      </c>
      <c r="I39" s="19">
        <v>66</v>
      </c>
      <c r="J39" s="19">
        <v>33</v>
      </c>
      <c r="K39" s="19">
        <v>66</v>
      </c>
    </row>
    <row r="40" spans="3:11" x14ac:dyDescent="0.25">
      <c r="C40" s="21">
        <v>9</v>
      </c>
      <c r="D40" s="19">
        <v>66</v>
      </c>
      <c r="E40" s="19">
        <v>53</v>
      </c>
      <c r="F40" s="19">
        <v>66</v>
      </c>
      <c r="G40" s="19">
        <v>185</v>
      </c>
      <c r="I40" s="19">
        <v>66</v>
      </c>
      <c r="J40" s="19">
        <v>53</v>
      </c>
      <c r="K40" s="19">
        <v>66</v>
      </c>
    </row>
    <row r="41" spans="3:11" x14ac:dyDescent="0.25">
      <c r="C41" s="21">
        <v>10</v>
      </c>
      <c r="D41" s="19">
        <v>66</v>
      </c>
      <c r="E41" s="19">
        <v>66</v>
      </c>
      <c r="F41" s="19">
        <v>66</v>
      </c>
      <c r="G41" s="19">
        <v>198</v>
      </c>
      <c r="I41" s="19">
        <v>66</v>
      </c>
      <c r="J41" s="19">
        <v>66</v>
      </c>
      <c r="K41" s="19">
        <v>66</v>
      </c>
    </row>
    <row r="42" spans="3:11" x14ac:dyDescent="0.25">
      <c r="C42" s="21">
        <v>11</v>
      </c>
      <c r="D42" s="19">
        <v>84</v>
      </c>
      <c r="E42" s="19">
        <v>66</v>
      </c>
      <c r="F42" s="19">
        <v>66</v>
      </c>
      <c r="G42" s="19">
        <v>216</v>
      </c>
      <c r="I42" s="19">
        <v>84</v>
      </c>
      <c r="J42" s="19">
        <v>66</v>
      </c>
      <c r="K42" s="19">
        <v>66</v>
      </c>
    </row>
    <row r="43" spans="3:11" x14ac:dyDescent="0.25">
      <c r="C43" s="21">
        <v>12</v>
      </c>
      <c r="D43" s="19">
        <v>99</v>
      </c>
      <c r="E43" s="19">
        <v>66</v>
      </c>
      <c r="F43" s="19">
        <v>66</v>
      </c>
      <c r="G43" s="19">
        <v>231</v>
      </c>
      <c r="I43" s="19">
        <v>99</v>
      </c>
      <c r="J43" s="19">
        <v>66</v>
      </c>
      <c r="K43" s="19">
        <v>66</v>
      </c>
    </row>
    <row r="44" spans="3:11" x14ac:dyDescent="0.25">
      <c r="C44" s="20" t="s">
        <v>10</v>
      </c>
      <c r="D44" s="19"/>
      <c r="E44" s="19"/>
      <c r="F44" s="19"/>
      <c r="G44" s="19"/>
      <c r="I44" s="19"/>
      <c r="J44" s="19"/>
      <c r="K44" s="19"/>
    </row>
    <row r="45" spans="3:11" x14ac:dyDescent="0.25">
      <c r="C45" s="21">
        <v>1</v>
      </c>
      <c r="D45" s="19">
        <v>0</v>
      </c>
      <c r="E45" s="19">
        <v>3</v>
      </c>
      <c r="F45" s="19">
        <v>0</v>
      </c>
      <c r="G45" s="19">
        <v>3</v>
      </c>
      <c r="I45" s="19">
        <v>0</v>
      </c>
    </row>
    <row r="46" spans="3:11" x14ac:dyDescent="0.25">
      <c r="C46" s="21">
        <v>3</v>
      </c>
      <c r="D46" s="19">
        <v>11</v>
      </c>
      <c r="E46" s="19">
        <v>3</v>
      </c>
      <c r="F46" s="19">
        <v>11</v>
      </c>
      <c r="G46" s="19">
        <v>25</v>
      </c>
      <c r="I46" s="19">
        <v>11</v>
      </c>
      <c r="J46" s="19">
        <v>0</v>
      </c>
      <c r="K46" s="19">
        <v>11</v>
      </c>
    </row>
    <row r="47" spans="3:11" x14ac:dyDescent="0.25">
      <c r="C47" s="21">
        <v>5</v>
      </c>
      <c r="D47" s="19">
        <v>11</v>
      </c>
      <c r="E47" s="19">
        <v>11</v>
      </c>
      <c r="F47" s="19">
        <v>11</v>
      </c>
      <c r="G47" s="19">
        <v>33</v>
      </c>
      <c r="I47" s="19">
        <v>11</v>
      </c>
      <c r="J47" s="19">
        <v>8</v>
      </c>
      <c r="K47" s="19">
        <v>11</v>
      </c>
    </row>
    <row r="48" spans="3:11" x14ac:dyDescent="0.25">
      <c r="C48" s="21">
        <v>6</v>
      </c>
      <c r="D48" s="19">
        <v>11</v>
      </c>
      <c r="E48" s="19">
        <v>14</v>
      </c>
      <c r="F48" s="19">
        <v>11</v>
      </c>
      <c r="G48" s="19">
        <v>36</v>
      </c>
      <c r="I48" s="19">
        <v>11</v>
      </c>
      <c r="J48" s="19">
        <v>11</v>
      </c>
      <c r="K48" s="19">
        <v>11</v>
      </c>
    </row>
    <row r="49" spans="3:11" x14ac:dyDescent="0.25">
      <c r="C49" s="21">
        <v>8</v>
      </c>
      <c r="D49" s="19">
        <v>22</v>
      </c>
      <c r="E49" s="19">
        <v>14</v>
      </c>
      <c r="F49" s="19">
        <v>22</v>
      </c>
      <c r="G49" s="19">
        <v>58</v>
      </c>
      <c r="I49" s="19">
        <v>22</v>
      </c>
      <c r="J49" s="19">
        <v>11</v>
      </c>
      <c r="K49" s="19">
        <v>22</v>
      </c>
    </row>
    <row r="50" spans="3:11" x14ac:dyDescent="0.25">
      <c r="C50" s="21">
        <v>10</v>
      </c>
      <c r="D50" s="19">
        <v>22</v>
      </c>
      <c r="E50" s="19">
        <v>25</v>
      </c>
      <c r="F50" s="19">
        <v>22</v>
      </c>
      <c r="G50" s="19">
        <v>69</v>
      </c>
      <c r="I50" s="19">
        <v>22</v>
      </c>
      <c r="J50" s="19">
        <v>22</v>
      </c>
      <c r="K50" s="19">
        <v>22</v>
      </c>
    </row>
    <row r="51" spans="3:11" x14ac:dyDescent="0.25">
      <c r="C51" s="21">
        <v>12</v>
      </c>
      <c r="D51" s="19">
        <v>30</v>
      </c>
      <c r="E51" s="19">
        <v>25</v>
      </c>
      <c r="F51" s="19">
        <v>22</v>
      </c>
      <c r="G51" s="19">
        <v>77</v>
      </c>
      <c r="I51" s="19">
        <v>30</v>
      </c>
      <c r="J51" s="19">
        <v>22</v>
      </c>
      <c r="K51" s="19">
        <v>22</v>
      </c>
    </row>
    <row r="52" spans="3:11" x14ac:dyDescent="0.25">
      <c r="C52" s="20" t="s">
        <v>11</v>
      </c>
      <c r="D52" s="19"/>
      <c r="E52" s="19"/>
      <c r="F52" s="19"/>
      <c r="G52" s="19"/>
      <c r="I52" s="19"/>
      <c r="J52" s="19"/>
      <c r="K52" s="19"/>
    </row>
    <row r="53" spans="3:11" x14ac:dyDescent="0.25">
      <c r="C53" s="21">
        <v>1</v>
      </c>
      <c r="D53" s="19">
        <v>46</v>
      </c>
      <c r="E53" s="19">
        <v>0</v>
      </c>
      <c r="F53" s="19">
        <v>46</v>
      </c>
      <c r="G53" s="19">
        <v>92</v>
      </c>
      <c r="I53" s="19">
        <v>46</v>
      </c>
      <c r="J53" s="19">
        <v>0</v>
      </c>
      <c r="K53" s="19">
        <v>46</v>
      </c>
    </row>
    <row r="54" spans="3:11" x14ac:dyDescent="0.25">
      <c r="C54" s="21">
        <v>2</v>
      </c>
      <c r="D54" s="19">
        <v>47</v>
      </c>
      <c r="E54" s="19">
        <v>0</v>
      </c>
      <c r="F54" s="19">
        <v>47</v>
      </c>
      <c r="G54" s="19">
        <v>94</v>
      </c>
      <c r="I54" s="19">
        <v>47</v>
      </c>
      <c r="J54" s="19">
        <v>0</v>
      </c>
      <c r="K54" s="19">
        <v>47</v>
      </c>
    </row>
    <row r="55" spans="3:11" x14ac:dyDescent="0.25">
      <c r="C55" s="21">
        <v>3</v>
      </c>
      <c r="D55" s="19">
        <v>47</v>
      </c>
      <c r="E55" s="19">
        <v>25</v>
      </c>
      <c r="F55" s="19">
        <v>47</v>
      </c>
      <c r="G55" s="19">
        <v>119</v>
      </c>
      <c r="I55" s="19">
        <v>47</v>
      </c>
      <c r="J55" s="19">
        <v>25</v>
      </c>
      <c r="K55" s="19">
        <v>47</v>
      </c>
    </row>
    <row r="56" spans="3:11" x14ac:dyDescent="0.25">
      <c r="C56" s="21">
        <v>4</v>
      </c>
      <c r="D56" s="19">
        <v>47</v>
      </c>
      <c r="E56" s="19">
        <v>47</v>
      </c>
      <c r="F56" s="19">
        <v>47</v>
      </c>
      <c r="G56" s="19">
        <v>141</v>
      </c>
      <c r="I56" s="19">
        <v>47</v>
      </c>
      <c r="J56" s="19">
        <v>47</v>
      </c>
      <c r="K56" s="19">
        <v>47</v>
      </c>
    </row>
    <row r="57" spans="3:11" x14ac:dyDescent="0.25">
      <c r="C57" s="21">
        <v>6</v>
      </c>
      <c r="D57" s="19">
        <v>94</v>
      </c>
      <c r="E57" s="19">
        <v>47</v>
      </c>
      <c r="F57" s="19">
        <v>94</v>
      </c>
      <c r="G57" s="19">
        <v>235</v>
      </c>
      <c r="I57" s="19">
        <v>94</v>
      </c>
      <c r="J57" s="19">
        <v>47</v>
      </c>
      <c r="K57" s="19">
        <v>94</v>
      </c>
    </row>
    <row r="58" spans="3:11" x14ac:dyDescent="0.25">
      <c r="C58" s="21">
        <v>8</v>
      </c>
      <c r="D58" s="19">
        <v>94</v>
      </c>
      <c r="E58" s="19">
        <v>93</v>
      </c>
      <c r="F58" s="19">
        <v>94</v>
      </c>
      <c r="G58" s="19">
        <v>281</v>
      </c>
      <c r="I58" s="19">
        <v>94</v>
      </c>
      <c r="J58" s="19">
        <v>93</v>
      </c>
      <c r="K58" s="19">
        <v>94</v>
      </c>
    </row>
    <row r="59" spans="3:11" x14ac:dyDescent="0.25">
      <c r="C59" s="21">
        <v>9</v>
      </c>
      <c r="D59" s="19">
        <v>94</v>
      </c>
      <c r="E59" s="19">
        <v>94</v>
      </c>
      <c r="F59" s="19">
        <v>94</v>
      </c>
      <c r="G59" s="19">
        <v>282</v>
      </c>
      <c r="I59" s="19">
        <v>94</v>
      </c>
      <c r="J59" s="19">
        <v>94</v>
      </c>
      <c r="K59" s="19">
        <v>94</v>
      </c>
    </row>
    <row r="60" spans="3:11" x14ac:dyDescent="0.25">
      <c r="C60" s="21">
        <v>10</v>
      </c>
      <c r="D60" s="19">
        <v>119</v>
      </c>
      <c r="E60" s="19">
        <v>94</v>
      </c>
      <c r="F60" s="19">
        <v>94</v>
      </c>
      <c r="G60" s="19">
        <v>307</v>
      </c>
      <c r="I60" s="19">
        <v>119</v>
      </c>
      <c r="J60" s="19">
        <v>94</v>
      </c>
      <c r="K60" s="19">
        <v>94</v>
      </c>
    </row>
    <row r="61" spans="3:11" x14ac:dyDescent="0.25">
      <c r="C61" s="21">
        <v>11</v>
      </c>
      <c r="D61" s="19">
        <v>141</v>
      </c>
      <c r="E61" s="19">
        <v>94</v>
      </c>
      <c r="F61" s="19">
        <v>94</v>
      </c>
      <c r="G61" s="19">
        <v>329</v>
      </c>
      <c r="I61" s="19">
        <v>141</v>
      </c>
      <c r="J61" s="19">
        <v>94</v>
      </c>
      <c r="K61" s="19">
        <v>94</v>
      </c>
    </row>
    <row r="62" spans="3:11" x14ac:dyDescent="0.25">
      <c r="C62" s="20" t="s">
        <v>12</v>
      </c>
      <c r="D62" s="19"/>
      <c r="E62" s="19"/>
      <c r="F62" s="19"/>
      <c r="G62" s="19"/>
      <c r="I62" s="19"/>
      <c r="J62" s="19"/>
      <c r="K62" s="19"/>
    </row>
    <row r="63" spans="3:11" x14ac:dyDescent="0.25">
      <c r="C63" s="21">
        <v>1</v>
      </c>
      <c r="D63" s="19">
        <v>0</v>
      </c>
      <c r="E63" s="19">
        <v>11.5</v>
      </c>
      <c r="F63" s="19">
        <v>0</v>
      </c>
      <c r="G63" s="19">
        <v>11.5</v>
      </c>
      <c r="I63" s="19">
        <v>0</v>
      </c>
      <c r="J63" s="19">
        <v>11.5</v>
      </c>
      <c r="K63" s="19">
        <v>0</v>
      </c>
    </row>
    <row r="64" spans="3:11" x14ac:dyDescent="0.25">
      <c r="C64" s="21">
        <v>4</v>
      </c>
      <c r="D64" s="19">
        <v>11.5</v>
      </c>
      <c r="E64" s="19">
        <v>11.5</v>
      </c>
      <c r="F64" s="19">
        <v>11.5</v>
      </c>
      <c r="G64" s="19">
        <v>34.5</v>
      </c>
      <c r="I64" s="19">
        <v>11.5</v>
      </c>
      <c r="J64" s="19">
        <v>11.5</v>
      </c>
      <c r="K64" s="19">
        <v>11.5</v>
      </c>
    </row>
    <row r="65" spans="3:11" x14ac:dyDescent="0.25">
      <c r="C65" s="21">
        <v>6</v>
      </c>
      <c r="D65" s="19">
        <v>11.5</v>
      </c>
      <c r="E65" s="19">
        <v>23</v>
      </c>
      <c r="F65" s="19">
        <v>11.5</v>
      </c>
      <c r="G65" s="19">
        <v>46</v>
      </c>
      <c r="I65" s="19">
        <v>11.5</v>
      </c>
      <c r="J65" s="19">
        <v>23</v>
      </c>
      <c r="K65" s="19">
        <v>11.5</v>
      </c>
    </row>
    <row r="66" spans="3:11" x14ac:dyDescent="0.25">
      <c r="C66" s="21">
        <v>8</v>
      </c>
      <c r="D66" s="19">
        <v>23</v>
      </c>
      <c r="E66" s="19">
        <v>23</v>
      </c>
      <c r="F66" s="19">
        <v>23</v>
      </c>
      <c r="G66" s="19">
        <v>69</v>
      </c>
      <c r="I66" s="19">
        <v>23</v>
      </c>
      <c r="J66" s="19">
        <v>23</v>
      </c>
      <c r="K66" s="19">
        <v>23</v>
      </c>
    </row>
    <row r="67" spans="3:11" x14ac:dyDescent="0.25">
      <c r="C67" s="21">
        <v>11</v>
      </c>
      <c r="D67" s="19">
        <v>23</v>
      </c>
      <c r="E67" s="19">
        <v>34.5</v>
      </c>
      <c r="F67" s="19">
        <v>23</v>
      </c>
      <c r="G67" s="19">
        <v>80.5</v>
      </c>
      <c r="I67" s="19">
        <v>23</v>
      </c>
      <c r="J67" s="19">
        <v>34.5</v>
      </c>
      <c r="K67" s="19">
        <v>23</v>
      </c>
    </row>
    <row r="68" spans="3:11" x14ac:dyDescent="0.25">
      <c r="C68" s="20" t="s">
        <v>36</v>
      </c>
      <c r="D68" s="19"/>
      <c r="E68" s="19"/>
      <c r="F68" s="19"/>
      <c r="G68" s="19"/>
      <c r="I68" s="19"/>
      <c r="J68" s="19"/>
      <c r="K68" s="19"/>
    </row>
    <row r="69" spans="3:11" x14ac:dyDescent="0.25">
      <c r="I69" s="19"/>
      <c r="J69" s="19"/>
      <c r="K69" s="19"/>
    </row>
    <row r="70" spans="3:11" x14ac:dyDescent="0.25">
      <c r="I70" s="19"/>
      <c r="J70" s="19"/>
      <c r="K70" s="19"/>
    </row>
    <row r="71" spans="3:11" x14ac:dyDescent="0.25">
      <c r="I71" s="19"/>
      <c r="J71" s="19"/>
      <c r="K71" s="19"/>
    </row>
    <row r="72" spans="3:11" x14ac:dyDescent="0.25">
      <c r="I72" s="19"/>
      <c r="J72" s="19"/>
      <c r="K72" s="19"/>
    </row>
    <row r="73" spans="3:11" x14ac:dyDescent="0.25">
      <c r="I73" s="19"/>
      <c r="J73" s="19"/>
      <c r="K73" s="19"/>
    </row>
    <row r="74" spans="3:11" x14ac:dyDescent="0.25">
      <c r="I74" s="19"/>
      <c r="J74" s="19"/>
      <c r="K74" s="19"/>
    </row>
  </sheetData>
  <pageMargins left="0.7" right="0.7" top="0.75" bottom="0.75" header="0.3" footer="0.3"/>
  <pageSetup paperSize="9" orientation="portrait" verticalDpi="0" r:id="rId2"/>
  <drawing r:id="rId3"/>
  <tableParts count="2"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data!$K$2:$K$13</xm:f>
          </x14:formula1>
          <xm:sqref>D4</xm:sqref>
        </x14:dataValidation>
        <x14:dataValidation type="list" allowBlank="1" showInputMessage="1" showErrorMessage="1">
          <x14:formula1>
            <xm:f>data!$L$2:$L$6</xm:f>
          </x14:formula1>
          <xm:sqref>E4</xm:sqref>
        </x14:dataValidation>
        <x14:dataValidation type="list" allowBlank="1" showInputMessage="1" showErrorMessage="1">
          <x14:formula1>
            <xm:f>data!$M$2:$M$6</xm:f>
          </x14:formula1>
          <xm:sqref>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Feuil2</vt:lpstr>
      <vt:lpstr>Feuil3</vt:lpstr>
    </vt:vector>
  </TitlesOfParts>
  <Company>ROXEL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 Amandine (Stagiaire)</dc:creator>
  <cp:lastModifiedBy>Jean-Eric Pelouas</cp:lastModifiedBy>
  <dcterms:created xsi:type="dcterms:W3CDTF">2016-09-26T10:08:48Z</dcterms:created>
  <dcterms:modified xsi:type="dcterms:W3CDTF">2016-09-26T13:25:42Z</dcterms:modified>
</cp:coreProperties>
</file>