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5E8BF58-AF3A-45D9-9CE7-7225960F8A67}" xr6:coauthVersionLast="41" xr6:coauthVersionMax="41" xr10:uidLastSave="{00000000-0000-0000-0000-000000000000}"/>
  <bookViews>
    <workbookView xWindow="-120" yWindow="-120" windowWidth="24240" windowHeight="13740" xr2:uid="{00000000-000D-0000-FFFF-FFFF00000000}"/>
  </bookViews>
  <sheets>
    <sheet name="Feuil1" sheetId="3" r:id="rId1"/>
  </sheets>
  <definedNames>
    <definedName name="DonnéesExternes_1" localSheetId="0" hidden="1">Feuil1!$L$12:$Q$16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7" i="3" l="1"/>
  <c r="N17" i="3"/>
  <c r="O17" i="3"/>
  <c r="P17" i="3"/>
  <c r="Q1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A03BC6-9BAF-48EF-AA5D-E78AC654B0E8}" keepAlive="1" name="Requête - T_Calculs" description="Connexion à la requête « T_Calculs » dans le classeur." type="5" refreshedVersion="6" background="1" saveData="1">
    <dbPr connection="Provider=Microsoft.Mashup.OleDb.1;Data Source=$Workbook$;Location=T_Calculs;Extended Properties=&quot;&quot;" command="SELECT * FROM [T_Calculs]"/>
  </connection>
  <connection id="2" xr16:uid="{B0202451-B208-45AB-AB37-67C787250B9D}" keepAlive="1" name="Requête - T_Emplois" description="Connexion à la requête « T_Emplois » dans le classeur." type="5" refreshedVersion="0" background="1">
    <dbPr connection="Provider=Microsoft.Mashup.OleDb.1;Data Source=$Workbook$;Location=T_Emplois;Extended Properties=&quot;&quot;" command="SELECT * FROM [T_Emplois]"/>
  </connection>
  <connection id="3" xr16:uid="{58902DC0-D862-4649-BD78-85FF915F273B}" keepAlive="1" name="Requête - T_Taches" description="Connexion à la requête « T_Taches » dans le classeur." type="5" refreshedVersion="0" background="1">
    <dbPr connection="Provider=Microsoft.Mashup.OleDb.1;Data Source=$Workbook$;Location=T_Taches;Extended Properties=&quot;&quot;" command="SELECT * FROM [T_Taches]"/>
  </connection>
</connections>
</file>

<file path=xl/sharedStrings.xml><?xml version="1.0" encoding="utf-8"?>
<sst xmlns="http://schemas.openxmlformats.org/spreadsheetml/2006/main" count="37" uniqueCount="22">
  <si>
    <t>Lun</t>
  </si>
  <si>
    <t>Mar</t>
  </si>
  <si>
    <t>Mer</t>
  </si>
  <si>
    <t>Jeu</t>
  </si>
  <si>
    <t>Ven</t>
  </si>
  <si>
    <t>Sam</t>
  </si>
  <si>
    <t>Dim</t>
  </si>
  <si>
    <t>Tache 1</t>
  </si>
  <si>
    <t>Tache 2</t>
  </si>
  <si>
    <t>Tache 3</t>
  </si>
  <si>
    <t>Tache 4</t>
  </si>
  <si>
    <t>Tache 5</t>
  </si>
  <si>
    <t>Chef de Prod</t>
  </si>
  <si>
    <t xml:space="preserve">Chef de ligne </t>
  </si>
  <si>
    <t xml:space="preserve">Livreur </t>
  </si>
  <si>
    <t xml:space="preserve">Assembleur </t>
  </si>
  <si>
    <t>Emploi</t>
  </si>
  <si>
    <t>Tache</t>
  </si>
  <si>
    <t>Total</t>
  </si>
  <si>
    <t>T_Taches</t>
  </si>
  <si>
    <t>T_Emplois</t>
  </si>
  <si>
    <t>T_Calculs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</si>
</sst>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0" fillId="2" borderId="0" xfId="0" applyFill="1" applyAlignment="1">
      <alignment horizontal="center"/>
    </xf>
  </cellXfs>
  <cellStyles count="2">
    <cellStyle name="Normal" xfId="0" builtinId="0"/>
    <cellStyle name="Texte explicatif" xfId="1" builtinId="53"/>
  </cellStyles>
  <dxfs count="2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5B13D3B-E48F-4D5C-A06F-C145F155EDAB}" autoFormatId="16" applyNumberFormats="0" applyBorderFormats="0" applyFontFormats="0" applyPatternFormats="0" applyAlignmentFormats="0" applyWidthHeightFormats="0">
  <queryTableRefresh nextId="9">
    <queryTableFields count="6">
      <queryTableField id="7" name="Emploi" tableColumnId="7"/>
      <queryTableField id="2" name="Lun" tableColumnId="2"/>
      <queryTableField id="3" name="Mar" tableColumnId="3"/>
      <queryTableField id="4" name="Mer" tableColumnId="4"/>
      <queryTableField id="5" name="Jeu" tableColumnId="5"/>
      <queryTableField id="6" name="Ven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706F3B-CD9C-41A0-B9AB-4241416BECE8}" name="T_Emplois" displayName="T_Emplois" ref="L3:Q7" totalsRowShown="0">
  <autoFilter ref="L3:Q7" xr:uid="{5FD324AB-C5EB-4CE7-B0BD-FBC4C76AE7F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87D4716-7C1B-4289-880D-28217C22782B}" name="Emploi"/>
    <tableColumn id="2" xr3:uid="{C561E13D-9E1B-4C7E-883B-970F78896056}" name="Tache 1" dataDxfId="22"/>
    <tableColumn id="3" xr3:uid="{BF7C548D-5125-4FB0-8147-CEA3255BD1F4}" name="Tache 2" dataDxfId="21"/>
    <tableColumn id="4" xr3:uid="{3FA2E73F-4E0A-4617-9E31-645F3C8F1820}" name="Tache 3" dataDxfId="20"/>
    <tableColumn id="5" xr3:uid="{6C47C61F-40A1-46BE-AC69-2862E9B62DA6}" name="Tache 4" dataDxfId="19"/>
    <tableColumn id="6" xr3:uid="{C8FEC3E7-C6B9-420C-A3C8-863B5225C87B}" name="Tache 5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32F718-6FDB-4A4F-BD68-CBDD6957021B}" name="T_Taches" displayName="T_Taches" ref="B3:I8" totalsRowShown="0">
  <autoFilter ref="B3:I8" xr:uid="{719F7669-6608-42D8-A5AF-3B55EFAE561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EB3A678-CF0D-43A9-A95E-316ADACDEEF7}" name="Tache"/>
    <tableColumn id="2" xr3:uid="{9FB902C5-FE7A-4B2E-BEF4-F08E362EEB4E}" name="Lun" dataDxfId="17"/>
    <tableColumn id="3" xr3:uid="{64AD787F-2452-4318-9499-85EEC2315449}" name="Mar" dataDxfId="16"/>
    <tableColumn id="4" xr3:uid="{2354D2E0-E6A9-4502-B045-758736C7F4BC}" name="Mer" dataDxfId="15"/>
    <tableColumn id="5" xr3:uid="{21B0A4F2-3880-4539-9219-1398BA0951F3}" name="Jeu" dataDxfId="14"/>
    <tableColumn id="6" xr3:uid="{25119E3B-9FC6-417A-8619-3BA1D2752084}" name="Ven" dataDxfId="13"/>
    <tableColumn id="7" xr3:uid="{67C94E02-8D40-4DCD-9EF6-2400B170B7FB}" name="Sam" dataDxfId="12"/>
    <tableColumn id="8" xr3:uid="{3AD32CD7-19E7-4A6F-8D05-DAB659A5857E}" name="Dim" dataDxfId="11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99725B-F2F4-49E9-8530-0A6B543DB5D5}" name="T_Calculs" displayName="T_Calculs" ref="L12:Q17" tableType="queryTable" totalsRowCount="1">
  <autoFilter ref="L12:Q16" xr:uid="{65B65C0F-E900-483C-9B27-EBCBF59390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7" xr3:uid="{35F6C133-5DD6-4A8A-A0AA-3FC67F1F8ED5}" uniqueName="7" name="Emploi" totalsRowLabel="Total" queryTableFieldId="7" dataDxfId="10"/>
    <tableColumn id="2" xr3:uid="{EDCC1852-D6D7-4DD5-B4D4-3597A5232088}" uniqueName="2" name="Lun" totalsRowFunction="sum" queryTableFieldId="2" dataDxfId="9" totalsRowDxfId="8"/>
    <tableColumn id="3" xr3:uid="{DC0D2FE1-84AA-42BD-9932-8FBD0D990004}" uniqueName="3" name="Mar" totalsRowFunction="sum" queryTableFieldId="3" dataDxfId="7" totalsRowDxfId="6"/>
    <tableColumn id="4" xr3:uid="{94FE820A-B772-4CD5-96F7-566D84307E6B}" uniqueName="4" name="Mer" totalsRowFunction="sum" queryTableFieldId="4" dataDxfId="5" totalsRowDxfId="4"/>
    <tableColumn id="5" xr3:uid="{37DB709E-08D2-4C88-BADD-188735D5CD6A}" uniqueName="5" name="Jeu" totalsRowFunction="sum" queryTableFieldId="5" dataDxfId="3" totalsRowDxfId="2"/>
    <tableColumn id="6" xr3:uid="{D8B9892F-BBD4-4DF9-BDA2-C11A36C7FC2B}" uniqueName="6" name="Ven" totalsRowFunction="sum" queryTableFieldId="6" dataDxfId="1" totalsRow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Q17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1.7109375" customWidth="1"/>
    <col min="2" max="2" width="13.140625" bestFit="1" customWidth="1"/>
    <col min="3" max="9" width="8" customWidth="1"/>
    <col min="10" max="11" width="11.42578125" customWidth="1"/>
    <col min="12" max="12" width="13.140625" bestFit="1" customWidth="1"/>
    <col min="13" max="17" width="7.5703125" bestFit="1" customWidth="1"/>
  </cols>
  <sheetData>
    <row r="2" spans="2:17" x14ac:dyDescent="0.25">
      <c r="B2" s="2" t="s">
        <v>19</v>
      </c>
      <c r="L2" s="2" t="s">
        <v>20</v>
      </c>
    </row>
    <row r="3" spans="2:17" x14ac:dyDescent="0.25">
      <c r="B3" t="s">
        <v>17</v>
      </c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L3" t="s">
        <v>16</v>
      </c>
      <c r="M3" s="1" t="s">
        <v>7</v>
      </c>
      <c r="N3" s="1" t="s">
        <v>8</v>
      </c>
      <c r="O3" s="1" t="s">
        <v>9</v>
      </c>
      <c r="P3" s="1" t="s">
        <v>10</v>
      </c>
      <c r="Q3" s="1" t="s">
        <v>11</v>
      </c>
    </row>
    <row r="4" spans="2:17" x14ac:dyDescent="0.25">
      <c r="B4" t="s">
        <v>7</v>
      </c>
      <c r="C4" s="1">
        <v>1</v>
      </c>
      <c r="D4" s="1"/>
      <c r="E4" s="1">
        <v>1</v>
      </c>
      <c r="F4" s="1"/>
      <c r="G4" s="1"/>
      <c r="H4" s="3"/>
      <c r="I4" s="3"/>
      <c r="L4" t="s">
        <v>15</v>
      </c>
      <c r="M4" s="1">
        <v>5</v>
      </c>
      <c r="N4" s="1">
        <v>1</v>
      </c>
      <c r="O4" s="1">
        <v>5</v>
      </c>
      <c r="P4" s="1"/>
      <c r="Q4" s="1"/>
    </row>
    <row r="5" spans="2:17" x14ac:dyDescent="0.25">
      <c r="B5" t="s">
        <v>8</v>
      </c>
      <c r="C5" s="1"/>
      <c r="D5" s="1"/>
      <c r="E5" s="1"/>
      <c r="F5" s="1"/>
      <c r="G5" s="1">
        <v>2</v>
      </c>
      <c r="H5" s="3"/>
      <c r="I5" s="3"/>
      <c r="L5" t="s">
        <v>13</v>
      </c>
      <c r="M5" s="1">
        <v>1</v>
      </c>
      <c r="N5" s="1"/>
      <c r="O5" s="1">
        <v>1</v>
      </c>
      <c r="P5" s="1"/>
      <c r="Q5" s="1"/>
    </row>
    <row r="6" spans="2:17" x14ac:dyDescent="0.25">
      <c r="B6" t="s">
        <v>9</v>
      </c>
      <c r="C6" s="1"/>
      <c r="D6" s="1">
        <v>3</v>
      </c>
      <c r="E6" s="1"/>
      <c r="F6" s="1">
        <v>5</v>
      </c>
      <c r="G6" s="1">
        <v>2</v>
      </c>
      <c r="H6" s="3"/>
      <c r="I6" s="3"/>
      <c r="L6" t="s">
        <v>12</v>
      </c>
      <c r="M6" s="1">
        <v>1</v>
      </c>
      <c r="N6" s="1"/>
      <c r="O6" s="1"/>
      <c r="P6" s="1">
        <v>2</v>
      </c>
      <c r="Q6" s="1">
        <v>4</v>
      </c>
    </row>
    <row r="7" spans="2:17" x14ac:dyDescent="0.25">
      <c r="B7" t="s">
        <v>10</v>
      </c>
      <c r="C7" s="1"/>
      <c r="D7" s="1"/>
      <c r="E7" s="1"/>
      <c r="F7" s="1"/>
      <c r="G7" s="1"/>
      <c r="H7" s="3"/>
      <c r="I7" s="3"/>
      <c r="L7" t="s">
        <v>14</v>
      </c>
      <c r="M7" s="1">
        <v>2</v>
      </c>
      <c r="N7" s="1">
        <v>3</v>
      </c>
      <c r="O7" s="1">
        <v>8</v>
      </c>
      <c r="P7" s="1"/>
      <c r="Q7" s="1"/>
    </row>
    <row r="8" spans="2:17" x14ac:dyDescent="0.25">
      <c r="B8" t="s">
        <v>11</v>
      </c>
      <c r="C8" s="1">
        <v>2</v>
      </c>
      <c r="D8" s="1"/>
      <c r="E8" s="1">
        <v>1</v>
      </c>
      <c r="F8" s="1"/>
      <c r="G8" s="1">
        <v>2</v>
      </c>
      <c r="H8" s="3"/>
      <c r="I8" s="3"/>
    </row>
    <row r="11" spans="2:17" x14ac:dyDescent="0.25">
      <c r="L11" s="2" t="s">
        <v>21</v>
      </c>
    </row>
    <row r="12" spans="2:17" x14ac:dyDescent="0.25">
      <c r="L12" t="s">
        <v>16</v>
      </c>
      <c r="M12" s="1" t="s">
        <v>0</v>
      </c>
      <c r="N12" s="1" t="s">
        <v>1</v>
      </c>
      <c r="O12" s="1" t="s">
        <v>2</v>
      </c>
      <c r="P12" s="1" t="s">
        <v>3</v>
      </c>
      <c r="Q12" s="1" t="s">
        <v>4</v>
      </c>
    </row>
    <row r="13" spans="2:17" x14ac:dyDescent="0.25">
      <c r="L13" t="s">
        <v>15</v>
      </c>
      <c r="M13" s="1">
        <v>5</v>
      </c>
      <c r="N13" s="1">
        <v>15</v>
      </c>
      <c r="O13" s="1">
        <v>5</v>
      </c>
      <c r="P13" s="1">
        <v>25</v>
      </c>
      <c r="Q13" s="1">
        <v>12</v>
      </c>
    </row>
    <row r="14" spans="2:17" x14ac:dyDescent="0.25">
      <c r="L14" t="s">
        <v>12</v>
      </c>
      <c r="M14" s="1">
        <v>9</v>
      </c>
      <c r="N14" s="1"/>
      <c r="O14" s="1">
        <v>5</v>
      </c>
      <c r="P14" s="1"/>
      <c r="Q14" s="1">
        <v>8</v>
      </c>
    </row>
    <row r="15" spans="2:17" x14ac:dyDescent="0.25">
      <c r="L15" t="s">
        <v>13</v>
      </c>
      <c r="M15" s="1">
        <v>1</v>
      </c>
      <c r="N15" s="1">
        <v>3</v>
      </c>
      <c r="O15" s="1">
        <v>1</v>
      </c>
      <c r="P15" s="1">
        <v>5</v>
      </c>
      <c r="Q15" s="1">
        <v>2</v>
      </c>
    </row>
    <row r="16" spans="2:17" x14ac:dyDescent="0.25">
      <c r="L16" t="s">
        <v>14</v>
      </c>
      <c r="M16" s="1">
        <v>2</v>
      </c>
      <c r="N16" s="1">
        <v>24</v>
      </c>
      <c r="O16" s="1">
        <v>2</v>
      </c>
      <c r="P16" s="1">
        <v>40</v>
      </c>
      <c r="Q16" s="1">
        <v>22</v>
      </c>
    </row>
    <row r="17" spans="12:17" x14ac:dyDescent="0.25">
      <c r="L17" t="s">
        <v>18</v>
      </c>
      <c r="M17" s="1">
        <f>SUBTOTAL(109,T_Calculs[Lun])</f>
        <v>17</v>
      </c>
      <c r="N17" s="1">
        <f>SUBTOTAL(109,T_Calculs[Mar])</f>
        <v>42</v>
      </c>
      <c r="O17" s="1">
        <f>SUBTOTAL(109,T_Calculs[Mer])</f>
        <v>13</v>
      </c>
      <c r="P17" s="1">
        <f>SUBTOTAL(109,T_Calculs[Jeu])</f>
        <v>70</v>
      </c>
      <c r="Q17" s="1">
        <f>SUBTOTAL(109,T_Calculs[Ven])</f>
        <v>44</v>
      </c>
    </row>
  </sheetData>
  <pageMargins left="0.7" right="0.7" top="0.78740157499999996" bottom="0.78740157499999996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D0541D-2407-4A42-8A0E-CFCC7CB596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Jean-Eric Pelouas</cp:lastModifiedBy>
  <dcterms:created xsi:type="dcterms:W3CDTF">2019-03-28T12:25:36Z</dcterms:created>
  <dcterms:modified xsi:type="dcterms:W3CDTF">2019-03-30T02:12:52Z</dcterms:modified>
</cp:coreProperties>
</file>