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ETAT" sheetId="1" r:id="rId1"/>
    <sheet name="DB PRE" sheetId="2" r:id="rId2"/>
  </sheets>
  <definedNames>
    <definedName name="_xlnm._FilterDatabase" localSheetId="0" hidden="1">ETAT!$A$1:$K$460</definedName>
  </definedNames>
  <calcPr calcId="162913"/>
</workbook>
</file>

<file path=xl/calcChain.xml><?xml version="1.0" encoding="utf-8"?>
<calcChain xmlns="http://schemas.openxmlformats.org/spreadsheetml/2006/main">
  <c r="K2" i="1" l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J2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F441" i="1" l="1"/>
  <c r="G441" i="1" s="1"/>
  <c r="H441" i="1" s="1"/>
  <c r="F442" i="1"/>
  <c r="G442" i="1" s="1"/>
  <c r="H442" i="1" s="1"/>
  <c r="F443" i="1"/>
  <c r="G443" i="1" s="1"/>
  <c r="H443" i="1" s="1"/>
  <c r="F444" i="1"/>
  <c r="G444" i="1" s="1"/>
  <c r="H444" i="1" s="1"/>
  <c r="F445" i="1"/>
  <c r="G445" i="1" s="1"/>
  <c r="H445" i="1" s="1"/>
  <c r="F446" i="1"/>
  <c r="G446" i="1" s="1"/>
  <c r="H446" i="1" s="1"/>
  <c r="F447" i="1"/>
  <c r="G447" i="1" s="1"/>
  <c r="H447" i="1" s="1"/>
  <c r="F448" i="1"/>
  <c r="G448" i="1" s="1"/>
  <c r="H448" i="1" s="1"/>
  <c r="F449" i="1"/>
  <c r="G449" i="1" s="1"/>
  <c r="H449" i="1" s="1"/>
  <c r="F450" i="1"/>
  <c r="G450" i="1" s="1"/>
  <c r="H450" i="1" s="1"/>
  <c r="F451" i="1"/>
  <c r="G451" i="1" s="1"/>
  <c r="H451" i="1" s="1"/>
  <c r="F452" i="1"/>
  <c r="G452" i="1" s="1"/>
  <c r="H452" i="1" s="1"/>
  <c r="F453" i="1"/>
  <c r="G453" i="1" s="1"/>
  <c r="H453" i="1" s="1"/>
  <c r="F454" i="1"/>
  <c r="G454" i="1" s="1"/>
  <c r="H454" i="1" s="1"/>
  <c r="F455" i="1"/>
  <c r="G455" i="1" s="1"/>
  <c r="H455" i="1" s="1"/>
  <c r="F456" i="1"/>
  <c r="G456" i="1" s="1"/>
  <c r="H456" i="1" s="1"/>
  <c r="F457" i="1"/>
  <c r="G457" i="1" s="1"/>
  <c r="H457" i="1" s="1"/>
  <c r="F458" i="1"/>
  <c r="G458" i="1" s="1"/>
  <c r="H458" i="1" s="1"/>
  <c r="F459" i="1"/>
  <c r="G459" i="1" s="1"/>
  <c r="H459" i="1" s="1"/>
  <c r="F460" i="1"/>
  <c r="G460" i="1" s="1"/>
  <c r="H460" i="1" s="1"/>
  <c r="F404" i="1" l="1"/>
  <c r="G404" i="1" s="1"/>
  <c r="H404" i="1" s="1"/>
  <c r="F405" i="1"/>
  <c r="G405" i="1" s="1"/>
  <c r="H405" i="1" s="1"/>
  <c r="F406" i="1"/>
  <c r="G406" i="1" s="1"/>
  <c r="H406" i="1" s="1"/>
  <c r="F407" i="1"/>
  <c r="G407" i="1" s="1"/>
  <c r="H407" i="1" s="1"/>
  <c r="F408" i="1"/>
  <c r="G408" i="1" s="1"/>
  <c r="H408" i="1" s="1"/>
  <c r="F409" i="1"/>
  <c r="G409" i="1" s="1"/>
  <c r="H409" i="1" s="1"/>
  <c r="F410" i="1"/>
  <c r="G410" i="1" s="1"/>
  <c r="H410" i="1" s="1"/>
  <c r="F411" i="1"/>
  <c r="G411" i="1" s="1"/>
  <c r="H411" i="1" s="1"/>
  <c r="F412" i="1"/>
  <c r="G412" i="1" s="1"/>
  <c r="H412" i="1" s="1"/>
  <c r="F413" i="1"/>
  <c r="G413" i="1" s="1"/>
  <c r="H413" i="1" s="1"/>
  <c r="F414" i="1"/>
  <c r="G414" i="1" s="1"/>
  <c r="H414" i="1" s="1"/>
  <c r="F415" i="1"/>
  <c r="G415" i="1" s="1"/>
  <c r="H415" i="1" s="1"/>
  <c r="F416" i="1"/>
  <c r="G416" i="1" s="1"/>
  <c r="H416" i="1" s="1"/>
  <c r="F417" i="1"/>
  <c r="G417" i="1" s="1"/>
  <c r="H417" i="1" s="1"/>
  <c r="F418" i="1"/>
  <c r="G418" i="1" s="1"/>
  <c r="H418" i="1" s="1"/>
  <c r="F419" i="1"/>
  <c r="G419" i="1" s="1"/>
  <c r="H419" i="1" s="1"/>
  <c r="F420" i="1"/>
  <c r="G420" i="1" s="1"/>
  <c r="H420" i="1" s="1"/>
  <c r="F421" i="1"/>
  <c r="G421" i="1" s="1"/>
  <c r="H421" i="1" s="1"/>
  <c r="F422" i="1"/>
  <c r="G422" i="1" s="1"/>
  <c r="H422" i="1" s="1"/>
  <c r="F423" i="1"/>
  <c r="G423" i="1" s="1"/>
  <c r="H423" i="1" s="1"/>
  <c r="F424" i="1"/>
  <c r="G424" i="1" s="1"/>
  <c r="H424" i="1" s="1"/>
  <c r="F425" i="1"/>
  <c r="G425" i="1" s="1"/>
  <c r="H425" i="1" s="1"/>
  <c r="F426" i="1"/>
  <c r="G426" i="1" s="1"/>
  <c r="H426" i="1" s="1"/>
  <c r="F427" i="1"/>
  <c r="G427" i="1" s="1"/>
  <c r="H427" i="1" s="1"/>
  <c r="F428" i="1"/>
  <c r="G428" i="1" s="1"/>
  <c r="H428" i="1" s="1"/>
  <c r="F429" i="1"/>
  <c r="G429" i="1" s="1"/>
  <c r="H429" i="1" s="1"/>
  <c r="F430" i="1"/>
  <c r="G430" i="1" s="1"/>
  <c r="H430" i="1" s="1"/>
  <c r="F431" i="1"/>
  <c r="G431" i="1" s="1"/>
  <c r="H431" i="1" s="1"/>
  <c r="F432" i="1"/>
  <c r="G432" i="1" s="1"/>
  <c r="H432" i="1" s="1"/>
  <c r="F433" i="1"/>
  <c r="G433" i="1" s="1"/>
  <c r="H433" i="1" s="1"/>
  <c r="F434" i="1"/>
  <c r="G434" i="1" s="1"/>
  <c r="H434" i="1" s="1"/>
  <c r="F435" i="1"/>
  <c r="G435" i="1" s="1"/>
  <c r="H435" i="1" s="1"/>
  <c r="F436" i="1"/>
  <c r="G436" i="1" s="1"/>
  <c r="H436" i="1" s="1"/>
  <c r="F437" i="1"/>
  <c r="G437" i="1" s="1"/>
  <c r="H437" i="1" s="1"/>
  <c r="F438" i="1"/>
  <c r="G438" i="1" s="1"/>
  <c r="H438" i="1" s="1"/>
  <c r="F439" i="1"/>
  <c r="G439" i="1" s="1"/>
  <c r="H439" i="1" s="1"/>
  <c r="F440" i="1"/>
  <c r="G440" i="1" s="1"/>
  <c r="H440" i="1" s="1"/>
  <c r="F367" i="1" l="1"/>
  <c r="G367" i="1" s="1"/>
  <c r="H367" i="1" s="1"/>
  <c r="F368" i="1"/>
  <c r="G368" i="1" s="1"/>
  <c r="H368" i="1" s="1"/>
  <c r="F369" i="1"/>
  <c r="G369" i="1" s="1"/>
  <c r="H369" i="1" s="1"/>
  <c r="F370" i="1"/>
  <c r="G370" i="1" s="1"/>
  <c r="H370" i="1" s="1"/>
  <c r="F371" i="1"/>
  <c r="G371" i="1" s="1"/>
  <c r="H371" i="1" s="1"/>
  <c r="F372" i="1"/>
  <c r="G372" i="1" s="1"/>
  <c r="H372" i="1" s="1"/>
  <c r="F373" i="1"/>
  <c r="G373" i="1" s="1"/>
  <c r="H373" i="1" s="1"/>
  <c r="F374" i="1"/>
  <c r="G374" i="1" s="1"/>
  <c r="H374" i="1" s="1"/>
  <c r="F375" i="1"/>
  <c r="G375" i="1" s="1"/>
  <c r="H375" i="1" s="1"/>
  <c r="F376" i="1"/>
  <c r="G376" i="1" s="1"/>
  <c r="H376" i="1" s="1"/>
  <c r="F377" i="1"/>
  <c r="G377" i="1" s="1"/>
  <c r="H377" i="1" s="1"/>
  <c r="F378" i="1"/>
  <c r="G378" i="1" s="1"/>
  <c r="H378" i="1" s="1"/>
  <c r="F379" i="1"/>
  <c r="G379" i="1" s="1"/>
  <c r="H379" i="1" s="1"/>
  <c r="F380" i="1"/>
  <c r="G380" i="1" s="1"/>
  <c r="H380" i="1" s="1"/>
  <c r="F381" i="1"/>
  <c r="G381" i="1" s="1"/>
  <c r="H381" i="1" s="1"/>
  <c r="F382" i="1"/>
  <c r="G382" i="1" s="1"/>
  <c r="H382" i="1" s="1"/>
  <c r="F383" i="1"/>
  <c r="G383" i="1" s="1"/>
  <c r="H383" i="1" s="1"/>
  <c r="F384" i="1"/>
  <c r="G384" i="1" s="1"/>
  <c r="H384" i="1" s="1"/>
  <c r="F385" i="1"/>
  <c r="G385" i="1" s="1"/>
  <c r="H385" i="1" s="1"/>
  <c r="F386" i="1"/>
  <c r="G386" i="1" s="1"/>
  <c r="H386" i="1" s="1"/>
  <c r="F387" i="1"/>
  <c r="G387" i="1" s="1"/>
  <c r="H387" i="1" s="1"/>
  <c r="F388" i="1"/>
  <c r="G388" i="1" s="1"/>
  <c r="H388" i="1" s="1"/>
  <c r="F389" i="1"/>
  <c r="G389" i="1" s="1"/>
  <c r="H389" i="1" s="1"/>
  <c r="F390" i="1"/>
  <c r="G390" i="1" s="1"/>
  <c r="H390" i="1" s="1"/>
  <c r="F391" i="1"/>
  <c r="G391" i="1" s="1"/>
  <c r="H391" i="1" s="1"/>
  <c r="F392" i="1"/>
  <c r="G392" i="1" s="1"/>
  <c r="H392" i="1" s="1"/>
  <c r="F393" i="1"/>
  <c r="G393" i="1" s="1"/>
  <c r="H393" i="1" s="1"/>
  <c r="F394" i="1"/>
  <c r="G394" i="1" s="1"/>
  <c r="H394" i="1" s="1"/>
  <c r="F395" i="1"/>
  <c r="G395" i="1" s="1"/>
  <c r="H395" i="1" s="1"/>
  <c r="F396" i="1"/>
  <c r="G396" i="1" s="1"/>
  <c r="H396" i="1" s="1"/>
  <c r="F397" i="1"/>
  <c r="G397" i="1" s="1"/>
  <c r="H397" i="1" s="1"/>
  <c r="F398" i="1"/>
  <c r="G398" i="1" s="1"/>
  <c r="H398" i="1" s="1"/>
  <c r="F399" i="1"/>
  <c r="G399" i="1" s="1"/>
  <c r="H399" i="1" s="1"/>
  <c r="F400" i="1"/>
  <c r="G400" i="1" s="1"/>
  <c r="H400" i="1" s="1"/>
  <c r="F401" i="1"/>
  <c r="G401" i="1" s="1"/>
  <c r="H401" i="1" s="1"/>
  <c r="F402" i="1"/>
  <c r="G402" i="1" s="1"/>
  <c r="H402" i="1" s="1"/>
  <c r="F403" i="1"/>
  <c r="G403" i="1" s="1"/>
  <c r="H403" i="1" s="1"/>
  <c r="F341" i="1" l="1"/>
  <c r="G341" i="1" s="1"/>
  <c r="H341" i="1" s="1"/>
  <c r="F342" i="1"/>
  <c r="G342" i="1" s="1"/>
  <c r="H342" i="1" s="1"/>
  <c r="F343" i="1"/>
  <c r="G343" i="1" s="1"/>
  <c r="H343" i="1" s="1"/>
  <c r="F344" i="1"/>
  <c r="G344" i="1" s="1"/>
  <c r="H344" i="1" s="1"/>
  <c r="F345" i="1"/>
  <c r="G345" i="1" s="1"/>
  <c r="H345" i="1" s="1"/>
  <c r="F346" i="1"/>
  <c r="G346" i="1" s="1"/>
  <c r="H346" i="1" s="1"/>
  <c r="F347" i="1"/>
  <c r="G347" i="1" s="1"/>
  <c r="H347" i="1" s="1"/>
  <c r="F348" i="1"/>
  <c r="G348" i="1" s="1"/>
  <c r="H348" i="1" s="1"/>
  <c r="F349" i="1"/>
  <c r="G349" i="1" s="1"/>
  <c r="H349" i="1" s="1"/>
  <c r="F350" i="1"/>
  <c r="G350" i="1" s="1"/>
  <c r="H350" i="1" s="1"/>
  <c r="F351" i="1"/>
  <c r="G351" i="1" s="1"/>
  <c r="H351" i="1" s="1"/>
  <c r="F352" i="1"/>
  <c r="G352" i="1" s="1"/>
  <c r="H352" i="1" s="1"/>
  <c r="F353" i="1"/>
  <c r="G353" i="1" s="1"/>
  <c r="H353" i="1" s="1"/>
  <c r="F354" i="1"/>
  <c r="G354" i="1" s="1"/>
  <c r="H354" i="1" s="1"/>
  <c r="F355" i="1"/>
  <c r="G355" i="1" s="1"/>
  <c r="H355" i="1" s="1"/>
  <c r="F356" i="1"/>
  <c r="G356" i="1" s="1"/>
  <c r="H356" i="1" s="1"/>
  <c r="F357" i="1"/>
  <c r="G357" i="1" s="1"/>
  <c r="H357" i="1" s="1"/>
  <c r="F358" i="1"/>
  <c r="G358" i="1" s="1"/>
  <c r="H358" i="1" s="1"/>
  <c r="F359" i="1"/>
  <c r="G359" i="1" s="1"/>
  <c r="H359" i="1" s="1"/>
  <c r="F360" i="1"/>
  <c r="G360" i="1" s="1"/>
  <c r="H360" i="1" s="1"/>
  <c r="F361" i="1"/>
  <c r="G361" i="1" s="1"/>
  <c r="H361" i="1" s="1"/>
  <c r="F362" i="1"/>
  <c r="G362" i="1" s="1"/>
  <c r="H362" i="1" s="1"/>
  <c r="F363" i="1"/>
  <c r="G363" i="1" s="1"/>
  <c r="H363" i="1" s="1"/>
  <c r="F364" i="1"/>
  <c r="G364" i="1" s="1"/>
  <c r="H364" i="1" s="1"/>
  <c r="F365" i="1"/>
  <c r="G365" i="1" s="1"/>
  <c r="H365" i="1" s="1"/>
  <c r="F366" i="1"/>
  <c r="G366" i="1" s="1"/>
  <c r="H366" i="1" s="1"/>
  <c r="F289" i="1" l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281" i="1"/>
  <c r="F282" i="1"/>
  <c r="F283" i="1"/>
  <c r="F284" i="1"/>
  <c r="F285" i="1"/>
  <c r="F286" i="1"/>
  <c r="F287" i="1"/>
  <c r="F288" i="1"/>
  <c r="F278" i="1"/>
  <c r="F279" i="1"/>
  <c r="F280" i="1"/>
  <c r="F277" i="1"/>
  <c r="F276" i="1"/>
  <c r="G276" i="1" l="1"/>
  <c r="H276" i="1" s="1"/>
  <c r="G277" i="1"/>
  <c r="H277" i="1" s="1"/>
  <c r="G278" i="1"/>
  <c r="H278" i="1" s="1"/>
  <c r="G279" i="1"/>
  <c r="H279" i="1" s="1"/>
  <c r="G280" i="1"/>
  <c r="H280" i="1" s="1"/>
  <c r="G281" i="1"/>
  <c r="H281" i="1" s="1"/>
  <c r="G282" i="1"/>
  <c r="H282" i="1" s="1"/>
  <c r="G283" i="1"/>
  <c r="H283" i="1" s="1"/>
  <c r="G284" i="1"/>
  <c r="H284" i="1" s="1"/>
  <c r="G285" i="1"/>
  <c r="H285" i="1" s="1"/>
  <c r="G286" i="1"/>
  <c r="H286" i="1" s="1"/>
  <c r="G287" i="1"/>
  <c r="H287" i="1" s="1"/>
  <c r="G288" i="1"/>
  <c r="H288" i="1" s="1"/>
  <c r="G289" i="1"/>
  <c r="H289" i="1" s="1"/>
  <c r="G290" i="1"/>
  <c r="H290" i="1" s="1"/>
  <c r="G291" i="1"/>
  <c r="H291" i="1" s="1"/>
  <c r="G292" i="1"/>
  <c r="H292" i="1" s="1"/>
  <c r="G293" i="1"/>
  <c r="H293" i="1" s="1"/>
  <c r="G294" i="1"/>
  <c r="H294" i="1" s="1"/>
  <c r="G295" i="1"/>
  <c r="H295" i="1" s="1"/>
  <c r="G296" i="1"/>
  <c r="H296" i="1" s="1"/>
  <c r="G297" i="1"/>
  <c r="H297" i="1" s="1"/>
  <c r="G298" i="1"/>
  <c r="H298" i="1" s="1"/>
  <c r="G299" i="1"/>
  <c r="H299" i="1" s="1"/>
  <c r="G300" i="1"/>
  <c r="H300" i="1" s="1"/>
  <c r="G301" i="1"/>
  <c r="H301" i="1" s="1"/>
  <c r="G302" i="1"/>
  <c r="H302" i="1" s="1"/>
  <c r="G303" i="1"/>
  <c r="H303" i="1" s="1"/>
  <c r="G304" i="1"/>
  <c r="H304" i="1" s="1"/>
  <c r="G305" i="1"/>
  <c r="H305" i="1" s="1"/>
  <c r="G306" i="1"/>
  <c r="H306" i="1" s="1"/>
  <c r="G307" i="1"/>
  <c r="H307" i="1" s="1"/>
  <c r="G308" i="1"/>
  <c r="H308" i="1" s="1"/>
  <c r="G309" i="1"/>
  <c r="H309" i="1" s="1"/>
  <c r="G310" i="1"/>
  <c r="H310" i="1" s="1"/>
  <c r="G311" i="1"/>
  <c r="H311" i="1" s="1"/>
  <c r="G312" i="1"/>
  <c r="H312" i="1" s="1"/>
  <c r="G313" i="1"/>
  <c r="H313" i="1" s="1"/>
  <c r="G314" i="1"/>
  <c r="H314" i="1" s="1"/>
  <c r="G315" i="1"/>
  <c r="H315" i="1" s="1"/>
  <c r="G316" i="1"/>
  <c r="H316" i="1" s="1"/>
  <c r="G317" i="1"/>
  <c r="H317" i="1" s="1"/>
  <c r="G318" i="1"/>
  <c r="H318" i="1" s="1"/>
  <c r="G319" i="1"/>
  <c r="H319" i="1" s="1"/>
  <c r="G320" i="1"/>
  <c r="H320" i="1" s="1"/>
  <c r="G321" i="1"/>
  <c r="H321" i="1" s="1"/>
  <c r="G322" i="1"/>
  <c r="H322" i="1" s="1"/>
  <c r="G323" i="1"/>
  <c r="H323" i="1" s="1"/>
  <c r="G324" i="1"/>
  <c r="H324" i="1" s="1"/>
  <c r="G325" i="1"/>
  <c r="H325" i="1" s="1"/>
  <c r="G326" i="1"/>
  <c r="H326" i="1" s="1"/>
  <c r="G327" i="1"/>
  <c r="H327" i="1" s="1"/>
  <c r="G328" i="1"/>
  <c r="H328" i="1" s="1"/>
  <c r="G329" i="1"/>
  <c r="H329" i="1" s="1"/>
  <c r="G330" i="1"/>
  <c r="H330" i="1" s="1"/>
  <c r="G331" i="1"/>
  <c r="H331" i="1" s="1"/>
  <c r="G332" i="1"/>
  <c r="H332" i="1" s="1"/>
  <c r="G333" i="1"/>
  <c r="H333" i="1" s="1"/>
  <c r="G334" i="1"/>
  <c r="H334" i="1" s="1"/>
  <c r="G335" i="1"/>
  <c r="H335" i="1" s="1"/>
  <c r="G336" i="1"/>
  <c r="H336" i="1" s="1"/>
  <c r="G337" i="1"/>
  <c r="H337" i="1" s="1"/>
  <c r="G338" i="1"/>
  <c r="H338" i="1" s="1"/>
  <c r="G339" i="1"/>
  <c r="H339" i="1" s="1"/>
  <c r="G340" i="1"/>
  <c r="H340" i="1" s="1"/>
  <c r="F224" i="1" l="1"/>
  <c r="G224" i="1" s="1"/>
  <c r="H224" i="1" s="1"/>
  <c r="F225" i="1"/>
  <c r="G225" i="1" s="1"/>
  <c r="H225" i="1" s="1"/>
  <c r="F226" i="1"/>
  <c r="G226" i="1" s="1"/>
  <c r="H226" i="1" s="1"/>
  <c r="F227" i="1"/>
  <c r="G227" i="1" s="1"/>
  <c r="H227" i="1" s="1"/>
  <c r="F228" i="1"/>
  <c r="G228" i="1" s="1"/>
  <c r="H228" i="1" s="1"/>
  <c r="F229" i="1"/>
  <c r="G229" i="1" s="1"/>
  <c r="H229" i="1" s="1"/>
  <c r="F230" i="1"/>
  <c r="G230" i="1" s="1"/>
  <c r="H230" i="1" s="1"/>
  <c r="F231" i="1"/>
  <c r="G231" i="1" s="1"/>
  <c r="H231" i="1" s="1"/>
  <c r="F232" i="1"/>
  <c r="G232" i="1" s="1"/>
  <c r="H232" i="1" s="1"/>
  <c r="F233" i="1"/>
  <c r="G233" i="1" s="1"/>
  <c r="H233" i="1" s="1"/>
  <c r="F234" i="1"/>
  <c r="G234" i="1" s="1"/>
  <c r="H234" i="1" s="1"/>
  <c r="F235" i="1"/>
  <c r="G235" i="1" s="1"/>
  <c r="H235" i="1" s="1"/>
  <c r="F236" i="1"/>
  <c r="G236" i="1" s="1"/>
  <c r="H236" i="1" s="1"/>
  <c r="F237" i="1"/>
  <c r="G237" i="1" s="1"/>
  <c r="H237" i="1" s="1"/>
  <c r="F238" i="1"/>
  <c r="G238" i="1" s="1"/>
  <c r="H238" i="1" s="1"/>
  <c r="F239" i="1"/>
  <c r="G239" i="1" s="1"/>
  <c r="H239" i="1" s="1"/>
  <c r="F240" i="1"/>
  <c r="G240" i="1" s="1"/>
  <c r="H240" i="1" s="1"/>
  <c r="F241" i="1"/>
  <c r="G241" i="1" s="1"/>
  <c r="H241" i="1" s="1"/>
  <c r="F242" i="1"/>
  <c r="G242" i="1" s="1"/>
  <c r="H242" i="1" s="1"/>
  <c r="F243" i="1"/>
  <c r="G243" i="1" s="1"/>
  <c r="H243" i="1" s="1"/>
  <c r="F244" i="1"/>
  <c r="G244" i="1" s="1"/>
  <c r="H244" i="1" s="1"/>
  <c r="F245" i="1"/>
  <c r="G245" i="1" s="1"/>
  <c r="H245" i="1" s="1"/>
  <c r="F246" i="1"/>
  <c r="G246" i="1" s="1"/>
  <c r="H246" i="1" s="1"/>
  <c r="F247" i="1"/>
  <c r="G247" i="1" s="1"/>
  <c r="H247" i="1" s="1"/>
  <c r="F248" i="1"/>
  <c r="G248" i="1" s="1"/>
  <c r="H248" i="1" s="1"/>
  <c r="F249" i="1"/>
  <c r="G249" i="1" s="1"/>
  <c r="H249" i="1" s="1"/>
  <c r="F250" i="1"/>
  <c r="G250" i="1" s="1"/>
  <c r="H250" i="1" s="1"/>
  <c r="F251" i="1"/>
  <c r="G251" i="1" s="1"/>
  <c r="H251" i="1" s="1"/>
  <c r="F252" i="1"/>
  <c r="G252" i="1" s="1"/>
  <c r="H252" i="1" s="1"/>
  <c r="F253" i="1"/>
  <c r="G253" i="1" s="1"/>
  <c r="H253" i="1" s="1"/>
  <c r="F254" i="1"/>
  <c r="G254" i="1" s="1"/>
  <c r="H254" i="1" s="1"/>
  <c r="F255" i="1"/>
  <c r="G255" i="1" s="1"/>
  <c r="H255" i="1" s="1"/>
  <c r="F256" i="1"/>
  <c r="G256" i="1" s="1"/>
  <c r="H256" i="1" s="1"/>
  <c r="F257" i="1"/>
  <c r="G257" i="1" s="1"/>
  <c r="H257" i="1" s="1"/>
  <c r="F258" i="1"/>
  <c r="G258" i="1" s="1"/>
  <c r="H258" i="1" s="1"/>
  <c r="F259" i="1"/>
  <c r="G259" i="1" s="1"/>
  <c r="H259" i="1" s="1"/>
  <c r="F260" i="1"/>
  <c r="G260" i="1" s="1"/>
  <c r="H260" i="1" s="1"/>
  <c r="F261" i="1"/>
  <c r="G261" i="1" s="1"/>
  <c r="H261" i="1" s="1"/>
  <c r="F262" i="1"/>
  <c r="G262" i="1" s="1"/>
  <c r="H262" i="1" s="1"/>
  <c r="F263" i="1"/>
  <c r="G263" i="1" s="1"/>
  <c r="H263" i="1" s="1"/>
  <c r="F264" i="1"/>
  <c r="G264" i="1" s="1"/>
  <c r="H264" i="1" s="1"/>
  <c r="F265" i="1"/>
  <c r="G265" i="1" s="1"/>
  <c r="H265" i="1" s="1"/>
  <c r="F266" i="1"/>
  <c r="G266" i="1" s="1"/>
  <c r="H266" i="1" s="1"/>
  <c r="F267" i="1"/>
  <c r="G267" i="1" s="1"/>
  <c r="H267" i="1" s="1"/>
  <c r="F268" i="1"/>
  <c r="G268" i="1" s="1"/>
  <c r="H268" i="1" s="1"/>
  <c r="F269" i="1"/>
  <c r="G269" i="1" s="1"/>
  <c r="H269" i="1" s="1"/>
  <c r="F270" i="1"/>
  <c r="G270" i="1" s="1"/>
  <c r="H270" i="1" s="1"/>
  <c r="F271" i="1"/>
  <c r="G271" i="1" s="1"/>
  <c r="H271" i="1" s="1"/>
  <c r="F272" i="1"/>
  <c r="G272" i="1" s="1"/>
  <c r="H272" i="1" s="1"/>
  <c r="F273" i="1"/>
  <c r="G273" i="1" s="1"/>
  <c r="H273" i="1" s="1"/>
  <c r="F274" i="1"/>
  <c r="G274" i="1" s="1"/>
  <c r="H274" i="1" s="1"/>
  <c r="F275" i="1"/>
  <c r="G275" i="1" s="1"/>
  <c r="H275" i="1" s="1"/>
  <c r="F204" i="1" l="1"/>
  <c r="G204" i="1" s="1"/>
  <c r="H204" i="1" s="1"/>
  <c r="F205" i="1"/>
  <c r="G205" i="1" s="1"/>
  <c r="H205" i="1" s="1"/>
  <c r="F206" i="1"/>
  <c r="G206" i="1" s="1"/>
  <c r="H206" i="1" s="1"/>
  <c r="F207" i="1"/>
  <c r="G207" i="1" s="1"/>
  <c r="H207" i="1" s="1"/>
  <c r="F208" i="1"/>
  <c r="G208" i="1" s="1"/>
  <c r="H208" i="1" s="1"/>
  <c r="F209" i="1"/>
  <c r="G209" i="1" s="1"/>
  <c r="H209" i="1" s="1"/>
  <c r="F210" i="1"/>
  <c r="G210" i="1" s="1"/>
  <c r="H210" i="1" s="1"/>
  <c r="F211" i="1"/>
  <c r="G211" i="1" s="1"/>
  <c r="H211" i="1" s="1"/>
  <c r="F212" i="1"/>
  <c r="G212" i="1" s="1"/>
  <c r="H212" i="1" s="1"/>
  <c r="F213" i="1"/>
  <c r="G213" i="1" s="1"/>
  <c r="H213" i="1" s="1"/>
  <c r="F214" i="1"/>
  <c r="G214" i="1" s="1"/>
  <c r="H214" i="1" s="1"/>
  <c r="F215" i="1"/>
  <c r="G215" i="1" s="1"/>
  <c r="H215" i="1" s="1"/>
  <c r="F216" i="1"/>
  <c r="G216" i="1" s="1"/>
  <c r="H216" i="1" s="1"/>
  <c r="F217" i="1"/>
  <c r="G217" i="1" s="1"/>
  <c r="H217" i="1" s="1"/>
  <c r="F218" i="1"/>
  <c r="G218" i="1" s="1"/>
  <c r="H218" i="1" s="1"/>
  <c r="F219" i="1"/>
  <c r="G219" i="1" s="1"/>
  <c r="H219" i="1" s="1"/>
  <c r="F220" i="1"/>
  <c r="G220" i="1" s="1"/>
  <c r="H220" i="1" s="1"/>
  <c r="F221" i="1"/>
  <c r="G221" i="1" s="1"/>
  <c r="H221" i="1" s="1"/>
  <c r="F222" i="1"/>
  <c r="G222" i="1" s="1"/>
  <c r="H222" i="1" s="1"/>
  <c r="F223" i="1"/>
  <c r="G223" i="1" s="1"/>
  <c r="H223" i="1" s="1"/>
  <c r="F139" i="1" l="1"/>
  <c r="G139" i="1" s="1"/>
  <c r="H139" i="1" s="1"/>
  <c r="F140" i="1"/>
  <c r="G140" i="1" s="1"/>
  <c r="H140" i="1" s="1"/>
  <c r="F141" i="1"/>
  <c r="G141" i="1" s="1"/>
  <c r="H141" i="1" s="1"/>
  <c r="F142" i="1"/>
  <c r="G142" i="1" s="1"/>
  <c r="H142" i="1" s="1"/>
  <c r="F143" i="1"/>
  <c r="G143" i="1" s="1"/>
  <c r="H143" i="1" s="1"/>
  <c r="F144" i="1"/>
  <c r="G144" i="1" s="1"/>
  <c r="H144" i="1" s="1"/>
  <c r="F145" i="1"/>
  <c r="G145" i="1" s="1"/>
  <c r="H145" i="1" s="1"/>
  <c r="F146" i="1"/>
  <c r="G146" i="1" s="1"/>
  <c r="H146" i="1" s="1"/>
  <c r="F147" i="1"/>
  <c r="G147" i="1" s="1"/>
  <c r="H147" i="1" s="1"/>
  <c r="F148" i="1"/>
  <c r="G148" i="1" s="1"/>
  <c r="H148" i="1" s="1"/>
  <c r="F149" i="1"/>
  <c r="G149" i="1" s="1"/>
  <c r="H149" i="1" s="1"/>
  <c r="F150" i="1"/>
  <c r="G150" i="1" s="1"/>
  <c r="H150" i="1" s="1"/>
  <c r="F151" i="1"/>
  <c r="G151" i="1" s="1"/>
  <c r="H151" i="1" s="1"/>
  <c r="F152" i="1"/>
  <c r="G152" i="1" s="1"/>
  <c r="H152" i="1" s="1"/>
  <c r="F153" i="1"/>
  <c r="G153" i="1" s="1"/>
  <c r="H153" i="1" s="1"/>
  <c r="F154" i="1"/>
  <c r="G154" i="1" s="1"/>
  <c r="H154" i="1" s="1"/>
  <c r="F155" i="1"/>
  <c r="G155" i="1" s="1"/>
  <c r="H155" i="1" s="1"/>
  <c r="F156" i="1"/>
  <c r="G156" i="1" s="1"/>
  <c r="H156" i="1" s="1"/>
  <c r="F157" i="1"/>
  <c r="G157" i="1" s="1"/>
  <c r="H157" i="1" s="1"/>
  <c r="F158" i="1"/>
  <c r="G158" i="1" s="1"/>
  <c r="H158" i="1" s="1"/>
  <c r="F159" i="1"/>
  <c r="G159" i="1" s="1"/>
  <c r="H159" i="1" s="1"/>
  <c r="F160" i="1"/>
  <c r="G160" i="1" s="1"/>
  <c r="H160" i="1" s="1"/>
  <c r="F161" i="1"/>
  <c r="G161" i="1" s="1"/>
  <c r="H161" i="1" s="1"/>
  <c r="F162" i="1"/>
  <c r="G162" i="1" s="1"/>
  <c r="H162" i="1" s="1"/>
  <c r="F163" i="1"/>
  <c r="G163" i="1" s="1"/>
  <c r="H163" i="1" s="1"/>
  <c r="F164" i="1"/>
  <c r="G164" i="1" s="1"/>
  <c r="H164" i="1" s="1"/>
  <c r="F165" i="1"/>
  <c r="G165" i="1" s="1"/>
  <c r="H165" i="1" s="1"/>
  <c r="F166" i="1"/>
  <c r="G166" i="1" s="1"/>
  <c r="H166" i="1" s="1"/>
  <c r="F167" i="1"/>
  <c r="G167" i="1" s="1"/>
  <c r="H167" i="1" s="1"/>
  <c r="F168" i="1"/>
  <c r="G168" i="1" s="1"/>
  <c r="H168" i="1" s="1"/>
  <c r="F169" i="1"/>
  <c r="G169" i="1" s="1"/>
  <c r="H169" i="1" s="1"/>
  <c r="F170" i="1"/>
  <c r="G170" i="1" s="1"/>
  <c r="H170" i="1" s="1"/>
  <c r="F171" i="1"/>
  <c r="G171" i="1" s="1"/>
  <c r="H171" i="1" s="1"/>
  <c r="F172" i="1"/>
  <c r="G172" i="1" s="1"/>
  <c r="H172" i="1" s="1"/>
  <c r="F173" i="1"/>
  <c r="G173" i="1" s="1"/>
  <c r="H173" i="1" s="1"/>
  <c r="F174" i="1"/>
  <c r="G174" i="1" s="1"/>
  <c r="H174" i="1" s="1"/>
  <c r="F175" i="1"/>
  <c r="G175" i="1" s="1"/>
  <c r="H175" i="1" s="1"/>
  <c r="F176" i="1"/>
  <c r="G176" i="1" s="1"/>
  <c r="H176" i="1" s="1"/>
  <c r="F177" i="1"/>
  <c r="G177" i="1" s="1"/>
  <c r="H177" i="1" s="1"/>
  <c r="F178" i="1"/>
  <c r="G178" i="1" s="1"/>
  <c r="H178" i="1" s="1"/>
  <c r="F179" i="1"/>
  <c r="G179" i="1" s="1"/>
  <c r="H179" i="1" s="1"/>
  <c r="F180" i="1"/>
  <c r="G180" i="1" s="1"/>
  <c r="H180" i="1" s="1"/>
  <c r="F181" i="1"/>
  <c r="G181" i="1" s="1"/>
  <c r="H181" i="1" s="1"/>
  <c r="F182" i="1"/>
  <c r="G182" i="1" s="1"/>
  <c r="H182" i="1" s="1"/>
  <c r="F183" i="1"/>
  <c r="G183" i="1" s="1"/>
  <c r="H183" i="1" s="1"/>
  <c r="F184" i="1"/>
  <c r="G184" i="1" s="1"/>
  <c r="H184" i="1" s="1"/>
  <c r="F185" i="1"/>
  <c r="G185" i="1" s="1"/>
  <c r="H185" i="1" s="1"/>
  <c r="F186" i="1"/>
  <c r="G186" i="1" s="1"/>
  <c r="H186" i="1" s="1"/>
  <c r="F187" i="1"/>
  <c r="G187" i="1" s="1"/>
  <c r="H187" i="1" s="1"/>
  <c r="F188" i="1"/>
  <c r="G188" i="1" s="1"/>
  <c r="H188" i="1" s="1"/>
  <c r="F189" i="1"/>
  <c r="G189" i="1" s="1"/>
  <c r="H189" i="1" s="1"/>
  <c r="F190" i="1"/>
  <c r="G190" i="1" s="1"/>
  <c r="H190" i="1" s="1"/>
  <c r="F191" i="1"/>
  <c r="G191" i="1" s="1"/>
  <c r="H191" i="1" s="1"/>
  <c r="F192" i="1"/>
  <c r="G192" i="1" s="1"/>
  <c r="H192" i="1" s="1"/>
  <c r="F193" i="1"/>
  <c r="G193" i="1" s="1"/>
  <c r="H193" i="1" s="1"/>
  <c r="F194" i="1"/>
  <c r="G194" i="1" s="1"/>
  <c r="H194" i="1" s="1"/>
  <c r="F195" i="1"/>
  <c r="G195" i="1" s="1"/>
  <c r="H195" i="1" s="1"/>
  <c r="F196" i="1"/>
  <c r="G196" i="1" s="1"/>
  <c r="H196" i="1" s="1"/>
  <c r="F197" i="1"/>
  <c r="G197" i="1" s="1"/>
  <c r="H197" i="1" s="1"/>
  <c r="F198" i="1"/>
  <c r="G198" i="1" s="1"/>
  <c r="H198" i="1" s="1"/>
  <c r="F199" i="1"/>
  <c r="G199" i="1" s="1"/>
  <c r="H199" i="1" s="1"/>
  <c r="F200" i="1"/>
  <c r="G200" i="1" s="1"/>
  <c r="H200" i="1" s="1"/>
  <c r="F201" i="1"/>
  <c r="G201" i="1" s="1"/>
  <c r="H201" i="1" s="1"/>
  <c r="F202" i="1"/>
  <c r="G202" i="1" s="1"/>
  <c r="H202" i="1" s="1"/>
  <c r="F203" i="1"/>
  <c r="G203" i="1" s="1"/>
  <c r="H203" i="1" s="1"/>
  <c r="F69" i="1" l="1"/>
  <c r="G69" i="1" s="1"/>
  <c r="H69" i="1" s="1"/>
  <c r="F70" i="1"/>
  <c r="G70" i="1" s="1"/>
  <c r="H70" i="1" s="1"/>
  <c r="F71" i="1"/>
  <c r="G71" i="1" s="1"/>
  <c r="H71" i="1" s="1"/>
  <c r="F72" i="1"/>
  <c r="G72" i="1" s="1"/>
  <c r="H72" i="1" s="1"/>
  <c r="F73" i="1"/>
  <c r="G73" i="1" s="1"/>
  <c r="H73" i="1" s="1"/>
  <c r="F74" i="1"/>
  <c r="G74" i="1" s="1"/>
  <c r="H74" i="1" s="1"/>
  <c r="F75" i="1"/>
  <c r="G75" i="1" s="1"/>
  <c r="H75" i="1" s="1"/>
  <c r="F76" i="1"/>
  <c r="G76" i="1" s="1"/>
  <c r="H76" i="1" s="1"/>
  <c r="F77" i="1"/>
  <c r="G77" i="1" s="1"/>
  <c r="H77" i="1" s="1"/>
  <c r="F78" i="1"/>
  <c r="G78" i="1" s="1"/>
  <c r="H78" i="1" s="1"/>
  <c r="F79" i="1"/>
  <c r="G79" i="1" s="1"/>
  <c r="H79" i="1" s="1"/>
  <c r="F80" i="1"/>
  <c r="G80" i="1" s="1"/>
  <c r="H80" i="1" s="1"/>
  <c r="F81" i="1"/>
  <c r="G81" i="1" s="1"/>
  <c r="H81" i="1" s="1"/>
  <c r="F82" i="1"/>
  <c r="G82" i="1" s="1"/>
  <c r="H82" i="1" s="1"/>
  <c r="F83" i="1"/>
  <c r="G83" i="1" s="1"/>
  <c r="H83" i="1" s="1"/>
  <c r="F84" i="1"/>
  <c r="G84" i="1" s="1"/>
  <c r="H84" i="1" s="1"/>
  <c r="F85" i="1"/>
  <c r="G85" i="1" s="1"/>
  <c r="H85" i="1" s="1"/>
  <c r="F86" i="1"/>
  <c r="G86" i="1" s="1"/>
  <c r="H86" i="1" s="1"/>
  <c r="F87" i="1"/>
  <c r="G87" i="1" s="1"/>
  <c r="H87" i="1" s="1"/>
  <c r="F88" i="1"/>
  <c r="G88" i="1" s="1"/>
  <c r="H88" i="1" s="1"/>
  <c r="F89" i="1"/>
  <c r="G89" i="1" s="1"/>
  <c r="H89" i="1" s="1"/>
  <c r="F90" i="1"/>
  <c r="G90" i="1" s="1"/>
  <c r="H90" i="1" s="1"/>
  <c r="F91" i="1"/>
  <c r="G91" i="1" s="1"/>
  <c r="H91" i="1" s="1"/>
  <c r="F92" i="1"/>
  <c r="G92" i="1" s="1"/>
  <c r="H92" i="1" s="1"/>
  <c r="F93" i="1"/>
  <c r="G93" i="1" s="1"/>
  <c r="H93" i="1" s="1"/>
  <c r="F94" i="1"/>
  <c r="G94" i="1" s="1"/>
  <c r="H94" i="1" s="1"/>
  <c r="F95" i="1"/>
  <c r="G95" i="1" s="1"/>
  <c r="H95" i="1" s="1"/>
  <c r="F96" i="1"/>
  <c r="G96" i="1" s="1"/>
  <c r="H96" i="1" s="1"/>
  <c r="F97" i="1"/>
  <c r="G97" i="1" s="1"/>
  <c r="H97" i="1" s="1"/>
  <c r="F98" i="1"/>
  <c r="G98" i="1" s="1"/>
  <c r="H98" i="1" s="1"/>
  <c r="F99" i="1"/>
  <c r="G99" i="1" s="1"/>
  <c r="H99" i="1" s="1"/>
  <c r="F100" i="1"/>
  <c r="G100" i="1" s="1"/>
  <c r="H100" i="1" s="1"/>
  <c r="F101" i="1"/>
  <c r="G101" i="1" s="1"/>
  <c r="H101" i="1" s="1"/>
  <c r="F102" i="1"/>
  <c r="G102" i="1" s="1"/>
  <c r="H102" i="1" s="1"/>
  <c r="F103" i="1"/>
  <c r="G103" i="1" s="1"/>
  <c r="H103" i="1" s="1"/>
  <c r="F104" i="1"/>
  <c r="G104" i="1" s="1"/>
  <c r="H104" i="1" s="1"/>
  <c r="F105" i="1"/>
  <c r="G105" i="1" s="1"/>
  <c r="H105" i="1" s="1"/>
  <c r="F106" i="1"/>
  <c r="G106" i="1" s="1"/>
  <c r="H106" i="1" s="1"/>
  <c r="F107" i="1"/>
  <c r="G107" i="1" s="1"/>
  <c r="H107" i="1" s="1"/>
  <c r="F108" i="1"/>
  <c r="G108" i="1" s="1"/>
  <c r="H108" i="1" s="1"/>
  <c r="F109" i="1"/>
  <c r="G109" i="1" s="1"/>
  <c r="H109" i="1" s="1"/>
  <c r="F110" i="1"/>
  <c r="G110" i="1" s="1"/>
  <c r="H110" i="1" s="1"/>
  <c r="F111" i="1"/>
  <c r="G111" i="1" s="1"/>
  <c r="H111" i="1" s="1"/>
  <c r="F112" i="1"/>
  <c r="G112" i="1" s="1"/>
  <c r="H112" i="1" s="1"/>
  <c r="F113" i="1"/>
  <c r="G113" i="1" s="1"/>
  <c r="H113" i="1" s="1"/>
  <c r="F114" i="1"/>
  <c r="G114" i="1" s="1"/>
  <c r="H114" i="1" s="1"/>
  <c r="F115" i="1"/>
  <c r="G115" i="1" s="1"/>
  <c r="H115" i="1" s="1"/>
  <c r="F116" i="1"/>
  <c r="G116" i="1" s="1"/>
  <c r="H116" i="1" s="1"/>
  <c r="F117" i="1"/>
  <c r="G117" i="1" s="1"/>
  <c r="H117" i="1" s="1"/>
  <c r="F118" i="1"/>
  <c r="G118" i="1" s="1"/>
  <c r="H118" i="1" s="1"/>
  <c r="F119" i="1"/>
  <c r="G119" i="1" s="1"/>
  <c r="H119" i="1" s="1"/>
  <c r="F120" i="1"/>
  <c r="G120" i="1" s="1"/>
  <c r="H120" i="1" s="1"/>
  <c r="F121" i="1"/>
  <c r="G121" i="1" s="1"/>
  <c r="H121" i="1" s="1"/>
  <c r="F122" i="1"/>
  <c r="G122" i="1" s="1"/>
  <c r="H122" i="1" s="1"/>
  <c r="F123" i="1"/>
  <c r="G123" i="1" s="1"/>
  <c r="H123" i="1" s="1"/>
  <c r="F124" i="1"/>
  <c r="G124" i="1" s="1"/>
  <c r="H124" i="1" s="1"/>
  <c r="F125" i="1"/>
  <c r="G125" i="1" s="1"/>
  <c r="H125" i="1" s="1"/>
  <c r="F126" i="1"/>
  <c r="G126" i="1" s="1"/>
  <c r="H126" i="1" s="1"/>
  <c r="F127" i="1"/>
  <c r="G127" i="1" s="1"/>
  <c r="H127" i="1" s="1"/>
  <c r="F128" i="1"/>
  <c r="G128" i="1" s="1"/>
  <c r="H128" i="1" s="1"/>
  <c r="F129" i="1"/>
  <c r="G129" i="1" s="1"/>
  <c r="H129" i="1" s="1"/>
  <c r="F130" i="1"/>
  <c r="G130" i="1" s="1"/>
  <c r="H130" i="1" s="1"/>
  <c r="F131" i="1"/>
  <c r="G131" i="1" s="1"/>
  <c r="H131" i="1" s="1"/>
  <c r="F132" i="1"/>
  <c r="G132" i="1" s="1"/>
  <c r="H132" i="1" s="1"/>
  <c r="F133" i="1"/>
  <c r="G133" i="1" s="1"/>
  <c r="H133" i="1" s="1"/>
  <c r="F134" i="1"/>
  <c r="G134" i="1" s="1"/>
  <c r="H134" i="1" s="1"/>
  <c r="F135" i="1"/>
  <c r="G135" i="1" s="1"/>
  <c r="H135" i="1" s="1"/>
  <c r="F136" i="1"/>
  <c r="G136" i="1" s="1"/>
  <c r="H136" i="1" s="1"/>
  <c r="F137" i="1"/>
  <c r="G137" i="1" s="1"/>
  <c r="H137" i="1" s="1"/>
  <c r="F138" i="1"/>
  <c r="G138" i="1" s="1"/>
  <c r="H138" i="1" s="1"/>
  <c r="F2" i="1" l="1"/>
  <c r="G2" i="1" s="1"/>
  <c r="H2" i="1" s="1"/>
  <c r="F3" i="1"/>
  <c r="G3" i="1" s="1"/>
  <c r="H3" i="1" s="1"/>
  <c r="F4" i="1"/>
  <c r="G4" i="1" s="1"/>
  <c r="H4" i="1" s="1"/>
  <c r="F5" i="1"/>
  <c r="G5" i="1" s="1"/>
  <c r="H5" i="1" s="1"/>
  <c r="F6" i="1"/>
  <c r="G6" i="1" s="1"/>
  <c r="H6" i="1" s="1"/>
  <c r="F7" i="1"/>
  <c r="G7" i="1" s="1"/>
  <c r="H7" i="1" s="1"/>
  <c r="F8" i="1"/>
  <c r="G8" i="1" s="1"/>
  <c r="H8" i="1" s="1"/>
  <c r="F9" i="1"/>
  <c r="G9" i="1" s="1"/>
  <c r="H9" i="1" s="1"/>
  <c r="F10" i="1"/>
  <c r="G10" i="1" s="1"/>
  <c r="H10" i="1" s="1"/>
  <c r="F11" i="1"/>
  <c r="G11" i="1" s="1"/>
  <c r="H11" i="1" s="1"/>
  <c r="F12" i="1"/>
  <c r="G12" i="1" s="1"/>
  <c r="H12" i="1" s="1"/>
  <c r="F13" i="1"/>
  <c r="G13" i="1" s="1"/>
  <c r="H13" i="1" s="1"/>
  <c r="F14" i="1"/>
  <c r="G14" i="1" s="1"/>
  <c r="H14" i="1" s="1"/>
  <c r="F15" i="1"/>
  <c r="G15" i="1" s="1"/>
  <c r="H15" i="1" s="1"/>
  <c r="F16" i="1"/>
  <c r="G16" i="1" s="1"/>
  <c r="H16" i="1" s="1"/>
  <c r="F17" i="1"/>
  <c r="G17" i="1" s="1"/>
  <c r="H17" i="1" s="1"/>
  <c r="F18" i="1"/>
  <c r="G18" i="1" s="1"/>
  <c r="H18" i="1" s="1"/>
  <c r="F19" i="1"/>
  <c r="G19" i="1" s="1"/>
  <c r="H19" i="1" s="1"/>
  <c r="F20" i="1"/>
  <c r="G20" i="1" s="1"/>
  <c r="H20" i="1" s="1"/>
  <c r="F21" i="1"/>
  <c r="G21" i="1" s="1"/>
  <c r="H21" i="1" s="1"/>
  <c r="F22" i="1"/>
  <c r="G22" i="1" s="1"/>
  <c r="H22" i="1" s="1"/>
  <c r="F23" i="1"/>
  <c r="G23" i="1" s="1"/>
  <c r="H23" i="1" s="1"/>
  <c r="F24" i="1"/>
  <c r="G24" i="1" s="1"/>
  <c r="H24" i="1" s="1"/>
  <c r="F25" i="1"/>
  <c r="G25" i="1" s="1"/>
  <c r="H25" i="1" s="1"/>
  <c r="F26" i="1"/>
  <c r="G26" i="1" s="1"/>
  <c r="H26" i="1" s="1"/>
  <c r="F27" i="1"/>
  <c r="G27" i="1" s="1"/>
  <c r="H27" i="1" s="1"/>
  <c r="F28" i="1"/>
  <c r="G28" i="1" s="1"/>
  <c r="H28" i="1" s="1"/>
  <c r="F29" i="1"/>
  <c r="G29" i="1" s="1"/>
  <c r="H29" i="1" s="1"/>
  <c r="F30" i="1"/>
  <c r="G30" i="1" s="1"/>
  <c r="H30" i="1" s="1"/>
  <c r="F31" i="1"/>
  <c r="G31" i="1" s="1"/>
  <c r="H31" i="1" s="1"/>
  <c r="F32" i="1"/>
  <c r="G32" i="1" s="1"/>
  <c r="H32" i="1" s="1"/>
  <c r="F33" i="1"/>
  <c r="G33" i="1" s="1"/>
  <c r="H33" i="1" s="1"/>
  <c r="F34" i="1"/>
  <c r="G34" i="1" s="1"/>
  <c r="H34" i="1" s="1"/>
  <c r="F35" i="1"/>
  <c r="G35" i="1" s="1"/>
  <c r="H35" i="1" s="1"/>
  <c r="F36" i="1"/>
  <c r="G36" i="1" s="1"/>
  <c r="H36" i="1" s="1"/>
  <c r="F37" i="1"/>
  <c r="G37" i="1" s="1"/>
  <c r="H37" i="1" s="1"/>
  <c r="F38" i="1"/>
  <c r="G38" i="1" s="1"/>
  <c r="H38" i="1" s="1"/>
  <c r="F39" i="1"/>
  <c r="G39" i="1" s="1"/>
  <c r="H39" i="1" s="1"/>
  <c r="F40" i="1"/>
  <c r="G40" i="1" s="1"/>
  <c r="H40" i="1" s="1"/>
  <c r="F41" i="1"/>
  <c r="G41" i="1" s="1"/>
  <c r="H41" i="1" s="1"/>
  <c r="F42" i="1"/>
  <c r="G42" i="1" s="1"/>
  <c r="H42" i="1" s="1"/>
  <c r="F43" i="1"/>
  <c r="G43" i="1" s="1"/>
  <c r="H43" i="1" s="1"/>
  <c r="F44" i="1"/>
  <c r="G44" i="1" s="1"/>
  <c r="H44" i="1" s="1"/>
  <c r="F45" i="1"/>
  <c r="G45" i="1" s="1"/>
  <c r="H45" i="1" s="1"/>
  <c r="F46" i="1"/>
  <c r="G46" i="1" s="1"/>
  <c r="H46" i="1" s="1"/>
  <c r="F47" i="1"/>
  <c r="G47" i="1" s="1"/>
  <c r="H47" i="1" s="1"/>
  <c r="F48" i="1"/>
  <c r="G48" i="1" s="1"/>
  <c r="H48" i="1" s="1"/>
  <c r="F49" i="1"/>
  <c r="G49" i="1" s="1"/>
  <c r="H49" i="1" s="1"/>
  <c r="F50" i="1"/>
  <c r="G50" i="1" s="1"/>
  <c r="H50" i="1" s="1"/>
  <c r="F51" i="1"/>
  <c r="G51" i="1" s="1"/>
  <c r="H51" i="1" s="1"/>
  <c r="F52" i="1"/>
  <c r="G52" i="1" s="1"/>
  <c r="H52" i="1" s="1"/>
  <c r="F53" i="1"/>
  <c r="G53" i="1" s="1"/>
  <c r="H53" i="1" s="1"/>
  <c r="F54" i="1"/>
  <c r="G54" i="1" s="1"/>
  <c r="H54" i="1" s="1"/>
  <c r="F55" i="1"/>
  <c r="G55" i="1" s="1"/>
  <c r="H55" i="1" s="1"/>
  <c r="F56" i="1"/>
  <c r="G56" i="1" s="1"/>
  <c r="H56" i="1" s="1"/>
  <c r="F57" i="1"/>
  <c r="G57" i="1" s="1"/>
  <c r="H57" i="1" s="1"/>
  <c r="F58" i="1"/>
  <c r="G58" i="1" s="1"/>
  <c r="H58" i="1" s="1"/>
  <c r="F59" i="1"/>
  <c r="G59" i="1" s="1"/>
  <c r="H59" i="1" s="1"/>
  <c r="F60" i="1"/>
  <c r="G60" i="1" s="1"/>
  <c r="H60" i="1" s="1"/>
  <c r="F61" i="1"/>
  <c r="G61" i="1" s="1"/>
  <c r="H61" i="1" s="1"/>
  <c r="F62" i="1"/>
  <c r="G62" i="1" s="1"/>
  <c r="H62" i="1" s="1"/>
  <c r="F63" i="1"/>
  <c r="G63" i="1" s="1"/>
  <c r="H63" i="1" s="1"/>
  <c r="F64" i="1"/>
  <c r="G64" i="1" s="1"/>
  <c r="H64" i="1" s="1"/>
  <c r="F65" i="1"/>
  <c r="F66" i="1"/>
  <c r="G66" i="1" s="1"/>
  <c r="H66" i="1" s="1"/>
  <c r="F67" i="1"/>
  <c r="G67" i="1" s="1"/>
  <c r="H67" i="1" s="1"/>
  <c r="F68" i="1"/>
  <c r="G68" i="1" s="1"/>
  <c r="H68" i="1" s="1"/>
  <c r="G65" i="1" l="1"/>
  <c r="H65" i="1" s="1"/>
</calcChain>
</file>

<file path=xl/sharedStrings.xml><?xml version="1.0" encoding="utf-8"?>
<sst xmlns="http://schemas.openxmlformats.org/spreadsheetml/2006/main" count="2891" uniqueCount="578">
  <si>
    <t>Container</t>
  </si>
  <si>
    <t>Container Type</t>
  </si>
  <si>
    <t>BL Number</t>
  </si>
  <si>
    <t>20DV</t>
  </si>
  <si>
    <t>EXPIN</t>
  </si>
  <si>
    <t>TGHU0473696</t>
  </si>
  <si>
    <t>MSCUG4037052</t>
  </si>
  <si>
    <t>MEDU1593639</t>
  </si>
  <si>
    <t>MSCU1380149</t>
  </si>
  <si>
    <t>INBU3664466</t>
  </si>
  <si>
    <t>TRHU2095283</t>
  </si>
  <si>
    <t>MSCU3527455</t>
  </si>
  <si>
    <t>MSCU6551305</t>
  </si>
  <si>
    <t>GLDU3342970</t>
  </si>
  <si>
    <t>MEDU2241669</t>
  </si>
  <si>
    <t>MEDU3839871</t>
  </si>
  <si>
    <t>MEDU3782776</t>
  </si>
  <si>
    <t>CLHU2760750</t>
  </si>
  <si>
    <t>MEDU1232298</t>
  </si>
  <si>
    <t>TRLU8947868</t>
  </si>
  <si>
    <t>DFSU2744155</t>
  </si>
  <si>
    <t>TRLU9353686</t>
  </si>
  <si>
    <t>DFSU1523381</t>
  </si>
  <si>
    <t>MSCU6500139</t>
  </si>
  <si>
    <t>MEDU6036528</t>
  </si>
  <si>
    <t>FSCU3173462</t>
  </si>
  <si>
    <t>MEDU3785522</t>
  </si>
  <si>
    <t>TEMU2176870</t>
  </si>
  <si>
    <t>FCIU4041950</t>
  </si>
  <si>
    <t>MEDU2266076</t>
  </si>
  <si>
    <t>MEDU6603236</t>
  </si>
  <si>
    <t>MSCUG4037326</t>
  </si>
  <si>
    <t>TGHU0593367</t>
  </si>
  <si>
    <t>CXDU1446127</t>
  </si>
  <si>
    <t>GLDU5114748</t>
  </si>
  <si>
    <t>GLDU9453040</t>
  </si>
  <si>
    <t>MEDU3820053</t>
  </si>
  <si>
    <t>MEDU1929277</t>
  </si>
  <si>
    <t>MEDU1551401</t>
  </si>
  <si>
    <t>TRHU1575061</t>
  </si>
  <si>
    <t>TEMU2181726</t>
  </si>
  <si>
    <t>MSCU3092434</t>
  </si>
  <si>
    <t>MEDU3498651</t>
  </si>
  <si>
    <t>TGHU1408993</t>
  </si>
  <si>
    <t>TCLU3840688</t>
  </si>
  <si>
    <t>MEDU1816711</t>
  </si>
  <si>
    <t>MEDU1708152</t>
  </si>
  <si>
    <t>FSCU7366177</t>
  </si>
  <si>
    <t>TCLU5375585</t>
  </si>
  <si>
    <t>MEDU3593833</t>
  </si>
  <si>
    <t>UESU2442289</t>
  </si>
  <si>
    <t>MEDU6400516</t>
  </si>
  <si>
    <t>GATU0957223</t>
  </si>
  <si>
    <t>MEDU2406990</t>
  </si>
  <si>
    <t>MSCU3019686</t>
  </si>
  <si>
    <t>MEDU2014027</t>
  </si>
  <si>
    <t>GLDU5290686</t>
  </si>
  <si>
    <t>MEDU6391137</t>
  </si>
  <si>
    <t>TCKU2230045</t>
  </si>
  <si>
    <t>MEDU2704362</t>
  </si>
  <si>
    <t>MEDU2438350</t>
  </si>
  <si>
    <t>CRSU1090108</t>
  </si>
  <si>
    <t>TCLU2930998</t>
  </si>
  <si>
    <t>CAIU2714333</t>
  </si>
  <si>
    <t>MEDU2210760</t>
  </si>
  <si>
    <t>MEDU1194367</t>
  </si>
  <si>
    <t>TRHU1728216</t>
  </si>
  <si>
    <t>CXDU1456470</t>
  </si>
  <si>
    <t>TTNU3979755</t>
  </si>
  <si>
    <t>TCLU2749819</t>
  </si>
  <si>
    <t>GLDU5040774</t>
  </si>
  <si>
    <t>MEDU6367043</t>
  </si>
  <si>
    <t>FCIU2663471</t>
  </si>
  <si>
    <t>MEDU1532720</t>
  </si>
  <si>
    <t>Nbre de jours</t>
  </si>
  <si>
    <t>VAN</t>
  </si>
  <si>
    <t>CAXU6926456</t>
  </si>
  <si>
    <t>MEDU6505190</t>
  </si>
  <si>
    <t>MEDU2807720</t>
  </si>
  <si>
    <t>TRLU2238103</t>
  </si>
  <si>
    <t>TGHU3142958</t>
  </si>
  <si>
    <t>CXDU1417983</t>
  </si>
  <si>
    <t>CRXU1721308</t>
  </si>
  <si>
    <t>MEDU6240790</t>
  </si>
  <si>
    <t>BMOU2666003</t>
  </si>
  <si>
    <t>MEDU2663957</t>
  </si>
  <si>
    <t>MSCU3531521</t>
  </si>
  <si>
    <t>DFSU2711172</t>
  </si>
  <si>
    <t>TTNU1427818</t>
  </si>
  <si>
    <t>TCLU2058714</t>
  </si>
  <si>
    <t>DFSU2894812</t>
  </si>
  <si>
    <t>MEDU3910795</t>
  </si>
  <si>
    <t>MEDU3457586</t>
  </si>
  <si>
    <t>MEDU3426420</t>
  </si>
  <si>
    <t>MEDU3726601</t>
  </si>
  <si>
    <t>MEDU6628548</t>
  </si>
  <si>
    <t>FCIU3959935</t>
  </si>
  <si>
    <t>CARU3765970</t>
  </si>
  <si>
    <t>MEDU1431664</t>
  </si>
  <si>
    <t>MSCU6332375</t>
  </si>
  <si>
    <t>FCIU4338110</t>
  </si>
  <si>
    <t>CLHU2557682</t>
  </si>
  <si>
    <t>MEDU2112070</t>
  </si>
  <si>
    <t>BMOU2651549</t>
  </si>
  <si>
    <t>GLDU9468272</t>
  </si>
  <si>
    <t>GESU1305689</t>
  </si>
  <si>
    <t>GLDU3676941</t>
  </si>
  <si>
    <t>MEDU3758445</t>
  </si>
  <si>
    <t>MEDU3768150</t>
  </si>
  <si>
    <t>MEDU2488561</t>
  </si>
  <si>
    <t>MEDU3942299</t>
  </si>
  <si>
    <t>MEDU6150504</t>
  </si>
  <si>
    <t>TRHU2099993</t>
  </si>
  <si>
    <t>MSCU3206814</t>
  </si>
  <si>
    <t>MEDU6590680</t>
  </si>
  <si>
    <t>MSCU6561936</t>
  </si>
  <si>
    <t>GESU1242148</t>
  </si>
  <si>
    <t>MSCU6198395</t>
  </si>
  <si>
    <t>MSCU6024433</t>
  </si>
  <si>
    <t>MEDU2073626</t>
  </si>
  <si>
    <t>MEDU6866253</t>
  </si>
  <si>
    <t>FCIU5523010</t>
  </si>
  <si>
    <t>MEDU1743087</t>
  </si>
  <si>
    <t>MSCU1838062</t>
  </si>
  <si>
    <t>TGHU0296815</t>
  </si>
  <si>
    <t>CAIU3171251</t>
  </si>
  <si>
    <t>FCIU2486062</t>
  </si>
  <si>
    <t>MEDU3603633</t>
  </si>
  <si>
    <t>MSCU2593004</t>
  </si>
  <si>
    <t>FCIU4975252</t>
  </si>
  <si>
    <t>TGHU2191536</t>
  </si>
  <si>
    <t>FCIU3698894</t>
  </si>
  <si>
    <t>AMFU3101662</t>
  </si>
  <si>
    <t>DFSU2737562</t>
  </si>
  <si>
    <t>MEDU2439675</t>
  </si>
  <si>
    <t>MEDU2654908</t>
  </si>
  <si>
    <t>GLDU2895945</t>
  </si>
  <si>
    <t>MEDU2470599</t>
  </si>
  <si>
    <t>TRHU2423422</t>
  </si>
  <si>
    <t>MEDU2163102</t>
  </si>
  <si>
    <t>DRYU2432650</t>
  </si>
  <si>
    <t>MEDU3661100</t>
  </si>
  <si>
    <t>MEDU1452266</t>
  </si>
  <si>
    <t>DFSU1473130</t>
  </si>
  <si>
    <t>TCKU2379553</t>
  </si>
  <si>
    <t>MSCU6496213</t>
  </si>
  <si>
    <t>MSCUG4037763</t>
  </si>
  <si>
    <t>MSCUG4038134</t>
  </si>
  <si>
    <t>MSCU0195341</t>
  </si>
  <si>
    <t>CAIU2959315</t>
  </si>
  <si>
    <t>GLDU5111271</t>
  </si>
  <si>
    <t>AMFU3017192</t>
  </si>
  <si>
    <t>MSCU3149123</t>
  </si>
  <si>
    <t>TCLU2488783</t>
  </si>
  <si>
    <t>GLDU2224274</t>
  </si>
  <si>
    <t>CARU3818447</t>
  </si>
  <si>
    <t>MEDU6868261</t>
  </si>
  <si>
    <t>DRYU2092014</t>
  </si>
  <si>
    <t>MEDU1623420</t>
  </si>
  <si>
    <t>MEDU1242125</t>
  </si>
  <si>
    <t>MSCU3362150</t>
  </si>
  <si>
    <t>TCKU1356722</t>
  </si>
  <si>
    <t>CAIU3048020</t>
  </si>
  <si>
    <t>TGHU1925830</t>
  </si>
  <si>
    <t>CAIU2913356</t>
  </si>
  <si>
    <t>MEDU2999643</t>
  </si>
  <si>
    <t>CAIU2902393</t>
  </si>
  <si>
    <t>TRHU2128324</t>
  </si>
  <si>
    <t>MSCU6299699</t>
  </si>
  <si>
    <t>MEDU1464647</t>
  </si>
  <si>
    <t>MSCU3668875</t>
  </si>
  <si>
    <t>TCLU2783855</t>
  </si>
  <si>
    <t>MSCU1925721</t>
  </si>
  <si>
    <t>MEDU6133003</t>
  </si>
  <si>
    <t>MEDU1981212</t>
  </si>
  <si>
    <t>TCKU3874973</t>
  </si>
  <si>
    <t>TCKU2861360</t>
  </si>
  <si>
    <t>MSCU6251397</t>
  </si>
  <si>
    <t>MSCU3308858</t>
  </si>
  <si>
    <t>FSCU7939793</t>
  </si>
  <si>
    <t>MEDU2602951</t>
  </si>
  <si>
    <t>GLDU3672400</t>
  </si>
  <si>
    <t>TGHU3652057</t>
  </si>
  <si>
    <t>MEDU6858915</t>
  </si>
  <si>
    <t>MEDU1241936</t>
  </si>
  <si>
    <t>MEDU3861392</t>
  </si>
  <si>
    <t>MEDU2669338</t>
  </si>
  <si>
    <t>CLHU2704593</t>
  </si>
  <si>
    <t>MSCU3943982</t>
  </si>
  <si>
    <t>TTNU3547480</t>
  </si>
  <si>
    <t>CAIU3171499</t>
  </si>
  <si>
    <t>MSCU6713936</t>
  </si>
  <si>
    <t>MEDU2203329</t>
  </si>
  <si>
    <t>MEDU6128136</t>
  </si>
  <si>
    <t>MSCU6343030</t>
  </si>
  <si>
    <t>MEDU1377054</t>
  </si>
  <si>
    <t>MSCU3179560</t>
  </si>
  <si>
    <t>MEDU1897668</t>
  </si>
  <si>
    <t>BMOU2658902</t>
  </si>
  <si>
    <t>TGHU3360184</t>
  </si>
  <si>
    <t>MSCU3909946</t>
  </si>
  <si>
    <t>MEDU6034150</t>
  </si>
  <si>
    <t>SEGU1053832</t>
  </si>
  <si>
    <t>MEDU1256514</t>
  </si>
  <si>
    <t>TCKU3715781</t>
  </si>
  <si>
    <t>FCIU2847437</t>
  </si>
  <si>
    <t>MEDU1443053</t>
  </si>
  <si>
    <t>MEDU1043102</t>
  </si>
  <si>
    <t>CLHU2556916</t>
  </si>
  <si>
    <t>MEDU3840574</t>
  </si>
  <si>
    <t>MEDU3408278</t>
  </si>
  <si>
    <t>MEDU6580608</t>
  </si>
  <si>
    <t>MEDU1878190</t>
  </si>
  <si>
    <t>Jrs à Facturer</t>
  </si>
  <si>
    <t>Montant à facturer</t>
  </si>
  <si>
    <t>MSCUG4039025</t>
  </si>
  <si>
    <t>MSCUG4038670</t>
  </si>
  <si>
    <t>MSCUG4038837</t>
  </si>
  <si>
    <t>TGHU0924932</t>
  </si>
  <si>
    <t>IPXU3876189</t>
  </si>
  <si>
    <t>GESU1301641</t>
  </si>
  <si>
    <t>CARU2741870</t>
  </si>
  <si>
    <t>TGHU0073431</t>
  </si>
  <si>
    <t>FSCU7348358</t>
  </si>
  <si>
    <t>TEMU2028954</t>
  </si>
  <si>
    <t>MEDU6601167</t>
  </si>
  <si>
    <t>FCIU2843339</t>
  </si>
  <si>
    <t>TCLU2150420</t>
  </si>
  <si>
    <t>MEDU6685240</t>
  </si>
  <si>
    <t>CAXU6403096</t>
  </si>
  <si>
    <t>MEDU3894647</t>
  </si>
  <si>
    <t>MEDU3389434</t>
  </si>
  <si>
    <t>MEDU6987240</t>
  </si>
  <si>
    <t>MSCU3761761</t>
  </si>
  <si>
    <t>TEMU3812425</t>
  </si>
  <si>
    <t>FSCU7763493</t>
  </si>
  <si>
    <t>CLHU3354587</t>
  </si>
  <si>
    <t>INBU3714994</t>
  </si>
  <si>
    <t>MSCUG4039876</t>
  </si>
  <si>
    <t>MSCU1370407</t>
  </si>
  <si>
    <t>MSCUG4041096</t>
  </si>
  <si>
    <t>MSCU0244533</t>
  </si>
  <si>
    <t>TEMU3528070</t>
  </si>
  <si>
    <t>MSCU6103419</t>
  </si>
  <si>
    <t>MEDU2035328</t>
  </si>
  <si>
    <t>FCIU5513650</t>
  </si>
  <si>
    <t>MSCU6522246</t>
  </si>
  <si>
    <t>FCIU3996287</t>
  </si>
  <si>
    <t>MEDU3920690</t>
  </si>
  <si>
    <t>MEDU1651859</t>
  </si>
  <si>
    <t>CXDU1408092</t>
  </si>
  <si>
    <t>GLDU3488604</t>
  </si>
  <si>
    <t>FCIU4716499</t>
  </si>
  <si>
    <t>TCLU2061390</t>
  </si>
  <si>
    <t>MEDU6662347</t>
  </si>
  <si>
    <t>MSCU3989849</t>
  </si>
  <si>
    <t>MEDU2929292</t>
  </si>
  <si>
    <t>MEDU1274204</t>
  </si>
  <si>
    <t>PGTU2332026</t>
  </si>
  <si>
    <t>MEDU3180357</t>
  </si>
  <si>
    <t>MEDU2850330</t>
  </si>
  <si>
    <t>TCKU3695176</t>
  </si>
  <si>
    <t>MEDU1716625</t>
  </si>
  <si>
    <t>MSCU3245528</t>
  </si>
  <si>
    <t>TCKU2354452</t>
  </si>
  <si>
    <t>MEDU2690870</t>
  </si>
  <si>
    <t>TTNU3958808</t>
  </si>
  <si>
    <t>MEDU2338324</t>
  </si>
  <si>
    <t>GLDU9451808</t>
  </si>
  <si>
    <t>MSCU6335034</t>
  </si>
  <si>
    <t>MEDU6707288</t>
  </si>
  <si>
    <t>MEDU3077420</t>
  </si>
  <si>
    <t>MEDU1220698</t>
  </si>
  <si>
    <t>MEDU3123969</t>
  </si>
  <si>
    <t>MEDU1905716</t>
  </si>
  <si>
    <t>MSCUG4040437</t>
  </si>
  <si>
    <t>MEDU2899325</t>
  </si>
  <si>
    <t>MEDU2832050</t>
  </si>
  <si>
    <t>TEMU3636310</t>
  </si>
  <si>
    <t>MEDU2459820</t>
  </si>
  <si>
    <t>MSCU0155117</t>
  </si>
  <si>
    <t>MEDU3461800</t>
  </si>
  <si>
    <t>CRSU1429130</t>
  </si>
  <si>
    <t>MEDU1846212</t>
  </si>
  <si>
    <t>MSCU6629234</t>
  </si>
  <si>
    <t>MSCU6691626</t>
  </si>
  <si>
    <t>MSCU2726560</t>
  </si>
  <si>
    <t>MEDU3410716</t>
  </si>
  <si>
    <t>MSCU0108558</t>
  </si>
  <si>
    <t>MSCU1883420</t>
  </si>
  <si>
    <t>MEDU3374630</t>
  </si>
  <si>
    <t>MEDU3802018</t>
  </si>
  <si>
    <t>TCLU2101575</t>
  </si>
  <si>
    <t>MSCUG4041344</t>
  </si>
  <si>
    <t>MSCUG4042383</t>
  </si>
  <si>
    <t>MSCUG4043043</t>
  </si>
  <si>
    <t>MSCUG4043498</t>
  </si>
  <si>
    <t>CAIU3052355</t>
  </si>
  <si>
    <t>MEDU3758152</t>
  </si>
  <si>
    <t>MEDU2021617</t>
  </si>
  <si>
    <t>MSCU6536785</t>
  </si>
  <si>
    <t>MEDU3139585</t>
  </si>
  <si>
    <t>FCIU4378344</t>
  </si>
  <si>
    <t>DFSU2912217</t>
  </si>
  <si>
    <t>TRHU2122943</t>
  </si>
  <si>
    <t>MSCU3409350</t>
  </si>
  <si>
    <t>CZZU3573137</t>
  </si>
  <si>
    <t>IPXU3467030</t>
  </si>
  <si>
    <t>MEDU6415990</t>
  </si>
  <si>
    <t>GATU0808220</t>
  </si>
  <si>
    <t>TCLU5376895</t>
  </si>
  <si>
    <t>TCLU2547058</t>
  </si>
  <si>
    <t>MEDU3240076</t>
  </si>
  <si>
    <t>MEDU1529291</t>
  </si>
  <si>
    <t>TCKU3886697</t>
  </si>
  <si>
    <t>MSCU0180969</t>
  </si>
  <si>
    <t>MSCU6760732</t>
  </si>
  <si>
    <t>MEDU3521176</t>
  </si>
  <si>
    <t>MEDU6786501</t>
  </si>
  <si>
    <t>MEDU2399058</t>
  </si>
  <si>
    <t>MSCU6672307</t>
  </si>
  <si>
    <t>TEMU2018391</t>
  </si>
  <si>
    <t>GLDU5475442</t>
  </si>
  <si>
    <t>FCIU2683246</t>
  </si>
  <si>
    <t>FSCU3499783</t>
  </si>
  <si>
    <t>TCKU1769644</t>
  </si>
  <si>
    <t>MEDU1497574</t>
  </si>
  <si>
    <t>FCIU2121043</t>
  </si>
  <si>
    <t>GLDU0323494</t>
  </si>
  <si>
    <t>MEDU1666951</t>
  </si>
  <si>
    <t>MEDU2133140</t>
  </si>
  <si>
    <t>MSCU3004984</t>
  </si>
  <si>
    <t>MSCU3156591</t>
  </si>
  <si>
    <t>TCKU3790933</t>
  </si>
  <si>
    <t>TCKU3733384</t>
  </si>
  <si>
    <t>MSCU6119502</t>
  </si>
  <si>
    <t>MEDU3107572</t>
  </si>
  <si>
    <t>MEDU2597808</t>
  </si>
  <si>
    <t>CLHU2125992</t>
  </si>
  <si>
    <t>TTNU3796754</t>
  </si>
  <si>
    <t>CAXU6529628</t>
  </si>
  <si>
    <t>BMOU2544957</t>
  </si>
  <si>
    <t>FCIU2947138</t>
  </si>
  <si>
    <t>MEDU3837919</t>
  </si>
  <si>
    <t>TCKU2341075</t>
  </si>
  <si>
    <t>MSCU6742580</t>
  </si>
  <si>
    <t>MEDU3024288</t>
  </si>
  <si>
    <t>MSCU6214583</t>
  </si>
  <si>
    <t>GESU1237624</t>
  </si>
  <si>
    <t>MEDU1650641</t>
  </si>
  <si>
    <t>MEDU3045892</t>
  </si>
  <si>
    <t>MEDU6228095</t>
  </si>
  <si>
    <t>FCIU3791796</t>
  </si>
  <si>
    <t>MSCU3370860</t>
  </si>
  <si>
    <t>FSCU7463032</t>
  </si>
  <si>
    <t>TGHU2329369</t>
  </si>
  <si>
    <t>MSCU1741616</t>
  </si>
  <si>
    <t>MEDU1840364</t>
  </si>
  <si>
    <t>TRLU8800898</t>
  </si>
  <si>
    <t>MSCU6829818</t>
  </si>
  <si>
    <t>MEDU3771093</t>
  </si>
  <si>
    <t>CAIU2785419</t>
  </si>
  <si>
    <t>FACTURE</t>
  </si>
  <si>
    <t>OK</t>
  </si>
  <si>
    <t>EN ATTENTE</t>
  </si>
  <si>
    <t>TRHU1567066</t>
  </si>
  <si>
    <t>MSCUG4045311</t>
  </si>
  <si>
    <t>MEDU6206310</t>
  </si>
  <si>
    <t>TCKU3393427</t>
  </si>
  <si>
    <t>IPXU3758890</t>
  </si>
  <si>
    <t>MEDU6065296</t>
  </si>
  <si>
    <t>TEMU5379227</t>
  </si>
  <si>
    <t>GLDU5093584</t>
  </si>
  <si>
    <t>TRHU2212137</t>
  </si>
  <si>
    <t>FCIU3066470</t>
  </si>
  <si>
    <t>MSCU3567099</t>
  </si>
  <si>
    <t>TCLU7453780</t>
  </si>
  <si>
    <t>MEDU1710801</t>
  </si>
  <si>
    <t>TRLU8839544</t>
  </si>
  <si>
    <t>GLDU3733300</t>
  </si>
  <si>
    <t>CAIU2781650</t>
  </si>
  <si>
    <t>FCIU4310663</t>
  </si>
  <si>
    <t>TGHU3966865</t>
  </si>
  <si>
    <t>TCKU3872380</t>
  </si>
  <si>
    <t>TGHU1949180</t>
  </si>
  <si>
    <t>MEDU6009311</t>
  </si>
  <si>
    <t>TEMU0058100</t>
  </si>
  <si>
    <t>FSCU3418288</t>
  </si>
  <si>
    <t>CARU3080477</t>
  </si>
  <si>
    <t>MSCU6056359</t>
  </si>
  <si>
    <t>GLDU5317107</t>
  </si>
  <si>
    <t>GLDU9467635</t>
  </si>
  <si>
    <t>TCKU2543250</t>
  </si>
  <si>
    <t>MEDU3669100</t>
  </si>
  <si>
    <t>GLDU5168739</t>
  </si>
  <si>
    <t>MEDU6632297</t>
  </si>
  <si>
    <t>TRHU1509389</t>
  </si>
  <si>
    <t>MEDU1254168</t>
  </si>
  <si>
    <t>CRXU3435725</t>
  </si>
  <si>
    <t>MSCU6521928</t>
  </si>
  <si>
    <t>TGCU0054325</t>
  </si>
  <si>
    <t>MSCU6112600</t>
  </si>
  <si>
    <t>BMOU2497855</t>
  </si>
  <si>
    <t>MEDU1987062</t>
  </si>
  <si>
    <t>MSCU1579871</t>
  </si>
  <si>
    <t>MSCU6494078</t>
  </si>
  <si>
    <t>MEDU1700465</t>
  </si>
  <si>
    <t>TRLU8921020</t>
  </si>
  <si>
    <t>TEMU5841443</t>
  </si>
  <si>
    <t>CAIU3755960</t>
  </si>
  <si>
    <t>TEMU5409677</t>
  </si>
  <si>
    <t>TGHU2312026</t>
  </si>
  <si>
    <t>FCIU4970800</t>
  </si>
  <si>
    <t>INBU3914971</t>
  </si>
  <si>
    <t>MEDU2942139</t>
  </si>
  <si>
    <t>MSCU3015839</t>
  </si>
  <si>
    <t>MEDU1476036</t>
  </si>
  <si>
    <t>FSCU3225545</t>
  </si>
  <si>
    <t>FCIU4583729</t>
  </si>
  <si>
    <t>MSCU1881808</t>
  </si>
  <si>
    <t>TCKU2228990</t>
  </si>
  <si>
    <t>MSCU6729613</t>
  </si>
  <si>
    <t>DFSU1483519</t>
  </si>
  <si>
    <t>TCLU7302607</t>
  </si>
  <si>
    <t>MEDU6882531</t>
  </si>
  <si>
    <t>GLDU3487085</t>
  </si>
  <si>
    <t>MEDU3544248</t>
  </si>
  <si>
    <t>MEDU6823987</t>
  </si>
  <si>
    <t>MSCU0165080</t>
  </si>
  <si>
    <t>MSCUG4046038</t>
  </si>
  <si>
    <t>MSCUG4046392</t>
  </si>
  <si>
    <t>MSCUG4046095</t>
  </si>
  <si>
    <t>TGHU3238411</t>
  </si>
  <si>
    <t>MEDU3944521</t>
  </si>
  <si>
    <t>MEDU3501117</t>
  </si>
  <si>
    <t>MSCU3736218</t>
  </si>
  <si>
    <t>FCIU6032427</t>
  </si>
  <si>
    <t>CAIU2736986</t>
  </si>
  <si>
    <t>MEDU1315366</t>
  </si>
  <si>
    <t>FSCU3979123</t>
  </si>
  <si>
    <t>MEDU6609492</t>
  </si>
  <si>
    <t>MEDU2132966</t>
  </si>
  <si>
    <t>CARU3662879</t>
  </si>
  <si>
    <t>TGHU0957788</t>
  </si>
  <si>
    <t>MEDU2462248</t>
  </si>
  <si>
    <t>MSCU6004822</t>
  </si>
  <si>
    <t>MSCU1443885</t>
  </si>
  <si>
    <t>MEDU3123640</t>
  </si>
  <si>
    <t>MEDU2469685</t>
  </si>
  <si>
    <t>TGHU3069749</t>
  </si>
  <si>
    <t>FCIU4035915</t>
  </si>
  <si>
    <t>MSCU6097609</t>
  </si>
  <si>
    <t>MEDU1990533</t>
  </si>
  <si>
    <t>TGHU3178610</t>
  </si>
  <si>
    <t>MEDU6607099</t>
  </si>
  <si>
    <t>MSCU6559585</t>
  </si>
  <si>
    <t>TCKU1999420</t>
  </si>
  <si>
    <t>GATU0688377</t>
  </si>
  <si>
    <t>TEMU4341016</t>
  </si>
  <si>
    <t>MEDU2088760</t>
  </si>
  <si>
    <t>MEDU6454620</t>
  </si>
  <si>
    <t>CAXU6006777</t>
  </si>
  <si>
    <t>MSCU3878146</t>
  </si>
  <si>
    <t>TCLU2063304</t>
  </si>
  <si>
    <t>MSCU6240941</t>
  </si>
  <si>
    <t>GLDU3948084</t>
  </si>
  <si>
    <t>FCIU4017676</t>
  </si>
  <si>
    <t>MEDU3187161</t>
  </si>
  <si>
    <t>DFSU2841772</t>
  </si>
  <si>
    <t>MSCUG4047614</t>
  </si>
  <si>
    <t>MSCUG4047515</t>
  </si>
  <si>
    <t>MSCUG4046855</t>
  </si>
  <si>
    <t>FSCU3870180</t>
  </si>
  <si>
    <t>MEDU1682973</t>
  </si>
  <si>
    <t>MEDU6186528</t>
  </si>
  <si>
    <t>DFSU3135929</t>
  </si>
  <si>
    <t>MEDU3651816</t>
  </si>
  <si>
    <t>CXDU1177856</t>
  </si>
  <si>
    <t>FCIU6032031</t>
  </si>
  <si>
    <t>FCIU6031673</t>
  </si>
  <si>
    <t>FCIU6031420</t>
  </si>
  <si>
    <t>DFSU3132088</t>
  </si>
  <si>
    <t>MSCU0182196</t>
  </si>
  <si>
    <t>CXDU1362495</t>
  </si>
  <si>
    <t>MEDU1854579</t>
  </si>
  <si>
    <t>TRHU2129721</t>
  </si>
  <si>
    <t>MEDU2189447</t>
  </si>
  <si>
    <t>MEDU1169826</t>
  </si>
  <si>
    <t>DFSU3136801</t>
  </si>
  <si>
    <t>MSCU1902006</t>
  </si>
  <si>
    <t>DFSU3127883</t>
  </si>
  <si>
    <t>MEDU6780205</t>
  </si>
  <si>
    <t>MSCUG4048430</t>
  </si>
  <si>
    <t>MSCUG4048224</t>
  </si>
  <si>
    <t>MSCUG4048059</t>
  </si>
  <si>
    <t>Prebooking N° MSC</t>
  </si>
  <si>
    <t>Prebooking N° CMM</t>
  </si>
  <si>
    <t>N° conteneur</t>
  </si>
  <si>
    <t>671GA1501176-1</t>
  </si>
  <si>
    <t>CMMEX00025</t>
  </si>
  <si>
    <t>GLDU9453050</t>
  </si>
  <si>
    <t>BMOU2662395</t>
  </si>
  <si>
    <t>MEDU1301552</t>
  </si>
  <si>
    <t>GLDU5290636</t>
  </si>
  <si>
    <t>CAXU6924656</t>
  </si>
  <si>
    <t>671GA1501246-1</t>
  </si>
  <si>
    <t>CMMEX00026</t>
  </si>
  <si>
    <t>BMOU2667186</t>
  </si>
  <si>
    <t>TCHU3874973</t>
  </si>
  <si>
    <t>FSCU7939793 </t>
  </si>
  <si>
    <t>TCLU2783855 </t>
  </si>
  <si>
    <t>MEDU6133003 </t>
  </si>
  <si>
    <t>671GA1600041-1</t>
  </si>
  <si>
    <t>CMMEX00027</t>
  </si>
  <si>
    <t>CARU3818447 </t>
  </si>
  <si>
    <t>CLHU2559616 </t>
  </si>
  <si>
    <t>GLDU2224274 </t>
  </si>
  <si>
    <t>MEDU6580608 </t>
  </si>
  <si>
    <t>MSCU1986096</t>
  </si>
  <si>
    <t>MEDU3985726</t>
  </si>
  <si>
    <t>MEDU2459898</t>
  </si>
  <si>
    <t>MEDU3773579</t>
  </si>
  <si>
    <t>FCIU4360730</t>
  </si>
  <si>
    <t>TCKU3182553</t>
  </si>
  <si>
    <t>MEDU1816183</t>
  </si>
  <si>
    <t>MEDU2479322</t>
  </si>
  <si>
    <t>MEDU2331227</t>
  </si>
  <si>
    <t>MSCU3297901</t>
  </si>
  <si>
    <t>CAXU6369746</t>
  </si>
  <si>
    <t>MSCU2652010</t>
  </si>
  <si>
    <t>MSCU3329450</t>
  </si>
  <si>
    <t>MEDU2994301</t>
  </si>
  <si>
    <t>PR671GA1600004-1</t>
  </si>
  <si>
    <t>CMMEX00028</t>
  </si>
  <si>
    <t>PR6711600005-1</t>
  </si>
  <si>
    <t>CMMEX00029</t>
  </si>
  <si>
    <t>FCIU3971796</t>
  </si>
  <si>
    <t>MEDU6125224</t>
  </si>
  <si>
    <t>MEDU1828440</t>
  </si>
  <si>
    <t>CAIU2896238</t>
  </si>
  <si>
    <t>TCLU2664840</t>
  </si>
  <si>
    <t>PR6711600025-1</t>
  </si>
  <si>
    <t>CMMEX00030</t>
  </si>
  <si>
    <t>MEDU1865450</t>
  </si>
  <si>
    <t>TRLU9053462</t>
  </si>
  <si>
    <t>MEDU2180516</t>
  </si>
  <si>
    <t>TGHU1464282</t>
  </si>
  <si>
    <t>FSCU3148288</t>
  </si>
  <si>
    <t>PR6711600036-1</t>
  </si>
  <si>
    <t>CMMEX00031</t>
  </si>
  <si>
    <t>TRHU1509389 </t>
  </si>
  <si>
    <t>MEDU3669100 </t>
  </si>
  <si>
    <t>INBU3914971 </t>
  </si>
  <si>
    <t>MEDU3544248 </t>
  </si>
  <si>
    <t>MEDU6607099 </t>
  </si>
  <si>
    <t>CXDU1167056 </t>
  </si>
  <si>
    <t>PR6711600038-1</t>
  </si>
  <si>
    <t>CMMEX00032</t>
  </si>
  <si>
    <t>CAXU6006777 </t>
  </si>
  <si>
    <t>CMMEX00033</t>
  </si>
  <si>
    <t>FCIU2700554</t>
  </si>
  <si>
    <t>DFSU313208</t>
  </si>
  <si>
    <t>MSCU2194350</t>
  </si>
  <si>
    <t>FSCU7676130</t>
  </si>
  <si>
    <t>CLHU3462494</t>
  </si>
  <si>
    <t>CMMEX00034</t>
  </si>
  <si>
    <t>MEDU1738033</t>
  </si>
  <si>
    <t>MSCU2708090</t>
  </si>
  <si>
    <t>GLDU3339684</t>
  </si>
  <si>
    <t>MEDU3189307</t>
  </si>
  <si>
    <t>TGHU3842740</t>
  </si>
  <si>
    <t>IPXU3848398</t>
  </si>
  <si>
    <t>DFSU3076739</t>
  </si>
  <si>
    <t>MEDU1844204</t>
  </si>
  <si>
    <t>FCIU5773528</t>
  </si>
  <si>
    <t>MEDU1336013</t>
  </si>
  <si>
    <t>PREBOOKING CMM</t>
  </si>
  <si>
    <t>PREBOOKING MSC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</si>
</sst>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">
    <xf numFmtId="0" fontId="0" fillId="0" borderId="0" xfId="0"/>
    <xf numFmtId="14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7"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BL_ETAT" displayName="TBL_ETAT" ref="A1:K460" totalsRowShown="0">
  <autoFilter ref="A1:K460"/>
  <tableColumns count="11">
    <tableColumn id="1" name="Container"/>
    <tableColumn id="2" name="Container Type"/>
    <tableColumn id="3" name="BL Number"/>
    <tableColumn id="4" name="VAN" dataDxfId="3"/>
    <tableColumn id="5" name="EXPIN" dataDxfId="2"/>
    <tableColumn id="6" name="Nbre de jours">
      <calculatedColumnFormula>E2-D2</calculatedColumnFormula>
    </tableColumn>
    <tableColumn id="7" name="Jrs à Facturer">
      <calculatedColumnFormula>F2-40</calculatedColumnFormula>
    </tableColumn>
    <tableColumn id="8" name="Montant à facturer">
      <calculatedColumnFormula>G2*5</calculatedColumnFormula>
    </tableColumn>
    <tableColumn id="9" name="FACTURE"/>
    <tableColumn id="10" name="PREBOOKING MSC" dataDxfId="1">
      <calculatedColumnFormula>IFERROR(VLOOKUP(TBL_ETAT[[#This Row],[Container]],CHOOSE({1,2},TBL_DB_PRE[N° conteneur],TBL_DB_PRE[Prebooking N° MSC]),2,FALSE),"")</calculatedColumnFormula>
    </tableColumn>
    <tableColumn id="11" name="PREBOOKING CMM" dataDxfId="0">
      <calculatedColumnFormula>IFERROR(VLOOKUP(TBL_ETAT[[#This Row],[Container]],CHOOSE({1,2},TBL_DB_PRE[N° conteneur],TBL_DB_PRE[Prebooking N° CMM]),2,FALSE),"")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BL_DB_PRE" displayName="TBL_DB_PRE" ref="A1:C431" totalsRowShown="0" headerRowCellStyle="Normal" dataCellStyle="Normal">
  <autoFilter ref="A1:C431"/>
  <tableColumns count="3">
    <tableColumn id="1" name="Prebooking N° MSC" dataCellStyle="Normal"/>
    <tableColumn id="2" name="Prebooking N° CMM" dataCellStyle="Normal"/>
    <tableColumn id="3" name="N° conteneur" dataCellStyle="Normal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60"/>
  <sheetViews>
    <sheetView tabSelected="1" workbookViewId="0">
      <selection activeCell="K2" sqref="K2"/>
    </sheetView>
  </sheetViews>
  <sheetFormatPr baseColWidth="10" defaultColWidth="11.42578125" defaultRowHeight="15" x14ac:dyDescent="0.25"/>
  <cols>
    <col min="1" max="1" width="13.5703125" bestFit="1" customWidth="1"/>
    <col min="2" max="2" width="16.5703125" customWidth="1"/>
    <col min="3" max="3" width="14.42578125" bestFit="1" customWidth="1"/>
    <col min="4" max="4" width="19.42578125" style="1" customWidth="1"/>
    <col min="6" max="6" width="15.140625" customWidth="1"/>
    <col min="7" max="7" width="14.5703125" customWidth="1"/>
    <col min="8" max="8" width="19.7109375" customWidth="1"/>
    <col min="9" max="9" width="13.140625" bestFit="1" customWidth="1"/>
    <col min="10" max="10" width="19.42578125" customWidth="1"/>
    <col min="11" max="11" width="20.28515625" customWidth="1"/>
  </cols>
  <sheetData>
    <row r="1" spans="1:11" x14ac:dyDescent="0.25">
      <c r="A1" t="s">
        <v>0</v>
      </c>
      <c r="B1" t="s">
        <v>1</v>
      </c>
      <c r="C1" t="s">
        <v>2</v>
      </c>
      <c r="D1" s="1" t="s">
        <v>75</v>
      </c>
      <c r="E1" t="s">
        <v>4</v>
      </c>
      <c r="F1" t="s">
        <v>74</v>
      </c>
      <c r="G1" t="s">
        <v>213</v>
      </c>
      <c r="H1" t="s">
        <v>214</v>
      </c>
      <c r="I1" t="s">
        <v>362</v>
      </c>
      <c r="J1" t="s">
        <v>577</v>
      </c>
      <c r="K1" t="s">
        <v>576</v>
      </c>
    </row>
    <row r="2" spans="1:11" x14ac:dyDescent="0.25">
      <c r="A2" t="s">
        <v>5</v>
      </c>
      <c r="B2" t="s">
        <v>3</v>
      </c>
      <c r="C2" t="s">
        <v>6</v>
      </c>
      <c r="D2" s="1">
        <v>42342</v>
      </c>
      <c r="E2" s="1">
        <v>42373</v>
      </c>
      <c r="F2">
        <f t="shared" ref="F2:F23" si="0">E2-D2</f>
        <v>31</v>
      </c>
      <c r="G2">
        <f t="shared" ref="G2:G39" si="1">F2-40</f>
        <v>-9</v>
      </c>
      <c r="H2">
        <f>G2*5</f>
        <v>-45</v>
      </c>
      <c r="J2" t="str">
        <f>IFERROR(VLOOKUP(TBL_ETAT[[#This Row],[Container]],CHOOSE({1,2},TBL_DB_PRE[N° conteneur],TBL_DB_PRE[Prebooking N° MSC]),2,FALSE),"")</f>
        <v/>
      </c>
      <c r="K2" t="str">
        <f>IFERROR(VLOOKUP(TBL_ETAT[[#This Row],[Container]],CHOOSE({1,2},TBL_DB_PRE[N° conteneur],TBL_DB_PRE[Prebooking N° CMM]),2,FALSE),"")</f>
        <v/>
      </c>
    </row>
    <row r="3" spans="1:11" x14ac:dyDescent="0.25">
      <c r="A3" t="s">
        <v>7</v>
      </c>
      <c r="B3" t="s">
        <v>3</v>
      </c>
      <c r="C3" t="s">
        <v>6</v>
      </c>
      <c r="D3" s="1">
        <v>42341</v>
      </c>
      <c r="E3" s="1">
        <v>42373</v>
      </c>
      <c r="F3">
        <f t="shared" si="0"/>
        <v>32</v>
      </c>
      <c r="G3">
        <f t="shared" si="1"/>
        <v>-8</v>
      </c>
      <c r="H3">
        <f t="shared" ref="H3:H66" si="2">G3*5</f>
        <v>-40</v>
      </c>
      <c r="J3" t="str">
        <f>IFERROR(VLOOKUP(TBL_ETAT[[#This Row],[Container]],CHOOSE({1,2},TBL_DB_PRE[N° conteneur],TBL_DB_PRE[Prebooking N° MSC]),2,FALSE),"")</f>
        <v/>
      </c>
      <c r="K3" t="str">
        <f>IFERROR(VLOOKUP(TBL_ETAT[[#This Row],[Container]],CHOOSE({1,2},TBL_DB_PRE[N° conteneur],TBL_DB_PRE[Prebooking N° CMM]),2,FALSE),"")</f>
        <v/>
      </c>
    </row>
    <row r="4" spans="1:11" x14ac:dyDescent="0.25">
      <c r="A4" t="s">
        <v>8</v>
      </c>
      <c r="B4" t="s">
        <v>3</v>
      </c>
      <c r="C4" t="s">
        <v>6</v>
      </c>
      <c r="D4" s="1">
        <v>42341</v>
      </c>
      <c r="E4" s="1">
        <v>42373</v>
      </c>
      <c r="F4">
        <f t="shared" si="0"/>
        <v>32</v>
      </c>
      <c r="G4">
        <f t="shared" si="1"/>
        <v>-8</v>
      </c>
      <c r="H4">
        <f t="shared" si="2"/>
        <v>-40</v>
      </c>
      <c r="J4" t="str">
        <f>IFERROR(VLOOKUP(TBL_ETAT[[#This Row],[Container]],CHOOSE({1,2},TBL_DB_PRE[N° conteneur],TBL_DB_PRE[Prebooking N° MSC]),2,FALSE),"")</f>
        <v/>
      </c>
      <c r="K4" t="str">
        <f>IFERROR(VLOOKUP(TBL_ETAT[[#This Row],[Container]],CHOOSE({1,2},TBL_DB_PRE[N° conteneur],TBL_DB_PRE[Prebooking N° CMM]),2,FALSE),"")</f>
        <v/>
      </c>
    </row>
    <row r="5" spans="1:11" x14ac:dyDescent="0.25">
      <c r="A5" t="s">
        <v>9</v>
      </c>
      <c r="B5" t="s">
        <v>3</v>
      </c>
      <c r="C5" t="s">
        <v>6</v>
      </c>
      <c r="D5" s="1">
        <v>42341</v>
      </c>
      <c r="E5" s="1">
        <v>42373</v>
      </c>
      <c r="F5">
        <f t="shared" si="0"/>
        <v>32</v>
      </c>
      <c r="G5">
        <f t="shared" si="1"/>
        <v>-8</v>
      </c>
      <c r="H5">
        <f t="shared" si="2"/>
        <v>-40</v>
      </c>
      <c r="J5" t="str">
        <f>IFERROR(VLOOKUP(TBL_ETAT[[#This Row],[Container]],CHOOSE({1,2},TBL_DB_PRE[N° conteneur],TBL_DB_PRE[Prebooking N° MSC]),2,FALSE),"")</f>
        <v/>
      </c>
      <c r="K5" t="str">
        <f>IFERROR(VLOOKUP(TBL_ETAT[[#This Row],[Container]],CHOOSE({1,2},TBL_DB_PRE[N° conteneur],TBL_DB_PRE[Prebooking N° CMM]),2,FALSE),"")</f>
        <v/>
      </c>
    </row>
    <row r="6" spans="1:11" x14ac:dyDescent="0.25">
      <c r="A6" t="s">
        <v>10</v>
      </c>
      <c r="B6" t="s">
        <v>3</v>
      </c>
      <c r="C6" t="s">
        <v>6</v>
      </c>
      <c r="D6" s="1">
        <v>42342</v>
      </c>
      <c r="E6" s="1">
        <v>42373</v>
      </c>
      <c r="F6">
        <f t="shared" si="0"/>
        <v>31</v>
      </c>
      <c r="G6">
        <f t="shared" si="1"/>
        <v>-9</v>
      </c>
      <c r="H6">
        <f t="shared" si="2"/>
        <v>-45</v>
      </c>
      <c r="J6" t="str">
        <f>IFERROR(VLOOKUP(TBL_ETAT[[#This Row],[Container]],CHOOSE({1,2},TBL_DB_PRE[N° conteneur],TBL_DB_PRE[Prebooking N° MSC]),2,FALSE),"")</f>
        <v/>
      </c>
      <c r="K6" t="str">
        <f>IFERROR(VLOOKUP(TBL_ETAT[[#This Row],[Container]],CHOOSE({1,2},TBL_DB_PRE[N° conteneur],TBL_DB_PRE[Prebooking N° CMM]),2,FALSE),"")</f>
        <v/>
      </c>
    </row>
    <row r="7" spans="1:11" x14ac:dyDescent="0.25">
      <c r="A7" t="s">
        <v>11</v>
      </c>
      <c r="B7" t="s">
        <v>3</v>
      </c>
      <c r="C7" t="s">
        <v>6</v>
      </c>
      <c r="D7" s="1">
        <v>42341</v>
      </c>
      <c r="E7" s="1">
        <v>42373</v>
      </c>
      <c r="F7">
        <f t="shared" si="0"/>
        <v>32</v>
      </c>
      <c r="G7">
        <f t="shared" si="1"/>
        <v>-8</v>
      </c>
      <c r="H7">
        <f t="shared" si="2"/>
        <v>-40</v>
      </c>
      <c r="J7" t="str">
        <f>IFERROR(VLOOKUP(TBL_ETAT[[#This Row],[Container]],CHOOSE({1,2},TBL_DB_PRE[N° conteneur],TBL_DB_PRE[Prebooking N° MSC]),2,FALSE),"")</f>
        <v/>
      </c>
      <c r="K7" t="str">
        <f>IFERROR(VLOOKUP(TBL_ETAT[[#This Row],[Container]],CHOOSE({1,2},TBL_DB_PRE[N° conteneur],TBL_DB_PRE[Prebooking N° CMM]),2,FALSE),"")</f>
        <v/>
      </c>
    </row>
    <row r="8" spans="1:11" x14ac:dyDescent="0.25">
      <c r="A8" t="s">
        <v>12</v>
      </c>
      <c r="B8" t="s">
        <v>3</v>
      </c>
      <c r="C8" t="s">
        <v>6</v>
      </c>
      <c r="D8" s="1">
        <v>42349</v>
      </c>
      <c r="E8" s="1">
        <v>42373</v>
      </c>
      <c r="F8">
        <f t="shared" si="0"/>
        <v>24</v>
      </c>
      <c r="G8">
        <f t="shared" si="1"/>
        <v>-16</v>
      </c>
      <c r="H8">
        <f t="shared" si="2"/>
        <v>-80</v>
      </c>
      <c r="J8" t="str">
        <f>IFERROR(VLOOKUP(TBL_ETAT[[#This Row],[Container]],CHOOSE({1,2},TBL_DB_PRE[N° conteneur],TBL_DB_PRE[Prebooking N° MSC]),2,FALSE),"")</f>
        <v/>
      </c>
      <c r="K8" t="str">
        <f>IFERROR(VLOOKUP(TBL_ETAT[[#This Row],[Container]],CHOOSE({1,2},TBL_DB_PRE[N° conteneur],TBL_DB_PRE[Prebooking N° CMM]),2,FALSE),"")</f>
        <v/>
      </c>
    </row>
    <row r="9" spans="1:11" x14ac:dyDescent="0.25">
      <c r="A9" t="s">
        <v>13</v>
      </c>
      <c r="B9" t="s">
        <v>3</v>
      </c>
      <c r="C9" t="s">
        <v>6</v>
      </c>
      <c r="D9" s="1">
        <v>42349</v>
      </c>
      <c r="E9" s="1">
        <v>42373</v>
      </c>
      <c r="F9">
        <f t="shared" si="0"/>
        <v>24</v>
      </c>
      <c r="G9">
        <f t="shared" si="1"/>
        <v>-16</v>
      </c>
      <c r="H9">
        <f t="shared" si="2"/>
        <v>-80</v>
      </c>
      <c r="J9" t="str">
        <f>IFERROR(VLOOKUP(TBL_ETAT[[#This Row],[Container]],CHOOSE({1,2},TBL_DB_PRE[N° conteneur],TBL_DB_PRE[Prebooking N° MSC]),2,FALSE),"")</f>
        <v/>
      </c>
      <c r="K9" t="str">
        <f>IFERROR(VLOOKUP(TBL_ETAT[[#This Row],[Container]],CHOOSE({1,2},TBL_DB_PRE[N° conteneur],TBL_DB_PRE[Prebooking N° CMM]),2,FALSE),"")</f>
        <v/>
      </c>
    </row>
    <row r="10" spans="1:11" x14ac:dyDescent="0.25">
      <c r="A10" t="s">
        <v>14</v>
      </c>
      <c r="B10" t="s">
        <v>3</v>
      </c>
      <c r="C10" t="s">
        <v>6</v>
      </c>
      <c r="D10" s="1">
        <v>42349</v>
      </c>
      <c r="E10" s="1">
        <v>42373</v>
      </c>
      <c r="F10">
        <f t="shared" si="0"/>
        <v>24</v>
      </c>
      <c r="G10">
        <f t="shared" si="1"/>
        <v>-16</v>
      </c>
      <c r="H10">
        <f t="shared" si="2"/>
        <v>-80</v>
      </c>
      <c r="J10" t="str">
        <f>IFERROR(VLOOKUP(TBL_ETAT[[#This Row],[Container]],CHOOSE({1,2},TBL_DB_PRE[N° conteneur],TBL_DB_PRE[Prebooking N° MSC]),2,FALSE),"")</f>
        <v/>
      </c>
      <c r="K10" t="str">
        <f>IFERROR(VLOOKUP(TBL_ETAT[[#This Row],[Container]],CHOOSE({1,2},TBL_DB_PRE[N° conteneur],TBL_DB_PRE[Prebooking N° CMM]),2,FALSE),"")</f>
        <v/>
      </c>
    </row>
    <row r="11" spans="1:11" x14ac:dyDescent="0.25">
      <c r="A11" t="s">
        <v>15</v>
      </c>
      <c r="B11" t="s">
        <v>3</v>
      </c>
      <c r="C11" t="s">
        <v>6</v>
      </c>
      <c r="D11" s="1">
        <v>42349</v>
      </c>
      <c r="E11" s="1">
        <v>42373</v>
      </c>
      <c r="F11">
        <f t="shared" si="0"/>
        <v>24</v>
      </c>
      <c r="G11">
        <f t="shared" si="1"/>
        <v>-16</v>
      </c>
      <c r="H11">
        <f t="shared" si="2"/>
        <v>-80</v>
      </c>
      <c r="J11" t="str">
        <f>IFERROR(VLOOKUP(TBL_ETAT[[#This Row],[Container]],CHOOSE({1,2},TBL_DB_PRE[N° conteneur],TBL_DB_PRE[Prebooking N° MSC]),2,FALSE),"")</f>
        <v/>
      </c>
      <c r="K11" t="str">
        <f>IFERROR(VLOOKUP(TBL_ETAT[[#This Row],[Container]],CHOOSE({1,2},TBL_DB_PRE[N° conteneur],TBL_DB_PRE[Prebooking N° CMM]),2,FALSE),"")</f>
        <v/>
      </c>
    </row>
    <row r="12" spans="1:11" x14ac:dyDescent="0.25">
      <c r="A12" t="s">
        <v>16</v>
      </c>
      <c r="B12" t="s">
        <v>3</v>
      </c>
      <c r="C12" t="s">
        <v>6</v>
      </c>
      <c r="D12" s="1">
        <v>42349</v>
      </c>
      <c r="E12" s="1">
        <v>42373</v>
      </c>
      <c r="F12">
        <f t="shared" si="0"/>
        <v>24</v>
      </c>
      <c r="G12">
        <f t="shared" si="1"/>
        <v>-16</v>
      </c>
      <c r="H12">
        <f t="shared" si="2"/>
        <v>-80</v>
      </c>
      <c r="J12" t="str">
        <f>IFERROR(VLOOKUP(TBL_ETAT[[#This Row],[Container]],CHOOSE({1,2},TBL_DB_PRE[N° conteneur],TBL_DB_PRE[Prebooking N° MSC]),2,FALSE),"")</f>
        <v/>
      </c>
      <c r="K12" t="str">
        <f>IFERROR(VLOOKUP(TBL_ETAT[[#This Row],[Container]],CHOOSE({1,2},TBL_DB_PRE[N° conteneur],TBL_DB_PRE[Prebooking N° CMM]),2,FALSE),"")</f>
        <v/>
      </c>
    </row>
    <row r="13" spans="1:11" x14ac:dyDescent="0.25">
      <c r="A13" t="s">
        <v>17</v>
      </c>
      <c r="B13" t="s">
        <v>3</v>
      </c>
      <c r="C13" t="s">
        <v>6</v>
      </c>
      <c r="D13" s="1">
        <v>42349</v>
      </c>
      <c r="E13" s="1">
        <v>42377</v>
      </c>
      <c r="F13">
        <f t="shared" si="0"/>
        <v>28</v>
      </c>
      <c r="G13">
        <f t="shared" si="1"/>
        <v>-12</v>
      </c>
      <c r="H13">
        <f t="shared" si="2"/>
        <v>-60</v>
      </c>
      <c r="J13" t="str">
        <f>IFERROR(VLOOKUP(TBL_ETAT[[#This Row],[Container]],CHOOSE({1,2},TBL_DB_PRE[N° conteneur],TBL_DB_PRE[Prebooking N° MSC]),2,FALSE),"")</f>
        <v/>
      </c>
      <c r="K13" t="str">
        <f>IFERROR(VLOOKUP(TBL_ETAT[[#This Row],[Container]],CHOOSE({1,2},TBL_DB_PRE[N° conteneur],TBL_DB_PRE[Prebooking N° CMM]),2,FALSE),"")</f>
        <v/>
      </c>
    </row>
    <row r="14" spans="1:11" x14ac:dyDescent="0.25">
      <c r="A14" t="s">
        <v>18</v>
      </c>
      <c r="B14" t="s">
        <v>3</v>
      </c>
      <c r="C14" t="s">
        <v>6</v>
      </c>
      <c r="D14" s="1">
        <v>42349</v>
      </c>
      <c r="E14" s="1">
        <v>42377</v>
      </c>
      <c r="F14">
        <f t="shared" si="0"/>
        <v>28</v>
      </c>
      <c r="G14">
        <f t="shared" si="1"/>
        <v>-12</v>
      </c>
      <c r="H14">
        <f t="shared" si="2"/>
        <v>-60</v>
      </c>
      <c r="J14" t="str">
        <f>IFERROR(VLOOKUP(TBL_ETAT[[#This Row],[Container]],CHOOSE({1,2},TBL_DB_PRE[N° conteneur],TBL_DB_PRE[Prebooking N° MSC]),2,FALSE),"")</f>
        <v/>
      </c>
      <c r="K14" t="str">
        <f>IFERROR(VLOOKUP(TBL_ETAT[[#This Row],[Container]],CHOOSE({1,2},TBL_DB_PRE[N° conteneur],TBL_DB_PRE[Prebooking N° CMM]),2,FALSE),"")</f>
        <v/>
      </c>
    </row>
    <row r="15" spans="1:11" x14ac:dyDescent="0.25">
      <c r="A15" t="s">
        <v>19</v>
      </c>
      <c r="B15" t="s">
        <v>3</v>
      </c>
      <c r="C15" t="s">
        <v>6</v>
      </c>
      <c r="D15" s="1">
        <v>42349</v>
      </c>
      <c r="E15" s="1">
        <v>42377</v>
      </c>
      <c r="F15">
        <f t="shared" si="0"/>
        <v>28</v>
      </c>
      <c r="G15">
        <f t="shared" si="1"/>
        <v>-12</v>
      </c>
      <c r="H15">
        <f t="shared" si="2"/>
        <v>-60</v>
      </c>
      <c r="J15" t="str">
        <f>IFERROR(VLOOKUP(TBL_ETAT[[#This Row],[Container]],CHOOSE({1,2},TBL_DB_PRE[N° conteneur],TBL_DB_PRE[Prebooking N° MSC]),2,FALSE),"")</f>
        <v/>
      </c>
      <c r="K15" t="str">
        <f>IFERROR(VLOOKUP(TBL_ETAT[[#This Row],[Container]],CHOOSE({1,2},TBL_DB_PRE[N° conteneur],TBL_DB_PRE[Prebooking N° CMM]),2,FALSE),"")</f>
        <v/>
      </c>
    </row>
    <row r="16" spans="1:11" x14ac:dyDescent="0.25">
      <c r="A16" t="s">
        <v>20</v>
      </c>
      <c r="B16" t="s">
        <v>3</v>
      </c>
      <c r="C16" t="s">
        <v>6</v>
      </c>
      <c r="D16" s="1">
        <v>42349</v>
      </c>
      <c r="E16" s="1">
        <v>42377</v>
      </c>
      <c r="F16">
        <f t="shared" si="0"/>
        <v>28</v>
      </c>
      <c r="G16">
        <f t="shared" si="1"/>
        <v>-12</v>
      </c>
      <c r="H16">
        <f t="shared" si="2"/>
        <v>-60</v>
      </c>
      <c r="J16" t="str">
        <f>IFERROR(VLOOKUP(TBL_ETAT[[#This Row],[Container]],CHOOSE({1,2},TBL_DB_PRE[N° conteneur],TBL_DB_PRE[Prebooking N° MSC]),2,FALSE),"")</f>
        <v/>
      </c>
      <c r="K16" t="str">
        <f>IFERROR(VLOOKUP(TBL_ETAT[[#This Row],[Container]],CHOOSE({1,2},TBL_DB_PRE[N° conteneur],TBL_DB_PRE[Prebooking N° CMM]),2,FALSE),"")</f>
        <v/>
      </c>
    </row>
    <row r="17" spans="1:11" x14ac:dyDescent="0.25">
      <c r="A17" t="s">
        <v>21</v>
      </c>
      <c r="B17" t="s">
        <v>3</v>
      </c>
      <c r="C17" t="s">
        <v>6</v>
      </c>
      <c r="D17" s="1">
        <v>42349</v>
      </c>
      <c r="E17" s="1">
        <v>42377</v>
      </c>
      <c r="F17">
        <f t="shared" si="0"/>
        <v>28</v>
      </c>
      <c r="G17">
        <f t="shared" si="1"/>
        <v>-12</v>
      </c>
      <c r="H17">
        <f t="shared" si="2"/>
        <v>-60</v>
      </c>
      <c r="J17" t="str">
        <f>IFERROR(VLOOKUP(TBL_ETAT[[#This Row],[Container]],CHOOSE({1,2},TBL_DB_PRE[N° conteneur],TBL_DB_PRE[Prebooking N° MSC]),2,FALSE),"")</f>
        <v/>
      </c>
      <c r="K17" t="str">
        <f>IFERROR(VLOOKUP(TBL_ETAT[[#This Row],[Container]],CHOOSE({1,2},TBL_DB_PRE[N° conteneur],TBL_DB_PRE[Prebooking N° CMM]),2,FALSE),"")</f>
        <v/>
      </c>
    </row>
    <row r="18" spans="1:11" x14ac:dyDescent="0.25">
      <c r="A18" t="s">
        <v>22</v>
      </c>
      <c r="B18" t="s">
        <v>3</v>
      </c>
      <c r="C18" t="s">
        <v>6</v>
      </c>
      <c r="D18" s="1">
        <v>42349</v>
      </c>
      <c r="E18" s="1">
        <v>42377</v>
      </c>
      <c r="F18">
        <f t="shared" si="0"/>
        <v>28</v>
      </c>
      <c r="G18">
        <f t="shared" si="1"/>
        <v>-12</v>
      </c>
      <c r="H18">
        <f t="shared" si="2"/>
        <v>-60</v>
      </c>
      <c r="J18" t="str">
        <f>IFERROR(VLOOKUP(TBL_ETAT[[#This Row],[Container]],CHOOSE({1,2},TBL_DB_PRE[N° conteneur],TBL_DB_PRE[Prebooking N° MSC]),2,FALSE),"")</f>
        <v/>
      </c>
      <c r="K18" t="str">
        <f>IFERROR(VLOOKUP(TBL_ETAT[[#This Row],[Container]],CHOOSE({1,2},TBL_DB_PRE[N° conteneur],TBL_DB_PRE[Prebooking N° CMM]),2,FALSE),"")</f>
        <v/>
      </c>
    </row>
    <row r="19" spans="1:11" x14ac:dyDescent="0.25">
      <c r="A19" t="s">
        <v>23</v>
      </c>
      <c r="B19" t="s">
        <v>3</v>
      </c>
      <c r="C19" t="s">
        <v>6</v>
      </c>
      <c r="D19" s="1">
        <v>42349</v>
      </c>
      <c r="E19" s="1">
        <v>42377</v>
      </c>
      <c r="F19">
        <f t="shared" si="0"/>
        <v>28</v>
      </c>
      <c r="G19">
        <f t="shared" si="1"/>
        <v>-12</v>
      </c>
      <c r="H19">
        <f t="shared" si="2"/>
        <v>-60</v>
      </c>
      <c r="J19" t="str">
        <f>IFERROR(VLOOKUP(TBL_ETAT[[#This Row],[Container]],CHOOSE({1,2},TBL_DB_PRE[N° conteneur],TBL_DB_PRE[Prebooking N° MSC]),2,FALSE),"")</f>
        <v/>
      </c>
      <c r="K19" t="str">
        <f>IFERROR(VLOOKUP(TBL_ETAT[[#This Row],[Container]],CHOOSE({1,2},TBL_DB_PRE[N° conteneur],TBL_DB_PRE[Prebooking N° CMM]),2,FALSE),"")</f>
        <v/>
      </c>
    </row>
    <row r="20" spans="1:11" x14ac:dyDescent="0.25">
      <c r="A20" t="s">
        <v>24</v>
      </c>
      <c r="B20" t="s">
        <v>3</v>
      </c>
      <c r="C20" t="s">
        <v>6</v>
      </c>
      <c r="D20" s="1">
        <v>42349</v>
      </c>
      <c r="E20" s="1">
        <v>42377</v>
      </c>
      <c r="F20">
        <f t="shared" si="0"/>
        <v>28</v>
      </c>
      <c r="G20">
        <f t="shared" si="1"/>
        <v>-12</v>
      </c>
      <c r="H20">
        <f t="shared" si="2"/>
        <v>-60</v>
      </c>
      <c r="J20" t="str">
        <f>IFERROR(VLOOKUP(TBL_ETAT[[#This Row],[Container]],CHOOSE({1,2},TBL_DB_PRE[N° conteneur],TBL_DB_PRE[Prebooking N° MSC]),2,FALSE),"")</f>
        <v/>
      </c>
      <c r="K20" t="str">
        <f>IFERROR(VLOOKUP(TBL_ETAT[[#This Row],[Container]],CHOOSE({1,2},TBL_DB_PRE[N° conteneur],TBL_DB_PRE[Prebooking N° CMM]),2,FALSE),"")</f>
        <v/>
      </c>
    </row>
    <row r="21" spans="1:11" x14ac:dyDescent="0.25">
      <c r="A21" t="s">
        <v>25</v>
      </c>
      <c r="B21" t="s">
        <v>3</v>
      </c>
      <c r="C21" t="s">
        <v>6</v>
      </c>
      <c r="D21" s="1">
        <v>42349</v>
      </c>
      <c r="E21" s="1">
        <v>42377</v>
      </c>
      <c r="F21">
        <f t="shared" si="0"/>
        <v>28</v>
      </c>
      <c r="G21">
        <f t="shared" si="1"/>
        <v>-12</v>
      </c>
      <c r="H21">
        <f t="shared" si="2"/>
        <v>-60</v>
      </c>
      <c r="J21" t="str">
        <f>IFERROR(VLOOKUP(TBL_ETAT[[#This Row],[Container]],CHOOSE({1,2},TBL_DB_PRE[N° conteneur],TBL_DB_PRE[Prebooking N° MSC]),2,FALSE),"")</f>
        <v/>
      </c>
      <c r="K21" t="str">
        <f>IFERROR(VLOOKUP(TBL_ETAT[[#This Row],[Container]],CHOOSE({1,2},TBL_DB_PRE[N° conteneur],TBL_DB_PRE[Prebooking N° CMM]),2,FALSE),"")</f>
        <v/>
      </c>
    </row>
    <row r="22" spans="1:11" x14ac:dyDescent="0.25">
      <c r="A22" t="s">
        <v>26</v>
      </c>
      <c r="B22" t="s">
        <v>3</v>
      </c>
      <c r="C22" t="s">
        <v>6</v>
      </c>
      <c r="D22" s="1">
        <v>42349</v>
      </c>
      <c r="E22" s="1">
        <v>42377</v>
      </c>
      <c r="F22">
        <f t="shared" si="0"/>
        <v>28</v>
      </c>
      <c r="G22">
        <f t="shared" si="1"/>
        <v>-12</v>
      </c>
      <c r="H22">
        <f t="shared" si="2"/>
        <v>-60</v>
      </c>
      <c r="J22" t="str">
        <f>IFERROR(VLOOKUP(TBL_ETAT[[#This Row],[Container]],CHOOSE({1,2},TBL_DB_PRE[N° conteneur],TBL_DB_PRE[Prebooking N° MSC]),2,FALSE),"")</f>
        <v/>
      </c>
      <c r="K22" t="str">
        <f>IFERROR(VLOOKUP(TBL_ETAT[[#This Row],[Container]],CHOOSE({1,2},TBL_DB_PRE[N° conteneur],TBL_DB_PRE[Prebooking N° CMM]),2,FALSE),"")</f>
        <v/>
      </c>
    </row>
    <row r="23" spans="1:11" x14ac:dyDescent="0.25">
      <c r="A23" t="s">
        <v>27</v>
      </c>
      <c r="B23" t="s">
        <v>3</v>
      </c>
      <c r="C23" t="s">
        <v>6</v>
      </c>
      <c r="D23" s="1">
        <v>42342</v>
      </c>
      <c r="E23" s="1">
        <v>42373</v>
      </c>
      <c r="F23">
        <f t="shared" si="0"/>
        <v>31</v>
      </c>
      <c r="G23">
        <f t="shared" si="1"/>
        <v>-9</v>
      </c>
      <c r="H23">
        <f t="shared" si="2"/>
        <v>-45</v>
      </c>
      <c r="J23" t="str">
        <f>IFERROR(VLOOKUP(TBL_ETAT[[#This Row],[Container]],CHOOSE({1,2},TBL_DB_PRE[N° conteneur],TBL_DB_PRE[Prebooking N° MSC]),2,FALSE),"")</f>
        <v/>
      </c>
      <c r="K23" t="str">
        <f>IFERROR(VLOOKUP(TBL_ETAT[[#This Row],[Container]],CHOOSE({1,2},TBL_DB_PRE[N° conteneur],TBL_DB_PRE[Prebooking N° CMM]),2,FALSE),"")</f>
        <v/>
      </c>
    </row>
    <row r="24" spans="1:11" x14ac:dyDescent="0.25">
      <c r="A24" t="s">
        <v>28</v>
      </c>
      <c r="B24" t="s">
        <v>3</v>
      </c>
      <c r="C24" t="s">
        <v>6</v>
      </c>
      <c r="D24" s="1">
        <v>42341</v>
      </c>
      <c r="E24" s="1">
        <v>42373</v>
      </c>
      <c r="F24">
        <f t="shared" ref="F24:F55" si="3">E24-D24</f>
        <v>32</v>
      </c>
      <c r="G24">
        <f t="shared" si="1"/>
        <v>-8</v>
      </c>
      <c r="H24">
        <f t="shared" si="2"/>
        <v>-40</v>
      </c>
      <c r="J24" t="str">
        <f>IFERROR(VLOOKUP(TBL_ETAT[[#This Row],[Container]],CHOOSE({1,2},TBL_DB_PRE[N° conteneur],TBL_DB_PRE[Prebooking N° MSC]),2,FALSE),"")</f>
        <v/>
      </c>
      <c r="K24" t="str">
        <f>IFERROR(VLOOKUP(TBL_ETAT[[#This Row],[Container]],CHOOSE({1,2},TBL_DB_PRE[N° conteneur],TBL_DB_PRE[Prebooking N° CMM]),2,FALSE),"")</f>
        <v/>
      </c>
    </row>
    <row r="25" spans="1:11" x14ac:dyDescent="0.25">
      <c r="A25" t="s">
        <v>29</v>
      </c>
      <c r="B25" t="s">
        <v>3</v>
      </c>
      <c r="C25" t="s">
        <v>6</v>
      </c>
      <c r="D25" s="1">
        <v>42341</v>
      </c>
      <c r="E25" s="1">
        <v>42373</v>
      </c>
      <c r="F25">
        <f t="shared" si="3"/>
        <v>32</v>
      </c>
      <c r="G25">
        <f t="shared" si="1"/>
        <v>-8</v>
      </c>
      <c r="H25">
        <f t="shared" si="2"/>
        <v>-40</v>
      </c>
      <c r="J25" t="str">
        <f>IFERROR(VLOOKUP(TBL_ETAT[[#This Row],[Container]],CHOOSE({1,2},TBL_DB_PRE[N° conteneur],TBL_DB_PRE[Prebooking N° MSC]),2,FALSE),"")</f>
        <v/>
      </c>
      <c r="K25" t="str">
        <f>IFERROR(VLOOKUP(TBL_ETAT[[#This Row],[Container]],CHOOSE({1,2},TBL_DB_PRE[N° conteneur],TBL_DB_PRE[Prebooking N° CMM]),2,FALSE),"")</f>
        <v/>
      </c>
    </row>
    <row r="26" spans="1:11" x14ac:dyDescent="0.25">
      <c r="A26" t="s">
        <v>30</v>
      </c>
      <c r="B26" t="s">
        <v>3</v>
      </c>
      <c r="C26" t="s">
        <v>31</v>
      </c>
      <c r="D26" s="1">
        <v>42349</v>
      </c>
      <c r="E26" s="1">
        <v>42384</v>
      </c>
      <c r="F26">
        <f t="shared" si="3"/>
        <v>35</v>
      </c>
      <c r="G26">
        <f t="shared" si="1"/>
        <v>-5</v>
      </c>
      <c r="H26">
        <f t="shared" si="2"/>
        <v>-25</v>
      </c>
      <c r="J26" t="str">
        <f>IFERROR(VLOOKUP(TBL_ETAT[[#This Row],[Container]],CHOOSE({1,2},TBL_DB_PRE[N° conteneur],TBL_DB_PRE[Prebooking N° MSC]),2,FALSE),"")</f>
        <v/>
      </c>
      <c r="K26" t="str">
        <f>IFERROR(VLOOKUP(TBL_ETAT[[#This Row],[Container]],CHOOSE({1,2},TBL_DB_PRE[N° conteneur],TBL_DB_PRE[Prebooking N° CMM]),2,FALSE),"")</f>
        <v/>
      </c>
    </row>
    <row r="27" spans="1:11" x14ac:dyDescent="0.25">
      <c r="A27" t="s">
        <v>32</v>
      </c>
      <c r="B27" t="s">
        <v>3</v>
      </c>
      <c r="C27" t="s">
        <v>31</v>
      </c>
      <c r="D27" s="1">
        <v>42349</v>
      </c>
      <c r="E27" s="1">
        <v>42389</v>
      </c>
      <c r="F27">
        <f t="shared" si="3"/>
        <v>40</v>
      </c>
      <c r="G27">
        <f t="shared" si="1"/>
        <v>0</v>
      </c>
      <c r="H27">
        <f t="shared" si="2"/>
        <v>0</v>
      </c>
      <c r="J27" t="str">
        <f>IFERROR(VLOOKUP(TBL_ETAT[[#This Row],[Container]],CHOOSE({1,2},TBL_DB_PRE[N° conteneur],TBL_DB_PRE[Prebooking N° MSC]),2,FALSE),"")</f>
        <v/>
      </c>
      <c r="K27" t="str">
        <f>IFERROR(VLOOKUP(TBL_ETAT[[#This Row],[Container]],CHOOSE({1,2},TBL_DB_PRE[N° conteneur],TBL_DB_PRE[Prebooking N° CMM]),2,FALSE),"")</f>
        <v/>
      </c>
    </row>
    <row r="28" spans="1:11" x14ac:dyDescent="0.25">
      <c r="A28" t="s">
        <v>33</v>
      </c>
      <c r="B28" t="s">
        <v>3</v>
      </c>
      <c r="C28" t="s">
        <v>31</v>
      </c>
      <c r="D28" s="1">
        <v>42354</v>
      </c>
      <c r="E28" s="1">
        <v>42384</v>
      </c>
      <c r="F28">
        <f t="shared" si="3"/>
        <v>30</v>
      </c>
      <c r="G28">
        <f t="shared" si="1"/>
        <v>-10</v>
      </c>
      <c r="H28">
        <f t="shared" si="2"/>
        <v>-50</v>
      </c>
      <c r="J28" t="str">
        <f>IFERROR(VLOOKUP(TBL_ETAT[[#This Row],[Container]],CHOOSE({1,2},TBL_DB_PRE[N° conteneur],TBL_DB_PRE[Prebooking N° MSC]),2,FALSE),"")</f>
        <v>671GA1501176-1</v>
      </c>
      <c r="K28" t="str">
        <f>IFERROR(VLOOKUP(TBL_ETAT[[#This Row],[Container]],CHOOSE({1,2},TBL_DB_PRE[N° conteneur],TBL_DB_PRE[Prebooking N° CMM]),2,FALSE),"")</f>
        <v>CMMEX00025</v>
      </c>
    </row>
    <row r="29" spans="1:11" x14ac:dyDescent="0.25">
      <c r="A29" t="s">
        <v>34</v>
      </c>
      <c r="B29" t="s">
        <v>3</v>
      </c>
      <c r="C29" t="s">
        <v>31</v>
      </c>
      <c r="D29" s="1">
        <v>42354</v>
      </c>
      <c r="E29" s="1">
        <v>42384</v>
      </c>
      <c r="F29">
        <f t="shared" si="3"/>
        <v>30</v>
      </c>
      <c r="G29">
        <f t="shared" si="1"/>
        <v>-10</v>
      </c>
      <c r="H29">
        <f t="shared" si="2"/>
        <v>-50</v>
      </c>
      <c r="J29" t="str">
        <f>IFERROR(VLOOKUP(TBL_ETAT[[#This Row],[Container]],CHOOSE({1,2},TBL_DB_PRE[N° conteneur],TBL_DB_PRE[Prebooking N° MSC]),2,FALSE),"")</f>
        <v>671GA1501176-1</v>
      </c>
      <c r="K29" t="str">
        <f>IFERROR(VLOOKUP(TBL_ETAT[[#This Row],[Container]],CHOOSE({1,2},TBL_DB_PRE[N° conteneur],TBL_DB_PRE[Prebooking N° CMM]),2,FALSE),"")</f>
        <v>CMMEX00025</v>
      </c>
    </row>
    <row r="30" spans="1:11" x14ac:dyDescent="0.25">
      <c r="A30" t="s">
        <v>35</v>
      </c>
      <c r="B30" t="s">
        <v>3</v>
      </c>
      <c r="C30" t="s">
        <v>31</v>
      </c>
      <c r="D30" s="1">
        <v>42354</v>
      </c>
      <c r="E30" s="1">
        <v>42389</v>
      </c>
      <c r="F30">
        <f t="shared" si="3"/>
        <v>35</v>
      </c>
      <c r="G30">
        <f t="shared" si="1"/>
        <v>-5</v>
      </c>
      <c r="H30">
        <f t="shared" si="2"/>
        <v>-25</v>
      </c>
      <c r="J30" t="str">
        <f>IFERROR(VLOOKUP(TBL_ETAT[[#This Row],[Container]],CHOOSE({1,2},TBL_DB_PRE[N° conteneur],TBL_DB_PRE[Prebooking N° MSC]),2,FALSE),"")</f>
        <v/>
      </c>
      <c r="K30" t="str">
        <f>IFERROR(VLOOKUP(TBL_ETAT[[#This Row],[Container]],CHOOSE({1,2},TBL_DB_PRE[N° conteneur],TBL_DB_PRE[Prebooking N° CMM]),2,FALSE),"")</f>
        <v/>
      </c>
    </row>
    <row r="31" spans="1:11" x14ac:dyDescent="0.25">
      <c r="A31" t="s">
        <v>36</v>
      </c>
      <c r="B31" t="s">
        <v>3</v>
      </c>
      <c r="C31" t="s">
        <v>31</v>
      </c>
      <c r="D31" s="1">
        <v>42354</v>
      </c>
      <c r="E31" s="1">
        <v>42384</v>
      </c>
      <c r="F31">
        <f t="shared" si="3"/>
        <v>30</v>
      </c>
      <c r="G31">
        <f t="shared" si="1"/>
        <v>-10</v>
      </c>
      <c r="H31">
        <f t="shared" si="2"/>
        <v>-50</v>
      </c>
      <c r="J31" t="str">
        <f>IFERROR(VLOOKUP(TBL_ETAT[[#This Row],[Container]],CHOOSE({1,2},TBL_DB_PRE[N° conteneur],TBL_DB_PRE[Prebooking N° MSC]),2,FALSE),"")</f>
        <v>671GA1501176-1</v>
      </c>
      <c r="K31" t="str">
        <f>IFERROR(VLOOKUP(TBL_ETAT[[#This Row],[Container]],CHOOSE({1,2},TBL_DB_PRE[N° conteneur],TBL_DB_PRE[Prebooking N° CMM]),2,FALSE),"")</f>
        <v>CMMEX00025</v>
      </c>
    </row>
    <row r="32" spans="1:11" x14ac:dyDescent="0.25">
      <c r="A32" t="s">
        <v>37</v>
      </c>
      <c r="B32" t="s">
        <v>3</v>
      </c>
      <c r="C32" t="s">
        <v>31</v>
      </c>
      <c r="D32" s="1">
        <v>42354</v>
      </c>
      <c r="E32" s="1">
        <v>42384</v>
      </c>
      <c r="F32">
        <f t="shared" si="3"/>
        <v>30</v>
      </c>
      <c r="G32">
        <f t="shared" si="1"/>
        <v>-10</v>
      </c>
      <c r="H32">
        <f t="shared" si="2"/>
        <v>-50</v>
      </c>
      <c r="J32" t="str">
        <f>IFERROR(VLOOKUP(TBL_ETAT[[#This Row],[Container]],CHOOSE({1,2},TBL_DB_PRE[N° conteneur],TBL_DB_PRE[Prebooking N° MSC]),2,FALSE),"")</f>
        <v>671GA1501176-1</v>
      </c>
      <c r="K32" t="str">
        <f>IFERROR(VLOOKUP(TBL_ETAT[[#This Row],[Container]],CHOOSE({1,2},TBL_DB_PRE[N° conteneur],TBL_DB_PRE[Prebooking N° CMM]),2,FALSE),"")</f>
        <v>CMMEX00025</v>
      </c>
    </row>
    <row r="33" spans="1:11" x14ac:dyDescent="0.25">
      <c r="A33" t="s">
        <v>38</v>
      </c>
      <c r="B33" t="s">
        <v>3</v>
      </c>
      <c r="C33" t="s">
        <v>31</v>
      </c>
      <c r="D33" s="1">
        <v>42354</v>
      </c>
      <c r="E33" s="1">
        <v>42389</v>
      </c>
      <c r="F33">
        <f t="shared" si="3"/>
        <v>35</v>
      </c>
      <c r="G33">
        <f t="shared" si="1"/>
        <v>-5</v>
      </c>
      <c r="H33">
        <f t="shared" si="2"/>
        <v>-25</v>
      </c>
      <c r="J33" t="str">
        <f>IFERROR(VLOOKUP(TBL_ETAT[[#This Row],[Container]],CHOOSE({1,2},TBL_DB_PRE[N° conteneur],TBL_DB_PRE[Prebooking N° MSC]),2,FALSE),"")</f>
        <v>671GA1501176-1</v>
      </c>
      <c r="K33" t="str">
        <f>IFERROR(VLOOKUP(TBL_ETAT[[#This Row],[Container]],CHOOSE({1,2},TBL_DB_PRE[N° conteneur],TBL_DB_PRE[Prebooking N° CMM]),2,FALSE),"")</f>
        <v>CMMEX00025</v>
      </c>
    </row>
    <row r="34" spans="1:11" x14ac:dyDescent="0.25">
      <c r="A34" t="s">
        <v>39</v>
      </c>
      <c r="B34" t="s">
        <v>3</v>
      </c>
      <c r="C34" t="s">
        <v>31</v>
      </c>
      <c r="D34" s="1">
        <v>42354</v>
      </c>
      <c r="E34" s="1">
        <v>42384</v>
      </c>
      <c r="F34">
        <f t="shared" si="3"/>
        <v>30</v>
      </c>
      <c r="G34">
        <f t="shared" si="1"/>
        <v>-10</v>
      </c>
      <c r="H34">
        <f t="shared" si="2"/>
        <v>-50</v>
      </c>
      <c r="J34" t="str">
        <f>IFERROR(VLOOKUP(TBL_ETAT[[#This Row],[Container]],CHOOSE({1,2},TBL_DB_PRE[N° conteneur],TBL_DB_PRE[Prebooking N° MSC]),2,FALSE),"")</f>
        <v>671GA1501176-1</v>
      </c>
      <c r="K34" t="str">
        <f>IFERROR(VLOOKUP(TBL_ETAT[[#This Row],[Container]],CHOOSE({1,2},TBL_DB_PRE[N° conteneur],TBL_DB_PRE[Prebooking N° CMM]),2,FALSE),"")</f>
        <v>CMMEX00025</v>
      </c>
    </row>
    <row r="35" spans="1:11" x14ac:dyDescent="0.25">
      <c r="A35" t="s">
        <v>40</v>
      </c>
      <c r="B35" t="s">
        <v>3</v>
      </c>
      <c r="C35" t="s">
        <v>31</v>
      </c>
      <c r="D35" s="1">
        <v>42354</v>
      </c>
      <c r="E35" s="1">
        <v>42384</v>
      </c>
      <c r="F35">
        <f t="shared" si="3"/>
        <v>30</v>
      </c>
      <c r="G35">
        <f t="shared" si="1"/>
        <v>-10</v>
      </c>
      <c r="H35">
        <f t="shared" si="2"/>
        <v>-50</v>
      </c>
      <c r="J35" t="str">
        <f>IFERROR(VLOOKUP(TBL_ETAT[[#This Row],[Container]],CHOOSE({1,2},TBL_DB_PRE[N° conteneur],TBL_DB_PRE[Prebooking N° MSC]),2,FALSE),"")</f>
        <v>671GA1501176-1</v>
      </c>
      <c r="K35" t="str">
        <f>IFERROR(VLOOKUP(TBL_ETAT[[#This Row],[Container]],CHOOSE({1,2},TBL_DB_PRE[N° conteneur],TBL_DB_PRE[Prebooking N° CMM]),2,FALSE),"")</f>
        <v>CMMEX00025</v>
      </c>
    </row>
    <row r="36" spans="1:11" x14ac:dyDescent="0.25">
      <c r="A36" t="s">
        <v>41</v>
      </c>
      <c r="B36" t="s">
        <v>3</v>
      </c>
      <c r="C36" t="s">
        <v>31</v>
      </c>
      <c r="D36" s="1">
        <v>42349</v>
      </c>
      <c r="E36" s="1">
        <v>42389</v>
      </c>
      <c r="F36">
        <f t="shared" si="3"/>
        <v>40</v>
      </c>
      <c r="G36">
        <f t="shared" si="1"/>
        <v>0</v>
      </c>
      <c r="H36">
        <f t="shared" si="2"/>
        <v>0</v>
      </c>
      <c r="J36" t="str">
        <f>IFERROR(VLOOKUP(TBL_ETAT[[#This Row],[Container]],CHOOSE({1,2},TBL_DB_PRE[N° conteneur],TBL_DB_PRE[Prebooking N° MSC]),2,FALSE),"")</f>
        <v/>
      </c>
      <c r="K36" t="str">
        <f>IFERROR(VLOOKUP(TBL_ETAT[[#This Row],[Container]],CHOOSE({1,2},TBL_DB_PRE[N° conteneur],TBL_DB_PRE[Prebooking N° CMM]),2,FALSE),"")</f>
        <v/>
      </c>
    </row>
    <row r="37" spans="1:11" x14ac:dyDescent="0.25">
      <c r="A37" t="s">
        <v>42</v>
      </c>
      <c r="B37" t="s">
        <v>3</v>
      </c>
      <c r="C37" t="s">
        <v>31</v>
      </c>
      <c r="D37" s="1">
        <v>42349</v>
      </c>
      <c r="E37" s="1">
        <v>42384</v>
      </c>
      <c r="F37">
        <f t="shared" si="3"/>
        <v>35</v>
      </c>
      <c r="G37">
        <f t="shared" si="1"/>
        <v>-5</v>
      </c>
      <c r="H37">
        <f t="shared" si="2"/>
        <v>-25</v>
      </c>
      <c r="J37" t="str">
        <f>IFERROR(VLOOKUP(TBL_ETAT[[#This Row],[Container]],CHOOSE({1,2},TBL_DB_PRE[N° conteneur],TBL_DB_PRE[Prebooking N° MSC]),2,FALSE),"")</f>
        <v/>
      </c>
      <c r="K37" t="str">
        <f>IFERROR(VLOOKUP(TBL_ETAT[[#This Row],[Container]],CHOOSE({1,2},TBL_DB_PRE[N° conteneur],TBL_DB_PRE[Prebooking N° CMM]),2,FALSE),"")</f>
        <v/>
      </c>
    </row>
    <row r="38" spans="1:11" x14ac:dyDescent="0.25">
      <c r="A38" t="s">
        <v>43</v>
      </c>
      <c r="B38" t="s">
        <v>3</v>
      </c>
      <c r="C38" t="s">
        <v>31</v>
      </c>
      <c r="D38" s="1">
        <v>42349</v>
      </c>
      <c r="E38" s="1">
        <v>42384</v>
      </c>
      <c r="F38">
        <f t="shared" si="3"/>
        <v>35</v>
      </c>
      <c r="G38">
        <f t="shared" si="1"/>
        <v>-5</v>
      </c>
      <c r="H38">
        <f t="shared" si="2"/>
        <v>-25</v>
      </c>
      <c r="J38" t="str">
        <f>IFERROR(VLOOKUP(TBL_ETAT[[#This Row],[Container]],CHOOSE({1,2},TBL_DB_PRE[N° conteneur],TBL_DB_PRE[Prebooking N° MSC]),2,FALSE),"")</f>
        <v/>
      </c>
      <c r="K38" t="str">
        <f>IFERROR(VLOOKUP(TBL_ETAT[[#This Row],[Container]],CHOOSE({1,2},TBL_DB_PRE[N° conteneur],TBL_DB_PRE[Prebooking N° CMM]),2,FALSE),"")</f>
        <v/>
      </c>
    </row>
    <row r="39" spans="1:11" x14ac:dyDescent="0.25">
      <c r="A39" t="s">
        <v>44</v>
      </c>
      <c r="B39" t="s">
        <v>3</v>
      </c>
      <c r="C39" t="s">
        <v>31</v>
      </c>
      <c r="D39" s="1">
        <v>42349</v>
      </c>
      <c r="E39" s="1">
        <v>42387</v>
      </c>
      <c r="F39">
        <f t="shared" si="3"/>
        <v>38</v>
      </c>
      <c r="G39">
        <f t="shared" si="1"/>
        <v>-2</v>
      </c>
      <c r="H39">
        <f t="shared" si="2"/>
        <v>-10</v>
      </c>
      <c r="J39" t="str">
        <f>IFERROR(VLOOKUP(TBL_ETAT[[#This Row],[Container]],CHOOSE({1,2},TBL_DB_PRE[N° conteneur],TBL_DB_PRE[Prebooking N° MSC]),2,FALSE),"")</f>
        <v/>
      </c>
      <c r="K39" t="str">
        <f>IFERROR(VLOOKUP(TBL_ETAT[[#This Row],[Container]],CHOOSE({1,2},TBL_DB_PRE[N° conteneur],TBL_DB_PRE[Prebooking N° CMM]),2,FALSE),"")</f>
        <v/>
      </c>
    </row>
    <row r="40" spans="1:11" x14ac:dyDescent="0.25">
      <c r="A40" t="s">
        <v>45</v>
      </c>
      <c r="B40" t="s">
        <v>3</v>
      </c>
      <c r="C40" t="s">
        <v>31</v>
      </c>
      <c r="D40" s="1">
        <v>42349</v>
      </c>
      <c r="E40" s="1">
        <v>42390</v>
      </c>
      <c r="F40">
        <f t="shared" si="3"/>
        <v>41</v>
      </c>
      <c r="G40">
        <f>F40-40</f>
        <v>1</v>
      </c>
      <c r="H40">
        <f t="shared" si="2"/>
        <v>5</v>
      </c>
      <c r="I40" t="s">
        <v>363</v>
      </c>
      <c r="J40" t="str">
        <f>IFERROR(VLOOKUP(TBL_ETAT[[#This Row],[Container]],CHOOSE({1,2},TBL_DB_PRE[N° conteneur],TBL_DB_PRE[Prebooking N° MSC]),2,FALSE),"")</f>
        <v/>
      </c>
      <c r="K40" t="str">
        <f>IFERROR(VLOOKUP(TBL_ETAT[[#This Row],[Container]],CHOOSE({1,2},TBL_DB_PRE[N° conteneur],TBL_DB_PRE[Prebooking N° CMM]),2,FALSE),"")</f>
        <v/>
      </c>
    </row>
    <row r="41" spans="1:11" x14ac:dyDescent="0.25">
      <c r="A41" t="s">
        <v>46</v>
      </c>
      <c r="B41" t="s">
        <v>3</v>
      </c>
      <c r="C41" t="s">
        <v>31</v>
      </c>
      <c r="D41" s="1">
        <v>42349</v>
      </c>
      <c r="E41" s="1">
        <v>42390</v>
      </c>
      <c r="F41">
        <f t="shared" si="3"/>
        <v>41</v>
      </c>
      <c r="G41">
        <f>F41-40</f>
        <v>1</v>
      </c>
      <c r="H41">
        <f t="shared" si="2"/>
        <v>5</v>
      </c>
      <c r="I41" t="s">
        <v>363</v>
      </c>
      <c r="J41" t="str">
        <f>IFERROR(VLOOKUP(TBL_ETAT[[#This Row],[Container]],CHOOSE({1,2},TBL_DB_PRE[N° conteneur],TBL_DB_PRE[Prebooking N° MSC]),2,FALSE),"")</f>
        <v/>
      </c>
      <c r="K41" t="str">
        <f>IFERROR(VLOOKUP(TBL_ETAT[[#This Row],[Container]],CHOOSE({1,2},TBL_DB_PRE[N° conteneur],TBL_DB_PRE[Prebooking N° CMM]),2,FALSE),"")</f>
        <v/>
      </c>
    </row>
    <row r="42" spans="1:11" x14ac:dyDescent="0.25">
      <c r="A42" t="s">
        <v>47</v>
      </c>
      <c r="B42" t="s">
        <v>3</v>
      </c>
      <c r="C42" t="s">
        <v>31</v>
      </c>
      <c r="D42" s="1">
        <v>42349</v>
      </c>
      <c r="E42" s="1">
        <v>42388</v>
      </c>
      <c r="F42">
        <f t="shared" si="3"/>
        <v>39</v>
      </c>
      <c r="G42">
        <f t="shared" ref="G42:G105" si="4">F42-40</f>
        <v>-1</v>
      </c>
      <c r="H42">
        <f t="shared" si="2"/>
        <v>-5</v>
      </c>
      <c r="J42" t="str">
        <f>IFERROR(VLOOKUP(TBL_ETAT[[#This Row],[Container]],CHOOSE({1,2},TBL_DB_PRE[N° conteneur],TBL_DB_PRE[Prebooking N° MSC]),2,FALSE),"")</f>
        <v/>
      </c>
      <c r="K42" t="str">
        <f>IFERROR(VLOOKUP(TBL_ETAT[[#This Row],[Container]],CHOOSE({1,2},TBL_DB_PRE[N° conteneur],TBL_DB_PRE[Prebooking N° CMM]),2,FALSE),"")</f>
        <v/>
      </c>
    </row>
    <row r="43" spans="1:11" x14ac:dyDescent="0.25">
      <c r="A43" t="s">
        <v>48</v>
      </c>
      <c r="B43" t="s">
        <v>3</v>
      </c>
      <c r="C43" t="s">
        <v>31</v>
      </c>
      <c r="D43" s="1">
        <v>42349</v>
      </c>
      <c r="E43" s="1">
        <v>42384</v>
      </c>
      <c r="F43">
        <f t="shared" si="3"/>
        <v>35</v>
      </c>
      <c r="G43">
        <f t="shared" si="4"/>
        <v>-5</v>
      </c>
      <c r="H43">
        <f t="shared" si="2"/>
        <v>-25</v>
      </c>
      <c r="J43" t="str">
        <f>IFERROR(VLOOKUP(TBL_ETAT[[#This Row],[Container]],CHOOSE({1,2},TBL_DB_PRE[N° conteneur],TBL_DB_PRE[Prebooking N° MSC]),2,FALSE),"")</f>
        <v/>
      </c>
      <c r="K43" t="str">
        <f>IFERROR(VLOOKUP(TBL_ETAT[[#This Row],[Container]],CHOOSE({1,2},TBL_DB_PRE[N° conteneur],TBL_DB_PRE[Prebooking N° CMM]),2,FALSE),"")</f>
        <v/>
      </c>
    </row>
    <row r="44" spans="1:11" x14ac:dyDescent="0.25">
      <c r="A44" t="s">
        <v>49</v>
      </c>
      <c r="B44" t="s">
        <v>3</v>
      </c>
      <c r="C44" t="s">
        <v>31</v>
      </c>
      <c r="D44" s="1">
        <v>42349</v>
      </c>
      <c r="E44" s="1">
        <v>42384</v>
      </c>
      <c r="F44">
        <f t="shared" si="3"/>
        <v>35</v>
      </c>
      <c r="G44">
        <f t="shared" si="4"/>
        <v>-5</v>
      </c>
      <c r="H44">
        <f t="shared" si="2"/>
        <v>-25</v>
      </c>
      <c r="J44" t="str">
        <f>IFERROR(VLOOKUP(TBL_ETAT[[#This Row],[Container]],CHOOSE({1,2},TBL_DB_PRE[N° conteneur],TBL_DB_PRE[Prebooking N° MSC]),2,FALSE),"")</f>
        <v/>
      </c>
      <c r="K44" t="str">
        <f>IFERROR(VLOOKUP(TBL_ETAT[[#This Row],[Container]],CHOOSE({1,2},TBL_DB_PRE[N° conteneur],TBL_DB_PRE[Prebooking N° CMM]),2,FALSE),"")</f>
        <v/>
      </c>
    </row>
    <row r="45" spans="1:11" x14ac:dyDescent="0.25">
      <c r="A45" t="s">
        <v>50</v>
      </c>
      <c r="B45" t="s">
        <v>3</v>
      </c>
      <c r="C45" t="s">
        <v>31</v>
      </c>
      <c r="D45" s="1">
        <v>42349</v>
      </c>
      <c r="E45" s="1">
        <v>42389</v>
      </c>
      <c r="F45">
        <f t="shared" si="3"/>
        <v>40</v>
      </c>
      <c r="G45">
        <f t="shared" si="4"/>
        <v>0</v>
      </c>
      <c r="H45">
        <f t="shared" si="2"/>
        <v>0</v>
      </c>
      <c r="J45" t="str">
        <f>IFERROR(VLOOKUP(TBL_ETAT[[#This Row],[Container]],CHOOSE({1,2},TBL_DB_PRE[N° conteneur],TBL_DB_PRE[Prebooking N° MSC]),2,FALSE),"")</f>
        <v/>
      </c>
      <c r="K45" t="str">
        <f>IFERROR(VLOOKUP(TBL_ETAT[[#This Row],[Container]],CHOOSE({1,2},TBL_DB_PRE[N° conteneur],TBL_DB_PRE[Prebooking N° CMM]),2,FALSE),"")</f>
        <v/>
      </c>
    </row>
    <row r="46" spans="1:11" x14ac:dyDescent="0.25">
      <c r="A46" t="s">
        <v>51</v>
      </c>
      <c r="B46" t="s">
        <v>3</v>
      </c>
      <c r="C46" t="s">
        <v>31</v>
      </c>
      <c r="D46" s="1">
        <v>42368</v>
      </c>
      <c r="E46" s="1">
        <v>42384</v>
      </c>
      <c r="F46">
        <f t="shared" si="3"/>
        <v>16</v>
      </c>
      <c r="G46">
        <f t="shared" si="4"/>
        <v>-24</v>
      </c>
      <c r="H46">
        <f t="shared" si="2"/>
        <v>-120</v>
      </c>
      <c r="J46" t="str">
        <f>IFERROR(VLOOKUP(TBL_ETAT[[#This Row],[Container]],CHOOSE({1,2},TBL_DB_PRE[N° conteneur],TBL_DB_PRE[Prebooking N° MSC]),2,FALSE),"")</f>
        <v/>
      </c>
      <c r="K46" t="str">
        <f>IFERROR(VLOOKUP(TBL_ETAT[[#This Row],[Container]],CHOOSE({1,2},TBL_DB_PRE[N° conteneur],TBL_DB_PRE[Prebooking N° CMM]),2,FALSE),"")</f>
        <v/>
      </c>
    </row>
    <row r="47" spans="1:11" x14ac:dyDescent="0.25">
      <c r="A47" t="s">
        <v>52</v>
      </c>
      <c r="B47" t="s">
        <v>3</v>
      </c>
      <c r="C47" t="s">
        <v>31</v>
      </c>
      <c r="D47" s="1">
        <v>42368</v>
      </c>
      <c r="E47" s="1">
        <v>42384</v>
      </c>
      <c r="F47">
        <f t="shared" si="3"/>
        <v>16</v>
      </c>
      <c r="G47">
        <f t="shared" si="4"/>
        <v>-24</v>
      </c>
      <c r="H47">
        <f t="shared" si="2"/>
        <v>-120</v>
      </c>
      <c r="J47" t="str">
        <f>IFERROR(VLOOKUP(TBL_ETAT[[#This Row],[Container]],CHOOSE({1,2},TBL_DB_PRE[N° conteneur],TBL_DB_PRE[Prebooking N° MSC]),2,FALSE),"")</f>
        <v>671GA1501176-1</v>
      </c>
      <c r="K47" t="str">
        <f>IFERROR(VLOOKUP(TBL_ETAT[[#This Row],[Container]],CHOOSE({1,2},TBL_DB_PRE[N° conteneur],TBL_DB_PRE[Prebooking N° CMM]),2,FALSE),"")</f>
        <v>CMMEX00025</v>
      </c>
    </row>
    <row r="48" spans="1:11" x14ac:dyDescent="0.25">
      <c r="A48" t="s">
        <v>53</v>
      </c>
      <c r="B48" t="s">
        <v>3</v>
      </c>
      <c r="C48" t="s">
        <v>31</v>
      </c>
      <c r="D48" s="1">
        <v>42368</v>
      </c>
      <c r="E48" s="1">
        <v>42387</v>
      </c>
      <c r="F48">
        <f t="shared" si="3"/>
        <v>19</v>
      </c>
      <c r="G48">
        <f t="shared" si="4"/>
        <v>-21</v>
      </c>
      <c r="H48">
        <f t="shared" si="2"/>
        <v>-105</v>
      </c>
      <c r="J48" t="str">
        <f>IFERROR(VLOOKUP(TBL_ETAT[[#This Row],[Container]],CHOOSE({1,2},TBL_DB_PRE[N° conteneur],TBL_DB_PRE[Prebooking N° MSC]),2,FALSE),"")</f>
        <v>671GA1501176-1</v>
      </c>
      <c r="K48" t="str">
        <f>IFERROR(VLOOKUP(TBL_ETAT[[#This Row],[Container]],CHOOSE({1,2},TBL_DB_PRE[N° conteneur],TBL_DB_PRE[Prebooking N° CMM]),2,FALSE),"")</f>
        <v>CMMEX00025</v>
      </c>
    </row>
    <row r="49" spans="1:11" x14ac:dyDescent="0.25">
      <c r="A49" t="s">
        <v>54</v>
      </c>
      <c r="B49" t="s">
        <v>3</v>
      </c>
      <c r="C49" t="s">
        <v>31</v>
      </c>
      <c r="D49" s="1">
        <v>42368</v>
      </c>
      <c r="E49" s="1">
        <v>42387</v>
      </c>
      <c r="F49">
        <f t="shared" si="3"/>
        <v>19</v>
      </c>
      <c r="G49">
        <f t="shared" si="4"/>
        <v>-21</v>
      </c>
      <c r="H49">
        <f t="shared" si="2"/>
        <v>-105</v>
      </c>
      <c r="J49" t="str">
        <f>IFERROR(VLOOKUP(TBL_ETAT[[#This Row],[Container]],CHOOSE({1,2},TBL_DB_PRE[N° conteneur],TBL_DB_PRE[Prebooking N° MSC]),2,FALSE),"")</f>
        <v>671GA1501176-1</v>
      </c>
      <c r="K49" t="str">
        <f>IFERROR(VLOOKUP(TBL_ETAT[[#This Row],[Container]],CHOOSE({1,2},TBL_DB_PRE[N° conteneur],TBL_DB_PRE[Prebooking N° CMM]),2,FALSE),"")</f>
        <v>CMMEX00025</v>
      </c>
    </row>
    <row r="50" spans="1:11" x14ac:dyDescent="0.25">
      <c r="A50" t="s">
        <v>55</v>
      </c>
      <c r="B50" t="s">
        <v>3</v>
      </c>
      <c r="C50" t="s">
        <v>31</v>
      </c>
      <c r="D50" s="1">
        <v>42368</v>
      </c>
      <c r="E50" s="1">
        <v>42389</v>
      </c>
      <c r="F50">
        <f t="shared" si="3"/>
        <v>21</v>
      </c>
      <c r="G50">
        <f t="shared" si="4"/>
        <v>-19</v>
      </c>
      <c r="H50">
        <f t="shared" si="2"/>
        <v>-95</v>
      </c>
      <c r="J50" t="str">
        <f>IFERROR(VLOOKUP(TBL_ETAT[[#This Row],[Container]],CHOOSE({1,2},TBL_DB_PRE[N° conteneur],TBL_DB_PRE[Prebooking N° MSC]),2,FALSE),"")</f>
        <v>671GA1501176-1</v>
      </c>
      <c r="K50" t="str">
        <f>IFERROR(VLOOKUP(TBL_ETAT[[#This Row],[Container]],CHOOSE({1,2},TBL_DB_PRE[N° conteneur],TBL_DB_PRE[Prebooking N° CMM]),2,FALSE),"")</f>
        <v>CMMEX00025</v>
      </c>
    </row>
    <row r="51" spans="1:11" x14ac:dyDescent="0.25">
      <c r="A51" t="s">
        <v>56</v>
      </c>
      <c r="B51" t="s">
        <v>3</v>
      </c>
      <c r="C51" t="s">
        <v>31</v>
      </c>
      <c r="D51" s="1">
        <v>42368</v>
      </c>
      <c r="E51" s="1">
        <v>42387</v>
      </c>
      <c r="F51">
        <f t="shared" si="3"/>
        <v>19</v>
      </c>
      <c r="G51">
        <f t="shared" si="4"/>
        <v>-21</v>
      </c>
      <c r="H51">
        <f t="shared" si="2"/>
        <v>-105</v>
      </c>
      <c r="J51" t="str">
        <f>IFERROR(VLOOKUP(TBL_ETAT[[#This Row],[Container]],CHOOSE({1,2},TBL_DB_PRE[N° conteneur],TBL_DB_PRE[Prebooking N° MSC]),2,FALSE),"")</f>
        <v/>
      </c>
      <c r="K51" t="str">
        <f>IFERROR(VLOOKUP(TBL_ETAT[[#This Row],[Container]],CHOOSE({1,2},TBL_DB_PRE[N° conteneur],TBL_DB_PRE[Prebooking N° CMM]),2,FALSE),"")</f>
        <v/>
      </c>
    </row>
    <row r="52" spans="1:11" x14ac:dyDescent="0.25">
      <c r="A52" t="s">
        <v>57</v>
      </c>
      <c r="B52" t="s">
        <v>3</v>
      </c>
      <c r="C52" t="s">
        <v>31</v>
      </c>
      <c r="D52" s="1">
        <v>42367</v>
      </c>
      <c r="E52" s="1">
        <v>42387</v>
      </c>
      <c r="F52">
        <f t="shared" si="3"/>
        <v>20</v>
      </c>
      <c r="G52">
        <f t="shared" si="4"/>
        <v>-20</v>
      </c>
      <c r="H52">
        <f t="shared" si="2"/>
        <v>-100</v>
      </c>
      <c r="J52" t="str">
        <f>IFERROR(VLOOKUP(TBL_ETAT[[#This Row],[Container]],CHOOSE({1,2},TBL_DB_PRE[N° conteneur],TBL_DB_PRE[Prebooking N° MSC]),2,FALSE),"")</f>
        <v>671GA1501176-1</v>
      </c>
      <c r="K52" t="str">
        <f>IFERROR(VLOOKUP(TBL_ETAT[[#This Row],[Container]],CHOOSE({1,2},TBL_DB_PRE[N° conteneur],TBL_DB_PRE[Prebooking N° CMM]),2,FALSE),"")</f>
        <v>CMMEX00025</v>
      </c>
    </row>
    <row r="53" spans="1:11" x14ac:dyDescent="0.25">
      <c r="A53" t="s">
        <v>58</v>
      </c>
      <c r="B53" t="s">
        <v>3</v>
      </c>
      <c r="C53" t="s">
        <v>31</v>
      </c>
      <c r="D53" s="1">
        <v>42367</v>
      </c>
      <c r="E53" s="1">
        <v>42381</v>
      </c>
      <c r="F53">
        <f t="shared" si="3"/>
        <v>14</v>
      </c>
      <c r="G53">
        <f t="shared" si="4"/>
        <v>-26</v>
      </c>
      <c r="H53">
        <f t="shared" si="2"/>
        <v>-130</v>
      </c>
      <c r="J53" t="str">
        <f>IFERROR(VLOOKUP(TBL_ETAT[[#This Row],[Container]],CHOOSE({1,2},TBL_DB_PRE[N° conteneur],TBL_DB_PRE[Prebooking N° MSC]),2,FALSE),"")</f>
        <v>671GA1501176-1</v>
      </c>
      <c r="K53" t="str">
        <f>IFERROR(VLOOKUP(TBL_ETAT[[#This Row],[Container]],CHOOSE({1,2},TBL_DB_PRE[N° conteneur],TBL_DB_PRE[Prebooking N° CMM]),2,FALSE),"")</f>
        <v>CMMEX00025</v>
      </c>
    </row>
    <row r="54" spans="1:11" x14ac:dyDescent="0.25">
      <c r="A54" t="s">
        <v>59</v>
      </c>
      <c r="B54" t="s">
        <v>3</v>
      </c>
      <c r="C54" t="s">
        <v>31</v>
      </c>
      <c r="D54" s="1">
        <v>42367</v>
      </c>
      <c r="E54" s="1">
        <v>42387</v>
      </c>
      <c r="F54">
        <f t="shared" si="3"/>
        <v>20</v>
      </c>
      <c r="G54">
        <f t="shared" si="4"/>
        <v>-20</v>
      </c>
      <c r="H54">
        <f t="shared" si="2"/>
        <v>-100</v>
      </c>
      <c r="J54" t="str">
        <f>IFERROR(VLOOKUP(TBL_ETAT[[#This Row],[Container]],CHOOSE({1,2},TBL_DB_PRE[N° conteneur],TBL_DB_PRE[Prebooking N° MSC]),2,FALSE),"")</f>
        <v>671GA1501176-1</v>
      </c>
      <c r="K54" t="str">
        <f>IFERROR(VLOOKUP(TBL_ETAT[[#This Row],[Container]],CHOOSE({1,2},TBL_DB_PRE[N° conteneur],TBL_DB_PRE[Prebooking N° CMM]),2,FALSE),"")</f>
        <v>CMMEX00025</v>
      </c>
    </row>
    <row r="55" spans="1:11" x14ac:dyDescent="0.25">
      <c r="A55" t="s">
        <v>60</v>
      </c>
      <c r="B55" t="s">
        <v>3</v>
      </c>
      <c r="C55" t="s">
        <v>31</v>
      </c>
      <c r="D55" s="1">
        <v>42367</v>
      </c>
      <c r="E55" s="1">
        <v>42387</v>
      </c>
      <c r="F55">
        <f t="shared" si="3"/>
        <v>20</v>
      </c>
      <c r="G55">
        <f t="shared" si="4"/>
        <v>-20</v>
      </c>
      <c r="H55">
        <f t="shared" si="2"/>
        <v>-100</v>
      </c>
      <c r="J55" t="str">
        <f>IFERROR(VLOOKUP(TBL_ETAT[[#This Row],[Container]],CHOOSE({1,2},TBL_DB_PRE[N° conteneur],TBL_DB_PRE[Prebooking N° MSC]),2,FALSE),"")</f>
        <v>671GA1501176-1</v>
      </c>
      <c r="K55" t="str">
        <f>IFERROR(VLOOKUP(TBL_ETAT[[#This Row],[Container]],CHOOSE({1,2},TBL_DB_PRE[N° conteneur],TBL_DB_PRE[Prebooking N° CMM]),2,FALSE),"")</f>
        <v>CMMEX00025</v>
      </c>
    </row>
    <row r="56" spans="1:11" x14ac:dyDescent="0.25">
      <c r="A56" t="s">
        <v>61</v>
      </c>
      <c r="B56" t="s">
        <v>3</v>
      </c>
      <c r="C56" t="s">
        <v>31</v>
      </c>
      <c r="D56" s="1">
        <v>42367</v>
      </c>
      <c r="E56" s="1">
        <v>42389</v>
      </c>
      <c r="F56">
        <f t="shared" ref="F56:F103" si="5">E56-D56</f>
        <v>22</v>
      </c>
      <c r="G56">
        <f t="shared" si="4"/>
        <v>-18</v>
      </c>
      <c r="H56">
        <f t="shared" si="2"/>
        <v>-90</v>
      </c>
      <c r="J56" t="str">
        <f>IFERROR(VLOOKUP(TBL_ETAT[[#This Row],[Container]],CHOOSE({1,2},TBL_DB_PRE[N° conteneur],TBL_DB_PRE[Prebooking N° MSC]),2,FALSE),"")</f>
        <v>671GA1501176-1</v>
      </c>
      <c r="K56" t="str">
        <f>IFERROR(VLOOKUP(TBL_ETAT[[#This Row],[Container]],CHOOSE({1,2},TBL_DB_PRE[N° conteneur],TBL_DB_PRE[Prebooking N° CMM]),2,FALSE),"")</f>
        <v>CMMEX00025</v>
      </c>
    </row>
    <row r="57" spans="1:11" x14ac:dyDescent="0.25">
      <c r="A57" t="s">
        <v>62</v>
      </c>
      <c r="B57" t="s">
        <v>3</v>
      </c>
      <c r="C57" t="s">
        <v>31</v>
      </c>
      <c r="D57" s="1">
        <v>42367</v>
      </c>
      <c r="E57" s="1">
        <v>42387</v>
      </c>
      <c r="F57">
        <f t="shared" si="5"/>
        <v>20</v>
      </c>
      <c r="G57">
        <f t="shared" si="4"/>
        <v>-20</v>
      </c>
      <c r="H57">
        <f t="shared" si="2"/>
        <v>-100</v>
      </c>
      <c r="J57" t="str">
        <f>IFERROR(VLOOKUP(TBL_ETAT[[#This Row],[Container]],CHOOSE({1,2},TBL_DB_PRE[N° conteneur],TBL_DB_PRE[Prebooking N° MSC]),2,FALSE),"")</f>
        <v>671GA1501176-1</v>
      </c>
      <c r="K57" t="str">
        <f>IFERROR(VLOOKUP(TBL_ETAT[[#This Row],[Container]],CHOOSE({1,2},TBL_DB_PRE[N° conteneur],TBL_DB_PRE[Prebooking N° CMM]),2,FALSE),"")</f>
        <v>CMMEX00025</v>
      </c>
    </row>
    <row r="58" spans="1:11" x14ac:dyDescent="0.25">
      <c r="A58" t="s">
        <v>63</v>
      </c>
      <c r="B58" t="s">
        <v>3</v>
      </c>
      <c r="C58" t="s">
        <v>31</v>
      </c>
      <c r="D58" s="1">
        <v>42349</v>
      </c>
      <c r="E58" s="1">
        <v>42387</v>
      </c>
      <c r="F58">
        <f t="shared" si="5"/>
        <v>38</v>
      </c>
      <c r="G58">
        <f t="shared" si="4"/>
        <v>-2</v>
      </c>
      <c r="H58">
        <f t="shared" si="2"/>
        <v>-10</v>
      </c>
      <c r="J58" t="str">
        <f>IFERROR(VLOOKUP(TBL_ETAT[[#This Row],[Container]],CHOOSE({1,2},TBL_DB_PRE[N° conteneur],TBL_DB_PRE[Prebooking N° MSC]),2,FALSE),"")</f>
        <v/>
      </c>
      <c r="K58" t="str">
        <f>IFERROR(VLOOKUP(TBL_ETAT[[#This Row],[Container]],CHOOSE({1,2},TBL_DB_PRE[N° conteneur],TBL_DB_PRE[Prebooking N° CMM]),2,FALSE),"")</f>
        <v/>
      </c>
    </row>
    <row r="59" spans="1:11" x14ac:dyDescent="0.25">
      <c r="A59" t="s">
        <v>64</v>
      </c>
      <c r="B59" t="s">
        <v>3</v>
      </c>
      <c r="C59" t="s">
        <v>31</v>
      </c>
      <c r="D59" s="1">
        <v>42349</v>
      </c>
      <c r="E59" s="1">
        <v>42389</v>
      </c>
      <c r="F59">
        <f t="shared" si="5"/>
        <v>40</v>
      </c>
      <c r="G59">
        <f t="shared" si="4"/>
        <v>0</v>
      </c>
      <c r="H59">
        <f t="shared" si="2"/>
        <v>0</v>
      </c>
      <c r="J59" t="str">
        <f>IFERROR(VLOOKUP(TBL_ETAT[[#This Row],[Container]],CHOOSE({1,2},TBL_DB_PRE[N° conteneur],TBL_DB_PRE[Prebooking N° MSC]),2,FALSE),"")</f>
        <v/>
      </c>
      <c r="K59" t="str">
        <f>IFERROR(VLOOKUP(TBL_ETAT[[#This Row],[Container]],CHOOSE({1,2},TBL_DB_PRE[N° conteneur],TBL_DB_PRE[Prebooking N° CMM]),2,FALSE),"")</f>
        <v/>
      </c>
    </row>
    <row r="60" spans="1:11" x14ac:dyDescent="0.25">
      <c r="A60" t="s">
        <v>65</v>
      </c>
      <c r="B60" t="s">
        <v>3</v>
      </c>
      <c r="C60" t="s">
        <v>31</v>
      </c>
      <c r="D60" s="1">
        <v>42354</v>
      </c>
      <c r="E60" s="1">
        <v>42387</v>
      </c>
      <c r="F60">
        <f t="shared" si="5"/>
        <v>33</v>
      </c>
      <c r="G60">
        <f t="shared" si="4"/>
        <v>-7</v>
      </c>
      <c r="H60">
        <f t="shared" si="2"/>
        <v>-35</v>
      </c>
      <c r="J60" t="str">
        <f>IFERROR(VLOOKUP(TBL_ETAT[[#This Row],[Container]],CHOOSE({1,2},TBL_DB_PRE[N° conteneur],TBL_DB_PRE[Prebooking N° MSC]),2,FALSE),"")</f>
        <v>671GA1501176-1</v>
      </c>
      <c r="K60" t="str">
        <f>IFERROR(VLOOKUP(TBL_ETAT[[#This Row],[Container]],CHOOSE({1,2},TBL_DB_PRE[N° conteneur],TBL_DB_PRE[Prebooking N° CMM]),2,FALSE),"")</f>
        <v>CMMEX00025</v>
      </c>
    </row>
    <row r="61" spans="1:11" x14ac:dyDescent="0.25">
      <c r="A61" t="s">
        <v>66</v>
      </c>
      <c r="B61" t="s">
        <v>3</v>
      </c>
      <c r="C61" t="s">
        <v>31</v>
      </c>
      <c r="D61" s="1">
        <v>42367</v>
      </c>
      <c r="E61" s="1">
        <v>42390</v>
      </c>
      <c r="F61">
        <f t="shared" si="5"/>
        <v>23</v>
      </c>
      <c r="G61">
        <f t="shared" si="4"/>
        <v>-17</v>
      </c>
      <c r="H61">
        <f t="shared" si="2"/>
        <v>-85</v>
      </c>
      <c r="J61" t="str">
        <f>IFERROR(VLOOKUP(TBL_ETAT[[#This Row],[Container]],CHOOSE({1,2},TBL_DB_PRE[N° conteneur],TBL_DB_PRE[Prebooking N° MSC]),2,FALSE),"")</f>
        <v>671GA1501176-1</v>
      </c>
      <c r="K61" t="str">
        <f>IFERROR(VLOOKUP(TBL_ETAT[[#This Row],[Container]],CHOOSE({1,2},TBL_DB_PRE[N° conteneur],TBL_DB_PRE[Prebooking N° CMM]),2,FALSE),"")</f>
        <v>CMMEX00025</v>
      </c>
    </row>
    <row r="62" spans="1:11" x14ac:dyDescent="0.25">
      <c r="A62" t="s">
        <v>67</v>
      </c>
      <c r="B62" t="s">
        <v>3</v>
      </c>
      <c r="C62" t="s">
        <v>31</v>
      </c>
      <c r="D62" s="1">
        <v>42367</v>
      </c>
      <c r="E62" s="1">
        <v>42387</v>
      </c>
      <c r="F62">
        <f t="shared" si="5"/>
        <v>20</v>
      </c>
      <c r="G62">
        <f t="shared" si="4"/>
        <v>-20</v>
      </c>
      <c r="H62">
        <f t="shared" si="2"/>
        <v>-100</v>
      </c>
      <c r="J62" t="str">
        <f>IFERROR(VLOOKUP(TBL_ETAT[[#This Row],[Container]],CHOOSE({1,2},TBL_DB_PRE[N° conteneur],TBL_DB_PRE[Prebooking N° MSC]),2,FALSE),"")</f>
        <v>671GA1501176-1</v>
      </c>
      <c r="K62" t="str">
        <f>IFERROR(VLOOKUP(TBL_ETAT[[#This Row],[Container]],CHOOSE({1,2},TBL_DB_PRE[N° conteneur],TBL_DB_PRE[Prebooking N° CMM]),2,FALSE),"")</f>
        <v>CMMEX00025</v>
      </c>
    </row>
    <row r="63" spans="1:11" x14ac:dyDescent="0.25">
      <c r="A63" t="s">
        <v>68</v>
      </c>
      <c r="B63" t="s">
        <v>3</v>
      </c>
      <c r="C63" t="s">
        <v>31</v>
      </c>
      <c r="D63" s="1">
        <v>42367</v>
      </c>
      <c r="E63" s="1">
        <v>42387</v>
      </c>
      <c r="F63">
        <f t="shared" si="5"/>
        <v>20</v>
      </c>
      <c r="G63">
        <f t="shared" si="4"/>
        <v>-20</v>
      </c>
      <c r="H63">
        <f t="shared" si="2"/>
        <v>-100</v>
      </c>
      <c r="J63" t="str">
        <f>IFERROR(VLOOKUP(TBL_ETAT[[#This Row],[Container]],CHOOSE({1,2},TBL_DB_PRE[N° conteneur],TBL_DB_PRE[Prebooking N° MSC]),2,FALSE),"")</f>
        <v>671GA1501176-1</v>
      </c>
      <c r="K63" t="str">
        <f>IFERROR(VLOOKUP(TBL_ETAT[[#This Row],[Container]],CHOOSE({1,2},TBL_DB_PRE[N° conteneur],TBL_DB_PRE[Prebooking N° CMM]),2,FALSE),"")</f>
        <v>CMMEX00025</v>
      </c>
    </row>
    <row r="64" spans="1:11" x14ac:dyDescent="0.25">
      <c r="A64" t="s">
        <v>69</v>
      </c>
      <c r="B64" t="s">
        <v>3</v>
      </c>
      <c r="C64" t="s">
        <v>31</v>
      </c>
      <c r="D64" s="1">
        <v>42349</v>
      </c>
      <c r="E64" s="1">
        <v>42384</v>
      </c>
      <c r="F64">
        <f t="shared" si="5"/>
        <v>35</v>
      </c>
      <c r="G64">
        <f t="shared" si="4"/>
        <v>-5</v>
      </c>
      <c r="H64">
        <f t="shared" si="2"/>
        <v>-25</v>
      </c>
      <c r="J64" t="str">
        <f>IFERROR(VLOOKUP(TBL_ETAT[[#This Row],[Container]],CHOOSE({1,2},TBL_DB_PRE[N° conteneur],TBL_DB_PRE[Prebooking N° MSC]),2,FALSE),"")</f>
        <v/>
      </c>
      <c r="K64" t="str">
        <f>IFERROR(VLOOKUP(TBL_ETAT[[#This Row],[Container]],CHOOSE({1,2},TBL_DB_PRE[N° conteneur],TBL_DB_PRE[Prebooking N° CMM]),2,FALSE),"")</f>
        <v/>
      </c>
    </row>
    <row r="65" spans="1:11" x14ac:dyDescent="0.25">
      <c r="A65" t="s">
        <v>70</v>
      </c>
      <c r="B65" t="s">
        <v>3</v>
      </c>
      <c r="C65" t="s">
        <v>31</v>
      </c>
      <c r="D65" s="1">
        <v>42341</v>
      </c>
      <c r="E65" s="1">
        <v>42384</v>
      </c>
      <c r="F65">
        <f t="shared" si="5"/>
        <v>43</v>
      </c>
      <c r="G65">
        <f t="shared" si="4"/>
        <v>3</v>
      </c>
      <c r="H65">
        <f>G65*5</f>
        <v>15</v>
      </c>
      <c r="I65" t="s">
        <v>363</v>
      </c>
      <c r="J65" t="str">
        <f>IFERROR(VLOOKUP(TBL_ETAT[[#This Row],[Container]],CHOOSE({1,2},TBL_DB_PRE[N° conteneur],TBL_DB_PRE[Prebooking N° MSC]),2,FALSE),"")</f>
        <v/>
      </c>
      <c r="K65" t="str">
        <f>IFERROR(VLOOKUP(TBL_ETAT[[#This Row],[Container]],CHOOSE({1,2},TBL_DB_PRE[N° conteneur],TBL_DB_PRE[Prebooking N° CMM]),2,FALSE),"")</f>
        <v/>
      </c>
    </row>
    <row r="66" spans="1:11" x14ac:dyDescent="0.25">
      <c r="A66" t="s">
        <v>71</v>
      </c>
      <c r="B66" t="s">
        <v>3</v>
      </c>
      <c r="C66" t="s">
        <v>31</v>
      </c>
      <c r="D66" s="1">
        <v>42367</v>
      </c>
      <c r="E66" s="1">
        <v>42389</v>
      </c>
      <c r="F66">
        <f t="shared" si="5"/>
        <v>22</v>
      </c>
      <c r="G66">
        <f t="shared" si="4"/>
        <v>-18</v>
      </c>
      <c r="H66">
        <f t="shared" si="2"/>
        <v>-90</v>
      </c>
      <c r="J66" t="str">
        <f>IFERROR(VLOOKUP(TBL_ETAT[[#This Row],[Container]],CHOOSE({1,2},TBL_DB_PRE[N° conteneur],TBL_DB_PRE[Prebooking N° MSC]),2,FALSE),"")</f>
        <v>671GA1501176-1</v>
      </c>
      <c r="K66" t="str">
        <f>IFERROR(VLOOKUP(TBL_ETAT[[#This Row],[Container]],CHOOSE({1,2},TBL_DB_PRE[N° conteneur],TBL_DB_PRE[Prebooking N° CMM]),2,FALSE),"")</f>
        <v>CMMEX00025</v>
      </c>
    </row>
    <row r="67" spans="1:11" x14ac:dyDescent="0.25">
      <c r="A67" t="s">
        <v>72</v>
      </c>
      <c r="B67" t="s">
        <v>3</v>
      </c>
      <c r="C67" t="s">
        <v>31</v>
      </c>
      <c r="D67" s="1">
        <v>42368</v>
      </c>
      <c r="E67" s="1">
        <v>42384</v>
      </c>
      <c r="F67">
        <f t="shared" si="5"/>
        <v>16</v>
      </c>
      <c r="G67">
        <f t="shared" si="4"/>
        <v>-24</v>
      </c>
      <c r="H67">
        <f t="shared" ref="H67:H114" si="6">G67*5</f>
        <v>-120</v>
      </c>
      <c r="J67" t="str">
        <f>IFERROR(VLOOKUP(TBL_ETAT[[#This Row],[Container]],CHOOSE({1,2},TBL_DB_PRE[N° conteneur],TBL_DB_PRE[Prebooking N° MSC]),2,FALSE),"")</f>
        <v>671GA1501176-1</v>
      </c>
      <c r="K67" t="str">
        <f>IFERROR(VLOOKUP(TBL_ETAT[[#This Row],[Container]],CHOOSE({1,2},TBL_DB_PRE[N° conteneur],TBL_DB_PRE[Prebooking N° CMM]),2,FALSE),"")</f>
        <v>CMMEX00025</v>
      </c>
    </row>
    <row r="68" spans="1:11" x14ac:dyDescent="0.25">
      <c r="A68" t="s">
        <v>73</v>
      </c>
      <c r="B68" t="s">
        <v>3</v>
      </c>
      <c r="C68" t="s">
        <v>31</v>
      </c>
      <c r="D68" s="1">
        <v>42367</v>
      </c>
      <c r="E68" s="1">
        <v>42390</v>
      </c>
      <c r="F68">
        <f t="shared" si="5"/>
        <v>23</v>
      </c>
      <c r="G68">
        <f t="shared" si="4"/>
        <v>-17</v>
      </c>
      <c r="H68">
        <f t="shared" si="6"/>
        <v>-85</v>
      </c>
      <c r="J68" t="str">
        <f>IFERROR(VLOOKUP(TBL_ETAT[[#This Row],[Container]],CHOOSE({1,2},TBL_DB_PRE[N° conteneur],TBL_DB_PRE[Prebooking N° MSC]),2,FALSE),"")</f>
        <v>671GA1501176-1</v>
      </c>
      <c r="K68" t="str">
        <f>IFERROR(VLOOKUP(TBL_ETAT[[#This Row],[Container]],CHOOSE({1,2},TBL_DB_PRE[N° conteneur],TBL_DB_PRE[Prebooking N° CMM]),2,FALSE),"")</f>
        <v>CMMEX00025</v>
      </c>
    </row>
    <row r="69" spans="1:11" x14ac:dyDescent="0.25">
      <c r="A69" t="s">
        <v>76</v>
      </c>
      <c r="B69" t="s">
        <v>3</v>
      </c>
      <c r="C69" t="s">
        <v>146</v>
      </c>
      <c r="D69" s="1">
        <v>42377</v>
      </c>
      <c r="E69" s="1">
        <v>42398</v>
      </c>
      <c r="F69">
        <f t="shared" si="5"/>
        <v>21</v>
      </c>
      <c r="G69">
        <f t="shared" si="4"/>
        <v>-19</v>
      </c>
      <c r="H69">
        <f t="shared" si="6"/>
        <v>-95</v>
      </c>
      <c r="J69" t="str">
        <f>IFERROR(VLOOKUP(TBL_ETAT[[#This Row],[Container]],CHOOSE({1,2},TBL_DB_PRE[N° conteneur],TBL_DB_PRE[Prebooking N° MSC]),2,FALSE),"")</f>
        <v/>
      </c>
      <c r="K69" t="str">
        <f>IFERROR(VLOOKUP(TBL_ETAT[[#This Row],[Container]],CHOOSE({1,2},TBL_DB_PRE[N° conteneur],TBL_DB_PRE[Prebooking N° CMM]),2,FALSE),"")</f>
        <v/>
      </c>
    </row>
    <row r="70" spans="1:11" x14ac:dyDescent="0.25">
      <c r="A70" t="s">
        <v>77</v>
      </c>
      <c r="B70" t="s">
        <v>3</v>
      </c>
      <c r="C70" t="s">
        <v>146</v>
      </c>
      <c r="D70" s="1">
        <v>42367</v>
      </c>
      <c r="E70" s="1">
        <v>42398</v>
      </c>
      <c r="F70">
        <f t="shared" si="5"/>
        <v>31</v>
      </c>
      <c r="G70">
        <f t="shared" si="4"/>
        <v>-9</v>
      </c>
      <c r="H70">
        <f t="shared" si="6"/>
        <v>-45</v>
      </c>
      <c r="J70" t="str">
        <f>IFERROR(VLOOKUP(TBL_ETAT[[#This Row],[Container]],CHOOSE({1,2},TBL_DB_PRE[N° conteneur],TBL_DB_PRE[Prebooking N° MSC]),2,FALSE),"")</f>
        <v>671GA1501176-1</v>
      </c>
      <c r="K70" t="str">
        <f>IFERROR(VLOOKUP(TBL_ETAT[[#This Row],[Container]],CHOOSE({1,2},TBL_DB_PRE[N° conteneur],TBL_DB_PRE[Prebooking N° CMM]),2,FALSE),"")</f>
        <v>CMMEX00025</v>
      </c>
    </row>
    <row r="71" spans="1:11" x14ac:dyDescent="0.25">
      <c r="A71" t="s">
        <v>78</v>
      </c>
      <c r="B71" t="s">
        <v>3</v>
      </c>
      <c r="C71" t="s">
        <v>146</v>
      </c>
      <c r="D71" s="1">
        <v>42367</v>
      </c>
      <c r="E71" s="1">
        <v>42398</v>
      </c>
      <c r="F71">
        <f t="shared" si="5"/>
        <v>31</v>
      </c>
      <c r="G71">
        <f t="shared" si="4"/>
        <v>-9</v>
      </c>
      <c r="H71">
        <f t="shared" si="6"/>
        <v>-45</v>
      </c>
      <c r="J71" t="str">
        <f>IFERROR(VLOOKUP(TBL_ETAT[[#This Row],[Container]],CHOOSE({1,2},TBL_DB_PRE[N° conteneur],TBL_DB_PRE[Prebooking N° MSC]),2,FALSE),"")</f>
        <v>671GA1501176-1</v>
      </c>
      <c r="K71" t="str">
        <f>IFERROR(VLOOKUP(TBL_ETAT[[#This Row],[Container]],CHOOSE({1,2},TBL_DB_PRE[N° conteneur],TBL_DB_PRE[Prebooking N° CMM]),2,FALSE),"")</f>
        <v>CMMEX00025</v>
      </c>
    </row>
    <row r="72" spans="1:11" x14ac:dyDescent="0.25">
      <c r="A72" t="s">
        <v>79</v>
      </c>
      <c r="B72" t="s">
        <v>3</v>
      </c>
      <c r="C72" t="s">
        <v>146</v>
      </c>
      <c r="D72" s="1">
        <v>42367</v>
      </c>
      <c r="E72" s="1">
        <v>42398</v>
      </c>
      <c r="F72">
        <f t="shared" si="5"/>
        <v>31</v>
      </c>
      <c r="G72">
        <f t="shared" si="4"/>
        <v>-9</v>
      </c>
      <c r="H72">
        <f t="shared" si="6"/>
        <v>-45</v>
      </c>
      <c r="J72" t="str">
        <f>IFERROR(VLOOKUP(TBL_ETAT[[#This Row],[Container]],CHOOSE({1,2},TBL_DB_PRE[N° conteneur],TBL_DB_PRE[Prebooking N° MSC]),2,FALSE),"")</f>
        <v>671GA1501176-1</v>
      </c>
      <c r="K72" t="str">
        <f>IFERROR(VLOOKUP(TBL_ETAT[[#This Row],[Container]],CHOOSE({1,2},TBL_DB_PRE[N° conteneur],TBL_DB_PRE[Prebooking N° CMM]),2,FALSE),"")</f>
        <v>CMMEX00025</v>
      </c>
    </row>
    <row r="73" spans="1:11" x14ac:dyDescent="0.25">
      <c r="A73" t="s">
        <v>80</v>
      </c>
      <c r="B73" t="s">
        <v>3</v>
      </c>
      <c r="C73" t="s">
        <v>146</v>
      </c>
      <c r="D73" s="1">
        <v>42367</v>
      </c>
      <c r="E73" s="1">
        <v>42398</v>
      </c>
      <c r="F73">
        <f t="shared" si="5"/>
        <v>31</v>
      </c>
      <c r="G73">
        <f t="shared" si="4"/>
        <v>-9</v>
      </c>
      <c r="H73">
        <f t="shared" si="6"/>
        <v>-45</v>
      </c>
      <c r="J73" t="str">
        <f>IFERROR(VLOOKUP(TBL_ETAT[[#This Row],[Container]],CHOOSE({1,2},TBL_DB_PRE[N° conteneur],TBL_DB_PRE[Prebooking N° MSC]),2,FALSE),"")</f>
        <v>671GA1501176-1</v>
      </c>
      <c r="K73" t="str">
        <f>IFERROR(VLOOKUP(TBL_ETAT[[#This Row],[Container]],CHOOSE({1,2},TBL_DB_PRE[N° conteneur],TBL_DB_PRE[Prebooking N° CMM]),2,FALSE),"")</f>
        <v>CMMEX00025</v>
      </c>
    </row>
    <row r="74" spans="1:11" x14ac:dyDescent="0.25">
      <c r="A74" t="s">
        <v>81</v>
      </c>
      <c r="B74" t="s">
        <v>3</v>
      </c>
      <c r="C74" t="s">
        <v>146</v>
      </c>
      <c r="D74" s="1">
        <v>42367</v>
      </c>
      <c r="E74" s="1">
        <v>42398</v>
      </c>
      <c r="F74">
        <f t="shared" si="5"/>
        <v>31</v>
      </c>
      <c r="G74">
        <f t="shared" si="4"/>
        <v>-9</v>
      </c>
      <c r="H74">
        <f t="shared" si="6"/>
        <v>-45</v>
      </c>
      <c r="J74" t="str">
        <f>IFERROR(VLOOKUP(TBL_ETAT[[#This Row],[Container]],CHOOSE({1,2},TBL_DB_PRE[N° conteneur],TBL_DB_PRE[Prebooking N° MSC]),2,FALSE),"")</f>
        <v>671GA1501176-1</v>
      </c>
      <c r="K74" t="str">
        <f>IFERROR(VLOOKUP(TBL_ETAT[[#This Row],[Container]],CHOOSE({1,2},TBL_DB_PRE[N° conteneur],TBL_DB_PRE[Prebooking N° CMM]),2,FALSE),"")</f>
        <v>CMMEX00025</v>
      </c>
    </row>
    <row r="75" spans="1:11" x14ac:dyDescent="0.25">
      <c r="A75" t="s">
        <v>82</v>
      </c>
      <c r="B75" t="s">
        <v>3</v>
      </c>
      <c r="C75" t="s">
        <v>146</v>
      </c>
      <c r="D75" s="1">
        <v>42367</v>
      </c>
      <c r="E75" s="1">
        <v>42398</v>
      </c>
      <c r="F75">
        <f t="shared" si="5"/>
        <v>31</v>
      </c>
      <c r="G75">
        <f t="shared" si="4"/>
        <v>-9</v>
      </c>
      <c r="H75">
        <f t="shared" si="6"/>
        <v>-45</v>
      </c>
      <c r="J75" t="str">
        <f>IFERROR(VLOOKUP(TBL_ETAT[[#This Row],[Container]],CHOOSE({1,2},TBL_DB_PRE[N° conteneur],TBL_DB_PRE[Prebooking N° MSC]),2,FALSE),"")</f>
        <v/>
      </c>
      <c r="K75" t="str">
        <f>IFERROR(VLOOKUP(TBL_ETAT[[#This Row],[Container]],CHOOSE({1,2},TBL_DB_PRE[N° conteneur],TBL_DB_PRE[Prebooking N° CMM]),2,FALSE),"")</f>
        <v/>
      </c>
    </row>
    <row r="76" spans="1:11" x14ac:dyDescent="0.25">
      <c r="A76" t="s">
        <v>83</v>
      </c>
      <c r="B76" t="s">
        <v>3</v>
      </c>
      <c r="C76" t="s">
        <v>146</v>
      </c>
      <c r="D76" s="1">
        <v>42367</v>
      </c>
      <c r="E76" s="1">
        <v>42398</v>
      </c>
      <c r="F76">
        <f t="shared" si="5"/>
        <v>31</v>
      </c>
      <c r="G76">
        <f t="shared" si="4"/>
        <v>-9</v>
      </c>
      <c r="H76">
        <f t="shared" si="6"/>
        <v>-45</v>
      </c>
      <c r="J76" t="str">
        <f>IFERROR(VLOOKUP(TBL_ETAT[[#This Row],[Container]],CHOOSE({1,2},TBL_DB_PRE[N° conteneur],TBL_DB_PRE[Prebooking N° MSC]),2,FALSE),"")</f>
        <v>671GA1501176-1</v>
      </c>
      <c r="K76" t="str">
        <f>IFERROR(VLOOKUP(TBL_ETAT[[#This Row],[Container]],CHOOSE({1,2},TBL_DB_PRE[N° conteneur],TBL_DB_PRE[Prebooking N° CMM]),2,FALSE),"")</f>
        <v>CMMEX00025</v>
      </c>
    </row>
    <row r="77" spans="1:11" x14ac:dyDescent="0.25">
      <c r="A77" t="s">
        <v>84</v>
      </c>
      <c r="B77" t="s">
        <v>3</v>
      </c>
      <c r="C77" t="s">
        <v>146</v>
      </c>
      <c r="D77" s="1">
        <v>42374</v>
      </c>
      <c r="E77" s="1">
        <v>42388</v>
      </c>
      <c r="F77">
        <f t="shared" si="5"/>
        <v>14</v>
      </c>
      <c r="G77">
        <f t="shared" si="4"/>
        <v>-26</v>
      </c>
      <c r="H77">
        <f t="shared" si="6"/>
        <v>-130</v>
      </c>
      <c r="J77" t="str">
        <f>IFERROR(VLOOKUP(TBL_ETAT[[#This Row],[Container]],CHOOSE({1,2},TBL_DB_PRE[N° conteneur],TBL_DB_PRE[Prebooking N° MSC]),2,FALSE),"")</f>
        <v>671GA1501176-1</v>
      </c>
      <c r="K77" t="str">
        <f>IFERROR(VLOOKUP(TBL_ETAT[[#This Row],[Container]],CHOOSE({1,2},TBL_DB_PRE[N° conteneur],TBL_DB_PRE[Prebooking N° CMM]),2,FALSE),"")</f>
        <v>CMMEX00025</v>
      </c>
    </row>
    <row r="78" spans="1:11" x14ac:dyDescent="0.25">
      <c r="A78" t="s">
        <v>85</v>
      </c>
      <c r="B78" t="s">
        <v>3</v>
      </c>
      <c r="C78" t="s">
        <v>146</v>
      </c>
      <c r="D78" s="1">
        <v>42368</v>
      </c>
      <c r="E78" s="1">
        <v>42398</v>
      </c>
      <c r="F78">
        <f t="shared" si="5"/>
        <v>30</v>
      </c>
      <c r="G78">
        <f t="shared" si="4"/>
        <v>-10</v>
      </c>
      <c r="H78">
        <f t="shared" si="6"/>
        <v>-50</v>
      </c>
      <c r="J78" t="str">
        <f>IFERROR(VLOOKUP(TBL_ETAT[[#This Row],[Container]],CHOOSE({1,2},TBL_DB_PRE[N° conteneur],TBL_DB_PRE[Prebooking N° MSC]),2,FALSE),"")</f>
        <v/>
      </c>
      <c r="K78" t="str">
        <f>IFERROR(VLOOKUP(TBL_ETAT[[#This Row],[Container]],CHOOSE({1,2},TBL_DB_PRE[N° conteneur],TBL_DB_PRE[Prebooking N° CMM]),2,FALSE),"")</f>
        <v/>
      </c>
    </row>
    <row r="79" spans="1:11" x14ac:dyDescent="0.25">
      <c r="A79" t="s">
        <v>86</v>
      </c>
      <c r="B79" t="s">
        <v>3</v>
      </c>
      <c r="C79" t="s">
        <v>146</v>
      </c>
      <c r="D79" s="1">
        <v>42374</v>
      </c>
      <c r="E79" s="1">
        <v>42398</v>
      </c>
      <c r="F79">
        <f t="shared" si="5"/>
        <v>24</v>
      </c>
      <c r="G79">
        <f t="shared" si="4"/>
        <v>-16</v>
      </c>
      <c r="H79">
        <f t="shared" si="6"/>
        <v>-80</v>
      </c>
      <c r="J79" t="str">
        <f>IFERROR(VLOOKUP(TBL_ETAT[[#This Row],[Container]],CHOOSE({1,2},TBL_DB_PRE[N° conteneur],TBL_DB_PRE[Prebooking N° MSC]),2,FALSE),"")</f>
        <v>671GA1501176-1</v>
      </c>
      <c r="K79" t="str">
        <f>IFERROR(VLOOKUP(TBL_ETAT[[#This Row],[Container]],CHOOSE({1,2},TBL_DB_PRE[N° conteneur],TBL_DB_PRE[Prebooking N° CMM]),2,FALSE),"")</f>
        <v>CMMEX00025</v>
      </c>
    </row>
    <row r="80" spans="1:11" x14ac:dyDescent="0.25">
      <c r="A80" t="s">
        <v>87</v>
      </c>
      <c r="B80" t="s">
        <v>3</v>
      </c>
      <c r="C80" t="s">
        <v>146</v>
      </c>
      <c r="D80" s="1">
        <v>42358</v>
      </c>
      <c r="E80" s="1">
        <v>42402</v>
      </c>
      <c r="F80">
        <f t="shared" si="5"/>
        <v>44</v>
      </c>
      <c r="G80">
        <f t="shared" si="4"/>
        <v>4</v>
      </c>
      <c r="H80">
        <f t="shared" si="6"/>
        <v>20</v>
      </c>
      <c r="I80" t="s">
        <v>364</v>
      </c>
      <c r="J80" t="str">
        <f>IFERROR(VLOOKUP(TBL_ETAT[[#This Row],[Container]],CHOOSE({1,2},TBL_DB_PRE[N° conteneur],TBL_DB_PRE[Prebooking N° MSC]),2,FALSE),"")</f>
        <v/>
      </c>
      <c r="K80" t="str">
        <f>IFERROR(VLOOKUP(TBL_ETAT[[#This Row],[Container]],CHOOSE({1,2},TBL_DB_PRE[N° conteneur],TBL_DB_PRE[Prebooking N° CMM]),2,FALSE),"")</f>
        <v/>
      </c>
    </row>
    <row r="81" spans="1:11" x14ac:dyDescent="0.25">
      <c r="A81" t="s">
        <v>88</v>
      </c>
      <c r="B81" t="s">
        <v>3</v>
      </c>
      <c r="C81" t="s">
        <v>146</v>
      </c>
      <c r="D81" s="1">
        <v>42358</v>
      </c>
      <c r="E81" s="1">
        <v>42402</v>
      </c>
      <c r="F81">
        <f t="shared" si="5"/>
        <v>44</v>
      </c>
      <c r="G81">
        <f t="shared" si="4"/>
        <v>4</v>
      </c>
      <c r="H81">
        <f t="shared" si="6"/>
        <v>20</v>
      </c>
      <c r="I81" t="s">
        <v>364</v>
      </c>
      <c r="J81" t="str">
        <f>IFERROR(VLOOKUP(TBL_ETAT[[#This Row],[Container]],CHOOSE({1,2},TBL_DB_PRE[N° conteneur],TBL_DB_PRE[Prebooking N° MSC]),2,FALSE),"")</f>
        <v/>
      </c>
      <c r="K81" t="str">
        <f>IFERROR(VLOOKUP(TBL_ETAT[[#This Row],[Container]],CHOOSE({1,2},TBL_DB_PRE[N° conteneur],TBL_DB_PRE[Prebooking N° CMM]),2,FALSE),"")</f>
        <v/>
      </c>
    </row>
    <row r="82" spans="1:11" x14ac:dyDescent="0.25">
      <c r="A82" t="s">
        <v>89</v>
      </c>
      <c r="B82" t="s">
        <v>3</v>
      </c>
      <c r="C82" t="s">
        <v>146</v>
      </c>
      <c r="D82" s="1">
        <v>42358</v>
      </c>
      <c r="E82" s="1">
        <v>42402</v>
      </c>
      <c r="F82">
        <f t="shared" si="5"/>
        <v>44</v>
      </c>
      <c r="G82">
        <f t="shared" si="4"/>
        <v>4</v>
      </c>
      <c r="H82">
        <f t="shared" si="6"/>
        <v>20</v>
      </c>
      <c r="I82" t="s">
        <v>364</v>
      </c>
      <c r="J82" t="str">
        <f>IFERROR(VLOOKUP(TBL_ETAT[[#This Row],[Container]],CHOOSE({1,2},TBL_DB_PRE[N° conteneur],TBL_DB_PRE[Prebooking N° MSC]),2,FALSE),"")</f>
        <v/>
      </c>
      <c r="K82" t="str">
        <f>IFERROR(VLOOKUP(TBL_ETAT[[#This Row],[Container]],CHOOSE({1,2},TBL_DB_PRE[N° conteneur],TBL_DB_PRE[Prebooking N° CMM]),2,FALSE),"")</f>
        <v/>
      </c>
    </row>
    <row r="83" spans="1:11" x14ac:dyDescent="0.25">
      <c r="A83" t="s">
        <v>90</v>
      </c>
      <c r="B83" t="s">
        <v>3</v>
      </c>
      <c r="C83" t="s">
        <v>146</v>
      </c>
      <c r="D83" s="1">
        <v>42358</v>
      </c>
      <c r="E83" s="1">
        <v>42402</v>
      </c>
      <c r="F83">
        <f t="shared" si="5"/>
        <v>44</v>
      </c>
      <c r="G83">
        <f t="shared" si="4"/>
        <v>4</v>
      </c>
      <c r="H83">
        <f t="shared" si="6"/>
        <v>20</v>
      </c>
      <c r="I83" t="s">
        <v>364</v>
      </c>
      <c r="J83" t="str">
        <f>IFERROR(VLOOKUP(TBL_ETAT[[#This Row],[Container]],CHOOSE({1,2},TBL_DB_PRE[N° conteneur],TBL_DB_PRE[Prebooking N° MSC]),2,FALSE),"")</f>
        <v/>
      </c>
      <c r="K83" t="str">
        <f>IFERROR(VLOOKUP(TBL_ETAT[[#This Row],[Container]],CHOOSE({1,2},TBL_DB_PRE[N° conteneur],TBL_DB_PRE[Prebooking N° CMM]),2,FALSE),"")</f>
        <v/>
      </c>
    </row>
    <row r="84" spans="1:11" x14ac:dyDescent="0.25">
      <c r="A84" t="s">
        <v>91</v>
      </c>
      <c r="B84" t="s">
        <v>3</v>
      </c>
      <c r="C84" t="s">
        <v>146</v>
      </c>
      <c r="D84" s="1">
        <v>42358</v>
      </c>
      <c r="E84" s="1">
        <v>42402</v>
      </c>
      <c r="F84">
        <f t="shared" si="5"/>
        <v>44</v>
      </c>
      <c r="G84">
        <f t="shared" si="4"/>
        <v>4</v>
      </c>
      <c r="H84">
        <f t="shared" si="6"/>
        <v>20</v>
      </c>
      <c r="I84" t="s">
        <v>364</v>
      </c>
      <c r="J84" t="str">
        <f>IFERROR(VLOOKUP(TBL_ETAT[[#This Row],[Container]],CHOOSE({1,2},TBL_DB_PRE[N° conteneur],TBL_DB_PRE[Prebooking N° MSC]),2,FALSE),"")</f>
        <v/>
      </c>
      <c r="K84" t="str">
        <f>IFERROR(VLOOKUP(TBL_ETAT[[#This Row],[Container]],CHOOSE({1,2},TBL_DB_PRE[N° conteneur],TBL_DB_PRE[Prebooking N° CMM]),2,FALSE),"")</f>
        <v/>
      </c>
    </row>
    <row r="85" spans="1:11" x14ac:dyDescent="0.25">
      <c r="A85" t="s">
        <v>92</v>
      </c>
      <c r="B85" t="s">
        <v>3</v>
      </c>
      <c r="C85" t="s">
        <v>146</v>
      </c>
      <c r="D85" s="1">
        <v>42358</v>
      </c>
      <c r="E85" s="1">
        <v>42402</v>
      </c>
      <c r="F85">
        <f t="shared" si="5"/>
        <v>44</v>
      </c>
      <c r="G85">
        <f t="shared" si="4"/>
        <v>4</v>
      </c>
      <c r="H85">
        <f t="shared" si="6"/>
        <v>20</v>
      </c>
      <c r="I85" t="s">
        <v>364</v>
      </c>
      <c r="J85" t="str">
        <f>IFERROR(VLOOKUP(TBL_ETAT[[#This Row],[Container]],CHOOSE({1,2},TBL_DB_PRE[N° conteneur],TBL_DB_PRE[Prebooking N° MSC]),2,FALSE),"")</f>
        <v/>
      </c>
      <c r="K85" t="str">
        <f>IFERROR(VLOOKUP(TBL_ETAT[[#This Row],[Container]],CHOOSE({1,2},TBL_DB_PRE[N° conteneur],TBL_DB_PRE[Prebooking N° CMM]),2,FALSE),"")</f>
        <v/>
      </c>
    </row>
    <row r="86" spans="1:11" x14ac:dyDescent="0.25">
      <c r="A86" t="s">
        <v>93</v>
      </c>
      <c r="B86" t="s">
        <v>3</v>
      </c>
      <c r="C86" t="s">
        <v>146</v>
      </c>
      <c r="D86" s="1">
        <v>42390</v>
      </c>
      <c r="E86" s="1">
        <v>42403</v>
      </c>
      <c r="F86">
        <f t="shared" si="5"/>
        <v>13</v>
      </c>
      <c r="G86">
        <f t="shared" si="4"/>
        <v>-27</v>
      </c>
      <c r="H86">
        <f t="shared" si="6"/>
        <v>-135</v>
      </c>
      <c r="J86" t="str">
        <f>IFERROR(VLOOKUP(TBL_ETAT[[#This Row],[Container]],CHOOSE({1,2},TBL_DB_PRE[N° conteneur],TBL_DB_PRE[Prebooking N° MSC]),2,FALSE),"")</f>
        <v>671GA1501176-1</v>
      </c>
      <c r="K86" t="str">
        <f>IFERROR(VLOOKUP(TBL_ETAT[[#This Row],[Container]],CHOOSE({1,2},TBL_DB_PRE[N° conteneur],TBL_DB_PRE[Prebooking N° CMM]),2,FALSE),"")</f>
        <v>CMMEX00025</v>
      </c>
    </row>
    <row r="87" spans="1:11" x14ac:dyDescent="0.25">
      <c r="A87" t="s">
        <v>94</v>
      </c>
      <c r="B87" t="s">
        <v>3</v>
      </c>
      <c r="C87" t="s">
        <v>146</v>
      </c>
      <c r="D87" s="1">
        <v>42390</v>
      </c>
      <c r="E87" s="1">
        <v>42406</v>
      </c>
      <c r="F87">
        <f t="shared" si="5"/>
        <v>16</v>
      </c>
      <c r="G87">
        <f t="shared" si="4"/>
        <v>-24</v>
      </c>
      <c r="H87">
        <f t="shared" si="6"/>
        <v>-120</v>
      </c>
      <c r="J87" t="str">
        <f>IFERROR(VLOOKUP(TBL_ETAT[[#This Row],[Container]],CHOOSE({1,2},TBL_DB_PRE[N° conteneur],TBL_DB_PRE[Prebooking N° MSC]),2,FALSE),"")</f>
        <v>671GA1501176-1</v>
      </c>
      <c r="K87" t="str">
        <f>IFERROR(VLOOKUP(TBL_ETAT[[#This Row],[Container]],CHOOSE({1,2},TBL_DB_PRE[N° conteneur],TBL_DB_PRE[Prebooking N° CMM]),2,FALSE),"")</f>
        <v>CMMEX00025</v>
      </c>
    </row>
    <row r="88" spans="1:11" x14ac:dyDescent="0.25">
      <c r="A88" t="s">
        <v>95</v>
      </c>
      <c r="B88" t="s">
        <v>3</v>
      </c>
      <c r="C88" t="s">
        <v>146</v>
      </c>
      <c r="D88" s="1">
        <v>42402</v>
      </c>
      <c r="E88" s="1">
        <v>42404</v>
      </c>
      <c r="F88">
        <f t="shared" si="5"/>
        <v>2</v>
      </c>
      <c r="G88">
        <f t="shared" si="4"/>
        <v>-38</v>
      </c>
      <c r="H88">
        <f t="shared" si="6"/>
        <v>-190</v>
      </c>
      <c r="J88" t="str">
        <f>IFERROR(VLOOKUP(TBL_ETAT[[#This Row],[Container]],CHOOSE({1,2},TBL_DB_PRE[N° conteneur],TBL_DB_PRE[Prebooking N° MSC]),2,FALSE),"")</f>
        <v>671GA1501176-1</v>
      </c>
      <c r="K88" t="str">
        <f>IFERROR(VLOOKUP(TBL_ETAT[[#This Row],[Container]],CHOOSE({1,2},TBL_DB_PRE[N° conteneur],TBL_DB_PRE[Prebooking N° CMM]),2,FALSE),"")</f>
        <v>CMMEX00025</v>
      </c>
    </row>
    <row r="89" spans="1:11" x14ac:dyDescent="0.25">
      <c r="A89" t="s">
        <v>96</v>
      </c>
      <c r="B89" t="s">
        <v>3</v>
      </c>
      <c r="C89" t="s">
        <v>146</v>
      </c>
      <c r="D89" s="1">
        <v>42377</v>
      </c>
      <c r="E89" s="1">
        <v>42406</v>
      </c>
      <c r="F89">
        <f t="shared" si="5"/>
        <v>29</v>
      </c>
      <c r="G89">
        <f t="shared" si="4"/>
        <v>-11</v>
      </c>
      <c r="H89">
        <f t="shared" si="6"/>
        <v>-55</v>
      </c>
      <c r="J89" t="str">
        <f>IFERROR(VLOOKUP(TBL_ETAT[[#This Row],[Container]],CHOOSE({1,2},TBL_DB_PRE[N° conteneur],TBL_DB_PRE[Prebooking N° MSC]),2,FALSE),"")</f>
        <v>671GA1501176-1</v>
      </c>
      <c r="K89" t="str">
        <f>IFERROR(VLOOKUP(TBL_ETAT[[#This Row],[Container]],CHOOSE({1,2},TBL_DB_PRE[N° conteneur],TBL_DB_PRE[Prebooking N° CMM]),2,FALSE),"")</f>
        <v>CMMEX00025</v>
      </c>
    </row>
    <row r="90" spans="1:11" x14ac:dyDescent="0.25">
      <c r="A90" t="s">
        <v>97</v>
      </c>
      <c r="B90" t="s">
        <v>3</v>
      </c>
      <c r="C90" t="s">
        <v>147</v>
      </c>
      <c r="D90" s="1">
        <v>42377</v>
      </c>
      <c r="E90" s="1">
        <v>42415</v>
      </c>
      <c r="F90">
        <f t="shared" si="5"/>
        <v>38</v>
      </c>
      <c r="G90">
        <f t="shared" si="4"/>
        <v>-2</v>
      </c>
      <c r="H90">
        <f t="shared" si="6"/>
        <v>-10</v>
      </c>
      <c r="J90" t="str">
        <f>IFERROR(VLOOKUP(TBL_ETAT[[#This Row],[Container]],CHOOSE({1,2},TBL_DB_PRE[N° conteneur],TBL_DB_PRE[Prebooking N° MSC]),2,FALSE),"")</f>
        <v>671GA1501176-1</v>
      </c>
      <c r="K90" t="str">
        <f>IFERROR(VLOOKUP(TBL_ETAT[[#This Row],[Container]],CHOOSE({1,2},TBL_DB_PRE[N° conteneur],TBL_DB_PRE[Prebooking N° CMM]),2,FALSE),"")</f>
        <v>CMMEX00025</v>
      </c>
    </row>
    <row r="91" spans="1:11" x14ac:dyDescent="0.25">
      <c r="A91" t="s">
        <v>98</v>
      </c>
      <c r="B91" t="s">
        <v>3</v>
      </c>
      <c r="C91" t="s">
        <v>147</v>
      </c>
      <c r="D91" s="1">
        <v>42375</v>
      </c>
      <c r="E91" s="1">
        <v>42415</v>
      </c>
      <c r="F91">
        <f t="shared" si="5"/>
        <v>40</v>
      </c>
      <c r="G91">
        <f t="shared" si="4"/>
        <v>0</v>
      </c>
      <c r="H91">
        <f t="shared" si="6"/>
        <v>0</v>
      </c>
      <c r="J91" t="str">
        <f>IFERROR(VLOOKUP(TBL_ETAT[[#This Row],[Container]],CHOOSE({1,2},TBL_DB_PRE[N° conteneur],TBL_DB_PRE[Prebooking N° MSC]),2,FALSE),"")</f>
        <v>671GA1501176-1</v>
      </c>
      <c r="K91" t="str">
        <f>IFERROR(VLOOKUP(TBL_ETAT[[#This Row],[Container]],CHOOSE({1,2},TBL_DB_PRE[N° conteneur],TBL_DB_PRE[Prebooking N° CMM]),2,FALSE),"")</f>
        <v>CMMEX00025</v>
      </c>
    </row>
    <row r="92" spans="1:11" x14ac:dyDescent="0.25">
      <c r="A92" t="s">
        <v>99</v>
      </c>
      <c r="B92" t="s">
        <v>3</v>
      </c>
      <c r="C92" t="s">
        <v>147</v>
      </c>
      <c r="D92" s="1">
        <v>42375</v>
      </c>
      <c r="E92" s="1">
        <v>42415</v>
      </c>
      <c r="F92">
        <f t="shared" si="5"/>
        <v>40</v>
      </c>
      <c r="G92">
        <f t="shared" si="4"/>
        <v>0</v>
      </c>
      <c r="H92">
        <f t="shared" si="6"/>
        <v>0</v>
      </c>
      <c r="J92" t="str">
        <f>IFERROR(VLOOKUP(TBL_ETAT[[#This Row],[Container]],CHOOSE({1,2},TBL_DB_PRE[N° conteneur],TBL_DB_PRE[Prebooking N° MSC]),2,FALSE),"")</f>
        <v>671GA1501176-1</v>
      </c>
      <c r="K92" t="str">
        <f>IFERROR(VLOOKUP(TBL_ETAT[[#This Row],[Container]],CHOOSE({1,2},TBL_DB_PRE[N° conteneur],TBL_DB_PRE[Prebooking N° CMM]),2,FALSE),"")</f>
        <v>CMMEX00025</v>
      </c>
    </row>
    <row r="93" spans="1:11" x14ac:dyDescent="0.25">
      <c r="A93" t="s">
        <v>100</v>
      </c>
      <c r="B93" t="s">
        <v>3</v>
      </c>
      <c r="C93" t="s">
        <v>147</v>
      </c>
      <c r="D93" s="1">
        <v>42375</v>
      </c>
      <c r="E93" s="1">
        <v>42415</v>
      </c>
      <c r="F93">
        <f t="shared" si="5"/>
        <v>40</v>
      </c>
      <c r="G93">
        <f t="shared" si="4"/>
        <v>0</v>
      </c>
      <c r="H93">
        <f t="shared" si="6"/>
        <v>0</v>
      </c>
      <c r="J93" t="str">
        <f>IFERROR(VLOOKUP(TBL_ETAT[[#This Row],[Container]],CHOOSE({1,2},TBL_DB_PRE[N° conteneur],TBL_DB_PRE[Prebooking N° MSC]),2,FALSE),"")</f>
        <v>671GA1501176-1</v>
      </c>
      <c r="K93" t="str">
        <f>IFERROR(VLOOKUP(TBL_ETAT[[#This Row],[Container]],CHOOSE({1,2},TBL_DB_PRE[N° conteneur],TBL_DB_PRE[Prebooking N° CMM]),2,FALSE),"")</f>
        <v>CMMEX00025</v>
      </c>
    </row>
    <row r="94" spans="1:11" x14ac:dyDescent="0.25">
      <c r="A94" t="s">
        <v>101</v>
      </c>
      <c r="B94" t="s">
        <v>3</v>
      </c>
      <c r="C94" t="s">
        <v>147</v>
      </c>
      <c r="D94" s="1">
        <v>42377</v>
      </c>
      <c r="E94" s="1">
        <v>42415</v>
      </c>
      <c r="F94">
        <f t="shared" si="5"/>
        <v>38</v>
      </c>
      <c r="G94">
        <f t="shared" si="4"/>
        <v>-2</v>
      </c>
      <c r="H94">
        <f t="shared" si="6"/>
        <v>-10</v>
      </c>
      <c r="J94" t="str">
        <f>IFERROR(VLOOKUP(TBL_ETAT[[#This Row],[Container]],CHOOSE({1,2},TBL_DB_PRE[N° conteneur],TBL_DB_PRE[Prebooking N° MSC]),2,FALSE),"")</f>
        <v>671GA1501176-1</v>
      </c>
      <c r="K94" t="str">
        <f>IFERROR(VLOOKUP(TBL_ETAT[[#This Row],[Container]],CHOOSE({1,2},TBL_DB_PRE[N° conteneur],TBL_DB_PRE[Prebooking N° CMM]),2,FALSE),"")</f>
        <v>CMMEX00025</v>
      </c>
    </row>
    <row r="95" spans="1:11" x14ac:dyDescent="0.25">
      <c r="A95" t="s">
        <v>102</v>
      </c>
      <c r="B95" t="s">
        <v>3</v>
      </c>
      <c r="C95" t="s">
        <v>147</v>
      </c>
      <c r="D95" s="1">
        <v>42375</v>
      </c>
      <c r="E95" s="1">
        <v>42417</v>
      </c>
      <c r="F95">
        <f t="shared" si="5"/>
        <v>42</v>
      </c>
      <c r="G95">
        <f t="shared" si="4"/>
        <v>2</v>
      </c>
      <c r="H95">
        <f t="shared" si="6"/>
        <v>10</v>
      </c>
      <c r="I95" t="s">
        <v>364</v>
      </c>
      <c r="J95" t="str">
        <f>IFERROR(VLOOKUP(TBL_ETAT[[#This Row],[Container]],CHOOSE({1,2},TBL_DB_PRE[N° conteneur],TBL_DB_PRE[Prebooking N° MSC]),2,FALSE),"")</f>
        <v>671GA1501176-1</v>
      </c>
      <c r="K95" t="str">
        <f>IFERROR(VLOOKUP(TBL_ETAT[[#This Row],[Container]],CHOOSE({1,2},TBL_DB_PRE[N° conteneur],TBL_DB_PRE[Prebooking N° CMM]),2,FALSE),"")</f>
        <v>CMMEX00025</v>
      </c>
    </row>
    <row r="96" spans="1:11" x14ac:dyDescent="0.25">
      <c r="A96" t="s">
        <v>103</v>
      </c>
      <c r="B96" t="s">
        <v>3</v>
      </c>
      <c r="C96" t="s">
        <v>147</v>
      </c>
      <c r="D96" s="1">
        <v>42377</v>
      </c>
      <c r="E96" s="1">
        <v>42417</v>
      </c>
      <c r="F96">
        <f t="shared" si="5"/>
        <v>40</v>
      </c>
      <c r="G96">
        <f t="shared" si="4"/>
        <v>0</v>
      </c>
      <c r="H96">
        <f t="shared" si="6"/>
        <v>0</v>
      </c>
      <c r="J96" t="str">
        <f>IFERROR(VLOOKUP(TBL_ETAT[[#This Row],[Container]],CHOOSE({1,2},TBL_DB_PRE[N° conteneur],TBL_DB_PRE[Prebooking N° MSC]),2,FALSE),"")</f>
        <v>671GA1501176-1</v>
      </c>
      <c r="K96" t="str">
        <f>IFERROR(VLOOKUP(TBL_ETAT[[#This Row],[Container]],CHOOSE({1,2},TBL_DB_PRE[N° conteneur],TBL_DB_PRE[Prebooking N° CMM]),2,FALSE),"")</f>
        <v>CMMEX00025</v>
      </c>
    </row>
    <row r="97" spans="1:11" x14ac:dyDescent="0.25">
      <c r="A97" t="s">
        <v>104</v>
      </c>
      <c r="B97" t="s">
        <v>3</v>
      </c>
      <c r="C97" t="s">
        <v>147</v>
      </c>
      <c r="D97" s="1">
        <v>42375</v>
      </c>
      <c r="E97" s="1">
        <v>42417</v>
      </c>
      <c r="F97">
        <f t="shared" si="5"/>
        <v>42</v>
      </c>
      <c r="G97">
        <f t="shared" si="4"/>
        <v>2</v>
      </c>
      <c r="H97">
        <f t="shared" si="6"/>
        <v>10</v>
      </c>
      <c r="I97" t="s">
        <v>364</v>
      </c>
      <c r="J97" t="str">
        <f>IFERROR(VLOOKUP(TBL_ETAT[[#This Row],[Container]],CHOOSE({1,2},TBL_DB_PRE[N° conteneur],TBL_DB_PRE[Prebooking N° MSC]),2,FALSE),"")</f>
        <v>671GA1501176-1</v>
      </c>
      <c r="K97" t="str">
        <f>IFERROR(VLOOKUP(TBL_ETAT[[#This Row],[Container]],CHOOSE({1,2},TBL_DB_PRE[N° conteneur],TBL_DB_PRE[Prebooking N° CMM]),2,FALSE),"")</f>
        <v>CMMEX00025</v>
      </c>
    </row>
    <row r="98" spans="1:11" x14ac:dyDescent="0.25">
      <c r="A98" t="s">
        <v>105</v>
      </c>
      <c r="B98" t="s">
        <v>3</v>
      </c>
      <c r="C98" t="s">
        <v>147</v>
      </c>
      <c r="D98" s="1">
        <v>42397</v>
      </c>
      <c r="E98" s="1">
        <v>42412</v>
      </c>
      <c r="F98">
        <f t="shared" si="5"/>
        <v>15</v>
      </c>
      <c r="G98">
        <f t="shared" si="4"/>
        <v>-25</v>
      </c>
      <c r="H98">
        <f t="shared" si="6"/>
        <v>-125</v>
      </c>
      <c r="J98" t="str">
        <f>IFERROR(VLOOKUP(TBL_ETAT[[#This Row],[Container]],CHOOSE({1,2},TBL_DB_PRE[N° conteneur],TBL_DB_PRE[Prebooking N° MSC]),2,FALSE),"")</f>
        <v>671GA1501176-1</v>
      </c>
      <c r="K98" t="str">
        <f>IFERROR(VLOOKUP(TBL_ETAT[[#This Row],[Container]],CHOOSE({1,2},TBL_DB_PRE[N° conteneur],TBL_DB_PRE[Prebooking N° CMM]),2,FALSE),"")</f>
        <v>CMMEX00025</v>
      </c>
    </row>
    <row r="99" spans="1:11" x14ac:dyDescent="0.25">
      <c r="A99" t="s">
        <v>106</v>
      </c>
      <c r="B99" t="s">
        <v>3</v>
      </c>
      <c r="C99" t="s">
        <v>147</v>
      </c>
      <c r="D99" s="1">
        <v>42397</v>
      </c>
      <c r="E99" s="1">
        <v>42411</v>
      </c>
      <c r="F99">
        <f t="shared" si="5"/>
        <v>14</v>
      </c>
      <c r="G99">
        <f t="shared" si="4"/>
        <v>-26</v>
      </c>
      <c r="H99">
        <f t="shared" si="6"/>
        <v>-130</v>
      </c>
      <c r="J99" t="str">
        <f>IFERROR(VLOOKUP(TBL_ETAT[[#This Row],[Container]],CHOOSE({1,2},TBL_DB_PRE[N° conteneur],TBL_DB_PRE[Prebooking N° MSC]),2,FALSE),"")</f>
        <v>671GA1501176-1</v>
      </c>
      <c r="K99" t="str">
        <f>IFERROR(VLOOKUP(TBL_ETAT[[#This Row],[Container]],CHOOSE({1,2},TBL_DB_PRE[N° conteneur],TBL_DB_PRE[Prebooking N° CMM]),2,FALSE),"")</f>
        <v>CMMEX00025</v>
      </c>
    </row>
    <row r="100" spans="1:11" x14ac:dyDescent="0.25">
      <c r="A100" t="s">
        <v>107</v>
      </c>
      <c r="B100" t="s">
        <v>3</v>
      </c>
      <c r="C100" t="s">
        <v>147</v>
      </c>
      <c r="D100" s="1">
        <v>42397</v>
      </c>
      <c r="E100" s="1">
        <v>42420</v>
      </c>
      <c r="F100">
        <f t="shared" si="5"/>
        <v>23</v>
      </c>
      <c r="G100">
        <f t="shared" si="4"/>
        <v>-17</v>
      </c>
      <c r="H100">
        <f t="shared" si="6"/>
        <v>-85</v>
      </c>
      <c r="J100" t="str">
        <f>IFERROR(VLOOKUP(TBL_ETAT[[#This Row],[Container]],CHOOSE({1,2},TBL_DB_PRE[N° conteneur],TBL_DB_PRE[Prebooking N° MSC]),2,FALSE),"")</f>
        <v>671GA1501176-1</v>
      </c>
      <c r="K100" t="str">
        <f>IFERROR(VLOOKUP(TBL_ETAT[[#This Row],[Container]],CHOOSE({1,2},TBL_DB_PRE[N° conteneur],TBL_DB_PRE[Prebooking N° CMM]),2,FALSE),"")</f>
        <v>CMMEX00025</v>
      </c>
    </row>
    <row r="101" spans="1:11" x14ac:dyDescent="0.25">
      <c r="A101" t="s">
        <v>108</v>
      </c>
      <c r="B101" t="s">
        <v>3</v>
      </c>
      <c r="C101" t="s">
        <v>147</v>
      </c>
      <c r="D101" s="1">
        <v>42397</v>
      </c>
      <c r="E101" s="1">
        <v>42419</v>
      </c>
      <c r="F101">
        <f t="shared" si="5"/>
        <v>22</v>
      </c>
      <c r="G101">
        <f t="shared" si="4"/>
        <v>-18</v>
      </c>
      <c r="H101">
        <f t="shared" si="6"/>
        <v>-90</v>
      </c>
      <c r="J101" t="str">
        <f>IFERROR(VLOOKUP(TBL_ETAT[[#This Row],[Container]],CHOOSE({1,2},TBL_DB_PRE[N° conteneur],TBL_DB_PRE[Prebooking N° MSC]),2,FALSE),"")</f>
        <v>671GA1501176-1</v>
      </c>
      <c r="K101" t="str">
        <f>IFERROR(VLOOKUP(TBL_ETAT[[#This Row],[Container]],CHOOSE({1,2},TBL_DB_PRE[N° conteneur],TBL_DB_PRE[Prebooking N° CMM]),2,FALSE),"")</f>
        <v>CMMEX00025</v>
      </c>
    </row>
    <row r="102" spans="1:11" x14ac:dyDescent="0.25">
      <c r="A102" t="s">
        <v>109</v>
      </c>
      <c r="B102" t="s">
        <v>3</v>
      </c>
      <c r="C102" t="s">
        <v>147</v>
      </c>
      <c r="D102" s="1">
        <v>42397</v>
      </c>
      <c r="E102" s="1">
        <v>42423</v>
      </c>
      <c r="F102">
        <f t="shared" si="5"/>
        <v>26</v>
      </c>
      <c r="G102">
        <f t="shared" si="4"/>
        <v>-14</v>
      </c>
      <c r="H102">
        <f t="shared" si="6"/>
        <v>-70</v>
      </c>
      <c r="J102" t="str">
        <f>IFERROR(VLOOKUP(TBL_ETAT[[#This Row],[Container]],CHOOSE({1,2},TBL_DB_PRE[N° conteneur],TBL_DB_PRE[Prebooking N° MSC]),2,FALSE),"")</f>
        <v>671GA1501176-1</v>
      </c>
      <c r="K102" t="str">
        <f>IFERROR(VLOOKUP(TBL_ETAT[[#This Row],[Container]],CHOOSE({1,2},TBL_DB_PRE[N° conteneur],TBL_DB_PRE[Prebooking N° CMM]),2,FALSE),"")</f>
        <v>CMMEX00025</v>
      </c>
    </row>
    <row r="103" spans="1:11" x14ac:dyDescent="0.25">
      <c r="A103" t="s">
        <v>110</v>
      </c>
      <c r="B103" t="s">
        <v>3</v>
      </c>
      <c r="C103" t="s">
        <v>147</v>
      </c>
      <c r="D103" s="1">
        <v>42397</v>
      </c>
      <c r="E103" s="1">
        <v>42422</v>
      </c>
      <c r="F103">
        <f t="shared" si="5"/>
        <v>25</v>
      </c>
      <c r="G103">
        <f t="shared" si="4"/>
        <v>-15</v>
      </c>
      <c r="H103">
        <f t="shared" si="6"/>
        <v>-75</v>
      </c>
      <c r="J103" t="str">
        <f>IFERROR(VLOOKUP(TBL_ETAT[[#This Row],[Container]],CHOOSE({1,2},TBL_DB_PRE[N° conteneur],TBL_DB_PRE[Prebooking N° MSC]),2,FALSE),"")</f>
        <v>671GA1501176-1</v>
      </c>
      <c r="K103" t="str">
        <f>IFERROR(VLOOKUP(TBL_ETAT[[#This Row],[Container]],CHOOSE({1,2},TBL_DB_PRE[N° conteneur],TBL_DB_PRE[Prebooking N° CMM]),2,FALSE),"")</f>
        <v>CMMEX00025</v>
      </c>
    </row>
    <row r="104" spans="1:11" x14ac:dyDescent="0.25">
      <c r="A104" t="s">
        <v>111</v>
      </c>
      <c r="B104" t="s">
        <v>3</v>
      </c>
      <c r="C104" t="s">
        <v>147</v>
      </c>
      <c r="D104" s="1">
        <v>42397</v>
      </c>
      <c r="E104" s="1">
        <v>42414</v>
      </c>
      <c r="F104">
        <f t="shared" ref="F104:F167" si="7">E104-D104</f>
        <v>17</v>
      </c>
      <c r="G104">
        <f t="shared" si="4"/>
        <v>-23</v>
      </c>
      <c r="H104">
        <f t="shared" si="6"/>
        <v>-115</v>
      </c>
      <c r="J104" t="str">
        <f>IFERROR(VLOOKUP(TBL_ETAT[[#This Row],[Container]],CHOOSE({1,2},TBL_DB_PRE[N° conteneur],TBL_DB_PRE[Prebooking N° MSC]),2,FALSE),"")</f>
        <v>671GA1501176-1</v>
      </c>
      <c r="K104" t="str">
        <f>IFERROR(VLOOKUP(TBL_ETAT[[#This Row],[Container]],CHOOSE({1,2},TBL_DB_PRE[N° conteneur],TBL_DB_PRE[Prebooking N° CMM]),2,FALSE),"")</f>
        <v>CMMEX00025</v>
      </c>
    </row>
    <row r="105" spans="1:11" x14ac:dyDescent="0.25">
      <c r="A105" t="s">
        <v>112</v>
      </c>
      <c r="B105" t="s">
        <v>3</v>
      </c>
      <c r="C105" t="s">
        <v>147</v>
      </c>
      <c r="D105" s="1">
        <v>42421</v>
      </c>
      <c r="E105" s="1">
        <v>42423</v>
      </c>
      <c r="F105">
        <f t="shared" si="7"/>
        <v>2</v>
      </c>
      <c r="G105">
        <f t="shared" si="4"/>
        <v>-38</v>
      </c>
      <c r="H105">
        <f t="shared" si="6"/>
        <v>-190</v>
      </c>
      <c r="J105" t="str">
        <f>IFERROR(VLOOKUP(TBL_ETAT[[#This Row],[Container]],CHOOSE({1,2},TBL_DB_PRE[N° conteneur],TBL_DB_PRE[Prebooking N° MSC]),2,FALSE),"")</f>
        <v/>
      </c>
      <c r="K105" t="str">
        <f>IFERROR(VLOOKUP(TBL_ETAT[[#This Row],[Container]],CHOOSE({1,2},TBL_DB_PRE[N° conteneur],TBL_DB_PRE[Prebooking N° CMM]),2,FALSE),"")</f>
        <v/>
      </c>
    </row>
    <row r="106" spans="1:11" x14ac:dyDescent="0.25">
      <c r="A106" t="s">
        <v>113</v>
      </c>
      <c r="B106" t="s">
        <v>3</v>
      </c>
      <c r="C106" t="s">
        <v>147</v>
      </c>
      <c r="D106" s="1">
        <v>42384</v>
      </c>
      <c r="E106" s="1">
        <v>42415</v>
      </c>
      <c r="F106">
        <f t="shared" si="7"/>
        <v>31</v>
      </c>
      <c r="G106">
        <f t="shared" ref="G106:G169" si="8">F106-40</f>
        <v>-9</v>
      </c>
      <c r="H106">
        <f t="shared" si="6"/>
        <v>-45</v>
      </c>
      <c r="J106" t="str">
        <f>IFERROR(VLOOKUP(TBL_ETAT[[#This Row],[Container]],CHOOSE({1,2},TBL_DB_PRE[N° conteneur],TBL_DB_PRE[Prebooking N° MSC]),2,FALSE),"")</f>
        <v>671GA1501246-1</v>
      </c>
      <c r="K106" t="str">
        <f>IFERROR(VLOOKUP(TBL_ETAT[[#This Row],[Container]],CHOOSE({1,2},TBL_DB_PRE[N° conteneur],TBL_DB_PRE[Prebooking N° CMM]),2,FALSE),"")</f>
        <v>CMMEX00026</v>
      </c>
    </row>
    <row r="107" spans="1:11" x14ac:dyDescent="0.25">
      <c r="A107" t="s">
        <v>114</v>
      </c>
      <c r="B107" t="s">
        <v>3</v>
      </c>
      <c r="C107" t="s">
        <v>147</v>
      </c>
      <c r="D107" s="1">
        <v>42390</v>
      </c>
      <c r="E107" s="1">
        <v>42390</v>
      </c>
      <c r="F107">
        <f t="shared" si="7"/>
        <v>0</v>
      </c>
      <c r="G107">
        <f t="shared" si="8"/>
        <v>-40</v>
      </c>
      <c r="H107">
        <f t="shared" si="6"/>
        <v>-200</v>
      </c>
      <c r="J107" t="str">
        <f>IFERROR(VLOOKUP(TBL_ETAT[[#This Row],[Container]],CHOOSE({1,2},TBL_DB_PRE[N° conteneur],TBL_DB_PRE[Prebooking N° MSC]),2,FALSE),"")</f>
        <v/>
      </c>
      <c r="K107" t="str">
        <f>IFERROR(VLOOKUP(TBL_ETAT[[#This Row],[Container]],CHOOSE({1,2},TBL_DB_PRE[N° conteneur],TBL_DB_PRE[Prebooking N° CMM]),2,FALSE),"")</f>
        <v/>
      </c>
    </row>
    <row r="108" spans="1:11" x14ac:dyDescent="0.25">
      <c r="A108" t="s">
        <v>115</v>
      </c>
      <c r="B108" t="s">
        <v>3</v>
      </c>
      <c r="C108" t="s">
        <v>147</v>
      </c>
      <c r="D108" s="1">
        <v>42375</v>
      </c>
      <c r="E108" s="1">
        <v>42412</v>
      </c>
      <c r="F108">
        <f t="shared" si="7"/>
        <v>37</v>
      </c>
      <c r="G108">
        <f t="shared" si="8"/>
        <v>-3</v>
      </c>
      <c r="H108">
        <f t="shared" si="6"/>
        <v>-15</v>
      </c>
      <c r="J108" t="str">
        <f>IFERROR(VLOOKUP(TBL_ETAT[[#This Row],[Container]],CHOOSE({1,2},TBL_DB_PRE[N° conteneur],TBL_DB_PRE[Prebooking N° MSC]),2,FALSE),"")</f>
        <v>671GA1501176-1</v>
      </c>
      <c r="K108" t="str">
        <f>IFERROR(VLOOKUP(TBL_ETAT[[#This Row],[Container]],CHOOSE({1,2},TBL_DB_PRE[N° conteneur],TBL_DB_PRE[Prebooking N° CMM]),2,FALSE),"")</f>
        <v>CMMEX00025</v>
      </c>
    </row>
    <row r="109" spans="1:11" x14ac:dyDescent="0.25">
      <c r="A109" t="s">
        <v>116</v>
      </c>
      <c r="B109" t="s">
        <v>3</v>
      </c>
      <c r="C109" t="s">
        <v>147</v>
      </c>
      <c r="D109" s="1">
        <v>42375</v>
      </c>
      <c r="E109" s="1">
        <v>42412</v>
      </c>
      <c r="F109">
        <f t="shared" si="7"/>
        <v>37</v>
      </c>
      <c r="G109">
        <f t="shared" si="8"/>
        <v>-3</v>
      </c>
      <c r="H109">
        <f t="shared" si="6"/>
        <v>-15</v>
      </c>
      <c r="J109" t="str">
        <f>IFERROR(VLOOKUP(TBL_ETAT[[#This Row],[Container]],CHOOSE({1,2},TBL_DB_PRE[N° conteneur],TBL_DB_PRE[Prebooking N° MSC]),2,FALSE),"")</f>
        <v>671GA1501176-1</v>
      </c>
      <c r="K109" t="str">
        <f>IFERROR(VLOOKUP(TBL_ETAT[[#This Row],[Container]],CHOOSE({1,2},TBL_DB_PRE[N° conteneur],TBL_DB_PRE[Prebooking N° CMM]),2,FALSE),"")</f>
        <v>CMMEX00025</v>
      </c>
    </row>
    <row r="110" spans="1:11" x14ac:dyDescent="0.25">
      <c r="A110" t="s">
        <v>117</v>
      </c>
      <c r="B110" t="s">
        <v>3</v>
      </c>
      <c r="C110" t="s">
        <v>147</v>
      </c>
      <c r="D110" s="1">
        <v>42375</v>
      </c>
      <c r="E110" s="1">
        <v>42412</v>
      </c>
      <c r="F110">
        <f t="shared" si="7"/>
        <v>37</v>
      </c>
      <c r="G110">
        <f t="shared" si="8"/>
        <v>-3</v>
      </c>
      <c r="H110">
        <f t="shared" si="6"/>
        <v>-15</v>
      </c>
      <c r="J110" t="str">
        <f>IFERROR(VLOOKUP(TBL_ETAT[[#This Row],[Container]],CHOOSE({1,2},TBL_DB_PRE[N° conteneur],TBL_DB_PRE[Prebooking N° MSC]),2,FALSE),"")</f>
        <v>671GA1501176-1</v>
      </c>
      <c r="K110" t="str">
        <f>IFERROR(VLOOKUP(TBL_ETAT[[#This Row],[Container]],CHOOSE({1,2},TBL_DB_PRE[N° conteneur],TBL_DB_PRE[Prebooking N° CMM]),2,FALSE),"")</f>
        <v>CMMEX00025</v>
      </c>
    </row>
    <row r="111" spans="1:11" x14ac:dyDescent="0.25">
      <c r="A111" t="s">
        <v>118</v>
      </c>
      <c r="B111" t="s">
        <v>3</v>
      </c>
      <c r="C111" t="s">
        <v>147</v>
      </c>
      <c r="D111" s="1">
        <v>42384</v>
      </c>
      <c r="E111" s="1">
        <v>42412</v>
      </c>
      <c r="F111">
        <f t="shared" si="7"/>
        <v>28</v>
      </c>
      <c r="G111">
        <f t="shared" si="8"/>
        <v>-12</v>
      </c>
      <c r="H111">
        <f t="shared" si="6"/>
        <v>-60</v>
      </c>
      <c r="J111" t="str">
        <f>IFERROR(VLOOKUP(TBL_ETAT[[#This Row],[Container]],CHOOSE({1,2},TBL_DB_PRE[N° conteneur],TBL_DB_PRE[Prebooking N° MSC]),2,FALSE),"")</f>
        <v>671GA1501246-1</v>
      </c>
      <c r="K111" t="str">
        <f>IFERROR(VLOOKUP(TBL_ETAT[[#This Row],[Container]],CHOOSE({1,2},TBL_DB_PRE[N° conteneur],TBL_DB_PRE[Prebooking N° CMM]),2,FALSE),"")</f>
        <v>CMMEX00026</v>
      </c>
    </row>
    <row r="112" spans="1:11" x14ac:dyDescent="0.25">
      <c r="A112" t="s">
        <v>119</v>
      </c>
      <c r="B112" t="s">
        <v>3</v>
      </c>
      <c r="C112" t="s">
        <v>147</v>
      </c>
      <c r="D112" s="1">
        <v>42384</v>
      </c>
      <c r="E112" s="1">
        <v>42412</v>
      </c>
      <c r="F112">
        <f t="shared" si="7"/>
        <v>28</v>
      </c>
      <c r="G112">
        <f t="shared" si="8"/>
        <v>-12</v>
      </c>
      <c r="H112">
        <f t="shared" si="6"/>
        <v>-60</v>
      </c>
      <c r="J112" t="str">
        <f>IFERROR(VLOOKUP(TBL_ETAT[[#This Row],[Container]],CHOOSE({1,2},TBL_DB_PRE[N° conteneur],TBL_DB_PRE[Prebooking N° MSC]),2,FALSE),"")</f>
        <v>671GA1501246-1</v>
      </c>
      <c r="K112" t="str">
        <f>IFERROR(VLOOKUP(TBL_ETAT[[#This Row],[Container]],CHOOSE({1,2},TBL_DB_PRE[N° conteneur],TBL_DB_PRE[Prebooking N° CMM]),2,FALSE),"")</f>
        <v>CMMEX00026</v>
      </c>
    </row>
    <row r="113" spans="1:11" x14ac:dyDescent="0.25">
      <c r="A113" t="s">
        <v>120</v>
      </c>
      <c r="B113" t="s">
        <v>3</v>
      </c>
      <c r="C113" t="s">
        <v>147</v>
      </c>
      <c r="D113" s="1">
        <v>42384</v>
      </c>
      <c r="E113" s="1">
        <v>42412</v>
      </c>
      <c r="F113">
        <f t="shared" si="7"/>
        <v>28</v>
      </c>
      <c r="G113">
        <f t="shared" si="8"/>
        <v>-12</v>
      </c>
      <c r="H113">
        <f t="shared" si="6"/>
        <v>-60</v>
      </c>
      <c r="J113" t="str">
        <f>IFERROR(VLOOKUP(TBL_ETAT[[#This Row],[Container]],CHOOSE({1,2},TBL_DB_PRE[N° conteneur],TBL_DB_PRE[Prebooking N° MSC]),2,FALSE),"")</f>
        <v>671GA1501246-1</v>
      </c>
      <c r="K113" t="str">
        <f>IFERROR(VLOOKUP(TBL_ETAT[[#This Row],[Container]],CHOOSE({1,2},TBL_DB_PRE[N° conteneur],TBL_DB_PRE[Prebooking N° CMM]),2,FALSE),"")</f>
        <v>CMMEX00026</v>
      </c>
    </row>
    <row r="114" spans="1:11" x14ac:dyDescent="0.25">
      <c r="A114" t="s">
        <v>121</v>
      </c>
      <c r="B114" t="s">
        <v>3</v>
      </c>
      <c r="C114" t="s">
        <v>147</v>
      </c>
      <c r="D114" s="1">
        <v>42384</v>
      </c>
      <c r="E114" s="1">
        <v>42412</v>
      </c>
      <c r="F114">
        <f t="shared" si="7"/>
        <v>28</v>
      </c>
      <c r="G114">
        <f t="shared" si="8"/>
        <v>-12</v>
      </c>
      <c r="H114">
        <f t="shared" si="6"/>
        <v>-60</v>
      </c>
      <c r="J114" t="str">
        <f>IFERROR(VLOOKUP(TBL_ETAT[[#This Row],[Container]],CHOOSE({1,2},TBL_DB_PRE[N° conteneur],TBL_DB_PRE[Prebooking N° MSC]),2,FALSE),"")</f>
        <v>671GA1501246-1</v>
      </c>
      <c r="K114" t="str">
        <f>IFERROR(VLOOKUP(TBL_ETAT[[#This Row],[Container]],CHOOSE({1,2},TBL_DB_PRE[N° conteneur],TBL_DB_PRE[Prebooking N° CMM]),2,FALSE),"")</f>
        <v>CMMEX00026</v>
      </c>
    </row>
    <row r="115" spans="1:11" x14ac:dyDescent="0.25">
      <c r="A115" t="s">
        <v>122</v>
      </c>
      <c r="B115" t="s">
        <v>3</v>
      </c>
      <c r="C115" t="s">
        <v>147</v>
      </c>
      <c r="D115" s="1">
        <v>42384</v>
      </c>
      <c r="E115" s="1">
        <v>42412</v>
      </c>
      <c r="F115">
        <f t="shared" si="7"/>
        <v>28</v>
      </c>
      <c r="G115">
        <f t="shared" si="8"/>
        <v>-12</v>
      </c>
      <c r="H115">
        <f t="shared" ref="H115:H178" si="9">G115*5</f>
        <v>-60</v>
      </c>
      <c r="J115" t="str">
        <f>IFERROR(VLOOKUP(TBL_ETAT[[#This Row],[Container]],CHOOSE({1,2},TBL_DB_PRE[N° conteneur],TBL_DB_PRE[Prebooking N° MSC]),2,FALSE),"")</f>
        <v>671GA1501246-1</v>
      </c>
      <c r="K115" t="str">
        <f>IFERROR(VLOOKUP(TBL_ETAT[[#This Row],[Container]],CHOOSE({1,2},TBL_DB_PRE[N° conteneur],TBL_DB_PRE[Prebooking N° CMM]),2,FALSE),"")</f>
        <v>CMMEX00026</v>
      </c>
    </row>
    <row r="116" spans="1:11" x14ac:dyDescent="0.25">
      <c r="A116" t="s">
        <v>123</v>
      </c>
      <c r="B116" t="s">
        <v>3</v>
      </c>
      <c r="C116" t="s">
        <v>147</v>
      </c>
      <c r="D116" s="1">
        <v>42384</v>
      </c>
      <c r="E116" s="1">
        <v>42412</v>
      </c>
      <c r="F116">
        <f t="shared" si="7"/>
        <v>28</v>
      </c>
      <c r="G116">
        <f t="shared" si="8"/>
        <v>-12</v>
      </c>
      <c r="H116">
        <f t="shared" si="9"/>
        <v>-60</v>
      </c>
      <c r="J116" t="str">
        <f>IFERROR(VLOOKUP(TBL_ETAT[[#This Row],[Container]],CHOOSE({1,2},TBL_DB_PRE[N° conteneur],TBL_DB_PRE[Prebooking N° MSC]),2,FALSE),"")</f>
        <v>671GA1501246-1</v>
      </c>
      <c r="K116" t="str">
        <f>IFERROR(VLOOKUP(TBL_ETAT[[#This Row],[Container]],CHOOSE({1,2},TBL_DB_PRE[N° conteneur],TBL_DB_PRE[Prebooking N° CMM]),2,FALSE),"")</f>
        <v>CMMEX00026</v>
      </c>
    </row>
    <row r="117" spans="1:11" x14ac:dyDescent="0.25">
      <c r="A117" t="s">
        <v>124</v>
      </c>
      <c r="B117" t="s">
        <v>3</v>
      </c>
      <c r="C117" t="s">
        <v>147</v>
      </c>
      <c r="D117" s="1">
        <v>42384</v>
      </c>
      <c r="E117" s="1">
        <v>42415</v>
      </c>
      <c r="F117">
        <f t="shared" si="7"/>
        <v>31</v>
      </c>
      <c r="G117">
        <f t="shared" si="8"/>
        <v>-9</v>
      </c>
      <c r="H117">
        <f t="shared" si="9"/>
        <v>-45</v>
      </c>
      <c r="J117" t="str">
        <f>IFERROR(VLOOKUP(TBL_ETAT[[#This Row],[Container]],CHOOSE({1,2},TBL_DB_PRE[N° conteneur],TBL_DB_PRE[Prebooking N° MSC]),2,FALSE),"")</f>
        <v>671GA1501246-1</v>
      </c>
      <c r="K117" t="str">
        <f>IFERROR(VLOOKUP(TBL_ETAT[[#This Row],[Container]],CHOOSE({1,2},TBL_DB_PRE[N° conteneur],TBL_DB_PRE[Prebooking N° CMM]),2,FALSE),"")</f>
        <v>CMMEX00026</v>
      </c>
    </row>
    <row r="118" spans="1:11" x14ac:dyDescent="0.25">
      <c r="A118" t="s">
        <v>125</v>
      </c>
      <c r="B118" t="s">
        <v>3</v>
      </c>
      <c r="C118" t="s">
        <v>147</v>
      </c>
      <c r="D118" s="1">
        <v>42384</v>
      </c>
      <c r="E118" s="1">
        <v>42415</v>
      </c>
      <c r="F118">
        <f t="shared" si="7"/>
        <v>31</v>
      </c>
      <c r="G118">
        <f t="shared" si="8"/>
        <v>-9</v>
      </c>
      <c r="H118">
        <f t="shared" si="9"/>
        <v>-45</v>
      </c>
      <c r="J118" t="str">
        <f>IFERROR(VLOOKUP(TBL_ETAT[[#This Row],[Container]],CHOOSE({1,2},TBL_DB_PRE[N° conteneur],TBL_DB_PRE[Prebooking N° MSC]),2,FALSE),"")</f>
        <v>671GA1501246-1</v>
      </c>
      <c r="K118" t="str">
        <f>IFERROR(VLOOKUP(TBL_ETAT[[#This Row],[Container]],CHOOSE({1,2},TBL_DB_PRE[N° conteneur],TBL_DB_PRE[Prebooking N° CMM]),2,FALSE),"")</f>
        <v>CMMEX00026</v>
      </c>
    </row>
    <row r="119" spans="1:11" x14ac:dyDescent="0.25">
      <c r="A119" t="s">
        <v>126</v>
      </c>
      <c r="B119" t="s">
        <v>3</v>
      </c>
      <c r="C119" t="s">
        <v>147</v>
      </c>
      <c r="D119" s="1">
        <v>42384</v>
      </c>
      <c r="E119" s="1">
        <v>42415</v>
      </c>
      <c r="F119">
        <f t="shared" si="7"/>
        <v>31</v>
      </c>
      <c r="G119">
        <f t="shared" si="8"/>
        <v>-9</v>
      </c>
      <c r="H119">
        <f t="shared" si="9"/>
        <v>-45</v>
      </c>
      <c r="J119" t="str">
        <f>IFERROR(VLOOKUP(TBL_ETAT[[#This Row],[Container]],CHOOSE({1,2},TBL_DB_PRE[N° conteneur],TBL_DB_PRE[Prebooking N° MSC]),2,FALSE),"")</f>
        <v>671GA1501246-1</v>
      </c>
      <c r="K119" t="str">
        <f>IFERROR(VLOOKUP(TBL_ETAT[[#This Row],[Container]],CHOOSE({1,2},TBL_DB_PRE[N° conteneur],TBL_DB_PRE[Prebooking N° CMM]),2,FALSE),"")</f>
        <v>CMMEX00026</v>
      </c>
    </row>
    <row r="120" spans="1:11" x14ac:dyDescent="0.25">
      <c r="A120" t="s">
        <v>127</v>
      </c>
      <c r="B120" t="s">
        <v>3</v>
      </c>
      <c r="C120" t="s">
        <v>147</v>
      </c>
      <c r="D120" s="1">
        <v>42384</v>
      </c>
      <c r="E120" s="1">
        <v>42415</v>
      </c>
      <c r="F120">
        <f t="shared" si="7"/>
        <v>31</v>
      </c>
      <c r="G120">
        <f t="shared" si="8"/>
        <v>-9</v>
      </c>
      <c r="H120">
        <f t="shared" si="9"/>
        <v>-45</v>
      </c>
      <c r="J120" t="str">
        <f>IFERROR(VLOOKUP(TBL_ETAT[[#This Row],[Container]],CHOOSE({1,2},TBL_DB_PRE[N° conteneur],TBL_DB_PRE[Prebooking N° MSC]),2,FALSE),"")</f>
        <v>671GA1501246-1</v>
      </c>
      <c r="K120" t="str">
        <f>IFERROR(VLOOKUP(TBL_ETAT[[#This Row],[Container]],CHOOSE({1,2},TBL_DB_PRE[N° conteneur],TBL_DB_PRE[Prebooking N° CMM]),2,FALSE),"")</f>
        <v>CMMEX00026</v>
      </c>
    </row>
    <row r="121" spans="1:11" x14ac:dyDescent="0.25">
      <c r="A121" t="s">
        <v>128</v>
      </c>
      <c r="B121" t="s">
        <v>3</v>
      </c>
      <c r="C121" t="s">
        <v>147</v>
      </c>
      <c r="D121" s="1">
        <v>42384</v>
      </c>
      <c r="E121" s="1">
        <v>42415</v>
      </c>
      <c r="F121">
        <f>E121-D121</f>
        <v>31</v>
      </c>
      <c r="G121">
        <f t="shared" si="8"/>
        <v>-9</v>
      </c>
      <c r="H121">
        <f t="shared" si="9"/>
        <v>-45</v>
      </c>
      <c r="J121" t="str">
        <f>IFERROR(VLOOKUP(TBL_ETAT[[#This Row],[Container]],CHOOSE({1,2},TBL_DB_PRE[N° conteneur],TBL_DB_PRE[Prebooking N° MSC]),2,FALSE),"")</f>
        <v>671GA1501246-1</v>
      </c>
      <c r="K121" t="str">
        <f>IFERROR(VLOOKUP(TBL_ETAT[[#This Row],[Container]],CHOOSE({1,2},TBL_DB_PRE[N° conteneur],TBL_DB_PRE[Prebooking N° CMM]),2,FALSE),"")</f>
        <v>CMMEX00026</v>
      </c>
    </row>
    <row r="122" spans="1:11" x14ac:dyDescent="0.25">
      <c r="A122" t="s">
        <v>129</v>
      </c>
      <c r="B122" t="s">
        <v>3</v>
      </c>
      <c r="C122" t="s">
        <v>147</v>
      </c>
      <c r="D122" s="1">
        <v>42384</v>
      </c>
      <c r="E122" s="1">
        <v>42415</v>
      </c>
      <c r="F122">
        <f>E122-D122</f>
        <v>31</v>
      </c>
      <c r="G122">
        <f t="shared" si="8"/>
        <v>-9</v>
      </c>
      <c r="H122">
        <f t="shared" si="9"/>
        <v>-45</v>
      </c>
      <c r="J122" t="str">
        <f>IFERROR(VLOOKUP(TBL_ETAT[[#This Row],[Container]],CHOOSE({1,2},TBL_DB_PRE[N° conteneur],TBL_DB_PRE[Prebooking N° MSC]),2,FALSE),"")</f>
        <v>671GA1501246-1</v>
      </c>
      <c r="K122" t="str">
        <f>IFERROR(VLOOKUP(TBL_ETAT[[#This Row],[Container]],CHOOSE({1,2},TBL_DB_PRE[N° conteneur],TBL_DB_PRE[Prebooking N° CMM]),2,FALSE),"")</f>
        <v>CMMEX00026</v>
      </c>
    </row>
    <row r="123" spans="1:11" x14ac:dyDescent="0.25">
      <c r="A123" t="s">
        <v>130</v>
      </c>
      <c r="B123" t="s">
        <v>3</v>
      </c>
      <c r="C123" t="s">
        <v>147</v>
      </c>
      <c r="D123" s="1">
        <v>42384</v>
      </c>
      <c r="E123" s="1">
        <v>42415</v>
      </c>
      <c r="F123">
        <f t="shared" si="7"/>
        <v>31</v>
      </c>
      <c r="G123">
        <f t="shared" si="8"/>
        <v>-9</v>
      </c>
      <c r="H123">
        <f t="shared" si="9"/>
        <v>-45</v>
      </c>
      <c r="J123" t="str">
        <f>IFERROR(VLOOKUP(TBL_ETAT[[#This Row],[Container]],CHOOSE({1,2},TBL_DB_PRE[N° conteneur],TBL_DB_PRE[Prebooking N° MSC]),2,FALSE),"")</f>
        <v>671GA1501246-1</v>
      </c>
      <c r="K123" t="str">
        <f>IFERROR(VLOOKUP(TBL_ETAT[[#This Row],[Container]],CHOOSE({1,2},TBL_DB_PRE[N° conteneur],TBL_DB_PRE[Prebooking N° CMM]),2,FALSE),"")</f>
        <v>CMMEX00026</v>
      </c>
    </row>
    <row r="124" spans="1:11" x14ac:dyDescent="0.25">
      <c r="A124" t="s">
        <v>131</v>
      </c>
      <c r="B124" t="s">
        <v>3</v>
      </c>
      <c r="C124" t="s">
        <v>147</v>
      </c>
      <c r="D124" s="1">
        <v>42384</v>
      </c>
      <c r="E124" s="1">
        <v>42415</v>
      </c>
      <c r="F124">
        <f t="shared" si="7"/>
        <v>31</v>
      </c>
      <c r="G124">
        <f t="shared" si="8"/>
        <v>-9</v>
      </c>
      <c r="H124">
        <f t="shared" si="9"/>
        <v>-45</v>
      </c>
      <c r="J124" t="str">
        <f>IFERROR(VLOOKUP(TBL_ETAT[[#This Row],[Container]],CHOOSE({1,2},TBL_DB_PRE[N° conteneur],TBL_DB_PRE[Prebooking N° MSC]),2,FALSE),"")</f>
        <v>671GA1501246-1</v>
      </c>
      <c r="K124" t="str">
        <f>IFERROR(VLOOKUP(TBL_ETAT[[#This Row],[Container]],CHOOSE({1,2},TBL_DB_PRE[N° conteneur],TBL_DB_PRE[Prebooking N° CMM]),2,FALSE),"")</f>
        <v>CMMEX00026</v>
      </c>
    </row>
    <row r="125" spans="1:11" x14ac:dyDescent="0.25">
      <c r="A125" t="s">
        <v>132</v>
      </c>
      <c r="B125" t="s">
        <v>3</v>
      </c>
      <c r="C125" t="s">
        <v>147</v>
      </c>
      <c r="D125" s="1">
        <v>42384</v>
      </c>
      <c r="E125" s="1">
        <v>42415</v>
      </c>
      <c r="F125">
        <f t="shared" si="7"/>
        <v>31</v>
      </c>
      <c r="G125">
        <f t="shared" si="8"/>
        <v>-9</v>
      </c>
      <c r="H125">
        <f t="shared" si="9"/>
        <v>-45</v>
      </c>
      <c r="J125" t="str">
        <f>IFERROR(VLOOKUP(TBL_ETAT[[#This Row],[Container]],CHOOSE({1,2},TBL_DB_PRE[N° conteneur],TBL_DB_PRE[Prebooking N° MSC]),2,FALSE),"")</f>
        <v>671GA1501246-1</v>
      </c>
      <c r="K125" t="str">
        <f>IFERROR(VLOOKUP(TBL_ETAT[[#This Row],[Container]],CHOOSE({1,2},TBL_DB_PRE[N° conteneur],TBL_DB_PRE[Prebooking N° CMM]),2,FALSE),"")</f>
        <v>CMMEX00026</v>
      </c>
    </row>
    <row r="126" spans="1:11" x14ac:dyDescent="0.25">
      <c r="A126" t="s">
        <v>133</v>
      </c>
      <c r="B126" t="s">
        <v>3</v>
      </c>
      <c r="C126" t="s">
        <v>147</v>
      </c>
      <c r="D126" s="1">
        <v>42384</v>
      </c>
      <c r="E126" s="1">
        <v>42415</v>
      </c>
      <c r="F126">
        <f t="shared" si="7"/>
        <v>31</v>
      </c>
      <c r="G126">
        <f t="shared" si="8"/>
        <v>-9</v>
      </c>
      <c r="H126">
        <f t="shared" si="9"/>
        <v>-45</v>
      </c>
      <c r="J126" t="str">
        <f>IFERROR(VLOOKUP(TBL_ETAT[[#This Row],[Container]],CHOOSE({1,2},TBL_DB_PRE[N° conteneur],TBL_DB_PRE[Prebooking N° MSC]),2,FALSE),"")</f>
        <v>671GA1501246-1</v>
      </c>
      <c r="K126" t="str">
        <f>IFERROR(VLOOKUP(TBL_ETAT[[#This Row],[Container]],CHOOSE({1,2},TBL_DB_PRE[N° conteneur],TBL_DB_PRE[Prebooking N° CMM]),2,FALSE),"")</f>
        <v>CMMEX00026</v>
      </c>
    </row>
    <row r="127" spans="1:11" x14ac:dyDescent="0.25">
      <c r="A127" t="s">
        <v>134</v>
      </c>
      <c r="B127" t="s">
        <v>3</v>
      </c>
      <c r="C127" t="s">
        <v>147</v>
      </c>
      <c r="D127" s="1">
        <v>42384</v>
      </c>
      <c r="E127" s="1">
        <v>42415</v>
      </c>
      <c r="F127">
        <f t="shared" si="7"/>
        <v>31</v>
      </c>
      <c r="G127">
        <f t="shared" si="8"/>
        <v>-9</v>
      </c>
      <c r="H127">
        <f t="shared" si="9"/>
        <v>-45</v>
      </c>
      <c r="J127" t="str">
        <f>IFERROR(VLOOKUP(TBL_ETAT[[#This Row],[Container]],CHOOSE({1,2},TBL_DB_PRE[N° conteneur],TBL_DB_PRE[Prebooking N° MSC]),2,FALSE),"")</f>
        <v>671GA1501246-1</v>
      </c>
      <c r="K127" t="str">
        <f>IFERROR(VLOOKUP(TBL_ETAT[[#This Row],[Container]],CHOOSE({1,2},TBL_DB_PRE[N° conteneur],TBL_DB_PRE[Prebooking N° CMM]),2,FALSE),"")</f>
        <v>CMMEX00026</v>
      </c>
    </row>
    <row r="128" spans="1:11" x14ac:dyDescent="0.25">
      <c r="A128" t="s">
        <v>135</v>
      </c>
      <c r="B128" t="s">
        <v>3</v>
      </c>
      <c r="C128" t="s">
        <v>147</v>
      </c>
      <c r="D128" s="1">
        <v>42384</v>
      </c>
      <c r="E128" s="1">
        <v>42415</v>
      </c>
      <c r="F128">
        <f t="shared" si="7"/>
        <v>31</v>
      </c>
      <c r="G128">
        <f t="shared" si="8"/>
        <v>-9</v>
      </c>
      <c r="H128">
        <f t="shared" si="9"/>
        <v>-45</v>
      </c>
      <c r="J128" t="str">
        <f>IFERROR(VLOOKUP(TBL_ETAT[[#This Row],[Container]],CHOOSE({1,2},TBL_DB_PRE[N° conteneur],TBL_DB_PRE[Prebooking N° MSC]),2,FALSE),"")</f>
        <v>671GA1501246-1</v>
      </c>
      <c r="K128" t="str">
        <f>IFERROR(VLOOKUP(TBL_ETAT[[#This Row],[Container]],CHOOSE({1,2},TBL_DB_PRE[N° conteneur],TBL_DB_PRE[Prebooking N° CMM]),2,FALSE),"")</f>
        <v>CMMEX00026</v>
      </c>
    </row>
    <row r="129" spans="1:11" x14ac:dyDescent="0.25">
      <c r="A129" t="s">
        <v>136</v>
      </c>
      <c r="B129" t="s">
        <v>3</v>
      </c>
      <c r="C129" t="s">
        <v>147</v>
      </c>
      <c r="D129" s="1">
        <v>42384</v>
      </c>
      <c r="E129" s="1">
        <v>42415</v>
      </c>
      <c r="F129">
        <f t="shared" si="7"/>
        <v>31</v>
      </c>
      <c r="G129">
        <f t="shared" si="8"/>
        <v>-9</v>
      </c>
      <c r="H129">
        <f t="shared" si="9"/>
        <v>-45</v>
      </c>
      <c r="J129" t="str">
        <f>IFERROR(VLOOKUP(TBL_ETAT[[#This Row],[Container]],CHOOSE({1,2},TBL_DB_PRE[N° conteneur],TBL_DB_PRE[Prebooking N° MSC]),2,FALSE),"")</f>
        <v>671GA1501246-1</v>
      </c>
      <c r="K129" t="str">
        <f>IFERROR(VLOOKUP(TBL_ETAT[[#This Row],[Container]],CHOOSE({1,2},TBL_DB_PRE[N° conteneur],TBL_DB_PRE[Prebooking N° CMM]),2,FALSE),"")</f>
        <v>CMMEX00026</v>
      </c>
    </row>
    <row r="130" spans="1:11" x14ac:dyDescent="0.25">
      <c r="A130" t="s">
        <v>137</v>
      </c>
      <c r="B130" t="s">
        <v>3</v>
      </c>
      <c r="C130" t="s">
        <v>147</v>
      </c>
      <c r="D130" s="1">
        <v>42384</v>
      </c>
      <c r="E130" s="1">
        <v>42415</v>
      </c>
      <c r="F130">
        <f t="shared" si="7"/>
        <v>31</v>
      </c>
      <c r="G130">
        <f t="shared" si="8"/>
        <v>-9</v>
      </c>
      <c r="H130">
        <f t="shared" si="9"/>
        <v>-45</v>
      </c>
      <c r="J130" t="str">
        <f>IFERROR(VLOOKUP(TBL_ETAT[[#This Row],[Container]],CHOOSE({1,2},TBL_DB_PRE[N° conteneur],TBL_DB_PRE[Prebooking N° MSC]),2,FALSE),"")</f>
        <v>671GA1501246-1</v>
      </c>
      <c r="K130" t="str">
        <f>IFERROR(VLOOKUP(TBL_ETAT[[#This Row],[Container]],CHOOSE({1,2},TBL_DB_PRE[N° conteneur],TBL_DB_PRE[Prebooking N° CMM]),2,FALSE),"")</f>
        <v>CMMEX00026</v>
      </c>
    </row>
    <row r="131" spans="1:11" x14ac:dyDescent="0.25">
      <c r="A131" t="s">
        <v>138</v>
      </c>
      <c r="B131" t="s">
        <v>3</v>
      </c>
      <c r="C131" t="s">
        <v>147</v>
      </c>
      <c r="D131" s="1">
        <v>42390</v>
      </c>
      <c r="E131" s="1">
        <v>42390</v>
      </c>
      <c r="F131">
        <f t="shared" si="7"/>
        <v>0</v>
      </c>
      <c r="G131">
        <f t="shared" si="8"/>
        <v>-40</v>
      </c>
      <c r="H131">
        <f t="shared" si="9"/>
        <v>-200</v>
      </c>
      <c r="J131" t="str">
        <f>IFERROR(VLOOKUP(TBL_ETAT[[#This Row],[Container]],CHOOSE({1,2},TBL_DB_PRE[N° conteneur],TBL_DB_PRE[Prebooking N° MSC]),2,FALSE),"")</f>
        <v/>
      </c>
      <c r="K131" t="str">
        <f>IFERROR(VLOOKUP(TBL_ETAT[[#This Row],[Container]],CHOOSE({1,2},TBL_DB_PRE[N° conteneur],TBL_DB_PRE[Prebooking N° CMM]),2,FALSE),"")</f>
        <v/>
      </c>
    </row>
    <row r="132" spans="1:11" x14ac:dyDescent="0.25">
      <c r="A132" t="s">
        <v>139</v>
      </c>
      <c r="B132" t="s">
        <v>3</v>
      </c>
      <c r="C132" t="s">
        <v>147</v>
      </c>
      <c r="D132" s="1">
        <v>42390</v>
      </c>
      <c r="E132" s="1">
        <v>42392</v>
      </c>
      <c r="F132">
        <f t="shared" si="7"/>
        <v>2</v>
      </c>
      <c r="G132">
        <f t="shared" si="8"/>
        <v>-38</v>
      </c>
      <c r="H132">
        <f t="shared" si="9"/>
        <v>-190</v>
      </c>
      <c r="J132" t="str">
        <f>IFERROR(VLOOKUP(TBL_ETAT[[#This Row],[Container]],CHOOSE({1,2},TBL_DB_PRE[N° conteneur],TBL_DB_PRE[Prebooking N° MSC]),2,FALSE),"")</f>
        <v/>
      </c>
      <c r="K132" t="str">
        <f>IFERROR(VLOOKUP(TBL_ETAT[[#This Row],[Container]],CHOOSE({1,2},TBL_DB_PRE[N° conteneur],TBL_DB_PRE[Prebooking N° CMM]),2,FALSE),"")</f>
        <v/>
      </c>
    </row>
    <row r="133" spans="1:11" x14ac:dyDescent="0.25">
      <c r="A133" t="s">
        <v>140</v>
      </c>
      <c r="B133" t="s">
        <v>3</v>
      </c>
      <c r="C133" t="s">
        <v>147</v>
      </c>
      <c r="D133" s="1">
        <v>42374</v>
      </c>
      <c r="E133" s="1">
        <v>42415</v>
      </c>
      <c r="F133">
        <f t="shared" si="7"/>
        <v>41</v>
      </c>
      <c r="G133">
        <f t="shared" si="8"/>
        <v>1</v>
      </c>
      <c r="H133">
        <f t="shared" si="9"/>
        <v>5</v>
      </c>
      <c r="I133" t="s">
        <v>364</v>
      </c>
      <c r="J133" t="str">
        <f>IFERROR(VLOOKUP(TBL_ETAT[[#This Row],[Container]],CHOOSE({1,2},TBL_DB_PRE[N° conteneur],TBL_DB_PRE[Prebooking N° MSC]),2,FALSE),"")</f>
        <v/>
      </c>
      <c r="K133" t="str">
        <f>IFERROR(VLOOKUP(TBL_ETAT[[#This Row],[Container]],CHOOSE({1,2},TBL_DB_PRE[N° conteneur],TBL_DB_PRE[Prebooking N° CMM]),2,FALSE),"")</f>
        <v/>
      </c>
    </row>
    <row r="134" spans="1:11" x14ac:dyDescent="0.25">
      <c r="A134" t="s">
        <v>141</v>
      </c>
      <c r="B134" t="s">
        <v>3</v>
      </c>
      <c r="C134" t="s">
        <v>147</v>
      </c>
      <c r="D134" s="1">
        <v>42390</v>
      </c>
      <c r="E134" s="1">
        <v>42390</v>
      </c>
      <c r="F134">
        <f t="shared" si="7"/>
        <v>0</v>
      </c>
      <c r="G134">
        <f t="shared" si="8"/>
        <v>-40</v>
      </c>
      <c r="H134">
        <f t="shared" si="9"/>
        <v>-200</v>
      </c>
      <c r="J134" t="str">
        <f>IFERROR(VLOOKUP(TBL_ETAT[[#This Row],[Container]],CHOOSE({1,2},TBL_DB_PRE[N° conteneur],TBL_DB_PRE[Prebooking N° MSC]),2,FALSE),"")</f>
        <v/>
      </c>
      <c r="K134" t="str">
        <f>IFERROR(VLOOKUP(TBL_ETAT[[#This Row],[Container]],CHOOSE({1,2},TBL_DB_PRE[N° conteneur],TBL_DB_PRE[Prebooking N° CMM]),2,FALSE),"")</f>
        <v/>
      </c>
    </row>
    <row r="135" spans="1:11" x14ac:dyDescent="0.25">
      <c r="A135" t="s">
        <v>142</v>
      </c>
      <c r="B135" t="s">
        <v>3</v>
      </c>
      <c r="C135" t="s">
        <v>147</v>
      </c>
      <c r="D135" s="1">
        <v>42374</v>
      </c>
      <c r="E135" s="1">
        <v>42415</v>
      </c>
      <c r="F135">
        <f t="shared" si="7"/>
        <v>41</v>
      </c>
      <c r="G135">
        <f t="shared" si="8"/>
        <v>1</v>
      </c>
      <c r="H135">
        <f t="shared" si="9"/>
        <v>5</v>
      </c>
      <c r="I135" t="s">
        <v>364</v>
      </c>
      <c r="J135" t="str">
        <f>IFERROR(VLOOKUP(TBL_ETAT[[#This Row],[Container]],CHOOSE({1,2},TBL_DB_PRE[N° conteneur],TBL_DB_PRE[Prebooking N° MSC]),2,FALSE),"")</f>
        <v/>
      </c>
      <c r="K135" t="str">
        <f>IFERROR(VLOOKUP(TBL_ETAT[[#This Row],[Container]],CHOOSE({1,2},TBL_DB_PRE[N° conteneur],TBL_DB_PRE[Prebooking N° CMM]),2,FALSE),"")</f>
        <v/>
      </c>
    </row>
    <row r="136" spans="1:11" x14ac:dyDescent="0.25">
      <c r="A136" t="s">
        <v>143</v>
      </c>
      <c r="B136" t="s">
        <v>3</v>
      </c>
      <c r="C136" t="s">
        <v>147</v>
      </c>
      <c r="D136" s="1">
        <v>42374</v>
      </c>
      <c r="E136" s="1">
        <v>42415</v>
      </c>
      <c r="F136">
        <f t="shared" si="7"/>
        <v>41</v>
      </c>
      <c r="G136">
        <f t="shared" si="8"/>
        <v>1</v>
      </c>
      <c r="H136">
        <f t="shared" si="9"/>
        <v>5</v>
      </c>
      <c r="I136" t="s">
        <v>364</v>
      </c>
      <c r="J136" t="str">
        <f>IFERROR(VLOOKUP(TBL_ETAT[[#This Row],[Container]],CHOOSE({1,2},TBL_DB_PRE[N° conteneur],TBL_DB_PRE[Prebooking N° MSC]),2,FALSE),"")</f>
        <v/>
      </c>
      <c r="K136" t="str">
        <f>IFERROR(VLOOKUP(TBL_ETAT[[#This Row],[Container]],CHOOSE({1,2},TBL_DB_PRE[N° conteneur],TBL_DB_PRE[Prebooking N° CMM]),2,FALSE),"")</f>
        <v/>
      </c>
    </row>
    <row r="137" spans="1:11" x14ac:dyDescent="0.25">
      <c r="A137" t="s">
        <v>144</v>
      </c>
      <c r="B137" t="s">
        <v>3</v>
      </c>
      <c r="C137" t="s">
        <v>147</v>
      </c>
      <c r="D137" s="1">
        <v>42390</v>
      </c>
      <c r="E137" s="1">
        <v>42390</v>
      </c>
      <c r="F137">
        <f t="shared" si="7"/>
        <v>0</v>
      </c>
      <c r="G137">
        <f t="shared" si="8"/>
        <v>-40</v>
      </c>
      <c r="H137">
        <f t="shared" si="9"/>
        <v>-200</v>
      </c>
      <c r="J137" t="str">
        <f>IFERROR(VLOOKUP(TBL_ETAT[[#This Row],[Container]],CHOOSE({1,2},TBL_DB_PRE[N° conteneur],TBL_DB_PRE[Prebooking N° MSC]),2,FALSE),"")</f>
        <v/>
      </c>
      <c r="K137" t="str">
        <f>IFERROR(VLOOKUP(TBL_ETAT[[#This Row],[Container]],CHOOSE({1,2},TBL_DB_PRE[N° conteneur],TBL_DB_PRE[Prebooking N° CMM]),2,FALSE),"")</f>
        <v/>
      </c>
    </row>
    <row r="138" spans="1:11" x14ac:dyDescent="0.25">
      <c r="A138" t="s">
        <v>145</v>
      </c>
      <c r="B138" t="s">
        <v>3</v>
      </c>
      <c r="C138" t="s">
        <v>147</v>
      </c>
      <c r="D138" s="1">
        <v>42405</v>
      </c>
      <c r="E138" s="1">
        <v>42422</v>
      </c>
      <c r="F138">
        <f t="shared" si="7"/>
        <v>17</v>
      </c>
      <c r="G138">
        <f t="shared" si="8"/>
        <v>-23</v>
      </c>
      <c r="H138">
        <f t="shared" si="9"/>
        <v>-115</v>
      </c>
      <c r="J138" t="str">
        <f>IFERROR(VLOOKUP(TBL_ETAT[[#This Row],[Container]],CHOOSE({1,2},TBL_DB_PRE[N° conteneur],TBL_DB_PRE[Prebooking N° MSC]),2,FALSE),"")</f>
        <v>671GA1501246-1</v>
      </c>
      <c r="K138" t="str">
        <f>IFERROR(VLOOKUP(TBL_ETAT[[#This Row],[Container]],CHOOSE({1,2},TBL_DB_PRE[N° conteneur],TBL_DB_PRE[Prebooking N° CMM]),2,FALSE),"")</f>
        <v>CMMEX00026</v>
      </c>
    </row>
    <row r="139" spans="1:11" x14ac:dyDescent="0.25">
      <c r="A139" t="s">
        <v>148</v>
      </c>
      <c r="B139" t="s">
        <v>3</v>
      </c>
      <c r="C139" t="s">
        <v>215</v>
      </c>
      <c r="D139" s="1">
        <v>42399</v>
      </c>
      <c r="E139" s="1">
        <v>42441</v>
      </c>
      <c r="F139">
        <f t="shared" si="7"/>
        <v>42</v>
      </c>
      <c r="G139">
        <f t="shared" si="8"/>
        <v>2</v>
      </c>
      <c r="H139">
        <f t="shared" si="9"/>
        <v>10</v>
      </c>
      <c r="I139" t="s">
        <v>364</v>
      </c>
      <c r="J139" t="str">
        <f>IFERROR(VLOOKUP(TBL_ETAT[[#This Row],[Container]],CHOOSE({1,2},TBL_DB_PRE[N° conteneur],TBL_DB_PRE[Prebooking N° MSC]),2,FALSE),"")</f>
        <v>671GA1600041-1</v>
      </c>
      <c r="K139" t="str">
        <f>IFERROR(VLOOKUP(TBL_ETAT[[#This Row],[Container]],CHOOSE({1,2},TBL_DB_PRE[N° conteneur],TBL_DB_PRE[Prebooking N° CMM]),2,FALSE),"")</f>
        <v>CMMEX00027</v>
      </c>
    </row>
    <row r="140" spans="1:11" x14ac:dyDescent="0.25">
      <c r="A140" t="s">
        <v>149</v>
      </c>
      <c r="B140" t="s">
        <v>3</v>
      </c>
      <c r="C140" t="s">
        <v>215</v>
      </c>
      <c r="D140" s="1">
        <v>42399</v>
      </c>
      <c r="E140" s="1">
        <v>42441</v>
      </c>
      <c r="F140">
        <f t="shared" si="7"/>
        <v>42</v>
      </c>
      <c r="G140">
        <f t="shared" si="8"/>
        <v>2</v>
      </c>
      <c r="H140">
        <f t="shared" si="9"/>
        <v>10</v>
      </c>
      <c r="I140" t="s">
        <v>364</v>
      </c>
      <c r="J140" t="str">
        <f>IFERROR(VLOOKUP(TBL_ETAT[[#This Row],[Container]],CHOOSE({1,2},TBL_DB_PRE[N° conteneur],TBL_DB_PRE[Prebooking N° MSC]),2,FALSE),"")</f>
        <v>671GA1600041-1</v>
      </c>
      <c r="K140" t="str">
        <f>IFERROR(VLOOKUP(TBL_ETAT[[#This Row],[Container]],CHOOSE({1,2},TBL_DB_PRE[N° conteneur],TBL_DB_PRE[Prebooking N° CMM]),2,FALSE),"")</f>
        <v>CMMEX00027</v>
      </c>
    </row>
    <row r="141" spans="1:11" x14ac:dyDescent="0.25">
      <c r="A141" t="s">
        <v>150</v>
      </c>
      <c r="B141" t="s">
        <v>3</v>
      </c>
      <c r="C141" t="s">
        <v>215</v>
      </c>
      <c r="D141" s="1">
        <v>42399</v>
      </c>
      <c r="E141" s="1">
        <v>42441</v>
      </c>
      <c r="F141">
        <f t="shared" si="7"/>
        <v>42</v>
      </c>
      <c r="G141">
        <f t="shared" si="8"/>
        <v>2</v>
      </c>
      <c r="H141">
        <f t="shared" si="9"/>
        <v>10</v>
      </c>
      <c r="I141" t="s">
        <v>364</v>
      </c>
      <c r="J141" t="str">
        <f>IFERROR(VLOOKUP(TBL_ETAT[[#This Row],[Container]],CHOOSE({1,2},TBL_DB_PRE[N° conteneur],TBL_DB_PRE[Prebooking N° MSC]),2,FALSE),"")</f>
        <v>671GA1600041-1</v>
      </c>
      <c r="K141" t="str">
        <f>IFERROR(VLOOKUP(TBL_ETAT[[#This Row],[Container]],CHOOSE({1,2},TBL_DB_PRE[N° conteneur],TBL_DB_PRE[Prebooking N° CMM]),2,FALSE),"")</f>
        <v>CMMEX00027</v>
      </c>
    </row>
    <row r="142" spans="1:11" x14ac:dyDescent="0.25">
      <c r="A142" t="s">
        <v>151</v>
      </c>
      <c r="B142" t="s">
        <v>3</v>
      </c>
      <c r="C142" t="s">
        <v>215</v>
      </c>
      <c r="D142" s="1">
        <v>42399</v>
      </c>
      <c r="E142" s="1">
        <v>42441</v>
      </c>
      <c r="F142">
        <f t="shared" si="7"/>
        <v>42</v>
      </c>
      <c r="G142">
        <f t="shared" si="8"/>
        <v>2</v>
      </c>
      <c r="H142">
        <f t="shared" si="9"/>
        <v>10</v>
      </c>
      <c r="I142" t="s">
        <v>364</v>
      </c>
      <c r="J142" t="str">
        <f>IFERROR(VLOOKUP(TBL_ETAT[[#This Row],[Container]],CHOOSE({1,2},TBL_DB_PRE[N° conteneur],TBL_DB_PRE[Prebooking N° MSC]),2,FALSE),"")</f>
        <v>671GA1600041-1</v>
      </c>
      <c r="K142" t="str">
        <f>IFERROR(VLOOKUP(TBL_ETAT[[#This Row],[Container]],CHOOSE({1,2},TBL_DB_PRE[N° conteneur],TBL_DB_PRE[Prebooking N° CMM]),2,FALSE),"")</f>
        <v>CMMEX00027</v>
      </c>
    </row>
    <row r="143" spans="1:11" x14ac:dyDescent="0.25">
      <c r="A143" t="s">
        <v>152</v>
      </c>
      <c r="B143" t="s">
        <v>3</v>
      </c>
      <c r="C143" t="s">
        <v>215</v>
      </c>
      <c r="D143" s="1">
        <v>42398</v>
      </c>
      <c r="E143" s="1">
        <v>42441</v>
      </c>
      <c r="F143">
        <f t="shared" si="7"/>
        <v>43</v>
      </c>
      <c r="G143">
        <f t="shared" si="8"/>
        <v>3</v>
      </c>
      <c r="H143">
        <f t="shared" si="9"/>
        <v>15</v>
      </c>
      <c r="I143" t="s">
        <v>364</v>
      </c>
      <c r="J143" t="str">
        <f>IFERROR(VLOOKUP(TBL_ETAT[[#This Row],[Container]],CHOOSE({1,2},TBL_DB_PRE[N° conteneur],TBL_DB_PRE[Prebooking N° MSC]),2,FALSE),"")</f>
        <v>671GA1600041-1</v>
      </c>
      <c r="K143" t="str">
        <f>IFERROR(VLOOKUP(TBL_ETAT[[#This Row],[Container]],CHOOSE({1,2},TBL_DB_PRE[N° conteneur],TBL_DB_PRE[Prebooking N° CMM]),2,FALSE),"")</f>
        <v>CMMEX00027</v>
      </c>
    </row>
    <row r="144" spans="1:11" x14ac:dyDescent="0.25">
      <c r="A144" t="s">
        <v>153</v>
      </c>
      <c r="B144" t="s">
        <v>3</v>
      </c>
      <c r="C144" t="s">
        <v>215</v>
      </c>
      <c r="D144" s="1">
        <v>42401</v>
      </c>
      <c r="E144" s="1">
        <v>42441</v>
      </c>
      <c r="F144">
        <f t="shared" si="7"/>
        <v>40</v>
      </c>
      <c r="G144">
        <f t="shared" si="8"/>
        <v>0</v>
      </c>
      <c r="H144">
        <f t="shared" si="9"/>
        <v>0</v>
      </c>
      <c r="J144" t="str">
        <f>IFERROR(VLOOKUP(TBL_ETAT[[#This Row],[Container]],CHOOSE({1,2},TBL_DB_PRE[N° conteneur],TBL_DB_PRE[Prebooking N° MSC]),2,FALSE),"")</f>
        <v>671GA1501176-1</v>
      </c>
      <c r="K144" t="str">
        <f>IFERROR(VLOOKUP(TBL_ETAT[[#This Row],[Container]],CHOOSE({1,2},TBL_DB_PRE[N° conteneur],TBL_DB_PRE[Prebooking N° CMM]),2,FALSE),"")</f>
        <v>CMMEX00025</v>
      </c>
    </row>
    <row r="145" spans="1:11" x14ac:dyDescent="0.25">
      <c r="A145" t="s">
        <v>154</v>
      </c>
      <c r="B145" t="s">
        <v>3</v>
      </c>
      <c r="C145" t="s">
        <v>215</v>
      </c>
      <c r="D145" s="1">
        <v>42399</v>
      </c>
      <c r="E145" s="1">
        <v>42441</v>
      </c>
      <c r="F145">
        <f t="shared" si="7"/>
        <v>42</v>
      </c>
      <c r="G145">
        <f t="shared" si="8"/>
        <v>2</v>
      </c>
      <c r="H145">
        <f t="shared" si="9"/>
        <v>10</v>
      </c>
      <c r="I145" t="s">
        <v>364</v>
      </c>
      <c r="J145" t="str">
        <f>IFERROR(VLOOKUP(TBL_ETAT[[#This Row],[Container]],CHOOSE({1,2},TBL_DB_PRE[N° conteneur],TBL_DB_PRE[Prebooking N° MSC]),2,FALSE),"")</f>
        <v/>
      </c>
      <c r="K145" t="str">
        <f>IFERROR(VLOOKUP(TBL_ETAT[[#This Row],[Container]],CHOOSE({1,2},TBL_DB_PRE[N° conteneur],TBL_DB_PRE[Prebooking N° CMM]),2,FALSE),"")</f>
        <v/>
      </c>
    </row>
    <row r="146" spans="1:11" x14ac:dyDescent="0.25">
      <c r="A146" t="s">
        <v>155</v>
      </c>
      <c r="B146" t="s">
        <v>3</v>
      </c>
      <c r="C146" t="s">
        <v>215</v>
      </c>
      <c r="D146" s="1">
        <v>42399</v>
      </c>
      <c r="E146" s="1">
        <v>42441</v>
      </c>
      <c r="F146">
        <f t="shared" si="7"/>
        <v>42</v>
      </c>
      <c r="G146">
        <f t="shared" si="8"/>
        <v>2</v>
      </c>
      <c r="H146">
        <f t="shared" si="9"/>
        <v>10</v>
      </c>
      <c r="I146" t="s">
        <v>364</v>
      </c>
      <c r="J146" t="str">
        <f>IFERROR(VLOOKUP(TBL_ETAT[[#This Row],[Container]],CHOOSE({1,2},TBL_DB_PRE[N° conteneur],TBL_DB_PRE[Prebooking N° MSC]),2,FALSE),"")</f>
        <v/>
      </c>
      <c r="K146" t="str">
        <f>IFERROR(VLOOKUP(TBL_ETAT[[#This Row],[Container]],CHOOSE({1,2},TBL_DB_PRE[N° conteneur],TBL_DB_PRE[Prebooking N° CMM]),2,FALSE),"")</f>
        <v/>
      </c>
    </row>
    <row r="147" spans="1:11" x14ac:dyDescent="0.25">
      <c r="A147" t="s">
        <v>156</v>
      </c>
      <c r="B147" t="s">
        <v>3</v>
      </c>
      <c r="C147" t="s">
        <v>215</v>
      </c>
      <c r="D147" s="1">
        <v>42398</v>
      </c>
      <c r="E147" s="1">
        <v>42439</v>
      </c>
      <c r="F147">
        <f t="shared" si="7"/>
        <v>41</v>
      </c>
      <c r="G147">
        <f t="shared" si="8"/>
        <v>1</v>
      </c>
      <c r="H147">
        <f t="shared" si="9"/>
        <v>5</v>
      </c>
      <c r="I147" t="s">
        <v>364</v>
      </c>
      <c r="J147" t="str">
        <f>IFERROR(VLOOKUP(TBL_ETAT[[#This Row],[Container]],CHOOSE({1,2},TBL_DB_PRE[N° conteneur],TBL_DB_PRE[Prebooking N° MSC]),2,FALSE),"")</f>
        <v>671GA1600041-1</v>
      </c>
      <c r="K147" t="str">
        <f>IFERROR(VLOOKUP(TBL_ETAT[[#This Row],[Container]],CHOOSE({1,2},TBL_DB_PRE[N° conteneur],TBL_DB_PRE[Prebooking N° CMM]),2,FALSE),"")</f>
        <v>CMMEX00027</v>
      </c>
    </row>
    <row r="148" spans="1:11" x14ac:dyDescent="0.25">
      <c r="A148" t="s">
        <v>157</v>
      </c>
      <c r="B148" t="s">
        <v>3</v>
      </c>
      <c r="C148" t="s">
        <v>215</v>
      </c>
      <c r="D148" s="1">
        <v>42398</v>
      </c>
      <c r="E148" s="1">
        <v>42439</v>
      </c>
      <c r="F148">
        <f t="shared" si="7"/>
        <v>41</v>
      </c>
      <c r="G148">
        <f t="shared" si="8"/>
        <v>1</v>
      </c>
      <c r="H148">
        <f t="shared" si="9"/>
        <v>5</v>
      </c>
      <c r="I148" t="s">
        <v>364</v>
      </c>
      <c r="J148" t="str">
        <f>IFERROR(VLOOKUP(TBL_ETAT[[#This Row],[Container]],CHOOSE({1,2},TBL_DB_PRE[N° conteneur],TBL_DB_PRE[Prebooking N° MSC]),2,FALSE),"")</f>
        <v>671GA1600041-1</v>
      </c>
      <c r="K148" t="str">
        <f>IFERROR(VLOOKUP(TBL_ETAT[[#This Row],[Container]],CHOOSE({1,2},TBL_DB_PRE[N° conteneur],TBL_DB_PRE[Prebooking N° CMM]),2,FALSE),"")</f>
        <v>CMMEX00027</v>
      </c>
    </row>
    <row r="149" spans="1:11" x14ac:dyDescent="0.25">
      <c r="A149" t="s">
        <v>158</v>
      </c>
      <c r="B149" t="s">
        <v>3</v>
      </c>
      <c r="C149" t="s">
        <v>215</v>
      </c>
      <c r="D149" s="1">
        <v>42398</v>
      </c>
      <c r="E149" s="1">
        <v>42439</v>
      </c>
      <c r="F149">
        <f t="shared" si="7"/>
        <v>41</v>
      </c>
      <c r="G149">
        <f t="shared" si="8"/>
        <v>1</v>
      </c>
      <c r="H149">
        <f t="shared" si="9"/>
        <v>5</v>
      </c>
      <c r="I149" t="s">
        <v>364</v>
      </c>
      <c r="J149" t="str">
        <f>IFERROR(VLOOKUP(TBL_ETAT[[#This Row],[Container]],CHOOSE({1,2},TBL_DB_PRE[N° conteneur],TBL_DB_PRE[Prebooking N° MSC]),2,FALSE),"")</f>
        <v>671GA1600041-1</v>
      </c>
      <c r="K149" t="str">
        <f>IFERROR(VLOOKUP(TBL_ETAT[[#This Row],[Container]],CHOOSE({1,2},TBL_DB_PRE[N° conteneur],TBL_DB_PRE[Prebooking N° CMM]),2,FALSE),"")</f>
        <v>CMMEX00027</v>
      </c>
    </row>
    <row r="150" spans="1:11" x14ac:dyDescent="0.25">
      <c r="A150" t="s">
        <v>159</v>
      </c>
      <c r="B150" t="s">
        <v>3</v>
      </c>
      <c r="C150" t="s">
        <v>215</v>
      </c>
      <c r="D150" s="1">
        <v>42398</v>
      </c>
      <c r="E150" s="1">
        <v>42439</v>
      </c>
      <c r="F150">
        <f t="shared" si="7"/>
        <v>41</v>
      </c>
      <c r="G150">
        <f t="shared" si="8"/>
        <v>1</v>
      </c>
      <c r="H150">
        <f t="shared" si="9"/>
        <v>5</v>
      </c>
      <c r="I150" t="s">
        <v>364</v>
      </c>
      <c r="J150" t="str">
        <f>IFERROR(VLOOKUP(TBL_ETAT[[#This Row],[Container]],CHOOSE({1,2},TBL_DB_PRE[N° conteneur],TBL_DB_PRE[Prebooking N° MSC]),2,FALSE),"")</f>
        <v>671GA1600041-1</v>
      </c>
      <c r="K150" t="str">
        <f>IFERROR(VLOOKUP(TBL_ETAT[[#This Row],[Container]],CHOOSE({1,2},TBL_DB_PRE[N° conteneur],TBL_DB_PRE[Prebooking N° CMM]),2,FALSE),"")</f>
        <v>CMMEX00027</v>
      </c>
    </row>
    <row r="151" spans="1:11" x14ac:dyDescent="0.25">
      <c r="A151" t="s">
        <v>160</v>
      </c>
      <c r="B151" t="s">
        <v>3</v>
      </c>
      <c r="C151" t="s">
        <v>215</v>
      </c>
      <c r="D151" s="1">
        <v>42399</v>
      </c>
      <c r="E151" s="1">
        <v>42439</v>
      </c>
      <c r="F151">
        <f t="shared" si="7"/>
        <v>40</v>
      </c>
      <c r="G151">
        <f t="shared" si="8"/>
        <v>0</v>
      </c>
      <c r="H151">
        <f t="shared" si="9"/>
        <v>0</v>
      </c>
      <c r="J151" t="str">
        <f>IFERROR(VLOOKUP(TBL_ETAT[[#This Row],[Container]],CHOOSE({1,2},TBL_DB_PRE[N° conteneur],TBL_DB_PRE[Prebooking N° MSC]),2,FALSE),"")</f>
        <v>671GA1600041-1</v>
      </c>
      <c r="K151" t="str">
        <f>IFERROR(VLOOKUP(TBL_ETAT[[#This Row],[Container]],CHOOSE({1,2},TBL_DB_PRE[N° conteneur],TBL_DB_PRE[Prebooking N° CMM]),2,FALSE),"")</f>
        <v>CMMEX00027</v>
      </c>
    </row>
    <row r="152" spans="1:11" x14ac:dyDescent="0.25">
      <c r="A152" t="s">
        <v>161</v>
      </c>
      <c r="B152" t="s">
        <v>3</v>
      </c>
      <c r="C152" t="s">
        <v>215</v>
      </c>
      <c r="D152" s="1">
        <v>42401</v>
      </c>
      <c r="E152" s="1">
        <v>42439</v>
      </c>
      <c r="F152">
        <f t="shared" si="7"/>
        <v>38</v>
      </c>
      <c r="G152">
        <f t="shared" si="8"/>
        <v>-2</v>
      </c>
      <c r="H152">
        <f t="shared" si="9"/>
        <v>-10</v>
      </c>
      <c r="J152" t="str">
        <f>IFERROR(VLOOKUP(TBL_ETAT[[#This Row],[Container]],CHOOSE({1,2},TBL_DB_PRE[N° conteneur],TBL_DB_PRE[Prebooking N° MSC]),2,FALSE),"")</f>
        <v>671GA1600041-1</v>
      </c>
      <c r="K152" t="str">
        <f>IFERROR(VLOOKUP(TBL_ETAT[[#This Row],[Container]],CHOOSE({1,2},TBL_DB_PRE[N° conteneur],TBL_DB_PRE[Prebooking N° CMM]),2,FALSE),"")</f>
        <v>CMMEX00027</v>
      </c>
    </row>
    <row r="153" spans="1:11" x14ac:dyDescent="0.25">
      <c r="A153" t="s">
        <v>162</v>
      </c>
      <c r="B153" t="s">
        <v>3</v>
      </c>
      <c r="C153" t="s">
        <v>215</v>
      </c>
      <c r="D153" s="1">
        <v>42399</v>
      </c>
      <c r="E153" s="1">
        <v>42439</v>
      </c>
      <c r="F153">
        <f t="shared" si="7"/>
        <v>40</v>
      </c>
      <c r="G153">
        <f t="shared" si="8"/>
        <v>0</v>
      </c>
      <c r="H153">
        <f t="shared" si="9"/>
        <v>0</v>
      </c>
      <c r="J153" t="str">
        <f>IFERROR(VLOOKUP(TBL_ETAT[[#This Row],[Container]],CHOOSE({1,2},TBL_DB_PRE[N° conteneur],TBL_DB_PRE[Prebooking N° MSC]),2,FALSE),"")</f>
        <v>671GA1600041-1</v>
      </c>
      <c r="K153" t="str">
        <f>IFERROR(VLOOKUP(TBL_ETAT[[#This Row],[Container]],CHOOSE({1,2},TBL_DB_PRE[N° conteneur],TBL_DB_PRE[Prebooking N° CMM]),2,FALSE),"")</f>
        <v>CMMEX00027</v>
      </c>
    </row>
    <row r="154" spans="1:11" x14ac:dyDescent="0.25">
      <c r="A154" t="s">
        <v>163</v>
      </c>
      <c r="B154" t="s">
        <v>3</v>
      </c>
      <c r="C154" t="s">
        <v>215</v>
      </c>
      <c r="D154" s="1">
        <v>42374</v>
      </c>
      <c r="E154" s="1">
        <v>42389</v>
      </c>
      <c r="F154">
        <f t="shared" si="7"/>
        <v>15</v>
      </c>
      <c r="G154">
        <f t="shared" si="8"/>
        <v>-25</v>
      </c>
      <c r="H154">
        <f t="shared" si="9"/>
        <v>-125</v>
      </c>
      <c r="J154" t="str">
        <f>IFERROR(VLOOKUP(TBL_ETAT[[#This Row],[Container]],CHOOSE({1,2},TBL_DB_PRE[N° conteneur],TBL_DB_PRE[Prebooking N° MSC]),2,FALSE),"")</f>
        <v/>
      </c>
      <c r="K154" t="str">
        <f>IFERROR(VLOOKUP(TBL_ETAT[[#This Row],[Container]],CHOOSE({1,2},TBL_DB_PRE[N° conteneur],TBL_DB_PRE[Prebooking N° CMM]),2,FALSE),"")</f>
        <v/>
      </c>
    </row>
    <row r="155" spans="1:11" x14ac:dyDescent="0.25">
      <c r="A155" t="s">
        <v>164</v>
      </c>
      <c r="B155" t="s">
        <v>3</v>
      </c>
      <c r="C155" t="s">
        <v>215</v>
      </c>
      <c r="D155" s="1">
        <v>42398</v>
      </c>
      <c r="E155" s="1">
        <v>42439</v>
      </c>
      <c r="F155">
        <f t="shared" si="7"/>
        <v>41</v>
      </c>
      <c r="G155">
        <f t="shared" si="8"/>
        <v>1</v>
      </c>
      <c r="H155">
        <f t="shared" si="9"/>
        <v>5</v>
      </c>
      <c r="I155" t="s">
        <v>364</v>
      </c>
      <c r="J155" t="str">
        <f>IFERROR(VLOOKUP(TBL_ETAT[[#This Row],[Container]],CHOOSE({1,2},TBL_DB_PRE[N° conteneur],TBL_DB_PRE[Prebooking N° MSC]),2,FALSE),"")</f>
        <v>671GA1600041-1</v>
      </c>
      <c r="K155" t="str">
        <f>IFERROR(VLOOKUP(TBL_ETAT[[#This Row],[Container]],CHOOSE({1,2},TBL_DB_PRE[N° conteneur],TBL_DB_PRE[Prebooking N° CMM]),2,FALSE),"")</f>
        <v>CMMEX00027</v>
      </c>
    </row>
    <row r="156" spans="1:11" x14ac:dyDescent="0.25">
      <c r="A156" t="s">
        <v>165</v>
      </c>
      <c r="B156" t="s">
        <v>3</v>
      </c>
      <c r="C156" t="s">
        <v>215</v>
      </c>
      <c r="D156" s="1">
        <v>42399</v>
      </c>
      <c r="E156" s="1">
        <v>42441</v>
      </c>
      <c r="F156">
        <f t="shared" si="7"/>
        <v>42</v>
      </c>
      <c r="G156">
        <f t="shared" si="8"/>
        <v>2</v>
      </c>
      <c r="H156">
        <f t="shared" si="9"/>
        <v>10</v>
      </c>
      <c r="I156" t="s">
        <v>364</v>
      </c>
      <c r="J156" t="str">
        <f>IFERROR(VLOOKUP(TBL_ETAT[[#This Row],[Container]],CHOOSE({1,2},TBL_DB_PRE[N° conteneur],TBL_DB_PRE[Prebooking N° MSC]),2,FALSE),"")</f>
        <v>671GA1600041-1</v>
      </c>
      <c r="K156" t="str">
        <f>IFERROR(VLOOKUP(TBL_ETAT[[#This Row],[Container]],CHOOSE({1,2},TBL_DB_PRE[N° conteneur],TBL_DB_PRE[Prebooking N° CMM]),2,FALSE),"")</f>
        <v>CMMEX00027</v>
      </c>
    </row>
    <row r="157" spans="1:11" x14ac:dyDescent="0.25">
      <c r="A157" t="s">
        <v>166</v>
      </c>
      <c r="B157" t="s">
        <v>3</v>
      </c>
      <c r="C157" t="s">
        <v>215</v>
      </c>
      <c r="D157" s="1">
        <v>42399</v>
      </c>
      <c r="E157" s="1">
        <v>42441</v>
      </c>
      <c r="F157">
        <f t="shared" si="7"/>
        <v>42</v>
      </c>
      <c r="G157">
        <f t="shared" si="8"/>
        <v>2</v>
      </c>
      <c r="H157">
        <f t="shared" si="9"/>
        <v>10</v>
      </c>
      <c r="I157" t="s">
        <v>364</v>
      </c>
      <c r="J157" t="str">
        <f>IFERROR(VLOOKUP(TBL_ETAT[[#This Row],[Container]],CHOOSE({1,2},TBL_DB_PRE[N° conteneur],TBL_DB_PRE[Prebooking N° MSC]),2,FALSE),"")</f>
        <v>671GA1600041-1</v>
      </c>
      <c r="K157" t="str">
        <f>IFERROR(VLOOKUP(TBL_ETAT[[#This Row],[Container]],CHOOSE({1,2},TBL_DB_PRE[N° conteneur],TBL_DB_PRE[Prebooking N° CMM]),2,FALSE),"")</f>
        <v>CMMEX00027</v>
      </c>
    </row>
    <row r="158" spans="1:11" x14ac:dyDescent="0.25">
      <c r="A158" t="s">
        <v>167</v>
      </c>
      <c r="B158" t="s">
        <v>3</v>
      </c>
      <c r="C158" t="s">
        <v>215</v>
      </c>
      <c r="D158" s="1">
        <v>42374</v>
      </c>
      <c r="E158" s="1">
        <v>42384</v>
      </c>
      <c r="F158">
        <f t="shared" si="7"/>
        <v>10</v>
      </c>
      <c r="G158">
        <f t="shared" si="8"/>
        <v>-30</v>
      </c>
      <c r="H158">
        <f t="shared" si="9"/>
        <v>-150</v>
      </c>
      <c r="J158" t="str">
        <f>IFERROR(VLOOKUP(TBL_ETAT[[#This Row],[Container]],CHOOSE({1,2},TBL_DB_PRE[N° conteneur],TBL_DB_PRE[Prebooking N° MSC]),2,FALSE),"")</f>
        <v/>
      </c>
      <c r="K158" t="str">
        <f>IFERROR(VLOOKUP(TBL_ETAT[[#This Row],[Container]],CHOOSE({1,2},TBL_DB_PRE[N° conteneur],TBL_DB_PRE[Prebooking N° CMM]),2,FALSE),"")</f>
        <v/>
      </c>
    </row>
    <row r="159" spans="1:11" x14ac:dyDescent="0.25">
      <c r="A159" t="s">
        <v>168</v>
      </c>
      <c r="B159" t="s">
        <v>3</v>
      </c>
      <c r="C159" t="s">
        <v>215</v>
      </c>
      <c r="D159" s="1">
        <v>42401</v>
      </c>
      <c r="E159" s="1">
        <v>42441</v>
      </c>
      <c r="F159">
        <f t="shared" si="7"/>
        <v>40</v>
      </c>
      <c r="G159">
        <f t="shared" si="8"/>
        <v>0</v>
      </c>
      <c r="H159">
        <f t="shared" si="9"/>
        <v>0</v>
      </c>
      <c r="J159" t="str">
        <f>IFERROR(VLOOKUP(TBL_ETAT[[#This Row],[Container]],CHOOSE({1,2},TBL_DB_PRE[N° conteneur],TBL_DB_PRE[Prebooking N° MSC]),2,FALSE),"")</f>
        <v>671GA1600041-1</v>
      </c>
      <c r="K159" t="str">
        <f>IFERROR(VLOOKUP(TBL_ETAT[[#This Row],[Container]],CHOOSE({1,2},TBL_DB_PRE[N° conteneur],TBL_DB_PRE[Prebooking N° CMM]),2,FALSE),"")</f>
        <v>CMMEX00027</v>
      </c>
    </row>
    <row r="160" spans="1:11" x14ac:dyDescent="0.25">
      <c r="A160" t="s">
        <v>169</v>
      </c>
      <c r="B160" t="s">
        <v>3</v>
      </c>
      <c r="C160" t="s">
        <v>215</v>
      </c>
      <c r="D160" s="1">
        <v>42390</v>
      </c>
      <c r="E160" s="1">
        <v>42394</v>
      </c>
      <c r="F160">
        <f t="shared" si="7"/>
        <v>4</v>
      </c>
      <c r="G160">
        <f t="shared" si="8"/>
        <v>-36</v>
      </c>
      <c r="H160">
        <f t="shared" si="9"/>
        <v>-180</v>
      </c>
      <c r="J160" t="str">
        <f>IFERROR(VLOOKUP(TBL_ETAT[[#This Row],[Container]],CHOOSE({1,2},TBL_DB_PRE[N° conteneur],TBL_DB_PRE[Prebooking N° MSC]),2,FALSE),"")</f>
        <v/>
      </c>
      <c r="K160" t="str">
        <f>IFERROR(VLOOKUP(TBL_ETAT[[#This Row],[Container]],CHOOSE({1,2},TBL_DB_PRE[N° conteneur],TBL_DB_PRE[Prebooking N° CMM]),2,FALSE),"")</f>
        <v/>
      </c>
    </row>
    <row r="161" spans="1:11" x14ac:dyDescent="0.25">
      <c r="A161" t="s">
        <v>170</v>
      </c>
      <c r="B161" t="s">
        <v>3</v>
      </c>
      <c r="C161" t="s">
        <v>215</v>
      </c>
      <c r="D161" s="1">
        <v>42390</v>
      </c>
      <c r="E161" s="1">
        <v>42392</v>
      </c>
      <c r="F161">
        <f t="shared" si="7"/>
        <v>2</v>
      </c>
      <c r="G161">
        <f t="shared" si="8"/>
        <v>-38</v>
      </c>
      <c r="H161">
        <f t="shared" si="9"/>
        <v>-190</v>
      </c>
      <c r="J161" t="str">
        <f>IFERROR(VLOOKUP(TBL_ETAT[[#This Row],[Container]],CHOOSE({1,2},TBL_DB_PRE[N° conteneur],TBL_DB_PRE[Prebooking N° MSC]),2,FALSE),"")</f>
        <v/>
      </c>
      <c r="K161" t="str">
        <f>IFERROR(VLOOKUP(TBL_ETAT[[#This Row],[Container]],CHOOSE({1,2},TBL_DB_PRE[N° conteneur],TBL_DB_PRE[Prebooking N° CMM]),2,FALSE),"")</f>
        <v/>
      </c>
    </row>
    <row r="162" spans="1:11" x14ac:dyDescent="0.25">
      <c r="A162" t="s">
        <v>171</v>
      </c>
      <c r="B162" t="s">
        <v>3</v>
      </c>
      <c r="C162" t="s">
        <v>216</v>
      </c>
      <c r="D162" s="1">
        <v>42395</v>
      </c>
      <c r="E162" s="1">
        <v>42426</v>
      </c>
      <c r="F162">
        <f t="shared" si="7"/>
        <v>31</v>
      </c>
      <c r="G162">
        <f t="shared" si="8"/>
        <v>-9</v>
      </c>
      <c r="H162">
        <f t="shared" si="9"/>
        <v>-45</v>
      </c>
      <c r="J162" t="str">
        <f>IFERROR(VLOOKUP(TBL_ETAT[[#This Row],[Container]],CHOOSE({1,2},TBL_DB_PRE[N° conteneur],TBL_DB_PRE[Prebooking N° MSC]),2,FALSE),"")</f>
        <v/>
      </c>
      <c r="K162" t="str">
        <f>IFERROR(VLOOKUP(TBL_ETAT[[#This Row],[Container]],CHOOSE({1,2},TBL_DB_PRE[N° conteneur],TBL_DB_PRE[Prebooking N° CMM]),2,FALSE),"")</f>
        <v/>
      </c>
    </row>
    <row r="163" spans="1:11" x14ac:dyDescent="0.25">
      <c r="A163" t="s">
        <v>172</v>
      </c>
      <c r="B163" t="s">
        <v>3</v>
      </c>
      <c r="C163" t="s">
        <v>216</v>
      </c>
      <c r="D163" s="1">
        <v>42399</v>
      </c>
      <c r="E163" s="1">
        <v>42426</v>
      </c>
      <c r="F163">
        <f t="shared" si="7"/>
        <v>27</v>
      </c>
      <c r="G163">
        <f t="shared" si="8"/>
        <v>-13</v>
      </c>
      <c r="H163">
        <f t="shared" si="9"/>
        <v>-65</v>
      </c>
      <c r="J163" t="str">
        <f>IFERROR(VLOOKUP(TBL_ETAT[[#This Row],[Container]],CHOOSE({1,2},TBL_DB_PRE[N° conteneur],TBL_DB_PRE[Prebooking N° MSC]),2,FALSE),"")</f>
        <v>671GA1501246-1</v>
      </c>
      <c r="K163" t="str">
        <f>IFERROR(VLOOKUP(TBL_ETAT[[#This Row],[Container]],CHOOSE({1,2},TBL_DB_PRE[N° conteneur],TBL_DB_PRE[Prebooking N° CMM]),2,FALSE),"")</f>
        <v>CMMEX00026</v>
      </c>
    </row>
    <row r="164" spans="1:11" x14ac:dyDescent="0.25">
      <c r="A164" t="s">
        <v>173</v>
      </c>
      <c r="B164" t="s">
        <v>3</v>
      </c>
      <c r="C164" t="s">
        <v>216</v>
      </c>
      <c r="D164" s="1">
        <v>42399</v>
      </c>
      <c r="E164" s="1">
        <v>42426</v>
      </c>
      <c r="F164">
        <f t="shared" si="7"/>
        <v>27</v>
      </c>
      <c r="G164">
        <f t="shared" si="8"/>
        <v>-13</v>
      </c>
      <c r="H164">
        <f t="shared" si="9"/>
        <v>-65</v>
      </c>
      <c r="J164" t="str">
        <f>IFERROR(VLOOKUP(TBL_ETAT[[#This Row],[Container]],CHOOSE({1,2},TBL_DB_PRE[N° conteneur],TBL_DB_PRE[Prebooking N° MSC]),2,FALSE),"")</f>
        <v/>
      </c>
      <c r="K164" t="str">
        <f>IFERROR(VLOOKUP(TBL_ETAT[[#This Row],[Container]],CHOOSE({1,2},TBL_DB_PRE[N° conteneur],TBL_DB_PRE[Prebooking N° CMM]),2,FALSE),"")</f>
        <v/>
      </c>
    </row>
    <row r="165" spans="1:11" x14ac:dyDescent="0.25">
      <c r="A165" t="s">
        <v>174</v>
      </c>
      <c r="B165" t="s">
        <v>3</v>
      </c>
      <c r="C165" t="s">
        <v>216</v>
      </c>
      <c r="D165" s="1">
        <v>42391</v>
      </c>
      <c r="E165" s="1">
        <v>42426</v>
      </c>
      <c r="F165">
        <f t="shared" si="7"/>
        <v>35</v>
      </c>
      <c r="G165">
        <f t="shared" si="8"/>
        <v>-5</v>
      </c>
      <c r="H165">
        <f t="shared" si="9"/>
        <v>-25</v>
      </c>
      <c r="J165" t="str">
        <f>IFERROR(VLOOKUP(TBL_ETAT[[#This Row],[Container]],CHOOSE({1,2},TBL_DB_PRE[N° conteneur],TBL_DB_PRE[Prebooking N° MSC]),2,FALSE),"")</f>
        <v>671GA1501246-1</v>
      </c>
      <c r="K165" t="str">
        <f>IFERROR(VLOOKUP(TBL_ETAT[[#This Row],[Container]],CHOOSE({1,2},TBL_DB_PRE[N° conteneur],TBL_DB_PRE[Prebooking N° CMM]),2,FALSE),"")</f>
        <v>CMMEX00026</v>
      </c>
    </row>
    <row r="166" spans="1:11" x14ac:dyDescent="0.25">
      <c r="A166" t="s">
        <v>175</v>
      </c>
      <c r="B166" t="s">
        <v>3</v>
      </c>
      <c r="C166" t="s">
        <v>216</v>
      </c>
      <c r="D166" s="1">
        <v>42401</v>
      </c>
      <c r="E166" s="1">
        <v>42426</v>
      </c>
      <c r="F166">
        <f t="shared" si="7"/>
        <v>25</v>
      </c>
      <c r="G166">
        <f t="shared" si="8"/>
        <v>-15</v>
      </c>
      <c r="H166">
        <f t="shared" si="9"/>
        <v>-75</v>
      </c>
      <c r="J166" t="str">
        <f>IFERROR(VLOOKUP(TBL_ETAT[[#This Row],[Container]],CHOOSE({1,2},TBL_DB_PRE[N° conteneur],TBL_DB_PRE[Prebooking N° MSC]),2,FALSE),"")</f>
        <v/>
      </c>
      <c r="K166" t="str">
        <f>IFERROR(VLOOKUP(TBL_ETAT[[#This Row],[Container]],CHOOSE({1,2},TBL_DB_PRE[N° conteneur],TBL_DB_PRE[Prebooking N° CMM]),2,FALSE),"")</f>
        <v/>
      </c>
    </row>
    <row r="167" spans="1:11" x14ac:dyDescent="0.25">
      <c r="A167" t="s">
        <v>176</v>
      </c>
      <c r="B167" t="s">
        <v>3</v>
      </c>
      <c r="C167" t="s">
        <v>216</v>
      </c>
      <c r="D167" s="1">
        <v>42401</v>
      </c>
      <c r="E167" s="1">
        <v>42426</v>
      </c>
      <c r="F167">
        <f t="shared" si="7"/>
        <v>25</v>
      </c>
      <c r="G167">
        <f t="shared" si="8"/>
        <v>-15</v>
      </c>
      <c r="H167">
        <f t="shared" si="9"/>
        <v>-75</v>
      </c>
      <c r="J167" t="str">
        <f>IFERROR(VLOOKUP(TBL_ETAT[[#This Row],[Container]],CHOOSE({1,2},TBL_DB_PRE[N° conteneur],TBL_DB_PRE[Prebooking N° MSC]),2,FALSE),"")</f>
        <v>671GA1501246-1</v>
      </c>
      <c r="K167" t="str">
        <f>IFERROR(VLOOKUP(TBL_ETAT[[#This Row],[Container]],CHOOSE({1,2},TBL_DB_PRE[N° conteneur],TBL_DB_PRE[Prebooking N° CMM]),2,FALSE),"")</f>
        <v>CMMEX00026</v>
      </c>
    </row>
    <row r="168" spans="1:11" x14ac:dyDescent="0.25">
      <c r="A168" t="s">
        <v>177</v>
      </c>
      <c r="B168" t="s">
        <v>3</v>
      </c>
      <c r="C168" t="s">
        <v>216</v>
      </c>
      <c r="D168" s="1">
        <v>42399</v>
      </c>
      <c r="E168" s="1">
        <v>42426</v>
      </c>
      <c r="F168">
        <f t="shared" ref="F168:F231" si="10">E168-D168</f>
        <v>27</v>
      </c>
      <c r="G168">
        <f t="shared" si="8"/>
        <v>-13</v>
      </c>
      <c r="H168">
        <f t="shared" si="9"/>
        <v>-65</v>
      </c>
      <c r="J168" t="str">
        <f>IFERROR(VLOOKUP(TBL_ETAT[[#This Row],[Container]],CHOOSE({1,2},TBL_DB_PRE[N° conteneur],TBL_DB_PRE[Prebooking N° MSC]),2,FALSE),"")</f>
        <v>671GA1501246-1</v>
      </c>
      <c r="K168" t="str">
        <f>IFERROR(VLOOKUP(TBL_ETAT[[#This Row],[Container]],CHOOSE({1,2},TBL_DB_PRE[N° conteneur],TBL_DB_PRE[Prebooking N° CMM]),2,FALSE),"")</f>
        <v>CMMEX00026</v>
      </c>
    </row>
    <row r="169" spans="1:11" x14ac:dyDescent="0.25">
      <c r="A169" t="s">
        <v>178</v>
      </c>
      <c r="B169" t="s">
        <v>3</v>
      </c>
      <c r="C169" t="s">
        <v>216</v>
      </c>
      <c r="D169" s="1">
        <v>42399</v>
      </c>
      <c r="E169" s="1">
        <v>42426</v>
      </c>
      <c r="F169">
        <f t="shared" si="10"/>
        <v>27</v>
      </c>
      <c r="G169">
        <f t="shared" si="8"/>
        <v>-13</v>
      </c>
      <c r="H169">
        <f t="shared" si="9"/>
        <v>-65</v>
      </c>
      <c r="J169" t="str">
        <f>IFERROR(VLOOKUP(TBL_ETAT[[#This Row],[Container]],CHOOSE({1,2},TBL_DB_PRE[N° conteneur],TBL_DB_PRE[Prebooking N° MSC]),2,FALSE),"")</f>
        <v>671GA1501246-1</v>
      </c>
      <c r="K169" t="str">
        <f>IFERROR(VLOOKUP(TBL_ETAT[[#This Row],[Container]],CHOOSE({1,2},TBL_DB_PRE[N° conteneur],TBL_DB_PRE[Prebooking N° CMM]),2,FALSE),"")</f>
        <v>CMMEX00026</v>
      </c>
    </row>
    <row r="170" spans="1:11" x14ac:dyDescent="0.25">
      <c r="A170" t="s">
        <v>179</v>
      </c>
      <c r="B170" t="s">
        <v>3</v>
      </c>
      <c r="C170" t="s">
        <v>216</v>
      </c>
      <c r="D170" s="1">
        <v>42399</v>
      </c>
      <c r="E170" s="1">
        <v>42426</v>
      </c>
      <c r="F170">
        <f t="shared" si="10"/>
        <v>27</v>
      </c>
      <c r="G170">
        <f t="shared" ref="G170:G233" si="11">F170-40</f>
        <v>-13</v>
      </c>
      <c r="H170">
        <f t="shared" si="9"/>
        <v>-65</v>
      </c>
      <c r="J170" t="str">
        <f>IFERROR(VLOOKUP(TBL_ETAT[[#This Row],[Container]],CHOOSE({1,2},TBL_DB_PRE[N° conteneur],TBL_DB_PRE[Prebooking N° MSC]),2,FALSE),"")</f>
        <v/>
      </c>
      <c r="K170" t="str">
        <f>IFERROR(VLOOKUP(TBL_ETAT[[#This Row],[Container]],CHOOSE({1,2},TBL_DB_PRE[N° conteneur],TBL_DB_PRE[Prebooking N° CMM]),2,FALSE),"")</f>
        <v/>
      </c>
    </row>
    <row r="171" spans="1:11" x14ac:dyDescent="0.25">
      <c r="A171" t="s">
        <v>180</v>
      </c>
      <c r="B171" t="s">
        <v>3</v>
      </c>
      <c r="C171" t="s">
        <v>216</v>
      </c>
      <c r="D171" s="1">
        <v>42399</v>
      </c>
      <c r="E171" s="1">
        <v>42426</v>
      </c>
      <c r="F171">
        <f t="shared" si="10"/>
        <v>27</v>
      </c>
      <c r="G171">
        <f t="shared" si="11"/>
        <v>-13</v>
      </c>
      <c r="H171">
        <f t="shared" si="9"/>
        <v>-65</v>
      </c>
      <c r="J171" t="str">
        <f>IFERROR(VLOOKUP(TBL_ETAT[[#This Row],[Container]],CHOOSE({1,2},TBL_DB_PRE[N° conteneur],TBL_DB_PRE[Prebooking N° MSC]),2,FALSE),"")</f>
        <v>671GA1501246-1</v>
      </c>
      <c r="K171" t="str">
        <f>IFERROR(VLOOKUP(TBL_ETAT[[#This Row],[Container]],CHOOSE({1,2},TBL_DB_PRE[N° conteneur],TBL_DB_PRE[Prebooking N° CMM]),2,FALSE),"")</f>
        <v>CMMEX00026</v>
      </c>
    </row>
    <row r="172" spans="1:11" x14ac:dyDescent="0.25">
      <c r="A172" t="s">
        <v>181</v>
      </c>
      <c r="B172" t="s">
        <v>3</v>
      </c>
      <c r="C172" t="s">
        <v>216</v>
      </c>
      <c r="D172" s="1">
        <v>42399</v>
      </c>
      <c r="E172" s="1">
        <v>42426</v>
      </c>
      <c r="F172">
        <f t="shared" si="10"/>
        <v>27</v>
      </c>
      <c r="G172">
        <f t="shared" si="11"/>
        <v>-13</v>
      </c>
      <c r="H172">
        <f t="shared" si="9"/>
        <v>-65</v>
      </c>
      <c r="J172" t="str">
        <f>IFERROR(VLOOKUP(TBL_ETAT[[#This Row],[Container]],CHOOSE({1,2},TBL_DB_PRE[N° conteneur],TBL_DB_PRE[Prebooking N° MSC]),2,FALSE),"")</f>
        <v>671GA1501246-1</v>
      </c>
      <c r="K172" t="str">
        <f>IFERROR(VLOOKUP(TBL_ETAT[[#This Row],[Container]],CHOOSE({1,2},TBL_DB_PRE[N° conteneur],TBL_DB_PRE[Prebooking N° CMM]),2,FALSE),"")</f>
        <v>CMMEX00026</v>
      </c>
    </row>
    <row r="173" spans="1:11" x14ac:dyDescent="0.25">
      <c r="A173" t="s">
        <v>182</v>
      </c>
      <c r="B173" t="s">
        <v>3</v>
      </c>
      <c r="C173" t="s">
        <v>216</v>
      </c>
      <c r="D173" s="1">
        <v>42392</v>
      </c>
      <c r="E173" s="1">
        <v>42426</v>
      </c>
      <c r="F173">
        <f t="shared" si="10"/>
        <v>34</v>
      </c>
      <c r="G173">
        <f t="shared" si="11"/>
        <v>-6</v>
      </c>
      <c r="H173">
        <f t="shared" si="9"/>
        <v>-30</v>
      </c>
      <c r="J173" t="str">
        <f>IFERROR(VLOOKUP(TBL_ETAT[[#This Row],[Container]],CHOOSE({1,2},TBL_DB_PRE[N° conteneur],TBL_DB_PRE[Prebooking N° MSC]),2,FALSE),"")</f>
        <v>671GA1501246-1</v>
      </c>
      <c r="K173" t="str">
        <f>IFERROR(VLOOKUP(TBL_ETAT[[#This Row],[Container]],CHOOSE({1,2},TBL_DB_PRE[N° conteneur],TBL_DB_PRE[Prebooking N° CMM]),2,FALSE),"")</f>
        <v>CMMEX00026</v>
      </c>
    </row>
    <row r="174" spans="1:11" x14ac:dyDescent="0.25">
      <c r="A174" t="s">
        <v>183</v>
      </c>
      <c r="B174" t="s">
        <v>3</v>
      </c>
      <c r="C174" t="s">
        <v>216</v>
      </c>
      <c r="D174" s="1">
        <v>42374</v>
      </c>
      <c r="E174" s="1">
        <v>42426</v>
      </c>
      <c r="F174">
        <f t="shared" si="10"/>
        <v>52</v>
      </c>
      <c r="G174">
        <f t="shared" si="11"/>
        <v>12</v>
      </c>
      <c r="H174">
        <f t="shared" si="9"/>
        <v>60</v>
      </c>
      <c r="I174" t="s">
        <v>364</v>
      </c>
      <c r="J174" t="str">
        <f>IFERROR(VLOOKUP(TBL_ETAT[[#This Row],[Container]],CHOOSE({1,2},TBL_DB_PRE[N° conteneur],TBL_DB_PRE[Prebooking N° MSC]),2,FALSE),"")</f>
        <v/>
      </c>
      <c r="K174" t="str">
        <f>IFERROR(VLOOKUP(TBL_ETAT[[#This Row],[Container]],CHOOSE({1,2},TBL_DB_PRE[N° conteneur],TBL_DB_PRE[Prebooking N° CMM]),2,FALSE),"")</f>
        <v/>
      </c>
    </row>
    <row r="175" spans="1:11" x14ac:dyDescent="0.25">
      <c r="A175" t="s">
        <v>184</v>
      </c>
      <c r="B175" t="s">
        <v>3</v>
      </c>
      <c r="C175" t="s">
        <v>216</v>
      </c>
      <c r="D175" s="1">
        <v>42391</v>
      </c>
      <c r="E175" s="1">
        <v>42426</v>
      </c>
      <c r="F175">
        <f t="shared" si="10"/>
        <v>35</v>
      </c>
      <c r="G175">
        <f t="shared" si="11"/>
        <v>-5</v>
      </c>
      <c r="H175">
        <f t="shared" si="9"/>
        <v>-25</v>
      </c>
      <c r="J175" t="str">
        <f>IFERROR(VLOOKUP(TBL_ETAT[[#This Row],[Container]],CHOOSE({1,2},TBL_DB_PRE[N° conteneur],TBL_DB_PRE[Prebooking N° MSC]),2,FALSE),"")</f>
        <v>671GA1501246-1</v>
      </c>
      <c r="K175" t="str">
        <f>IFERROR(VLOOKUP(TBL_ETAT[[#This Row],[Container]],CHOOSE({1,2},TBL_DB_PRE[N° conteneur],TBL_DB_PRE[Prebooking N° CMM]),2,FALSE),"")</f>
        <v>CMMEX00026</v>
      </c>
    </row>
    <row r="176" spans="1:11" x14ac:dyDescent="0.25">
      <c r="A176" t="s">
        <v>185</v>
      </c>
      <c r="B176" t="s">
        <v>3</v>
      </c>
      <c r="C176" t="s">
        <v>216</v>
      </c>
      <c r="D176" s="1">
        <v>42391</v>
      </c>
      <c r="E176" s="1">
        <v>42426</v>
      </c>
      <c r="F176">
        <f t="shared" si="10"/>
        <v>35</v>
      </c>
      <c r="G176">
        <f t="shared" si="11"/>
        <v>-5</v>
      </c>
      <c r="H176">
        <f t="shared" si="9"/>
        <v>-25</v>
      </c>
      <c r="J176" t="str">
        <f>IFERROR(VLOOKUP(TBL_ETAT[[#This Row],[Container]],CHOOSE({1,2},TBL_DB_PRE[N° conteneur],TBL_DB_PRE[Prebooking N° MSC]),2,FALSE),"")</f>
        <v>671GA1501246-1</v>
      </c>
      <c r="K176" t="str">
        <f>IFERROR(VLOOKUP(TBL_ETAT[[#This Row],[Container]],CHOOSE({1,2},TBL_DB_PRE[N° conteneur],TBL_DB_PRE[Prebooking N° CMM]),2,FALSE),"")</f>
        <v>CMMEX00026</v>
      </c>
    </row>
    <row r="177" spans="1:11" x14ac:dyDescent="0.25">
      <c r="A177" t="s">
        <v>186</v>
      </c>
      <c r="B177" t="s">
        <v>3</v>
      </c>
      <c r="C177" t="s">
        <v>216</v>
      </c>
      <c r="D177" s="1">
        <v>42391</v>
      </c>
      <c r="E177" s="1">
        <v>42426</v>
      </c>
      <c r="F177">
        <f t="shared" si="10"/>
        <v>35</v>
      </c>
      <c r="G177">
        <f t="shared" si="11"/>
        <v>-5</v>
      </c>
      <c r="H177">
        <f t="shared" si="9"/>
        <v>-25</v>
      </c>
      <c r="J177" t="str">
        <f>IFERROR(VLOOKUP(TBL_ETAT[[#This Row],[Container]],CHOOSE({1,2},TBL_DB_PRE[N° conteneur],TBL_DB_PRE[Prebooking N° MSC]),2,FALSE),"")</f>
        <v>671GA1501246-1</v>
      </c>
      <c r="K177" t="str">
        <f>IFERROR(VLOOKUP(TBL_ETAT[[#This Row],[Container]],CHOOSE({1,2},TBL_DB_PRE[N° conteneur],TBL_DB_PRE[Prebooking N° CMM]),2,FALSE),"")</f>
        <v>CMMEX00026</v>
      </c>
    </row>
    <row r="178" spans="1:11" x14ac:dyDescent="0.25">
      <c r="A178" t="s">
        <v>187</v>
      </c>
      <c r="B178" t="s">
        <v>3</v>
      </c>
      <c r="C178" t="s">
        <v>216</v>
      </c>
      <c r="D178" s="1">
        <v>42426</v>
      </c>
      <c r="E178" s="1">
        <v>42426</v>
      </c>
      <c r="F178">
        <f t="shared" si="10"/>
        <v>0</v>
      </c>
      <c r="G178">
        <f t="shared" si="11"/>
        <v>-40</v>
      </c>
      <c r="H178">
        <f t="shared" si="9"/>
        <v>-200</v>
      </c>
      <c r="J178" t="str">
        <f>IFERROR(VLOOKUP(TBL_ETAT[[#This Row],[Container]],CHOOSE({1,2},TBL_DB_PRE[N° conteneur],TBL_DB_PRE[Prebooking N° MSC]),2,FALSE),"")</f>
        <v>671GA1501246-1</v>
      </c>
      <c r="K178" t="str">
        <f>IFERROR(VLOOKUP(TBL_ETAT[[#This Row],[Container]],CHOOSE({1,2},TBL_DB_PRE[N° conteneur],TBL_DB_PRE[Prebooking N° CMM]),2,FALSE),"")</f>
        <v>CMMEX00026</v>
      </c>
    </row>
    <row r="179" spans="1:11" x14ac:dyDescent="0.25">
      <c r="A179" t="s">
        <v>188</v>
      </c>
      <c r="B179" t="s">
        <v>3</v>
      </c>
      <c r="C179" t="s">
        <v>216</v>
      </c>
      <c r="D179" s="1">
        <v>42426</v>
      </c>
      <c r="E179" s="1">
        <v>42426</v>
      </c>
      <c r="F179">
        <f t="shared" si="10"/>
        <v>0</v>
      </c>
      <c r="G179">
        <f t="shared" si="11"/>
        <v>-40</v>
      </c>
      <c r="H179">
        <f t="shared" ref="H179:H242" si="12">G179*5</f>
        <v>-200</v>
      </c>
      <c r="J179" t="str">
        <f>IFERROR(VLOOKUP(TBL_ETAT[[#This Row],[Container]],CHOOSE({1,2},TBL_DB_PRE[N° conteneur],TBL_DB_PRE[Prebooking N° MSC]),2,FALSE),"")</f>
        <v>671GA1501246-1</v>
      </c>
      <c r="K179" t="str">
        <f>IFERROR(VLOOKUP(TBL_ETAT[[#This Row],[Container]],CHOOSE({1,2},TBL_DB_PRE[N° conteneur],TBL_DB_PRE[Prebooking N° CMM]),2,FALSE),"")</f>
        <v>CMMEX00026</v>
      </c>
    </row>
    <row r="180" spans="1:11" x14ac:dyDescent="0.25">
      <c r="A180" t="s">
        <v>189</v>
      </c>
      <c r="B180" t="s">
        <v>3</v>
      </c>
      <c r="C180" t="s">
        <v>216</v>
      </c>
      <c r="D180" s="1">
        <v>42426</v>
      </c>
      <c r="E180" s="1">
        <v>42426</v>
      </c>
      <c r="F180">
        <f t="shared" si="10"/>
        <v>0</v>
      </c>
      <c r="G180">
        <f t="shared" si="11"/>
        <v>-40</v>
      </c>
      <c r="H180">
        <f t="shared" si="12"/>
        <v>-200</v>
      </c>
      <c r="J180" t="str">
        <f>IFERROR(VLOOKUP(TBL_ETAT[[#This Row],[Container]],CHOOSE({1,2},TBL_DB_PRE[N° conteneur],TBL_DB_PRE[Prebooking N° MSC]),2,FALSE),"")</f>
        <v>671GA1501246-1</v>
      </c>
      <c r="K180" t="str">
        <f>IFERROR(VLOOKUP(TBL_ETAT[[#This Row],[Container]],CHOOSE({1,2},TBL_DB_PRE[N° conteneur],TBL_DB_PRE[Prebooking N° CMM]),2,FALSE),"")</f>
        <v>CMMEX00026</v>
      </c>
    </row>
    <row r="181" spans="1:11" x14ac:dyDescent="0.25">
      <c r="A181" t="s">
        <v>190</v>
      </c>
      <c r="B181" t="s">
        <v>3</v>
      </c>
      <c r="C181" t="s">
        <v>216</v>
      </c>
      <c r="D181" s="1">
        <v>42426</v>
      </c>
      <c r="E181" s="1">
        <v>42426</v>
      </c>
      <c r="F181">
        <f t="shared" si="10"/>
        <v>0</v>
      </c>
      <c r="G181">
        <f t="shared" si="11"/>
        <v>-40</v>
      </c>
      <c r="H181">
        <f t="shared" si="12"/>
        <v>-200</v>
      </c>
      <c r="J181" t="str">
        <f>IFERROR(VLOOKUP(TBL_ETAT[[#This Row],[Container]],CHOOSE({1,2},TBL_DB_PRE[N° conteneur],TBL_DB_PRE[Prebooking N° MSC]),2,FALSE),"")</f>
        <v>671GA1501246-1</v>
      </c>
      <c r="K181" t="str">
        <f>IFERROR(VLOOKUP(TBL_ETAT[[#This Row],[Container]],CHOOSE({1,2},TBL_DB_PRE[N° conteneur],TBL_DB_PRE[Prebooking N° CMM]),2,FALSE),"")</f>
        <v>CMMEX00026</v>
      </c>
    </row>
    <row r="182" spans="1:11" x14ac:dyDescent="0.25">
      <c r="A182" t="s">
        <v>191</v>
      </c>
      <c r="B182" t="s">
        <v>3</v>
      </c>
      <c r="C182" t="s">
        <v>216</v>
      </c>
      <c r="D182" s="1">
        <v>42426</v>
      </c>
      <c r="E182" s="1">
        <v>42426</v>
      </c>
      <c r="F182">
        <f t="shared" si="10"/>
        <v>0</v>
      </c>
      <c r="G182">
        <f t="shared" si="11"/>
        <v>-40</v>
      </c>
      <c r="H182">
        <f t="shared" si="12"/>
        <v>-200</v>
      </c>
      <c r="J182" t="str">
        <f>IFERROR(VLOOKUP(TBL_ETAT[[#This Row],[Container]],CHOOSE({1,2},TBL_DB_PRE[N° conteneur],TBL_DB_PRE[Prebooking N° MSC]),2,FALSE),"")</f>
        <v>671GA1501246-1</v>
      </c>
      <c r="K182" t="str">
        <f>IFERROR(VLOOKUP(TBL_ETAT[[#This Row],[Container]],CHOOSE({1,2},TBL_DB_PRE[N° conteneur],TBL_DB_PRE[Prebooking N° CMM]),2,FALSE),"")</f>
        <v>CMMEX00026</v>
      </c>
    </row>
    <row r="183" spans="1:11" x14ac:dyDescent="0.25">
      <c r="A183" t="s">
        <v>192</v>
      </c>
      <c r="B183" t="s">
        <v>3</v>
      </c>
      <c r="C183" t="s">
        <v>216</v>
      </c>
      <c r="D183" s="1">
        <v>42426</v>
      </c>
      <c r="E183" s="1">
        <v>42426</v>
      </c>
      <c r="F183">
        <f t="shared" si="10"/>
        <v>0</v>
      </c>
      <c r="G183">
        <f t="shared" si="11"/>
        <v>-40</v>
      </c>
      <c r="H183">
        <f t="shared" si="12"/>
        <v>-200</v>
      </c>
      <c r="J183" t="str">
        <f>IFERROR(VLOOKUP(TBL_ETAT[[#This Row],[Container]],CHOOSE({1,2},TBL_DB_PRE[N° conteneur],TBL_DB_PRE[Prebooking N° MSC]),2,FALSE),"")</f>
        <v>671GA1501246-1</v>
      </c>
      <c r="K183" t="str">
        <f>IFERROR(VLOOKUP(TBL_ETAT[[#This Row],[Container]],CHOOSE({1,2},TBL_DB_PRE[N° conteneur],TBL_DB_PRE[Prebooking N° CMM]),2,FALSE),"")</f>
        <v>CMMEX00026</v>
      </c>
    </row>
    <row r="184" spans="1:11" x14ac:dyDescent="0.25">
      <c r="A184" t="s">
        <v>193</v>
      </c>
      <c r="B184" t="s">
        <v>3</v>
      </c>
      <c r="C184" t="s">
        <v>216</v>
      </c>
      <c r="D184" s="1">
        <v>42426</v>
      </c>
      <c r="E184" s="1">
        <v>42426</v>
      </c>
      <c r="F184">
        <f t="shared" si="10"/>
        <v>0</v>
      </c>
      <c r="G184">
        <f t="shared" si="11"/>
        <v>-40</v>
      </c>
      <c r="H184">
        <f t="shared" si="12"/>
        <v>-200</v>
      </c>
      <c r="J184" t="str">
        <f>IFERROR(VLOOKUP(TBL_ETAT[[#This Row],[Container]],CHOOSE({1,2},TBL_DB_PRE[N° conteneur],TBL_DB_PRE[Prebooking N° MSC]),2,FALSE),"")</f>
        <v>671GA1501246-1</v>
      </c>
      <c r="K184" t="str">
        <f>IFERROR(VLOOKUP(TBL_ETAT[[#This Row],[Container]],CHOOSE({1,2},TBL_DB_PRE[N° conteneur],TBL_DB_PRE[Prebooking N° CMM]),2,FALSE),"")</f>
        <v>CMMEX00026</v>
      </c>
    </row>
    <row r="185" spans="1:11" x14ac:dyDescent="0.25">
      <c r="A185" t="s">
        <v>194</v>
      </c>
      <c r="B185" t="s">
        <v>3</v>
      </c>
      <c r="C185" t="s">
        <v>216</v>
      </c>
      <c r="D185" s="1">
        <v>42426</v>
      </c>
      <c r="E185" s="1">
        <v>42426</v>
      </c>
      <c r="F185">
        <f t="shared" si="10"/>
        <v>0</v>
      </c>
      <c r="G185">
        <f t="shared" si="11"/>
        <v>-40</v>
      </c>
      <c r="H185">
        <f t="shared" si="12"/>
        <v>-200</v>
      </c>
      <c r="J185" t="str">
        <f>IFERROR(VLOOKUP(TBL_ETAT[[#This Row],[Container]],CHOOSE({1,2},TBL_DB_PRE[N° conteneur],TBL_DB_PRE[Prebooking N° MSC]),2,FALSE),"")</f>
        <v>671GA1501246-1</v>
      </c>
      <c r="K185" t="str">
        <f>IFERROR(VLOOKUP(TBL_ETAT[[#This Row],[Container]],CHOOSE({1,2},TBL_DB_PRE[N° conteneur],TBL_DB_PRE[Prebooking N° CMM]),2,FALSE),"")</f>
        <v>CMMEX00026</v>
      </c>
    </row>
    <row r="186" spans="1:11" x14ac:dyDescent="0.25">
      <c r="A186" t="s">
        <v>195</v>
      </c>
      <c r="B186" t="s">
        <v>3</v>
      </c>
      <c r="C186" t="s">
        <v>216</v>
      </c>
      <c r="D186" s="1">
        <v>42426</v>
      </c>
      <c r="E186" s="1">
        <v>42426</v>
      </c>
      <c r="F186">
        <f t="shared" si="10"/>
        <v>0</v>
      </c>
      <c r="G186">
        <f t="shared" si="11"/>
        <v>-40</v>
      </c>
      <c r="H186">
        <f t="shared" si="12"/>
        <v>-200</v>
      </c>
      <c r="J186" t="str">
        <f>IFERROR(VLOOKUP(TBL_ETAT[[#This Row],[Container]],CHOOSE({1,2},TBL_DB_PRE[N° conteneur],TBL_DB_PRE[Prebooking N° MSC]),2,FALSE),"")</f>
        <v>671GA1501246-1</v>
      </c>
      <c r="K186" t="str">
        <f>IFERROR(VLOOKUP(TBL_ETAT[[#This Row],[Container]],CHOOSE({1,2},TBL_DB_PRE[N° conteneur],TBL_DB_PRE[Prebooking N° CMM]),2,FALSE),"")</f>
        <v>CMMEX00026</v>
      </c>
    </row>
    <row r="187" spans="1:11" x14ac:dyDescent="0.25">
      <c r="A187" t="s">
        <v>196</v>
      </c>
      <c r="B187" t="s">
        <v>3</v>
      </c>
      <c r="C187" t="s">
        <v>216</v>
      </c>
      <c r="D187" s="1">
        <v>42426</v>
      </c>
      <c r="E187" s="1">
        <v>42426</v>
      </c>
      <c r="F187">
        <f t="shared" si="10"/>
        <v>0</v>
      </c>
      <c r="G187">
        <f t="shared" si="11"/>
        <v>-40</v>
      </c>
      <c r="H187">
        <f t="shared" si="12"/>
        <v>-200</v>
      </c>
      <c r="J187" t="str">
        <f>IFERROR(VLOOKUP(TBL_ETAT[[#This Row],[Container]],CHOOSE({1,2},TBL_DB_PRE[N° conteneur],TBL_DB_PRE[Prebooking N° MSC]),2,FALSE),"")</f>
        <v>671GA1501246-1</v>
      </c>
      <c r="K187" t="str">
        <f>IFERROR(VLOOKUP(TBL_ETAT[[#This Row],[Container]],CHOOSE({1,2},TBL_DB_PRE[N° conteneur],TBL_DB_PRE[Prebooking N° CMM]),2,FALSE),"")</f>
        <v>CMMEX00026</v>
      </c>
    </row>
    <row r="188" spans="1:11" x14ac:dyDescent="0.25">
      <c r="A188" t="s">
        <v>197</v>
      </c>
      <c r="B188" t="s">
        <v>3</v>
      </c>
      <c r="C188" t="s">
        <v>216</v>
      </c>
      <c r="D188" s="1">
        <v>42426</v>
      </c>
      <c r="E188" s="1">
        <v>42426</v>
      </c>
      <c r="F188">
        <f t="shared" si="10"/>
        <v>0</v>
      </c>
      <c r="G188">
        <f t="shared" si="11"/>
        <v>-40</v>
      </c>
      <c r="H188">
        <f t="shared" si="12"/>
        <v>-200</v>
      </c>
      <c r="J188" t="str">
        <f>IFERROR(VLOOKUP(TBL_ETAT[[#This Row],[Container]],CHOOSE({1,2},TBL_DB_PRE[N° conteneur],TBL_DB_PRE[Prebooking N° MSC]),2,FALSE),"")</f>
        <v>671GA1501246-1</v>
      </c>
      <c r="K188" t="str">
        <f>IFERROR(VLOOKUP(TBL_ETAT[[#This Row],[Container]],CHOOSE({1,2},TBL_DB_PRE[N° conteneur],TBL_DB_PRE[Prebooking N° CMM]),2,FALSE),"")</f>
        <v>CMMEX00026</v>
      </c>
    </row>
    <row r="189" spans="1:11" x14ac:dyDescent="0.25">
      <c r="A189" t="s">
        <v>198</v>
      </c>
      <c r="B189" t="s">
        <v>3</v>
      </c>
      <c r="C189" t="s">
        <v>216</v>
      </c>
      <c r="D189" s="1">
        <v>42426</v>
      </c>
      <c r="E189" s="1">
        <v>42426</v>
      </c>
      <c r="F189">
        <f t="shared" si="10"/>
        <v>0</v>
      </c>
      <c r="G189">
        <f t="shared" si="11"/>
        <v>-40</v>
      </c>
      <c r="H189">
        <f t="shared" si="12"/>
        <v>-200</v>
      </c>
      <c r="J189" t="str">
        <f>IFERROR(VLOOKUP(TBL_ETAT[[#This Row],[Container]],CHOOSE({1,2},TBL_DB_PRE[N° conteneur],TBL_DB_PRE[Prebooking N° MSC]),2,FALSE),"")</f>
        <v>671GA1501246-1</v>
      </c>
      <c r="K189" t="str">
        <f>IFERROR(VLOOKUP(TBL_ETAT[[#This Row],[Container]],CHOOSE({1,2},TBL_DB_PRE[N° conteneur],TBL_DB_PRE[Prebooking N° CMM]),2,FALSE),"")</f>
        <v>CMMEX00026</v>
      </c>
    </row>
    <row r="190" spans="1:11" x14ac:dyDescent="0.25">
      <c r="A190" t="s">
        <v>199</v>
      </c>
      <c r="B190" t="s">
        <v>3</v>
      </c>
      <c r="C190" t="s">
        <v>216</v>
      </c>
      <c r="D190" s="1">
        <v>42426</v>
      </c>
      <c r="E190" s="1">
        <v>42426</v>
      </c>
      <c r="F190">
        <f t="shared" si="10"/>
        <v>0</v>
      </c>
      <c r="G190">
        <f t="shared" si="11"/>
        <v>-40</v>
      </c>
      <c r="H190">
        <f t="shared" si="12"/>
        <v>-200</v>
      </c>
      <c r="J190" t="str">
        <f>IFERROR(VLOOKUP(TBL_ETAT[[#This Row],[Container]],CHOOSE({1,2},TBL_DB_PRE[N° conteneur],TBL_DB_PRE[Prebooking N° MSC]),2,FALSE),"")</f>
        <v>671GA1501246-1</v>
      </c>
      <c r="K190" t="str">
        <f>IFERROR(VLOOKUP(TBL_ETAT[[#This Row],[Container]],CHOOSE({1,2},TBL_DB_PRE[N° conteneur],TBL_DB_PRE[Prebooking N° CMM]),2,FALSE),"")</f>
        <v>CMMEX00026</v>
      </c>
    </row>
    <row r="191" spans="1:11" x14ac:dyDescent="0.25">
      <c r="A191" t="s">
        <v>200</v>
      </c>
      <c r="B191" t="s">
        <v>3</v>
      </c>
      <c r="C191" t="s">
        <v>216</v>
      </c>
      <c r="D191" s="1">
        <v>42426</v>
      </c>
      <c r="E191" s="1">
        <v>42426</v>
      </c>
      <c r="F191">
        <f t="shared" si="10"/>
        <v>0</v>
      </c>
      <c r="G191">
        <f t="shared" si="11"/>
        <v>-40</v>
      </c>
      <c r="H191">
        <f t="shared" si="12"/>
        <v>-200</v>
      </c>
      <c r="J191" t="str">
        <f>IFERROR(VLOOKUP(TBL_ETAT[[#This Row],[Container]],CHOOSE({1,2},TBL_DB_PRE[N° conteneur],TBL_DB_PRE[Prebooking N° MSC]),2,FALSE),"")</f>
        <v>671GA1501246-1</v>
      </c>
      <c r="K191" t="str">
        <f>IFERROR(VLOOKUP(TBL_ETAT[[#This Row],[Container]],CHOOSE({1,2},TBL_DB_PRE[N° conteneur],TBL_DB_PRE[Prebooking N° CMM]),2,FALSE),"")</f>
        <v>CMMEX00026</v>
      </c>
    </row>
    <row r="192" spans="1:11" x14ac:dyDescent="0.25">
      <c r="A192" t="s">
        <v>201</v>
      </c>
      <c r="B192" t="s">
        <v>3</v>
      </c>
      <c r="C192" t="s">
        <v>217</v>
      </c>
      <c r="D192" s="1">
        <v>42391</v>
      </c>
      <c r="E192" s="1">
        <v>42430</v>
      </c>
      <c r="F192">
        <f t="shared" si="10"/>
        <v>39</v>
      </c>
      <c r="G192">
        <f t="shared" si="11"/>
        <v>-1</v>
      </c>
      <c r="H192">
        <f t="shared" si="12"/>
        <v>-5</v>
      </c>
      <c r="J192" t="str">
        <f>IFERROR(VLOOKUP(TBL_ETAT[[#This Row],[Container]],CHOOSE({1,2},TBL_DB_PRE[N° conteneur],TBL_DB_PRE[Prebooking N° MSC]),2,FALSE),"")</f>
        <v>671GA1501246-1</v>
      </c>
      <c r="K192" t="str">
        <f>IFERROR(VLOOKUP(TBL_ETAT[[#This Row],[Container]],CHOOSE({1,2},TBL_DB_PRE[N° conteneur],TBL_DB_PRE[Prebooking N° CMM]),2,FALSE),"")</f>
        <v>CMMEX00026</v>
      </c>
    </row>
    <row r="193" spans="1:11" x14ac:dyDescent="0.25">
      <c r="A193" t="s">
        <v>202</v>
      </c>
      <c r="B193" t="s">
        <v>3</v>
      </c>
      <c r="C193" t="s">
        <v>217</v>
      </c>
      <c r="D193" s="1">
        <v>42392</v>
      </c>
      <c r="E193" s="1">
        <v>42430</v>
      </c>
      <c r="F193">
        <f t="shared" si="10"/>
        <v>38</v>
      </c>
      <c r="G193">
        <f t="shared" si="11"/>
        <v>-2</v>
      </c>
      <c r="H193">
        <f t="shared" si="12"/>
        <v>-10</v>
      </c>
      <c r="J193" t="str">
        <f>IFERROR(VLOOKUP(TBL_ETAT[[#This Row],[Container]],CHOOSE({1,2},TBL_DB_PRE[N° conteneur],TBL_DB_PRE[Prebooking N° MSC]),2,FALSE),"")</f>
        <v>671GA1501246-1</v>
      </c>
      <c r="K193" t="str">
        <f>IFERROR(VLOOKUP(TBL_ETAT[[#This Row],[Container]],CHOOSE({1,2},TBL_DB_PRE[N° conteneur],TBL_DB_PRE[Prebooking N° CMM]),2,FALSE),"")</f>
        <v>CMMEX00026</v>
      </c>
    </row>
    <row r="194" spans="1:11" x14ac:dyDescent="0.25">
      <c r="A194" t="s">
        <v>203</v>
      </c>
      <c r="B194" t="s">
        <v>3</v>
      </c>
      <c r="C194" t="s">
        <v>217</v>
      </c>
      <c r="D194" s="1">
        <v>42391</v>
      </c>
      <c r="E194" s="1">
        <v>42430</v>
      </c>
      <c r="F194">
        <f t="shared" si="10"/>
        <v>39</v>
      </c>
      <c r="G194">
        <f t="shared" si="11"/>
        <v>-1</v>
      </c>
      <c r="H194">
        <f t="shared" si="12"/>
        <v>-5</v>
      </c>
      <c r="J194" t="str">
        <f>IFERROR(VLOOKUP(TBL_ETAT[[#This Row],[Container]],CHOOSE({1,2},TBL_DB_PRE[N° conteneur],TBL_DB_PRE[Prebooking N° MSC]),2,FALSE),"")</f>
        <v>671GA1501246-1</v>
      </c>
      <c r="K194" t="str">
        <f>IFERROR(VLOOKUP(TBL_ETAT[[#This Row],[Container]],CHOOSE({1,2},TBL_DB_PRE[N° conteneur],TBL_DB_PRE[Prebooking N° CMM]),2,FALSE),"")</f>
        <v>CMMEX00026</v>
      </c>
    </row>
    <row r="195" spans="1:11" x14ac:dyDescent="0.25">
      <c r="A195" t="s">
        <v>204</v>
      </c>
      <c r="B195" t="s">
        <v>3</v>
      </c>
      <c r="C195" t="s">
        <v>217</v>
      </c>
      <c r="D195" s="1">
        <v>42391</v>
      </c>
      <c r="E195" s="1">
        <v>42430</v>
      </c>
      <c r="F195">
        <f t="shared" si="10"/>
        <v>39</v>
      </c>
      <c r="G195">
        <f t="shared" si="11"/>
        <v>-1</v>
      </c>
      <c r="H195">
        <f t="shared" si="12"/>
        <v>-5</v>
      </c>
      <c r="J195" t="str">
        <f>IFERROR(VLOOKUP(TBL_ETAT[[#This Row],[Container]],CHOOSE({1,2},TBL_DB_PRE[N° conteneur],TBL_DB_PRE[Prebooking N° MSC]),2,FALSE),"")</f>
        <v>671GA1501246-1</v>
      </c>
      <c r="K195" t="str">
        <f>IFERROR(VLOOKUP(TBL_ETAT[[#This Row],[Container]],CHOOSE({1,2},TBL_DB_PRE[N° conteneur],TBL_DB_PRE[Prebooking N° CMM]),2,FALSE),"")</f>
        <v>CMMEX00026</v>
      </c>
    </row>
    <row r="196" spans="1:11" x14ac:dyDescent="0.25">
      <c r="A196" t="s">
        <v>205</v>
      </c>
      <c r="B196" t="s">
        <v>3</v>
      </c>
      <c r="C196" t="s">
        <v>217</v>
      </c>
      <c r="D196" s="1">
        <v>42373</v>
      </c>
      <c r="E196" s="1">
        <v>42434</v>
      </c>
      <c r="F196">
        <f t="shared" si="10"/>
        <v>61</v>
      </c>
      <c r="G196">
        <f t="shared" si="11"/>
        <v>21</v>
      </c>
      <c r="H196">
        <f t="shared" si="12"/>
        <v>105</v>
      </c>
      <c r="I196" t="s">
        <v>364</v>
      </c>
      <c r="J196" t="str">
        <f>IFERROR(VLOOKUP(TBL_ETAT[[#This Row],[Container]],CHOOSE({1,2},TBL_DB_PRE[N° conteneur],TBL_DB_PRE[Prebooking N° MSC]),2,FALSE),"")</f>
        <v>671GA1501246-1</v>
      </c>
      <c r="K196" t="str">
        <f>IFERROR(VLOOKUP(TBL_ETAT[[#This Row],[Container]],CHOOSE({1,2},TBL_DB_PRE[N° conteneur],TBL_DB_PRE[Prebooking N° CMM]),2,FALSE),"")</f>
        <v>CMMEX00026</v>
      </c>
    </row>
    <row r="197" spans="1:11" x14ac:dyDescent="0.25">
      <c r="A197" t="s">
        <v>206</v>
      </c>
      <c r="B197" t="s">
        <v>3</v>
      </c>
      <c r="C197" t="s">
        <v>217</v>
      </c>
      <c r="D197" s="1">
        <v>42391</v>
      </c>
      <c r="E197" s="1">
        <v>42430</v>
      </c>
      <c r="F197">
        <f t="shared" si="10"/>
        <v>39</v>
      </c>
      <c r="G197">
        <f t="shared" si="11"/>
        <v>-1</v>
      </c>
      <c r="H197">
        <f t="shared" si="12"/>
        <v>-5</v>
      </c>
      <c r="J197" t="str">
        <f>IFERROR(VLOOKUP(TBL_ETAT[[#This Row],[Container]],CHOOSE({1,2},TBL_DB_PRE[N° conteneur],TBL_DB_PRE[Prebooking N° MSC]),2,FALSE),"")</f>
        <v>671GA1501246-1</v>
      </c>
      <c r="K197" t="str">
        <f>IFERROR(VLOOKUP(TBL_ETAT[[#This Row],[Container]],CHOOSE({1,2},TBL_DB_PRE[N° conteneur],TBL_DB_PRE[Prebooking N° CMM]),2,FALSE),"")</f>
        <v>CMMEX00026</v>
      </c>
    </row>
    <row r="198" spans="1:11" x14ac:dyDescent="0.25">
      <c r="A198" t="s">
        <v>207</v>
      </c>
      <c r="B198" t="s">
        <v>3</v>
      </c>
      <c r="C198" t="s">
        <v>217</v>
      </c>
      <c r="D198" s="1">
        <v>42391</v>
      </c>
      <c r="E198" s="1">
        <v>42430</v>
      </c>
      <c r="F198">
        <f t="shared" si="10"/>
        <v>39</v>
      </c>
      <c r="G198">
        <f t="shared" si="11"/>
        <v>-1</v>
      </c>
      <c r="H198">
        <f t="shared" si="12"/>
        <v>-5</v>
      </c>
      <c r="J198" t="str">
        <f>IFERROR(VLOOKUP(TBL_ETAT[[#This Row],[Container]],CHOOSE({1,2},TBL_DB_PRE[N° conteneur],TBL_DB_PRE[Prebooking N° MSC]),2,FALSE),"")</f>
        <v>671GA1501246-1</v>
      </c>
      <c r="K198" t="str">
        <f>IFERROR(VLOOKUP(TBL_ETAT[[#This Row],[Container]],CHOOSE({1,2},TBL_DB_PRE[N° conteneur],TBL_DB_PRE[Prebooking N° CMM]),2,FALSE),"")</f>
        <v>CMMEX00026</v>
      </c>
    </row>
    <row r="199" spans="1:11" x14ac:dyDescent="0.25">
      <c r="A199" t="s">
        <v>208</v>
      </c>
      <c r="B199" t="s">
        <v>3</v>
      </c>
      <c r="C199" t="s">
        <v>217</v>
      </c>
      <c r="D199" s="1">
        <v>42399</v>
      </c>
      <c r="E199" s="1">
        <v>42430</v>
      </c>
      <c r="F199">
        <f t="shared" si="10"/>
        <v>31</v>
      </c>
      <c r="G199">
        <f t="shared" si="11"/>
        <v>-9</v>
      </c>
      <c r="H199">
        <f t="shared" si="12"/>
        <v>-45</v>
      </c>
      <c r="J199" t="str">
        <f>IFERROR(VLOOKUP(TBL_ETAT[[#This Row],[Container]],CHOOSE({1,2},TBL_DB_PRE[N° conteneur],TBL_DB_PRE[Prebooking N° MSC]),2,FALSE),"")</f>
        <v/>
      </c>
      <c r="K199" t="str">
        <f>IFERROR(VLOOKUP(TBL_ETAT[[#This Row],[Container]],CHOOSE({1,2},TBL_DB_PRE[N° conteneur],TBL_DB_PRE[Prebooking N° CMM]),2,FALSE),"")</f>
        <v/>
      </c>
    </row>
    <row r="200" spans="1:11" x14ac:dyDescent="0.25">
      <c r="A200" t="s">
        <v>209</v>
      </c>
      <c r="B200" t="s">
        <v>3</v>
      </c>
      <c r="C200" t="s">
        <v>217</v>
      </c>
      <c r="D200" s="1">
        <v>42399</v>
      </c>
      <c r="E200" s="1">
        <v>42430</v>
      </c>
      <c r="F200">
        <f t="shared" si="10"/>
        <v>31</v>
      </c>
      <c r="G200">
        <f t="shared" si="11"/>
        <v>-9</v>
      </c>
      <c r="H200">
        <f t="shared" si="12"/>
        <v>-45</v>
      </c>
      <c r="J200" t="str">
        <f>IFERROR(VLOOKUP(TBL_ETAT[[#This Row],[Container]],CHOOSE({1,2},TBL_DB_PRE[N° conteneur],TBL_DB_PRE[Prebooking N° MSC]),2,FALSE),"")</f>
        <v>671GA1600041-1</v>
      </c>
      <c r="K200" t="str">
        <f>IFERROR(VLOOKUP(TBL_ETAT[[#This Row],[Container]],CHOOSE({1,2},TBL_DB_PRE[N° conteneur],TBL_DB_PRE[Prebooking N° CMM]),2,FALSE),"")</f>
        <v>CMMEX00027</v>
      </c>
    </row>
    <row r="201" spans="1:11" x14ac:dyDescent="0.25">
      <c r="A201" t="s">
        <v>210</v>
      </c>
      <c r="B201" t="s">
        <v>3</v>
      </c>
      <c r="C201" t="s">
        <v>217</v>
      </c>
      <c r="D201" s="1">
        <v>42399</v>
      </c>
      <c r="E201" s="1">
        <v>42430</v>
      </c>
      <c r="F201">
        <f t="shared" si="10"/>
        <v>31</v>
      </c>
      <c r="G201">
        <f t="shared" si="11"/>
        <v>-9</v>
      </c>
      <c r="H201">
        <f t="shared" si="12"/>
        <v>-45</v>
      </c>
      <c r="J201" t="str">
        <f>IFERROR(VLOOKUP(TBL_ETAT[[#This Row],[Container]],CHOOSE({1,2},TBL_DB_PRE[N° conteneur],TBL_DB_PRE[Prebooking N° MSC]),2,FALSE),"")</f>
        <v>671GA1600041-1</v>
      </c>
      <c r="K201" t="str">
        <f>IFERROR(VLOOKUP(TBL_ETAT[[#This Row],[Container]],CHOOSE({1,2},TBL_DB_PRE[N° conteneur],TBL_DB_PRE[Prebooking N° CMM]),2,FALSE),"")</f>
        <v>CMMEX00027</v>
      </c>
    </row>
    <row r="202" spans="1:11" x14ac:dyDescent="0.25">
      <c r="A202" t="s">
        <v>211</v>
      </c>
      <c r="B202" t="s">
        <v>3</v>
      </c>
      <c r="C202" t="s">
        <v>217</v>
      </c>
      <c r="D202" s="1">
        <v>42399</v>
      </c>
      <c r="E202" s="1">
        <v>42430</v>
      </c>
      <c r="F202">
        <f t="shared" si="10"/>
        <v>31</v>
      </c>
      <c r="G202">
        <f t="shared" si="11"/>
        <v>-9</v>
      </c>
      <c r="H202">
        <f t="shared" si="12"/>
        <v>-45</v>
      </c>
      <c r="J202" t="str">
        <f>IFERROR(VLOOKUP(TBL_ETAT[[#This Row],[Container]],CHOOSE({1,2},TBL_DB_PRE[N° conteneur],TBL_DB_PRE[Prebooking N° MSC]),2,FALSE),"")</f>
        <v/>
      </c>
      <c r="K202" t="str">
        <f>IFERROR(VLOOKUP(TBL_ETAT[[#This Row],[Container]],CHOOSE({1,2},TBL_DB_PRE[N° conteneur],TBL_DB_PRE[Prebooking N° CMM]),2,FALSE),"")</f>
        <v/>
      </c>
    </row>
    <row r="203" spans="1:11" x14ac:dyDescent="0.25">
      <c r="A203" t="s">
        <v>212</v>
      </c>
      <c r="B203" t="s">
        <v>3</v>
      </c>
      <c r="C203" t="s">
        <v>217</v>
      </c>
      <c r="D203" s="1">
        <v>42391</v>
      </c>
      <c r="E203" s="1">
        <v>42430</v>
      </c>
      <c r="F203">
        <f t="shared" si="10"/>
        <v>39</v>
      </c>
      <c r="G203">
        <f t="shared" si="11"/>
        <v>-1</v>
      </c>
      <c r="H203">
        <f t="shared" si="12"/>
        <v>-5</v>
      </c>
      <c r="J203" t="str">
        <f>IFERROR(VLOOKUP(TBL_ETAT[[#This Row],[Container]],CHOOSE({1,2},TBL_DB_PRE[N° conteneur],TBL_DB_PRE[Prebooking N° MSC]),2,FALSE),"")</f>
        <v>671GA1501246-1</v>
      </c>
      <c r="K203" t="str">
        <f>IFERROR(VLOOKUP(TBL_ETAT[[#This Row],[Container]],CHOOSE({1,2},TBL_DB_PRE[N° conteneur],TBL_DB_PRE[Prebooking N° CMM]),2,FALSE),"")</f>
        <v>CMMEX00026</v>
      </c>
    </row>
    <row r="204" spans="1:11" x14ac:dyDescent="0.25">
      <c r="A204" t="s">
        <v>218</v>
      </c>
      <c r="B204" t="s">
        <v>3</v>
      </c>
      <c r="C204" t="s">
        <v>238</v>
      </c>
      <c r="D204" s="1">
        <v>42390</v>
      </c>
      <c r="E204" s="1">
        <v>42470</v>
      </c>
      <c r="F204">
        <f t="shared" si="10"/>
        <v>80</v>
      </c>
      <c r="G204">
        <f t="shared" si="11"/>
        <v>40</v>
      </c>
      <c r="H204">
        <f t="shared" si="12"/>
        <v>200</v>
      </c>
      <c r="I204" t="s">
        <v>364</v>
      </c>
      <c r="J204" t="str">
        <f>IFERROR(VLOOKUP(TBL_ETAT[[#This Row],[Container]],CHOOSE({1,2},TBL_DB_PRE[N° conteneur],TBL_DB_PRE[Prebooking N° MSC]),2,FALSE),"")</f>
        <v/>
      </c>
      <c r="K204" t="str">
        <f>IFERROR(VLOOKUP(TBL_ETAT[[#This Row],[Container]],CHOOSE({1,2},TBL_DB_PRE[N° conteneur],TBL_DB_PRE[Prebooking N° CMM]),2,FALSE),"")</f>
        <v/>
      </c>
    </row>
    <row r="205" spans="1:11" x14ac:dyDescent="0.25">
      <c r="A205" t="s">
        <v>219</v>
      </c>
      <c r="B205" t="s">
        <v>3</v>
      </c>
      <c r="C205" t="s">
        <v>238</v>
      </c>
      <c r="D205" s="1">
        <v>42408</v>
      </c>
      <c r="E205" s="1">
        <v>42470</v>
      </c>
      <c r="F205">
        <f t="shared" si="10"/>
        <v>62</v>
      </c>
      <c r="G205">
        <f t="shared" si="11"/>
        <v>22</v>
      </c>
      <c r="H205">
        <f t="shared" si="12"/>
        <v>110</v>
      </c>
      <c r="I205" t="s">
        <v>364</v>
      </c>
      <c r="J205" t="str">
        <f>IFERROR(VLOOKUP(TBL_ETAT[[#This Row],[Container]],CHOOSE({1,2},TBL_DB_PRE[N° conteneur],TBL_DB_PRE[Prebooking N° MSC]),2,FALSE),"")</f>
        <v>671GA1600041-1</v>
      </c>
      <c r="K205" t="str">
        <f>IFERROR(VLOOKUP(TBL_ETAT[[#This Row],[Container]],CHOOSE({1,2},TBL_DB_PRE[N° conteneur],TBL_DB_PRE[Prebooking N° CMM]),2,FALSE),"")</f>
        <v>CMMEX00027</v>
      </c>
    </row>
    <row r="206" spans="1:11" x14ac:dyDescent="0.25">
      <c r="A206" t="s">
        <v>220</v>
      </c>
      <c r="B206" t="s">
        <v>3</v>
      </c>
      <c r="C206" t="s">
        <v>238</v>
      </c>
      <c r="D206" s="1">
        <v>42409</v>
      </c>
      <c r="E206" s="1">
        <v>42470</v>
      </c>
      <c r="F206">
        <f t="shared" si="10"/>
        <v>61</v>
      </c>
      <c r="G206">
        <f t="shared" si="11"/>
        <v>21</v>
      </c>
      <c r="H206">
        <f t="shared" si="12"/>
        <v>105</v>
      </c>
      <c r="I206" t="s">
        <v>364</v>
      </c>
      <c r="J206" t="str">
        <f>IFERROR(VLOOKUP(TBL_ETAT[[#This Row],[Container]],CHOOSE({1,2},TBL_DB_PRE[N° conteneur],TBL_DB_PRE[Prebooking N° MSC]),2,FALSE),"")</f>
        <v>671GA1600041-1</v>
      </c>
      <c r="K206" t="str">
        <f>IFERROR(VLOOKUP(TBL_ETAT[[#This Row],[Container]],CHOOSE({1,2},TBL_DB_PRE[N° conteneur],TBL_DB_PRE[Prebooking N° CMM]),2,FALSE),"")</f>
        <v>CMMEX00027</v>
      </c>
    </row>
    <row r="207" spans="1:11" x14ac:dyDescent="0.25">
      <c r="A207" t="s">
        <v>221</v>
      </c>
      <c r="B207" t="s">
        <v>3</v>
      </c>
      <c r="C207" t="s">
        <v>238</v>
      </c>
      <c r="D207" s="1">
        <v>42408</v>
      </c>
      <c r="E207" s="1">
        <v>42470</v>
      </c>
      <c r="F207">
        <f t="shared" si="10"/>
        <v>62</v>
      </c>
      <c r="G207">
        <f t="shared" si="11"/>
        <v>22</v>
      </c>
      <c r="H207">
        <f t="shared" si="12"/>
        <v>110</v>
      </c>
      <c r="I207" t="s">
        <v>364</v>
      </c>
      <c r="J207" t="str">
        <f>IFERROR(VLOOKUP(TBL_ETAT[[#This Row],[Container]],CHOOSE({1,2},TBL_DB_PRE[N° conteneur],TBL_DB_PRE[Prebooking N° MSC]),2,FALSE),"")</f>
        <v>671GA1600041-1</v>
      </c>
      <c r="K207" t="str">
        <f>IFERROR(VLOOKUP(TBL_ETAT[[#This Row],[Container]],CHOOSE({1,2},TBL_DB_PRE[N° conteneur],TBL_DB_PRE[Prebooking N° CMM]),2,FALSE),"")</f>
        <v>CMMEX00027</v>
      </c>
    </row>
    <row r="208" spans="1:11" x14ac:dyDescent="0.25">
      <c r="A208" t="s">
        <v>222</v>
      </c>
      <c r="B208" t="s">
        <v>3</v>
      </c>
      <c r="C208" t="s">
        <v>238</v>
      </c>
      <c r="D208" s="1">
        <v>42408</v>
      </c>
      <c r="E208" s="1">
        <v>42470</v>
      </c>
      <c r="F208">
        <f t="shared" si="10"/>
        <v>62</v>
      </c>
      <c r="G208">
        <f t="shared" si="11"/>
        <v>22</v>
      </c>
      <c r="H208">
        <f t="shared" si="12"/>
        <v>110</v>
      </c>
      <c r="I208" t="s">
        <v>364</v>
      </c>
      <c r="J208" t="str">
        <f>IFERROR(VLOOKUP(TBL_ETAT[[#This Row],[Container]],CHOOSE({1,2},TBL_DB_PRE[N° conteneur],TBL_DB_PRE[Prebooking N° MSC]),2,FALSE),"")</f>
        <v>671GA1600041-1</v>
      </c>
      <c r="K208" t="str">
        <f>IFERROR(VLOOKUP(TBL_ETAT[[#This Row],[Container]],CHOOSE({1,2},TBL_DB_PRE[N° conteneur],TBL_DB_PRE[Prebooking N° CMM]),2,FALSE),"")</f>
        <v>CMMEX00027</v>
      </c>
    </row>
    <row r="209" spans="1:11" x14ac:dyDescent="0.25">
      <c r="A209" t="s">
        <v>223</v>
      </c>
      <c r="B209" t="s">
        <v>3</v>
      </c>
      <c r="C209" t="s">
        <v>238</v>
      </c>
      <c r="D209" s="1">
        <v>42471</v>
      </c>
      <c r="E209" s="1">
        <v>42475</v>
      </c>
      <c r="F209">
        <f t="shared" si="10"/>
        <v>4</v>
      </c>
      <c r="G209">
        <f t="shared" si="11"/>
        <v>-36</v>
      </c>
      <c r="H209">
        <f t="shared" si="12"/>
        <v>-180</v>
      </c>
      <c r="J209" t="str">
        <f>IFERROR(VLOOKUP(TBL_ETAT[[#This Row],[Container]],CHOOSE({1,2},TBL_DB_PRE[N° conteneur],TBL_DB_PRE[Prebooking N° MSC]),2,FALSE),"")</f>
        <v>671GA1600041-1</v>
      </c>
      <c r="K209" t="str">
        <f>IFERROR(VLOOKUP(TBL_ETAT[[#This Row],[Container]],CHOOSE({1,2},TBL_DB_PRE[N° conteneur],TBL_DB_PRE[Prebooking N° CMM]),2,FALSE),"")</f>
        <v>CMMEX00027</v>
      </c>
    </row>
    <row r="210" spans="1:11" x14ac:dyDescent="0.25">
      <c r="A210" t="s">
        <v>224</v>
      </c>
      <c r="B210" t="s">
        <v>3</v>
      </c>
      <c r="C210" t="s">
        <v>238</v>
      </c>
      <c r="D210" s="1">
        <v>42471</v>
      </c>
      <c r="E210" s="1">
        <v>42475</v>
      </c>
      <c r="F210">
        <f t="shared" si="10"/>
        <v>4</v>
      </c>
      <c r="G210">
        <f t="shared" si="11"/>
        <v>-36</v>
      </c>
      <c r="H210">
        <f t="shared" si="12"/>
        <v>-180</v>
      </c>
      <c r="J210" t="str">
        <f>IFERROR(VLOOKUP(TBL_ETAT[[#This Row],[Container]],CHOOSE({1,2},TBL_DB_PRE[N° conteneur],TBL_DB_PRE[Prebooking N° MSC]),2,FALSE),"")</f>
        <v>671GA1600041-1</v>
      </c>
      <c r="K210" t="str">
        <f>IFERROR(VLOOKUP(TBL_ETAT[[#This Row],[Container]],CHOOSE({1,2},TBL_DB_PRE[N° conteneur],TBL_DB_PRE[Prebooking N° CMM]),2,FALSE),"")</f>
        <v>CMMEX00027</v>
      </c>
    </row>
    <row r="211" spans="1:11" x14ac:dyDescent="0.25">
      <c r="A211" t="s">
        <v>225</v>
      </c>
      <c r="B211" t="s">
        <v>3</v>
      </c>
      <c r="C211" t="s">
        <v>238</v>
      </c>
      <c r="D211" s="1">
        <v>42409</v>
      </c>
      <c r="E211" s="1">
        <v>42470</v>
      </c>
      <c r="F211">
        <f t="shared" si="10"/>
        <v>61</v>
      </c>
      <c r="G211">
        <f t="shared" si="11"/>
        <v>21</v>
      </c>
      <c r="H211">
        <f t="shared" si="12"/>
        <v>105</v>
      </c>
      <c r="I211" t="s">
        <v>364</v>
      </c>
      <c r="J211" t="str">
        <f>IFERROR(VLOOKUP(TBL_ETAT[[#This Row],[Container]],CHOOSE({1,2},TBL_DB_PRE[N° conteneur],TBL_DB_PRE[Prebooking N° MSC]),2,FALSE),"")</f>
        <v>671GA1600041-1</v>
      </c>
      <c r="K211" t="str">
        <f>IFERROR(VLOOKUP(TBL_ETAT[[#This Row],[Container]],CHOOSE({1,2},TBL_DB_PRE[N° conteneur],TBL_DB_PRE[Prebooking N° CMM]),2,FALSE),"")</f>
        <v>CMMEX00027</v>
      </c>
    </row>
    <row r="212" spans="1:11" x14ac:dyDescent="0.25">
      <c r="A212" t="s">
        <v>226</v>
      </c>
      <c r="B212" t="s">
        <v>3</v>
      </c>
      <c r="C212" t="s">
        <v>238</v>
      </c>
      <c r="D212" s="1">
        <v>42409</v>
      </c>
      <c r="E212" s="1">
        <v>42470</v>
      </c>
      <c r="F212">
        <f t="shared" si="10"/>
        <v>61</v>
      </c>
      <c r="G212">
        <f t="shared" si="11"/>
        <v>21</v>
      </c>
      <c r="H212">
        <f t="shared" si="12"/>
        <v>105</v>
      </c>
      <c r="I212" t="s">
        <v>364</v>
      </c>
      <c r="J212" t="str">
        <f>IFERROR(VLOOKUP(TBL_ETAT[[#This Row],[Container]],CHOOSE({1,2},TBL_DB_PRE[N° conteneur],TBL_DB_PRE[Prebooking N° MSC]),2,FALSE),"")</f>
        <v>671GA1600041-1</v>
      </c>
      <c r="K212" t="str">
        <f>IFERROR(VLOOKUP(TBL_ETAT[[#This Row],[Container]],CHOOSE({1,2},TBL_DB_PRE[N° conteneur],TBL_DB_PRE[Prebooking N° CMM]),2,FALSE),"")</f>
        <v>CMMEX00027</v>
      </c>
    </row>
    <row r="213" spans="1:11" x14ac:dyDescent="0.25">
      <c r="A213" t="s">
        <v>227</v>
      </c>
      <c r="B213" t="s">
        <v>3</v>
      </c>
      <c r="C213" t="s">
        <v>238</v>
      </c>
      <c r="D213" s="1">
        <v>42409</v>
      </c>
      <c r="E213" s="1">
        <v>42470</v>
      </c>
      <c r="F213">
        <f t="shared" si="10"/>
        <v>61</v>
      </c>
      <c r="G213">
        <f t="shared" si="11"/>
        <v>21</v>
      </c>
      <c r="H213">
        <f t="shared" si="12"/>
        <v>105</v>
      </c>
      <c r="I213" t="s">
        <v>364</v>
      </c>
      <c r="J213" t="str">
        <f>IFERROR(VLOOKUP(TBL_ETAT[[#This Row],[Container]],CHOOSE({1,2},TBL_DB_PRE[N° conteneur],TBL_DB_PRE[Prebooking N° MSC]),2,FALSE),"")</f>
        <v>671GA1600041-1</v>
      </c>
      <c r="K213" t="str">
        <f>IFERROR(VLOOKUP(TBL_ETAT[[#This Row],[Container]],CHOOSE({1,2},TBL_DB_PRE[N° conteneur],TBL_DB_PRE[Prebooking N° CMM]),2,FALSE),"")</f>
        <v>CMMEX00027</v>
      </c>
    </row>
    <row r="214" spans="1:11" x14ac:dyDescent="0.25">
      <c r="A214" t="s">
        <v>228</v>
      </c>
      <c r="B214" t="s">
        <v>3</v>
      </c>
      <c r="C214" t="s">
        <v>238</v>
      </c>
      <c r="D214" s="1">
        <v>42409</v>
      </c>
      <c r="E214" s="1">
        <v>42470</v>
      </c>
      <c r="F214">
        <f t="shared" si="10"/>
        <v>61</v>
      </c>
      <c r="G214">
        <f t="shared" si="11"/>
        <v>21</v>
      </c>
      <c r="H214">
        <f t="shared" si="12"/>
        <v>105</v>
      </c>
      <c r="I214" t="s">
        <v>364</v>
      </c>
      <c r="J214" t="str">
        <f>IFERROR(VLOOKUP(TBL_ETAT[[#This Row],[Container]],CHOOSE({1,2},TBL_DB_PRE[N° conteneur],TBL_DB_PRE[Prebooking N° MSC]),2,FALSE),"")</f>
        <v>671GA1600041-1</v>
      </c>
      <c r="K214" t="str">
        <f>IFERROR(VLOOKUP(TBL_ETAT[[#This Row],[Container]],CHOOSE({1,2},TBL_DB_PRE[N° conteneur],TBL_DB_PRE[Prebooking N° CMM]),2,FALSE),"")</f>
        <v>CMMEX00027</v>
      </c>
    </row>
    <row r="215" spans="1:11" x14ac:dyDescent="0.25">
      <c r="A215" t="s">
        <v>229</v>
      </c>
      <c r="B215" t="s">
        <v>3</v>
      </c>
      <c r="C215" t="s">
        <v>238</v>
      </c>
      <c r="D215" s="1">
        <v>42390</v>
      </c>
      <c r="E215" s="1">
        <v>42470</v>
      </c>
      <c r="F215">
        <f t="shared" si="10"/>
        <v>80</v>
      </c>
      <c r="G215">
        <f t="shared" si="11"/>
        <v>40</v>
      </c>
      <c r="H215">
        <f t="shared" si="12"/>
        <v>200</v>
      </c>
      <c r="I215" t="s">
        <v>364</v>
      </c>
      <c r="J215" t="str">
        <f>IFERROR(VLOOKUP(TBL_ETAT[[#This Row],[Container]],CHOOSE({1,2},TBL_DB_PRE[N° conteneur],TBL_DB_PRE[Prebooking N° MSC]),2,FALSE),"")</f>
        <v/>
      </c>
      <c r="K215" t="str">
        <f>IFERROR(VLOOKUP(TBL_ETAT[[#This Row],[Container]],CHOOSE({1,2},TBL_DB_PRE[N° conteneur],TBL_DB_PRE[Prebooking N° CMM]),2,FALSE),"")</f>
        <v/>
      </c>
    </row>
    <row r="216" spans="1:11" x14ac:dyDescent="0.25">
      <c r="A216" t="s">
        <v>230</v>
      </c>
      <c r="B216" t="s">
        <v>3</v>
      </c>
      <c r="C216" t="s">
        <v>238</v>
      </c>
      <c r="D216" s="1">
        <v>42409</v>
      </c>
      <c r="E216" s="1">
        <v>42470</v>
      </c>
      <c r="F216">
        <f t="shared" si="10"/>
        <v>61</v>
      </c>
      <c r="G216">
        <f t="shared" si="11"/>
        <v>21</v>
      </c>
      <c r="H216">
        <f t="shared" si="12"/>
        <v>105</v>
      </c>
      <c r="I216" t="s">
        <v>364</v>
      </c>
      <c r="J216" t="str">
        <f>IFERROR(VLOOKUP(TBL_ETAT[[#This Row],[Container]],CHOOSE({1,2},TBL_DB_PRE[N° conteneur],TBL_DB_PRE[Prebooking N° MSC]),2,FALSE),"")</f>
        <v>671GA1600041-1</v>
      </c>
      <c r="K216" t="str">
        <f>IFERROR(VLOOKUP(TBL_ETAT[[#This Row],[Container]],CHOOSE({1,2},TBL_DB_PRE[N° conteneur],TBL_DB_PRE[Prebooking N° CMM]),2,FALSE),"")</f>
        <v>CMMEX00027</v>
      </c>
    </row>
    <row r="217" spans="1:11" x14ac:dyDescent="0.25">
      <c r="A217" t="s">
        <v>231</v>
      </c>
      <c r="B217" t="s">
        <v>3</v>
      </c>
      <c r="C217" t="s">
        <v>238</v>
      </c>
      <c r="D217" s="1">
        <v>42412</v>
      </c>
      <c r="E217" s="1">
        <v>42470</v>
      </c>
      <c r="F217">
        <f t="shared" si="10"/>
        <v>58</v>
      </c>
      <c r="G217">
        <f t="shared" si="11"/>
        <v>18</v>
      </c>
      <c r="H217">
        <f t="shared" si="12"/>
        <v>90</v>
      </c>
      <c r="I217" t="s">
        <v>364</v>
      </c>
      <c r="J217" t="str">
        <f>IFERROR(VLOOKUP(TBL_ETAT[[#This Row],[Container]],CHOOSE({1,2},TBL_DB_PRE[N° conteneur],TBL_DB_PRE[Prebooking N° MSC]),2,FALSE),"")</f>
        <v>671GA1600041-1</v>
      </c>
      <c r="K217" t="str">
        <f>IFERROR(VLOOKUP(TBL_ETAT[[#This Row],[Container]],CHOOSE({1,2},TBL_DB_PRE[N° conteneur],TBL_DB_PRE[Prebooking N° CMM]),2,FALSE),"")</f>
        <v>CMMEX00027</v>
      </c>
    </row>
    <row r="218" spans="1:11" x14ac:dyDescent="0.25">
      <c r="A218" t="s">
        <v>232</v>
      </c>
      <c r="B218" t="s">
        <v>3</v>
      </c>
      <c r="C218" t="s">
        <v>238</v>
      </c>
      <c r="D218" s="1">
        <v>42411</v>
      </c>
      <c r="E218" s="1">
        <v>42470</v>
      </c>
      <c r="F218">
        <f t="shared" si="10"/>
        <v>59</v>
      </c>
      <c r="G218">
        <f t="shared" si="11"/>
        <v>19</v>
      </c>
      <c r="H218">
        <f t="shared" si="12"/>
        <v>95</v>
      </c>
      <c r="I218" t="s">
        <v>364</v>
      </c>
      <c r="J218" t="str">
        <f>IFERROR(VLOOKUP(TBL_ETAT[[#This Row],[Container]],CHOOSE({1,2},TBL_DB_PRE[N° conteneur],TBL_DB_PRE[Prebooking N° MSC]),2,FALSE),"")</f>
        <v>671GA1600041-1</v>
      </c>
      <c r="K218" t="str">
        <f>IFERROR(VLOOKUP(TBL_ETAT[[#This Row],[Container]],CHOOSE({1,2},TBL_DB_PRE[N° conteneur],TBL_DB_PRE[Prebooking N° CMM]),2,FALSE),"")</f>
        <v>CMMEX00027</v>
      </c>
    </row>
    <row r="219" spans="1:11" x14ac:dyDescent="0.25">
      <c r="A219" t="s">
        <v>233</v>
      </c>
      <c r="B219" t="s">
        <v>3</v>
      </c>
      <c r="C219" t="s">
        <v>238</v>
      </c>
      <c r="D219" s="1">
        <v>42412</v>
      </c>
      <c r="E219" s="1">
        <v>42470</v>
      </c>
      <c r="F219">
        <f t="shared" si="10"/>
        <v>58</v>
      </c>
      <c r="G219">
        <f t="shared" si="11"/>
        <v>18</v>
      </c>
      <c r="H219">
        <f t="shared" si="12"/>
        <v>90</v>
      </c>
      <c r="I219" t="s">
        <v>364</v>
      </c>
      <c r="J219" t="str">
        <f>IFERROR(VLOOKUP(TBL_ETAT[[#This Row],[Container]],CHOOSE({1,2},TBL_DB_PRE[N° conteneur],TBL_DB_PRE[Prebooking N° MSC]),2,FALSE),"")</f>
        <v>671GA1600041-1</v>
      </c>
      <c r="K219" t="str">
        <f>IFERROR(VLOOKUP(TBL_ETAT[[#This Row],[Container]],CHOOSE({1,2},TBL_DB_PRE[N° conteneur],TBL_DB_PRE[Prebooking N° CMM]),2,FALSE),"")</f>
        <v>CMMEX00027</v>
      </c>
    </row>
    <row r="220" spans="1:11" x14ac:dyDescent="0.25">
      <c r="A220" t="s">
        <v>234</v>
      </c>
      <c r="B220" t="s">
        <v>3</v>
      </c>
      <c r="C220" t="s">
        <v>238</v>
      </c>
      <c r="D220" s="1">
        <v>42390</v>
      </c>
      <c r="E220" s="1">
        <v>42470</v>
      </c>
      <c r="F220">
        <f t="shared" si="10"/>
        <v>80</v>
      </c>
      <c r="G220">
        <f t="shared" si="11"/>
        <v>40</v>
      </c>
      <c r="H220">
        <f t="shared" si="12"/>
        <v>200</v>
      </c>
      <c r="I220" t="s">
        <v>364</v>
      </c>
      <c r="J220" t="str">
        <f>IFERROR(VLOOKUP(TBL_ETAT[[#This Row],[Container]],CHOOSE({1,2},TBL_DB_PRE[N° conteneur],TBL_DB_PRE[Prebooking N° MSC]),2,FALSE),"")</f>
        <v/>
      </c>
      <c r="K220" t="str">
        <f>IFERROR(VLOOKUP(TBL_ETAT[[#This Row],[Container]],CHOOSE({1,2},TBL_DB_PRE[N° conteneur],TBL_DB_PRE[Prebooking N° CMM]),2,FALSE),"")</f>
        <v/>
      </c>
    </row>
    <row r="221" spans="1:11" x14ac:dyDescent="0.25">
      <c r="A221" t="s">
        <v>235</v>
      </c>
      <c r="B221" t="s">
        <v>3</v>
      </c>
      <c r="C221" t="s">
        <v>238</v>
      </c>
      <c r="D221" s="1">
        <v>42390</v>
      </c>
      <c r="E221" s="1">
        <v>42470</v>
      </c>
      <c r="F221">
        <f t="shared" si="10"/>
        <v>80</v>
      </c>
      <c r="G221">
        <f t="shared" si="11"/>
        <v>40</v>
      </c>
      <c r="H221">
        <f t="shared" si="12"/>
        <v>200</v>
      </c>
      <c r="I221" t="s">
        <v>364</v>
      </c>
      <c r="J221" t="str">
        <f>IFERROR(VLOOKUP(TBL_ETAT[[#This Row],[Container]],CHOOSE({1,2},TBL_DB_PRE[N° conteneur],TBL_DB_PRE[Prebooking N° MSC]),2,FALSE),"")</f>
        <v/>
      </c>
      <c r="K221" t="str">
        <f>IFERROR(VLOOKUP(TBL_ETAT[[#This Row],[Container]],CHOOSE({1,2},TBL_DB_PRE[N° conteneur],TBL_DB_PRE[Prebooking N° CMM]),2,FALSE),"")</f>
        <v/>
      </c>
    </row>
    <row r="222" spans="1:11" x14ac:dyDescent="0.25">
      <c r="A222" t="s">
        <v>236</v>
      </c>
      <c r="B222" t="s">
        <v>3</v>
      </c>
      <c r="C222" t="s">
        <v>238</v>
      </c>
      <c r="D222" s="1">
        <v>42390</v>
      </c>
      <c r="E222" s="1">
        <v>42470</v>
      </c>
      <c r="F222">
        <f t="shared" si="10"/>
        <v>80</v>
      </c>
      <c r="G222">
        <f t="shared" si="11"/>
        <v>40</v>
      </c>
      <c r="H222">
        <f t="shared" si="12"/>
        <v>200</v>
      </c>
      <c r="I222" t="s">
        <v>364</v>
      </c>
      <c r="J222" t="str">
        <f>IFERROR(VLOOKUP(TBL_ETAT[[#This Row],[Container]],CHOOSE({1,2},TBL_DB_PRE[N° conteneur],TBL_DB_PRE[Prebooking N° MSC]),2,FALSE),"")</f>
        <v/>
      </c>
      <c r="K222" t="str">
        <f>IFERROR(VLOOKUP(TBL_ETAT[[#This Row],[Container]],CHOOSE({1,2},TBL_DB_PRE[N° conteneur],TBL_DB_PRE[Prebooking N° CMM]),2,FALSE),"")</f>
        <v/>
      </c>
    </row>
    <row r="223" spans="1:11" x14ac:dyDescent="0.25">
      <c r="A223" t="s">
        <v>237</v>
      </c>
      <c r="B223" t="s">
        <v>3</v>
      </c>
      <c r="C223" t="s">
        <v>238</v>
      </c>
      <c r="D223" s="1">
        <v>42409</v>
      </c>
      <c r="E223" s="1">
        <v>42470</v>
      </c>
      <c r="F223">
        <f t="shared" si="10"/>
        <v>61</v>
      </c>
      <c r="G223">
        <f t="shared" si="11"/>
        <v>21</v>
      </c>
      <c r="H223">
        <f t="shared" si="12"/>
        <v>105</v>
      </c>
      <c r="I223" t="s">
        <v>364</v>
      </c>
      <c r="J223" t="str">
        <f>IFERROR(VLOOKUP(TBL_ETAT[[#This Row],[Container]],CHOOSE({1,2},TBL_DB_PRE[N° conteneur],TBL_DB_PRE[Prebooking N° MSC]),2,FALSE),"")</f>
        <v>671GA1600041-1</v>
      </c>
      <c r="K223" t="str">
        <f>IFERROR(VLOOKUP(TBL_ETAT[[#This Row],[Container]],CHOOSE({1,2},TBL_DB_PRE[N° conteneur],TBL_DB_PRE[Prebooking N° CMM]),2,FALSE),"")</f>
        <v>CMMEX00027</v>
      </c>
    </row>
    <row r="224" spans="1:11" x14ac:dyDescent="0.25">
      <c r="A224" t="s">
        <v>292</v>
      </c>
      <c r="B224" t="s">
        <v>3</v>
      </c>
      <c r="C224" t="s">
        <v>275</v>
      </c>
      <c r="D224" s="1">
        <v>42426</v>
      </c>
      <c r="E224" s="1">
        <v>42500</v>
      </c>
      <c r="F224">
        <f t="shared" si="10"/>
        <v>74</v>
      </c>
      <c r="G224">
        <f t="shared" si="11"/>
        <v>34</v>
      </c>
      <c r="H224">
        <f t="shared" si="12"/>
        <v>170</v>
      </c>
      <c r="I224" t="s">
        <v>364</v>
      </c>
      <c r="J224" t="str">
        <f>IFERROR(VLOOKUP(TBL_ETAT[[#This Row],[Container]],CHOOSE({1,2},TBL_DB_PRE[N° conteneur],TBL_DB_PRE[Prebooking N° MSC]),2,FALSE),"")</f>
        <v>PR671GA1600004-1</v>
      </c>
      <c r="K224" t="str">
        <f>IFERROR(VLOOKUP(TBL_ETAT[[#This Row],[Container]],CHOOSE({1,2},TBL_DB_PRE[N° conteneur],TBL_DB_PRE[Prebooking N° CMM]),2,FALSE),"")</f>
        <v>CMMEX00028</v>
      </c>
    </row>
    <row r="225" spans="1:11" x14ac:dyDescent="0.25">
      <c r="A225" t="s">
        <v>291</v>
      </c>
      <c r="B225" t="s">
        <v>3</v>
      </c>
      <c r="C225" t="s">
        <v>275</v>
      </c>
      <c r="D225" s="1">
        <v>42427</v>
      </c>
      <c r="E225" s="1">
        <v>42493</v>
      </c>
      <c r="F225">
        <f t="shared" si="10"/>
        <v>66</v>
      </c>
      <c r="G225">
        <f t="shared" si="11"/>
        <v>26</v>
      </c>
      <c r="H225">
        <f t="shared" si="12"/>
        <v>130</v>
      </c>
      <c r="I225" t="s">
        <v>364</v>
      </c>
      <c r="J225" t="str">
        <f>IFERROR(VLOOKUP(TBL_ETAT[[#This Row],[Container]],CHOOSE({1,2},TBL_DB_PRE[N° conteneur],TBL_DB_PRE[Prebooking N° MSC]),2,FALSE),"")</f>
        <v>PR671GA1600004-1</v>
      </c>
      <c r="K225" t="str">
        <f>IFERROR(VLOOKUP(TBL_ETAT[[#This Row],[Container]],CHOOSE({1,2},TBL_DB_PRE[N° conteneur],TBL_DB_PRE[Prebooking N° CMM]),2,FALSE),"")</f>
        <v>CMMEX00028</v>
      </c>
    </row>
    <row r="226" spans="1:11" x14ac:dyDescent="0.25">
      <c r="A226" t="s">
        <v>290</v>
      </c>
      <c r="B226" t="s">
        <v>3</v>
      </c>
      <c r="C226" t="s">
        <v>275</v>
      </c>
      <c r="D226" s="1">
        <v>42415</v>
      </c>
      <c r="E226" s="1">
        <v>42422</v>
      </c>
      <c r="F226">
        <f t="shared" si="10"/>
        <v>7</v>
      </c>
      <c r="G226">
        <f t="shared" si="11"/>
        <v>-33</v>
      </c>
      <c r="H226">
        <f t="shared" si="12"/>
        <v>-165</v>
      </c>
      <c r="J226" t="str">
        <f>IFERROR(VLOOKUP(TBL_ETAT[[#This Row],[Container]],CHOOSE({1,2},TBL_DB_PRE[N° conteneur],TBL_DB_PRE[Prebooking N° MSC]),2,FALSE),"")</f>
        <v>671GA1600041-1</v>
      </c>
      <c r="K226" t="str">
        <f>IFERROR(VLOOKUP(TBL_ETAT[[#This Row],[Container]],CHOOSE({1,2},TBL_DB_PRE[N° conteneur],TBL_DB_PRE[Prebooking N° CMM]),2,FALSE),"")</f>
        <v>CMMEX00027</v>
      </c>
    </row>
    <row r="227" spans="1:11" x14ac:dyDescent="0.25">
      <c r="A227" t="s">
        <v>289</v>
      </c>
      <c r="B227" t="s">
        <v>3</v>
      </c>
      <c r="C227" t="s">
        <v>275</v>
      </c>
      <c r="D227" s="1">
        <v>42426</v>
      </c>
      <c r="E227" s="1">
        <v>42507</v>
      </c>
      <c r="F227">
        <f t="shared" si="10"/>
        <v>81</v>
      </c>
      <c r="G227">
        <f t="shared" si="11"/>
        <v>41</v>
      </c>
      <c r="H227">
        <f t="shared" si="12"/>
        <v>205</v>
      </c>
      <c r="I227" t="s">
        <v>364</v>
      </c>
      <c r="J227" t="str">
        <f>IFERROR(VLOOKUP(TBL_ETAT[[#This Row],[Container]],CHOOSE({1,2},TBL_DB_PRE[N° conteneur],TBL_DB_PRE[Prebooking N° MSC]),2,FALSE),"")</f>
        <v>PR671GA1600004-1</v>
      </c>
      <c r="K227" t="str">
        <f>IFERROR(VLOOKUP(TBL_ETAT[[#This Row],[Container]],CHOOSE({1,2},TBL_DB_PRE[N° conteneur],TBL_DB_PRE[Prebooking N° CMM]),2,FALSE),"")</f>
        <v>CMMEX00028</v>
      </c>
    </row>
    <row r="228" spans="1:11" x14ac:dyDescent="0.25">
      <c r="A228" t="s">
        <v>288</v>
      </c>
      <c r="B228" t="s">
        <v>3</v>
      </c>
      <c r="C228" t="s">
        <v>275</v>
      </c>
      <c r="D228" s="1">
        <v>42493</v>
      </c>
      <c r="E228" s="1">
        <v>42507</v>
      </c>
      <c r="F228">
        <f t="shared" si="10"/>
        <v>14</v>
      </c>
      <c r="G228">
        <f t="shared" si="11"/>
        <v>-26</v>
      </c>
      <c r="H228">
        <f t="shared" si="12"/>
        <v>-130</v>
      </c>
      <c r="J228" t="str">
        <f>IFERROR(VLOOKUP(TBL_ETAT[[#This Row],[Container]],CHOOSE({1,2},TBL_DB_PRE[N° conteneur],TBL_DB_PRE[Prebooking N° MSC]),2,FALSE),"")</f>
        <v/>
      </c>
      <c r="K228" t="str">
        <f>IFERROR(VLOOKUP(TBL_ETAT[[#This Row],[Container]],CHOOSE({1,2},TBL_DB_PRE[N° conteneur],TBL_DB_PRE[Prebooking N° CMM]),2,FALSE),"")</f>
        <v/>
      </c>
    </row>
    <row r="229" spans="1:11" x14ac:dyDescent="0.25">
      <c r="A229" t="s">
        <v>287</v>
      </c>
      <c r="B229" t="s">
        <v>3</v>
      </c>
      <c r="C229" t="s">
        <v>275</v>
      </c>
      <c r="D229" s="1">
        <v>42415</v>
      </c>
      <c r="E229" s="1">
        <v>42422</v>
      </c>
      <c r="F229">
        <f t="shared" si="10"/>
        <v>7</v>
      </c>
      <c r="G229">
        <f t="shared" si="11"/>
        <v>-33</v>
      </c>
      <c r="H229">
        <f t="shared" si="12"/>
        <v>-165</v>
      </c>
      <c r="J229" t="str">
        <f>IFERROR(VLOOKUP(TBL_ETAT[[#This Row],[Container]],CHOOSE({1,2},TBL_DB_PRE[N° conteneur],TBL_DB_PRE[Prebooking N° MSC]),2,FALSE),"")</f>
        <v>671GA1600041-1</v>
      </c>
      <c r="K229" t="str">
        <f>IFERROR(VLOOKUP(TBL_ETAT[[#This Row],[Container]],CHOOSE({1,2},TBL_DB_PRE[N° conteneur],TBL_DB_PRE[Prebooking N° CMM]),2,FALSE),"")</f>
        <v>CMMEX00027</v>
      </c>
    </row>
    <row r="230" spans="1:11" x14ac:dyDescent="0.25">
      <c r="A230" t="s">
        <v>286</v>
      </c>
      <c r="B230" t="s">
        <v>3</v>
      </c>
      <c r="C230" t="s">
        <v>275</v>
      </c>
      <c r="D230" s="1">
        <v>42415</v>
      </c>
      <c r="E230" s="1">
        <v>42422</v>
      </c>
      <c r="F230">
        <f t="shared" si="10"/>
        <v>7</v>
      </c>
      <c r="G230">
        <f t="shared" si="11"/>
        <v>-33</v>
      </c>
      <c r="H230">
        <f t="shared" si="12"/>
        <v>-165</v>
      </c>
      <c r="J230" t="str">
        <f>IFERROR(VLOOKUP(TBL_ETAT[[#This Row],[Container]],CHOOSE({1,2},TBL_DB_PRE[N° conteneur],TBL_DB_PRE[Prebooking N° MSC]),2,FALSE),"")</f>
        <v>671GA1600041-1</v>
      </c>
      <c r="K230" t="str">
        <f>IFERROR(VLOOKUP(TBL_ETAT[[#This Row],[Container]],CHOOSE({1,2},TBL_DB_PRE[N° conteneur],TBL_DB_PRE[Prebooking N° CMM]),2,FALSE),"")</f>
        <v>CMMEX00027</v>
      </c>
    </row>
    <row r="231" spans="1:11" x14ac:dyDescent="0.25">
      <c r="A231" t="s">
        <v>285</v>
      </c>
      <c r="B231" t="s">
        <v>3</v>
      </c>
      <c r="C231" t="s">
        <v>275</v>
      </c>
      <c r="D231" s="1">
        <v>42415</v>
      </c>
      <c r="E231" s="1">
        <v>42422</v>
      </c>
      <c r="F231">
        <f t="shared" si="10"/>
        <v>7</v>
      </c>
      <c r="G231">
        <f t="shared" si="11"/>
        <v>-33</v>
      </c>
      <c r="H231">
        <f t="shared" si="12"/>
        <v>-165</v>
      </c>
      <c r="J231" t="str">
        <f>IFERROR(VLOOKUP(TBL_ETAT[[#This Row],[Container]],CHOOSE({1,2},TBL_DB_PRE[N° conteneur],TBL_DB_PRE[Prebooking N° MSC]),2,FALSE),"")</f>
        <v>671GA1600041-1</v>
      </c>
      <c r="K231" t="str">
        <f>IFERROR(VLOOKUP(TBL_ETAT[[#This Row],[Container]],CHOOSE({1,2},TBL_DB_PRE[N° conteneur],TBL_DB_PRE[Prebooking N° CMM]),2,FALSE),"")</f>
        <v>CMMEX00027</v>
      </c>
    </row>
    <row r="232" spans="1:11" x14ac:dyDescent="0.25">
      <c r="A232" t="s">
        <v>284</v>
      </c>
      <c r="B232" t="s">
        <v>3</v>
      </c>
      <c r="C232" t="s">
        <v>275</v>
      </c>
      <c r="D232" s="1">
        <v>42415</v>
      </c>
      <c r="E232" s="1">
        <v>42422</v>
      </c>
      <c r="F232">
        <f t="shared" ref="F232:F291" si="13">E232-D232</f>
        <v>7</v>
      </c>
      <c r="G232">
        <f t="shared" si="11"/>
        <v>-33</v>
      </c>
      <c r="H232">
        <f t="shared" si="12"/>
        <v>-165</v>
      </c>
      <c r="J232" t="str">
        <f>IFERROR(VLOOKUP(TBL_ETAT[[#This Row],[Container]],CHOOSE({1,2},TBL_DB_PRE[N° conteneur],TBL_DB_PRE[Prebooking N° MSC]),2,FALSE),"")</f>
        <v>671GA1600041-1</v>
      </c>
      <c r="K232" t="str">
        <f>IFERROR(VLOOKUP(TBL_ETAT[[#This Row],[Container]],CHOOSE({1,2},TBL_DB_PRE[N° conteneur],TBL_DB_PRE[Prebooking N° CMM]),2,FALSE),"")</f>
        <v>CMMEX00027</v>
      </c>
    </row>
    <row r="233" spans="1:11" x14ac:dyDescent="0.25">
      <c r="A233" t="s">
        <v>283</v>
      </c>
      <c r="B233" t="s">
        <v>3</v>
      </c>
      <c r="C233" t="s">
        <v>275</v>
      </c>
      <c r="D233" s="1">
        <v>42427</v>
      </c>
      <c r="E233" s="1">
        <v>42501</v>
      </c>
      <c r="F233">
        <f t="shared" si="13"/>
        <v>74</v>
      </c>
      <c r="G233">
        <f t="shared" si="11"/>
        <v>34</v>
      </c>
      <c r="H233">
        <f t="shared" si="12"/>
        <v>170</v>
      </c>
      <c r="I233" t="s">
        <v>364</v>
      </c>
      <c r="J233" t="str">
        <f>IFERROR(VLOOKUP(TBL_ETAT[[#This Row],[Container]],CHOOSE({1,2},TBL_DB_PRE[N° conteneur],TBL_DB_PRE[Prebooking N° MSC]),2,FALSE),"")</f>
        <v>PR671GA1600004-1</v>
      </c>
      <c r="K233" t="str">
        <f>IFERROR(VLOOKUP(TBL_ETAT[[#This Row],[Container]],CHOOSE({1,2},TBL_DB_PRE[N° conteneur],TBL_DB_PRE[Prebooking N° CMM]),2,FALSE),"")</f>
        <v>CMMEX00028</v>
      </c>
    </row>
    <row r="234" spans="1:11" x14ac:dyDescent="0.25">
      <c r="A234" t="s">
        <v>282</v>
      </c>
      <c r="B234" t="s">
        <v>3</v>
      </c>
      <c r="C234" t="s">
        <v>275</v>
      </c>
      <c r="D234" s="1">
        <v>42427</v>
      </c>
      <c r="E234" s="1">
        <v>42500</v>
      </c>
      <c r="F234">
        <f t="shared" si="13"/>
        <v>73</v>
      </c>
      <c r="G234">
        <f t="shared" ref="G234:G293" si="14">F234-40</f>
        <v>33</v>
      </c>
      <c r="H234">
        <f t="shared" si="12"/>
        <v>165</v>
      </c>
      <c r="I234" t="s">
        <v>364</v>
      </c>
      <c r="J234" t="str">
        <f>IFERROR(VLOOKUP(TBL_ETAT[[#This Row],[Container]],CHOOSE({1,2},TBL_DB_PRE[N° conteneur],TBL_DB_PRE[Prebooking N° MSC]),2,FALSE),"")</f>
        <v>PR671GA1600004-1</v>
      </c>
      <c r="K234" t="str">
        <f>IFERROR(VLOOKUP(TBL_ETAT[[#This Row],[Container]],CHOOSE({1,2},TBL_DB_PRE[N° conteneur],TBL_DB_PRE[Prebooking N° CMM]),2,FALSE),"")</f>
        <v>CMMEX00028</v>
      </c>
    </row>
    <row r="235" spans="1:11" x14ac:dyDescent="0.25">
      <c r="A235" t="s">
        <v>281</v>
      </c>
      <c r="B235" t="s">
        <v>3</v>
      </c>
      <c r="C235" t="s">
        <v>275</v>
      </c>
      <c r="D235" s="1">
        <v>42426</v>
      </c>
      <c r="E235" s="1">
        <v>42507</v>
      </c>
      <c r="F235">
        <f t="shared" si="13"/>
        <v>81</v>
      </c>
      <c r="G235">
        <f t="shared" si="14"/>
        <v>41</v>
      </c>
      <c r="H235">
        <f t="shared" si="12"/>
        <v>205</v>
      </c>
      <c r="I235" t="s">
        <v>364</v>
      </c>
      <c r="J235" t="str">
        <f>IFERROR(VLOOKUP(TBL_ETAT[[#This Row],[Container]],CHOOSE({1,2},TBL_DB_PRE[N° conteneur],TBL_DB_PRE[Prebooking N° MSC]),2,FALSE),"")</f>
        <v>PR671GA1600004-1</v>
      </c>
      <c r="K235" t="str">
        <f>IFERROR(VLOOKUP(TBL_ETAT[[#This Row],[Container]],CHOOSE({1,2},TBL_DB_PRE[N° conteneur],TBL_DB_PRE[Prebooking N° CMM]),2,FALSE),"")</f>
        <v>CMMEX00028</v>
      </c>
    </row>
    <row r="236" spans="1:11" x14ac:dyDescent="0.25">
      <c r="A236" t="s">
        <v>280</v>
      </c>
      <c r="B236" t="s">
        <v>3</v>
      </c>
      <c r="C236" t="s">
        <v>275</v>
      </c>
      <c r="D236" s="1">
        <v>42426</v>
      </c>
      <c r="E236" s="1">
        <v>42501</v>
      </c>
      <c r="F236">
        <f t="shared" si="13"/>
        <v>75</v>
      </c>
      <c r="G236">
        <f t="shared" si="14"/>
        <v>35</v>
      </c>
      <c r="H236">
        <f t="shared" si="12"/>
        <v>175</v>
      </c>
      <c r="I236" t="s">
        <v>364</v>
      </c>
      <c r="J236" t="str">
        <f>IFERROR(VLOOKUP(TBL_ETAT[[#This Row],[Container]],CHOOSE({1,2},TBL_DB_PRE[N° conteneur],TBL_DB_PRE[Prebooking N° MSC]),2,FALSE),"")</f>
        <v>PR671GA1600004-1</v>
      </c>
      <c r="K236" t="str">
        <f>IFERROR(VLOOKUP(TBL_ETAT[[#This Row],[Container]],CHOOSE({1,2},TBL_DB_PRE[N° conteneur],TBL_DB_PRE[Prebooking N° CMM]),2,FALSE),"")</f>
        <v>CMMEX00028</v>
      </c>
    </row>
    <row r="237" spans="1:11" x14ac:dyDescent="0.25">
      <c r="A237" t="s">
        <v>279</v>
      </c>
      <c r="B237" t="s">
        <v>3</v>
      </c>
      <c r="C237" t="s">
        <v>275</v>
      </c>
      <c r="D237" s="1">
        <v>42415</v>
      </c>
      <c r="E237" s="1">
        <v>42422</v>
      </c>
      <c r="F237">
        <f t="shared" si="13"/>
        <v>7</v>
      </c>
      <c r="G237">
        <f t="shared" si="14"/>
        <v>-33</v>
      </c>
      <c r="H237">
        <f t="shared" si="12"/>
        <v>-165</v>
      </c>
      <c r="J237" t="str">
        <f>IFERROR(VLOOKUP(TBL_ETAT[[#This Row],[Container]],CHOOSE({1,2},TBL_DB_PRE[N° conteneur],TBL_DB_PRE[Prebooking N° MSC]),2,FALSE),"")</f>
        <v>671GA1600041-1</v>
      </c>
      <c r="K237" t="str">
        <f>IFERROR(VLOOKUP(TBL_ETAT[[#This Row],[Container]],CHOOSE({1,2},TBL_DB_PRE[N° conteneur],TBL_DB_PRE[Prebooking N° CMM]),2,FALSE),"")</f>
        <v>CMMEX00027</v>
      </c>
    </row>
    <row r="238" spans="1:11" x14ac:dyDescent="0.25">
      <c r="A238" t="s">
        <v>278</v>
      </c>
      <c r="B238" t="s">
        <v>3</v>
      </c>
      <c r="C238" t="s">
        <v>275</v>
      </c>
      <c r="D238" s="1">
        <v>42426</v>
      </c>
      <c r="E238" s="1">
        <v>42502</v>
      </c>
      <c r="F238">
        <f t="shared" si="13"/>
        <v>76</v>
      </c>
      <c r="G238">
        <f t="shared" si="14"/>
        <v>36</v>
      </c>
      <c r="H238">
        <f t="shared" si="12"/>
        <v>180</v>
      </c>
      <c r="I238" t="s">
        <v>364</v>
      </c>
      <c r="J238" t="str">
        <f>IFERROR(VLOOKUP(TBL_ETAT[[#This Row],[Container]],CHOOSE({1,2},TBL_DB_PRE[N° conteneur],TBL_DB_PRE[Prebooking N° MSC]),2,FALSE),"")</f>
        <v>PR671GA1600004-1</v>
      </c>
      <c r="K238" t="str">
        <f>IFERROR(VLOOKUP(TBL_ETAT[[#This Row],[Container]],CHOOSE({1,2},TBL_DB_PRE[N° conteneur],TBL_DB_PRE[Prebooking N° CMM]),2,FALSE),"")</f>
        <v>CMMEX00028</v>
      </c>
    </row>
    <row r="239" spans="1:11" x14ac:dyDescent="0.25">
      <c r="A239" t="s">
        <v>277</v>
      </c>
      <c r="B239" t="s">
        <v>3</v>
      </c>
      <c r="C239" t="s">
        <v>275</v>
      </c>
      <c r="D239" s="1">
        <v>42415</v>
      </c>
      <c r="E239" s="1">
        <v>42422</v>
      </c>
      <c r="F239">
        <f t="shared" si="13"/>
        <v>7</v>
      </c>
      <c r="G239">
        <f t="shared" si="14"/>
        <v>-33</v>
      </c>
      <c r="H239">
        <f t="shared" si="12"/>
        <v>-165</v>
      </c>
      <c r="J239" t="str">
        <f>IFERROR(VLOOKUP(TBL_ETAT[[#This Row],[Container]],CHOOSE({1,2},TBL_DB_PRE[N° conteneur],TBL_DB_PRE[Prebooking N° MSC]),2,FALSE),"")</f>
        <v>671GA1600041-1</v>
      </c>
      <c r="K239" t="str">
        <f>IFERROR(VLOOKUP(TBL_ETAT[[#This Row],[Container]],CHOOSE({1,2},TBL_DB_PRE[N° conteneur],TBL_DB_PRE[Prebooking N° CMM]),2,FALSE),"")</f>
        <v>CMMEX00027</v>
      </c>
    </row>
    <row r="240" spans="1:11" x14ac:dyDescent="0.25">
      <c r="A240" t="s">
        <v>276</v>
      </c>
      <c r="B240" t="s">
        <v>3</v>
      </c>
      <c r="C240" t="s">
        <v>275</v>
      </c>
      <c r="D240" s="1">
        <v>42427</v>
      </c>
      <c r="E240" s="1">
        <v>42502</v>
      </c>
      <c r="F240">
        <f t="shared" si="13"/>
        <v>75</v>
      </c>
      <c r="G240">
        <f t="shared" si="14"/>
        <v>35</v>
      </c>
      <c r="H240">
        <f t="shared" si="12"/>
        <v>175</v>
      </c>
      <c r="I240" t="s">
        <v>364</v>
      </c>
      <c r="J240" t="str">
        <f>IFERROR(VLOOKUP(TBL_ETAT[[#This Row],[Container]],CHOOSE({1,2},TBL_DB_PRE[N° conteneur],TBL_DB_PRE[Prebooking N° MSC]),2,FALSE),"")</f>
        <v>PR671GA1600004-1</v>
      </c>
      <c r="K240" t="str">
        <f>IFERROR(VLOOKUP(TBL_ETAT[[#This Row],[Container]],CHOOSE({1,2},TBL_DB_PRE[N° conteneur],TBL_DB_PRE[Prebooking N° CMM]),2,FALSE),"")</f>
        <v>CMMEX00028</v>
      </c>
    </row>
    <row r="241" spans="1:11" x14ac:dyDescent="0.25">
      <c r="A241" t="s">
        <v>274</v>
      </c>
      <c r="B241" t="s">
        <v>3</v>
      </c>
      <c r="C241" t="s">
        <v>275</v>
      </c>
      <c r="D241" s="1">
        <v>42415</v>
      </c>
      <c r="E241" s="1">
        <v>42422</v>
      </c>
      <c r="F241">
        <f t="shared" si="13"/>
        <v>7</v>
      </c>
      <c r="G241">
        <f t="shared" si="14"/>
        <v>-33</v>
      </c>
      <c r="H241">
        <f t="shared" si="12"/>
        <v>-165</v>
      </c>
      <c r="J241" t="str">
        <f>IFERROR(VLOOKUP(TBL_ETAT[[#This Row],[Container]],CHOOSE({1,2},TBL_DB_PRE[N° conteneur],TBL_DB_PRE[Prebooking N° MSC]),2,FALSE),"")</f>
        <v>671GA1600041-1</v>
      </c>
      <c r="K241" t="str">
        <f>IFERROR(VLOOKUP(TBL_ETAT[[#This Row],[Container]],CHOOSE({1,2},TBL_DB_PRE[N° conteneur],TBL_DB_PRE[Prebooking N° CMM]),2,FALSE),"")</f>
        <v>CMMEX00027</v>
      </c>
    </row>
    <row r="242" spans="1:11" x14ac:dyDescent="0.25">
      <c r="A242" t="s">
        <v>273</v>
      </c>
      <c r="B242" t="s">
        <v>3</v>
      </c>
      <c r="C242" t="s">
        <v>240</v>
      </c>
      <c r="D242" s="1">
        <v>42418</v>
      </c>
      <c r="E242" s="1">
        <v>42514</v>
      </c>
      <c r="F242">
        <f t="shared" si="13"/>
        <v>96</v>
      </c>
      <c r="G242">
        <f>F242-40</f>
        <v>56</v>
      </c>
      <c r="H242">
        <f t="shared" si="12"/>
        <v>280</v>
      </c>
      <c r="I242" t="s">
        <v>364</v>
      </c>
      <c r="J242" t="str">
        <f>IFERROR(VLOOKUP(TBL_ETAT[[#This Row],[Container]],CHOOSE({1,2},TBL_DB_PRE[N° conteneur],TBL_DB_PRE[Prebooking N° MSC]),2,FALSE),"")</f>
        <v>PR671GA1600004-1</v>
      </c>
      <c r="K242" t="str">
        <f>IFERROR(VLOOKUP(TBL_ETAT[[#This Row],[Container]],CHOOSE({1,2},TBL_DB_PRE[N° conteneur],TBL_DB_PRE[Prebooking N° CMM]),2,FALSE),"")</f>
        <v>CMMEX00028</v>
      </c>
    </row>
    <row r="243" spans="1:11" x14ac:dyDescent="0.25">
      <c r="A243" t="s">
        <v>272</v>
      </c>
      <c r="B243" t="s">
        <v>3</v>
      </c>
      <c r="C243" t="s">
        <v>240</v>
      </c>
      <c r="D243" s="1">
        <v>42418</v>
      </c>
      <c r="E243" s="1">
        <v>42514</v>
      </c>
      <c r="F243">
        <f t="shared" si="13"/>
        <v>96</v>
      </c>
      <c r="G243">
        <f t="shared" si="14"/>
        <v>56</v>
      </c>
      <c r="H243">
        <f t="shared" ref="H243:H306" si="15">G243*5</f>
        <v>280</v>
      </c>
      <c r="I243" t="s">
        <v>364</v>
      </c>
      <c r="J243" t="str">
        <f>IFERROR(VLOOKUP(TBL_ETAT[[#This Row],[Container]],CHOOSE({1,2},TBL_DB_PRE[N° conteneur],TBL_DB_PRE[Prebooking N° MSC]),2,FALSE),"")</f>
        <v>PR671GA1600004-1</v>
      </c>
      <c r="K243" t="str">
        <f>IFERROR(VLOOKUP(TBL_ETAT[[#This Row],[Container]],CHOOSE({1,2},TBL_DB_PRE[N° conteneur],TBL_DB_PRE[Prebooking N° CMM]),2,FALSE),"")</f>
        <v>CMMEX00028</v>
      </c>
    </row>
    <row r="244" spans="1:11" x14ac:dyDescent="0.25">
      <c r="A244" t="s">
        <v>271</v>
      </c>
      <c r="B244" t="s">
        <v>3</v>
      </c>
      <c r="C244" t="s">
        <v>240</v>
      </c>
      <c r="D244" s="1">
        <v>42418</v>
      </c>
      <c r="E244" s="1">
        <v>42514</v>
      </c>
      <c r="F244">
        <f t="shared" si="13"/>
        <v>96</v>
      </c>
      <c r="G244">
        <f t="shared" si="14"/>
        <v>56</v>
      </c>
      <c r="H244">
        <f t="shared" si="15"/>
        <v>280</v>
      </c>
      <c r="I244" t="s">
        <v>364</v>
      </c>
      <c r="J244" t="str">
        <f>IFERROR(VLOOKUP(TBL_ETAT[[#This Row],[Container]],CHOOSE({1,2},TBL_DB_PRE[N° conteneur],TBL_DB_PRE[Prebooking N° MSC]),2,FALSE),"")</f>
        <v>PR671GA1600004-1</v>
      </c>
      <c r="K244" t="str">
        <f>IFERROR(VLOOKUP(TBL_ETAT[[#This Row],[Container]],CHOOSE({1,2},TBL_DB_PRE[N° conteneur],TBL_DB_PRE[Prebooking N° CMM]),2,FALSE),"")</f>
        <v>CMMEX00028</v>
      </c>
    </row>
    <row r="245" spans="1:11" x14ac:dyDescent="0.25">
      <c r="A245" t="s">
        <v>270</v>
      </c>
      <c r="B245" t="s">
        <v>3</v>
      </c>
      <c r="C245" t="s">
        <v>240</v>
      </c>
      <c r="D245" s="1">
        <v>42440</v>
      </c>
      <c r="E245" s="1"/>
      <c r="F245">
        <f t="shared" si="13"/>
        <v>-42440</v>
      </c>
      <c r="G245">
        <f t="shared" si="14"/>
        <v>-42480</v>
      </c>
      <c r="H245">
        <f t="shared" si="15"/>
        <v>-212400</v>
      </c>
      <c r="J245" t="str">
        <f>IFERROR(VLOOKUP(TBL_ETAT[[#This Row],[Container]],CHOOSE({1,2},TBL_DB_PRE[N° conteneur],TBL_DB_PRE[Prebooking N° MSC]),2,FALSE),"")</f>
        <v>PR671GA1600004-1</v>
      </c>
      <c r="K245" t="str">
        <f>IFERROR(VLOOKUP(TBL_ETAT[[#This Row],[Container]],CHOOSE({1,2},TBL_DB_PRE[N° conteneur],TBL_DB_PRE[Prebooking N° CMM]),2,FALSE),"")</f>
        <v>CMMEX00028</v>
      </c>
    </row>
    <row r="246" spans="1:11" x14ac:dyDescent="0.25">
      <c r="A246" t="s">
        <v>269</v>
      </c>
      <c r="B246" t="s">
        <v>3</v>
      </c>
      <c r="C246" t="s">
        <v>240</v>
      </c>
      <c r="D246" s="1">
        <v>42418</v>
      </c>
      <c r="E246" s="1">
        <v>42514</v>
      </c>
      <c r="F246">
        <f t="shared" si="13"/>
        <v>96</v>
      </c>
      <c r="G246">
        <f t="shared" si="14"/>
        <v>56</v>
      </c>
      <c r="H246">
        <f t="shared" si="15"/>
        <v>280</v>
      </c>
      <c r="I246" t="s">
        <v>364</v>
      </c>
      <c r="J246" t="str">
        <f>IFERROR(VLOOKUP(TBL_ETAT[[#This Row],[Container]],CHOOSE({1,2},TBL_DB_PRE[N° conteneur],TBL_DB_PRE[Prebooking N° MSC]),2,FALSE),"")</f>
        <v>PR671GA1600004-1</v>
      </c>
      <c r="K246" t="str">
        <f>IFERROR(VLOOKUP(TBL_ETAT[[#This Row],[Container]],CHOOSE({1,2},TBL_DB_PRE[N° conteneur],TBL_DB_PRE[Prebooking N° CMM]),2,FALSE),"")</f>
        <v>CMMEX00028</v>
      </c>
    </row>
    <row r="247" spans="1:11" x14ac:dyDescent="0.25">
      <c r="A247" t="s">
        <v>268</v>
      </c>
      <c r="B247" t="s">
        <v>3</v>
      </c>
      <c r="C247" t="s">
        <v>240</v>
      </c>
      <c r="D247" s="1">
        <v>42418</v>
      </c>
      <c r="E247" s="1">
        <v>42514</v>
      </c>
      <c r="F247">
        <f t="shared" si="13"/>
        <v>96</v>
      </c>
      <c r="G247">
        <f t="shared" si="14"/>
        <v>56</v>
      </c>
      <c r="H247">
        <f t="shared" si="15"/>
        <v>280</v>
      </c>
      <c r="I247" t="s">
        <v>364</v>
      </c>
      <c r="J247" t="str">
        <f>IFERROR(VLOOKUP(TBL_ETAT[[#This Row],[Container]],CHOOSE({1,2},TBL_DB_PRE[N° conteneur],TBL_DB_PRE[Prebooking N° MSC]),2,FALSE),"")</f>
        <v>PR671GA1600004-1</v>
      </c>
      <c r="K247" t="str">
        <f>IFERROR(VLOOKUP(TBL_ETAT[[#This Row],[Container]],CHOOSE({1,2},TBL_DB_PRE[N° conteneur],TBL_DB_PRE[Prebooking N° CMM]),2,FALSE),"")</f>
        <v>CMMEX00028</v>
      </c>
    </row>
    <row r="248" spans="1:11" x14ac:dyDescent="0.25">
      <c r="A248" t="s">
        <v>267</v>
      </c>
      <c r="B248" t="s">
        <v>3</v>
      </c>
      <c r="C248" t="s">
        <v>240</v>
      </c>
      <c r="D248" s="1">
        <v>42418</v>
      </c>
      <c r="E248" s="1">
        <v>42514</v>
      </c>
      <c r="F248">
        <f t="shared" si="13"/>
        <v>96</v>
      </c>
      <c r="G248">
        <f t="shared" si="14"/>
        <v>56</v>
      </c>
      <c r="H248">
        <f t="shared" si="15"/>
        <v>280</v>
      </c>
      <c r="I248" t="s">
        <v>364</v>
      </c>
      <c r="J248" t="str">
        <f>IFERROR(VLOOKUP(TBL_ETAT[[#This Row],[Container]],CHOOSE({1,2},TBL_DB_PRE[N° conteneur],TBL_DB_PRE[Prebooking N° MSC]),2,FALSE),"")</f>
        <v>PR671GA1600004-1</v>
      </c>
      <c r="K248" t="str">
        <f>IFERROR(VLOOKUP(TBL_ETAT[[#This Row],[Container]],CHOOSE({1,2},TBL_DB_PRE[N° conteneur],TBL_DB_PRE[Prebooking N° CMM]),2,FALSE),"")</f>
        <v>CMMEX00028</v>
      </c>
    </row>
    <row r="249" spans="1:11" x14ac:dyDescent="0.25">
      <c r="A249" t="s">
        <v>266</v>
      </c>
      <c r="B249" t="s">
        <v>3</v>
      </c>
      <c r="C249" t="s">
        <v>240</v>
      </c>
      <c r="D249" s="1">
        <v>42426</v>
      </c>
      <c r="E249" s="1">
        <v>42514</v>
      </c>
      <c r="F249">
        <f t="shared" si="13"/>
        <v>88</v>
      </c>
      <c r="G249">
        <f t="shared" si="14"/>
        <v>48</v>
      </c>
      <c r="H249">
        <f t="shared" si="15"/>
        <v>240</v>
      </c>
      <c r="I249" t="s">
        <v>364</v>
      </c>
      <c r="J249" t="str">
        <f>IFERROR(VLOOKUP(TBL_ETAT[[#This Row],[Container]],CHOOSE({1,2},TBL_DB_PRE[N° conteneur],TBL_DB_PRE[Prebooking N° MSC]),2,FALSE),"")</f>
        <v>PR671GA1600004-1</v>
      </c>
      <c r="K249" t="str">
        <f>IFERROR(VLOOKUP(TBL_ETAT[[#This Row],[Container]],CHOOSE({1,2},TBL_DB_PRE[N° conteneur],TBL_DB_PRE[Prebooking N° CMM]),2,FALSE),"")</f>
        <v>CMMEX00028</v>
      </c>
    </row>
    <row r="250" spans="1:11" x14ac:dyDescent="0.25">
      <c r="A250" t="s">
        <v>265</v>
      </c>
      <c r="B250" t="s">
        <v>3</v>
      </c>
      <c r="C250" t="s">
        <v>240</v>
      </c>
      <c r="D250" s="1">
        <v>42418</v>
      </c>
      <c r="E250" s="1">
        <v>42514</v>
      </c>
      <c r="F250">
        <f t="shared" si="13"/>
        <v>96</v>
      </c>
      <c r="G250">
        <f t="shared" si="14"/>
        <v>56</v>
      </c>
      <c r="H250">
        <f t="shared" si="15"/>
        <v>280</v>
      </c>
      <c r="I250" t="s">
        <v>364</v>
      </c>
      <c r="J250" t="str">
        <f>IFERROR(VLOOKUP(TBL_ETAT[[#This Row],[Container]],CHOOSE({1,2},TBL_DB_PRE[N° conteneur],TBL_DB_PRE[Prebooking N° MSC]),2,FALSE),"")</f>
        <v>PR671GA1600004-1</v>
      </c>
      <c r="K250" t="str">
        <f>IFERROR(VLOOKUP(TBL_ETAT[[#This Row],[Container]],CHOOSE({1,2},TBL_DB_PRE[N° conteneur],TBL_DB_PRE[Prebooking N° CMM]),2,FALSE),"")</f>
        <v>CMMEX00028</v>
      </c>
    </row>
    <row r="251" spans="1:11" x14ac:dyDescent="0.25">
      <c r="A251" t="s">
        <v>264</v>
      </c>
      <c r="B251" t="s">
        <v>3</v>
      </c>
      <c r="C251" t="s">
        <v>240</v>
      </c>
      <c r="D251" s="1">
        <v>42426</v>
      </c>
      <c r="E251" s="1">
        <v>42514</v>
      </c>
      <c r="F251">
        <f t="shared" si="13"/>
        <v>88</v>
      </c>
      <c r="G251">
        <f t="shared" si="14"/>
        <v>48</v>
      </c>
      <c r="H251">
        <f t="shared" si="15"/>
        <v>240</v>
      </c>
      <c r="I251" t="s">
        <v>364</v>
      </c>
      <c r="J251" t="str">
        <f>IFERROR(VLOOKUP(TBL_ETAT[[#This Row],[Container]],CHOOSE({1,2},TBL_DB_PRE[N° conteneur],TBL_DB_PRE[Prebooking N° MSC]),2,FALSE),"")</f>
        <v>PR671GA1600004-1</v>
      </c>
      <c r="K251" t="str">
        <f>IFERROR(VLOOKUP(TBL_ETAT[[#This Row],[Container]],CHOOSE({1,2},TBL_DB_PRE[N° conteneur],TBL_DB_PRE[Prebooking N° CMM]),2,FALSE),"")</f>
        <v>CMMEX00028</v>
      </c>
    </row>
    <row r="252" spans="1:11" x14ac:dyDescent="0.25">
      <c r="A252" t="s">
        <v>263</v>
      </c>
      <c r="B252" t="s">
        <v>3</v>
      </c>
      <c r="C252" t="s">
        <v>240</v>
      </c>
      <c r="D252" s="1">
        <v>42426</v>
      </c>
      <c r="E252" s="1">
        <v>42514</v>
      </c>
      <c r="F252">
        <f t="shared" si="13"/>
        <v>88</v>
      </c>
      <c r="G252">
        <f t="shared" si="14"/>
        <v>48</v>
      </c>
      <c r="H252">
        <f t="shared" si="15"/>
        <v>240</v>
      </c>
      <c r="I252" t="s">
        <v>364</v>
      </c>
      <c r="J252" t="str">
        <f>IFERROR(VLOOKUP(TBL_ETAT[[#This Row],[Container]],CHOOSE({1,2},TBL_DB_PRE[N° conteneur],TBL_DB_PRE[Prebooking N° MSC]),2,FALSE),"")</f>
        <v>PR671GA1600004-1</v>
      </c>
      <c r="K252" t="str">
        <f>IFERROR(VLOOKUP(TBL_ETAT[[#This Row],[Container]],CHOOSE({1,2},TBL_DB_PRE[N° conteneur],TBL_DB_PRE[Prebooking N° CMM]),2,FALSE),"")</f>
        <v>CMMEX00028</v>
      </c>
    </row>
    <row r="253" spans="1:11" x14ac:dyDescent="0.25">
      <c r="A253" t="s">
        <v>262</v>
      </c>
      <c r="B253" t="s">
        <v>3</v>
      </c>
      <c r="C253" t="s">
        <v>240</v>
      </c>
      <c r="D253" s="1">
        <v>42427</v>
      </c>
      <c r="E253" s="1">
        <v>42514</v>
      </c>
      <c r="F253">
        <f t="shared" si="13"/>
        <v>87</v>
      </c>
      <c r="G253">
        <f t="shared" si="14"/>
        <v>47</v>
      </c>
      <c r="H253">
        <f t="shared" si="15"/>
        <v>235</v>
      </c>
      <c r="I253" t="s">
        <v>364</v>
      </c>
      <c r="J253" t="str">
        <f>IFERROR(VLOOKUP(TBL_ETAT[[#This Row],[Container]],CHOOSE({1,2},TBL_DB_PRE[N° conteneur],TBL_DB_PRE[Prebooking N° MSC]),2,FALSE),"")</f>
        <v>PR671GA1600004-1</v>
      </c>
      <c r="K253" t="str">
        <f>IFERROR(VLOOKUP(TBL_ETAT[[#This Row],[Container]],CHOOSE({1,2},TBL_DB_PRE[N° conteneur],TBL_DB_PRE[Prebooking N° CMM]),2,FALSE),"")</f>
        <v>CMMEX00028</v>
      </c>
    </row>
    <row r="254" spans="1:11" x14ac:dyDescent="0.25">
      <c r="A254" t="s">
        <v>261</v>
      </c>
      <c r="B254" t="s">
        <v>3</v>
      </c>
      <c r="C254" t="s">
        <v>240</v>
      </c>
      <c r="D254" s="1">
        <v>42426</v>
      </c>
      <c r="E254" s="1">
        <v>42514</v>
      </c>
      <c r="F254">
        <f t="shared" si="13"/>
        <v>88</v>
      </c>
      <c r="G254">
        <f t="shared" si="14"/>
        <v>48</v>
      </c>
      <c r="H254">
        <f t="shared" si="15"/>
        <v>240</v>
      </c>
      <c r="I254" t="s">
        <v>364</v>
      </c>
      <c r="J254" t="str">
        <f>IFERROR(VLOOKUP(TBL_ETAT[[#This Row],[Container]],CHOOSE({1,2},TBL_DB_PRE[N° conteneur],TBL_DB_PRE[Prebooking N° MSC]),2,FALSE),"")</f>
        <v>PR671GA1600004-1</v>
      </c>
      <c r="K254" t="str">
        <f>IFERROR(VLOOKUP(TBL_ETAT[[#This Row],[Container]],CHOOSE({1,2},TBL_DB_PRE[N° conteneur],TBL_DB_PRE[Prebooking N° CMM]),2,FALSE),"")</f>
        <v>CMMEX00028</v>
      </c>
    </row>
    <row r="255" spans="1:11" x14ac:dyDescent="0.25">
      <c r="A255" t="s">
        <v>260</v>
      </c>
      <c r="B255" t="s">
        <v>3</v>
      </c>
      <c r="C255" t="s">
        <v>240</v>
      </c>
      <c r="D255" s="1">
        <v>42418</v>
      </c>
      <c r="E255" s="1">
        <v>42514</v>
      </c>
      <c r="F255">
        <f t="shared" si="13"/>
        <v>96</v>
      </c>
      <c r="G255">
        <f t="shared" si="14"/>
        <v>56</v>
      </c>
      <c r="H255">
        <f t="shared" si="15"/>
        <v>280</v>
      </c>
      <c r="I255" t="s">
        <v>364</v>
      </c>
      <c r="J255" t="str">
        <f>IFERROR(VLOOKUP(TBL_ETAT[[#This Row],[Container]],CHOOSE({1,2},TBL_DB_PRE[N° conteneur],TBL_DB_PRE[Prebooking N° MSC]),2,FALSE),"")</f>
        <v>PR671GA1600004-1</v>
      </c>
      <c r="K255" t="str">
        <f>IFERROR(VLOOKUP(TBL_ETAT[[#This Row],[Container]],CHOOSE({1,2},TBL_DB_PRE[N° conteneur],TBL_DB_PRE[Prebooking N° CMM]),2,FALSE),"")</f>
        <v>CMMEX00028</v>
      </c>
    </row>
    <row r="256" spans="1:11" x14ac:dyDescent="0.25">
      <c r="A256" t="s">
        <v>259</v>
      </c>
      <c r="B256" t="s">
        <v>3</v>
      </c>
      <c r="C256" t="s">
        <v>240</v>
      </c>
      <c r="D256" s="1">
        <v>42443</v>
      </c>
      <c r="E256" s="1">
        <v>42514</v>
      </c>
      <c r="F256">
        <f t="shared" si="13"/>
        <v>71</v>
      </c>
      <c r="G256">
        <f t="shared" si="14"/>
        <v>31</v>
      </c>
      <c r="H256">
        <f t="shared" si="15"/>
        <v>155</v>
      </c>
      <c r="I256" t="s">
        <v>364</v>
      </c>
      <c r="J256" t="str">
        <f>IFERROR(VLOOKUP(TBL_ETAT[[#This Row],[Container]],CHOOSE({1,2},TBL_DB_PRE[N° conteneur],TBL_DB_PRE[Prebooking N° MSC]),2,FALSE),"")</f>
        <v>PR671GA1600004-1</v>
      </c>
      <c r="K256" t="str">
        <f>IFERROR(VLOOKUP(TBL_ETAT[[#This Row],[Container]],CHOOSE({1,2},TBL_DB_PRE[N° conteneur],TBL_DB_PRE[Prebooking N° CMM]),2,FALSE),"")</f>
        <v>CMMEX00028</v>
      </c>
    </row>
    <row r="257" spans="1:11" x14ac:dyDescent="0.25">
      <c r="A257" t="s">
        <v>258</v>
      </c>
      <c r="B257" t="s">
        <v>3</v>
      </c>
      <c r="C257" t="s">
        <v>240</v>
      </c>
      <c r="D257" s="1">
        <v>42440</v>
      </c>
      <c r="E257" s="1">
        <v>42514</v>
      </c>
      <c r="F257">
        <f t="shared" si="13"/>
        <v>74</v>
      </c>
      <c r="G257">
        <f t="shared" si="14"/>
        <v>34</v>
      </c>
      <c r="H257">
        <f t="shared" si="15"/>
        <v>170</v>
      </c>
      <c r="I257" t="s">
        <v>364</v>
      </c>
      <c r="J257" t="str">
        <f>IFERROR(VLOOKUP(TBL_ETAT[[#This Row],[Container]],CHOOSE({1,2},TBL_DB_PRE[N° conteneur],TBL_DB_PRE[Prebooking N° MSC]),2,FALSE),"")</f>
        <v>PR671GA1600004-1</v>
      </c>
      <c r="K257" t="str">
        <f>IFERROR(VLOOKUP(TBL_ETAT[[#This Row],[Container]],CHOOSE({1,2},TBL_DB_PRE[N° conteneur],TBL_DB_PRE[Prebooking N° CMM]),2,FALSE),"")</f>
        <v>CMMEX00028</v>
      </c>
    </row>
    <row r="258" spans="1:11" x14ac:dyDescent="0.25">
      <c r="A258" t="s">
        <v>257</v>
      </c>
      <c r="B258" t="s">
        <v>3</v>
      </c>
      <c r="C258" t="s">
        <v>240</v>
      </c>
      <c r="D258" s="1">
        <v>42430</v>
      </c>
      <c r="E258" s="1">
        <v>42514</v>
      </c>
      <c r="F258">
        <f t="shared" si="13"/>
        <v>84</v>
      </c>
      <c r="G258">
        <f t="shared" si="14"/>
        <v>44</v>
      </c>
      <c r="H258">
        <f t="shared" si="15"/>
        <v>220</v>
      </c>
      <c r="I258" t="s">
        <v>364</v>
      </c>
      <c r="J258" t="str">
        <f>IFERROR(VLOOKUP(TBL_ETAT[[#This Row],[Container]],CHOOSE({1,2},TBL_DB_PRE[N° conteneur],TBL_DB_PRE[Prebooking N° MSC]),2,FALSE),"")</f>
        <v>PR671GA1600004-1</v>
      </c>
      <c r="K258" t="str">
        <f>IFERROR(VLOOKUP(TBL_ETAT[[#This Row],[Container]],CHOOSE({1,2},TBL_DB_PRE[N° conteneur],TBL_DB_PRE[Prebooking N° CMM]),2,FALSE),"")</f>
        <v>CMMEX00028</v>
      </c>
    </row>
    <row r="259" spans="1:11" x14ac:dyDescent="0.25">
      <c r="A259" t="s">
        <v>256</v>
      </c>
      <c r="B259" t="s">
        <v>3</v>
      </c>
      <c r="C259" t="s">
        <v>240</v>
      </c>
      <c r="D259" s="1">
        <v>42427</v>
      </c>
      <c r="E259" s="1">
        <v>42514</v>
      </c>
      <c r="F259">
        <f t="shared" si="13"/>
        <v>87</v>
      </c>
      <c r="G259">
        <f t="shared" si="14"/>
        <v>47</v>
      </c>
      <c r="H259">
        <f t="shared" si="15"/>
        <v>235</v>
      </c>
      <c r="I259" t="s">
        <v>364</v>
      </c>
      <c r="J259" t="str">
        <f>IFERROR(VLOOKUP(TBL_ETAT[[#This Row],[Container]],CHOOSE({1,2},TBL_DB_PRE[N° conteneur],TBL_DB_PRE[Prebooking N° MSC]),2,FALSE),"")</f>
        <v>PR671GA1600004-1</v>
      </c>
      <c r="K259" t="str">
        <f>IFERROR(VLOOKUP(TBL_ETAT[[#This Row],[Container]],CHOOSE({1,2},TBL_DB_PRE[N° conteneur],TBL_DB_PRE[Prebooking N° CMM]),2,FALSE),"")</f>
        <v>CMMEX00028</v>
      </c>
    </row>
    <row r="260" spans="1:11" x14ac:dyDescent="0.25">
      <c r="A260" t="s">
        <v>255</v>
      </c>
      <c r="B260" t="s">
        <v>3</v>
      </c>
      <c r="C260" t="s">
        <v>240</v>
      </c>
      <c r="D260" s="1">
        <v>42426</v>
      </c>
      <c r="E260" s="1">
        <v>42514</v>
      </c>
      <c r="F260">
        <f t="shared" si="13"/>
        <v>88</v>
      </c>
      <c r="G260">
        <f t="shared" si="14"/>
        <v>48</v>
      </c>
      <c r="H260">
        <f t="shared" si="15"/>
        <v>240</v>
      </c>
      <c r="I260" t="s">
        <v>364</v>
      </c>
      <c r="J260" t="str">
        <f>IFERROR(VLOOKUP(TBL_ETAT[[#This Row],[Container]],CHOOSE({1,2},TBL_DB_PRE[N° conteneur],TBL_DB_PRE[Prebooking N° MSC]),2,FALSE),"")</f>
        <v>PR671GA1600004-1</v>
      </c>
      <c r="K260" t="str">
        <f>IFERROR(VLOOKUP(TBL_ETAT[[#This Row],[Container]],CHOOSE({1,2},TBL_DB_PRE[N° conteneur],TBL_DB_PRE[Prebooking N° CMM]),2,FALSE),"")</f>
        <v>CMMEX00028</v>
      </c>
    </row>
    <row r="261" spans="1:11" x14ac:dyDescent="0.25">
      <c r="A261" t="s">
        <v>254</v>
      </c>
      <c r="B261" t="s">
        <v>3</v>
      </c>
      <c r="C261" t="s">
        <v>240</v>
      </c>
      <c r="D261" s="1">
        <v>42426</v>
      </c>
      <c r="E261" s="1">
        <v>42514</v>
      </c>
      <c r="F261">
        <f t="shared" si="13"/>
        <v>88</v>
      </c>
      <c r="G261">
        <f t="shared" si="14"/>
        <v>48</v>
      </c>
      <c r="H261">
        <f t="shared" si="15"/>
        <v>240</v>
      </c>
      <c r="I261" t="s">
        <v>364</v>
      </c>
      <c r="J261" t="str">
        <f>IFERROR(VLOOKUP(TBL_ETAT[[#This Row],[Container]],CHOOSE({1,2},TBL_DB_PRE[N° conteneur],TBL_DB_PRE[Prebooking N° MSC]),2,FALSE),"")</f>
        <v>PR671GA1600004-1</v>
      </c>
      <c r="K261" t="str">
        <f>IFERROR(VLOOKUP(TBL_ETAT[[#This Row],[Container]],CHOOSE({1,2},TBL_DB_PRE[N° conteneur],TBL_DB_PRE[Prebooking N° CMM]),2,FALSE),"")</f>
        <v>CMMEX00028</v>
      </c>
    </row>
    <row r="262" spans="1:11" x14ac:dyDescent="0.25">
      <c r="A262" t="s">
        <v>253</v>
      </c>
      <c r="B262" t="s">
        <v>3</v>
      </c>
      <c r="C262" t="s">
        <v>240</v>
      </c>
      <c r="D262" s="1">
        <v>42426</v>
      </c>
      <c r="E262" s="1">
        <v>42514</v>
      </c>
      <c r="F262">
        <f t="shared" si="13"/>
        <v>88</v>
      </c>
      <c r="G262">
        <f t="shared" si="14"/>
        <v>48</v>
      </c>
      <c r="H262">
        <f t="shared" si="15"/>
        <v>240</v>
      </c>
      <c r="I262" t="s">
        <v>364</v>
      </c>
      <c r="J262" t="str">
        <f>IFERROR(VLOOKUP(TBL_ETAT[[#This Row],[Container]],CHOOSE({1,2},TBL_DB_PRE[N° conteneur],TBL_DB_PRE[Prebooking N° MSC]),2,FALSE),"")</f>
        <v>PR671GA1600004-1</v>
      </c>
      <c r="K262" t="str">
        <f>IFERROR(VLOOKUP(TBL_ETAT[[#This Row],[Container]],CHOOSE({1,2},TBL_DB_PRE[N° conteneur],TBL_DB_PRE[Prebooking N° CMM]),2,FALSE),"")</f>
        <v>CMMEX00028</v>
      </c>
    </row>
    <row r="263" spans="1:11" x14ac:dyDescent="0.25">
      <c r="A263" t="s">
        <v>252</v>
      </c>
      <c r="B263" t="s">
        <v>3</v>
      </c>
      <c r="C263" t="s">
        <v>240</v>
      </c>
      <c r="D263" s="1">
        <v>42427</v>
      </c>
      <c r="E263" s="1">
        <v>42514</v>
      </c>
      <c r="F263">
        <f t="shared" si="13"/>
        <v>87</v>
      </c>
      <c r="G263">
        <f t="shared" si="14"/>
        <v>47</v>
      </c>
      <c r="H263">
        <f t="shared" si="15"/>
        <v>235</v>
      </c>
      <c r="I263" t="s">
        <v>364</v>
      </c>
      <c r="J263" t="str">
        <f>IFERROR(VLOOKUP(TBL_ETAT[[#This Row],[Container]],CHOOSE({1,2},TBL_DB_PRE[N° conteneur],TBL_DB_PRE[Prebooking N° MSC]),2,FALSE),"")</f>
        <v>PR671GA1600004-1</v>
      </c>
      <c r="K263" t="str">
        <f>IFERROR(VLOOKUP(TBL_ETAT[[#This Row],[Container]],CHOOSE({1,2},TBL_DB_PRE[N° conteneur],TBL_DB_PRE[Prebooking N° CMM]),2,FALSE),"")</f>
        <v>CMMEX00028</v>
      </c>
    </row>
    <row r="264" spans="1:11" x14ac:dyDescent="0.25">
      <c r="A264" t="s">
        <v>251</v>
      </c>
      <c r="B264" t="s">
        <v>3</v>
      </c>
      <c r="C264" t="s">
        <v>240</v>
      </c>
      <c r="D264" s="1">
        <v>42427</v>
      </c>
      <c r="E264" s="1">
        <v>42514</v>
      </c>
      <c r="F264">
        <f t="shared" si="13"/>
        <v>87</v>
      </c>
      <c r="G264">
        <f t="shared" si="14"/>
        <v>47</v>
      </c>
      <c r="H264">
        <f t="shared" si="15"/>
        <v>235</v>
      </c>
      <c r="I264" t="s">
        <v>364</v>
      </c>
      <c r="J264" t="str">
        <f>IFERROR(VLOOKUP(TBL_ETAT[[#This Row],[Container]],CHOOSE({1,2},TBL_DB_PRE[N° conteneur],TBL_DB_PRE[Prebooking N° MSC]),2,FALSE),"")</f>
        <v>PR671GA1600004-1</v>
      </c>
      <c r="K264" t="str">
        <f>IFERROR(VLOOKUP(TBL_ETAT[[#This Row],[Container]],CHOOSE({1,2},TBL_DB_PRE[N° conteneur],TBL_DB_PRE[Prebooking N° CMM]),2,FALSE),"")</f>
        <v>CMMEX00028</v>
      </c>
    </row>
    <row r="265" spans="1:11" x14ac:dyDescent="0.25">
      <c r="A265" t="s">
        <v>250</v>
      </c>
      <c r="B265" t="s">
        <v>3</v>
      </c>
      <c r="C265" t="s">
        <v>240</v>
      </c>
      <c r="D265" s="1">
        <v>42418</v>
      </c>
      <c r="E265" s="1">
        <v>42514</v>
      </c>
      <c r="F265">
        <f t="shared" si="13"/>
        <v>96</v>
      </c>
      <c r="G265">
        <f t="shared" si="14"/>
        <v>56</v>
      </c>
      <c r="H265">
        <f t="shared" si="15"/>
        <v>280</v>
      </c>
      <c r="I265" t="s">
        <v>364</v>
      </c>
      <c r="J265" t="str">
        <f>IFERROR(VLOOKUP(TBL_ETAT[[#This Row],[Container]],CHOOSE({1,2},TBL_DB_PRE[N° conteneur],TBL_DB_PRE[Prebooking N° MSC]),2,FALSE),"")</f>
        <v>PR671GA1600004-1</v>
      </c>
      <c r="K265" t="str">
        <f>IFERROR(VLOOKUP(TBL_ETAT[[#This Row],[Container]],CHOOSE({1,2},TBL_DB_PRE[N° conteneur],TBL_DB_PRE[Prebooking N° CMM]),2,FALSE),"")</f>
        <v>CMMEX00028</v>
      </c>
    </row>
    <row r="266" spans="1:11" x14ac:dyDescent="0.25">
      <c r="A266" t="s">
        <v>249</v>
      </c>
      <c r="B266" t="s">
        <v>3</v>
      </c>
      <c r="C266" t="s">
        <v>240</v>
      </c>
      <c r="D266" s="1">
        <v>42418</v>
      </c>
      <c r="E266" s="1">
        <v>42514</v>
      </c>
      <c r="F266">
        <f t="shared" si="13"/>
        <v>96</v>
      </c>
      <c r="G266">
        <f t="shared" si="14"/>
        <v>56</v>
      </c>
      <c r="H266">
        <f t="shared" si="15"/>
        <v>280</v>
      </c>
      <c r="I266" t="s">
        <v>364</v>
      </c>
      <c r="J266" t="str">
        <f>IFERROR(VLOOKUP(TBL_ETAT[[#This Row],[Container]],CHOOSE({1,2},TBL_DB_PRE[N° conteneur],TBL_DB_PRE[Prebooking N° MSC]),2,FALSE),"")</f>
        <v>PR671GA1600004-1</v>
      </c>
      <c r="K266" t="str">
        <f>IFERROR(VLOOKUP(TBL_ETAT[[#This Row],[Container]],CHOOSE({1,2},TBL_DB_PRE[N° conteneur],TBL_DB_PRE[Prebooking N° CMM]),2,FALSE),"")</f>
        <v>CMMEX00028</v>
      </c>
    </row>
    <row r="267" spans="1:11" x14ac:dyDescent="0.25">
      <c r="A267" t="s">
        <v>248</v>
      </c>
      <c r="B267" t="s">
        <v>3</v>
      </c>
      <c r="C267" t="s">
        <v>240</v>
      </c>
      <c r="D267" s="1">
        <v>42418</v>
      </c>
      <c r="E267" s="1">
        <v>42514</v>
      </c>
      <c r="F267">
        <f t="shared" si="13"/>
        <v>96</v>
      </c>
      <c r="G267">
        <f t="shared" si="14"/>
        <v>56</v>
      </c>
      <c r="H267">
        <f t="shared" si="15"/>
        <v>280</v>
      </c>
      <c r="I267" t="s">
        <v>364</v>
      </c>
      <c r="J267" t="str">
        <f>IFERROR(VLOOKUP(TBL_ETAT[[#This Row],[Container]],CHOOSE({1,2},TBL_DB_PRE[N° conteneur],TBL_DB_PRE[Prebooking N° MSC]),2,FALSE),"")</f>
        <v>PR671GA1600004-1</v>
      </c>
      <c r="K267" t="str">
        <f>IFERROR(VLOOKUP(TBL_ETAT[[#This Row],[Container]],CHOOSE({1,2},TBL_DB_PRE[N° conteneur],TBL_DB_PRE[Prebooking N° CMM]),2,FALSE),"")</f>
        <v>CMMEX00028</v>
      </c>
    </row>
    <row r="268" spans="1:11" x14ac:dyDescent="0.25">
      <c r="A268" t="s">
        <v>247</v>
      </c>
      <c r="B268" t="s">
        <v>3</v>
      </c>
      <c r="C268" t="s">
        <v>240</v>
      </c>
      <c r="D268" s="1">
        <v>42418</v>
      </c>
      <c r="E268" s="1">
        <v>42514</v>
      </c>
      <c r="F268">
        <f t="shared" si="13"/>
        <v>96</v>
      </c>
      <c r="G268">
        <f t="shared" si="14"/>
        <v>56</v>
      </c>
      <c r="H268">
        <f t="shared" si="15"/>
        <v>280</v>
      </c>
      <c r="I268" t="s">
        <v>364</v>
      </c>
      <c r="J268" t="str">
        <f>IFERROR(VLOOKUP(TBL_ETAT[[#This Row],[Container]],CHOOSE({1,2},TBL_DB_PRE[N° conteneur],TBL_DB_PRE[Prebooking N° MSC]),2,FALSE),"")</f>
        <v>PR671GA1600004-1</v>
      </c>
      <c r="K268" t="str">
        <f>IFERROR(VLOOKUP(TBL_ETAT[[#This Row],[Container]],CHOOSE({1,2},TBL_DB_PRE[N° conteneur],TBL_DB_PRE[Prebooking N° CMM]),2,FALSE),"")</f>
        <v>CMMEX00028</v>
      </c>
    </row>
    <row r="269" spans="1:11" x14ac:dyDescent="0.25">
      <c r="A269" t="s">
        <v>246</v>
      </c>
      <c r="B269" t="s">
        <v>3</v>
      </c>
      <c r="C269" t="s">
        <v>240</v>
      </c>
      <c r="D269" s="1">
        <v>42418</v>
      </c>
      <c r="E269" s="1">
        <v>42514</v>
      </c>
      <c r="F269">
        <f t="shared" si="13"/>
        <v>96</v>
      </c>
      <c r="G269">
        <f t="shared" si="14"/>
        <v>56</v>
      </c>
      <c r="H269">
        <f t="shared" si="15"/>
        <v>280</v>
      </c>
      <c r="I269" t="s">
        <v>364</v>
      </c>
      <c r="J269" t="str">
        <f>IFERROR(VLOOKUP(TBL_ETAT[[#This Row],[Container]],CHOOSE({1,2},TBL_DB_PRE[N° conteneur],TBL_DB_PRE[Prebooking N° MSC]),2,FALSE),"")</f>
        <v>PR671GA1600004-1</v>
      </c>
      <c r="K269" t="str">
        <f>IFERROR(VLOOKUP(TBL_ETAT[[#This Row],[Container]],CHOOSE({1,2},TBL_DB_PRE[N° conteneur],TBL_DB_PRE[Prebooking N° CMM]),2,FALSE),"")</f>
        <v>CMMEX00028</v>
      </c>
    </row>
    <row r="270" spans="1:11" x14ac:dyDescent="0.25">
      <c r="A270" t="s">
        <v>245</v>
      </c>
      <c r="B270" t="s">
        <v>3</v>
      </c>
      <c r="C270" t="s">
        <v>240</v>
      </c>
      <c r="D270" s="1">
        <v>42418</v>
      </c>
      <c r="E270" s="1">
        <v>42514</v>
      </c>
      <c r="F270">
        <f t="shared" si="13"/>
        <v>96</v>
      </c>
      <c r="G270">
        <f t="shared" si="14"/>
        <v>56</v>
      </c>
      <c r="H270">
        <f t="shared" si="15"/>
        <v>280</v>
      </c>
      <c r="I270" t="s">
        <v>364</v>
      </c>
      <c r="J270" t="str">
        <f>IFERROR(VLOOKUP(TBL_ETAT[[#This Row],[Container]],CHOOSE({1,2},TBL_DB_PRE[N° conteneur],TBL_DB_PRE[Prebooking N° MSC]),2,FALSE),"")</f>
        <v>PR671GA1600004-1</v>
      </c>
      <c r="K270" t="str">
        <f>IFERROR(VLOOKUP(TBL_ETAT[[#This Row],[Container]],CHOOSE({1,2},TBL_DB_PRE[N° conteneur],TBL_DB_PRE[Prebooking N° CMM]),2,FALSE),"")</f>
        <v>CMMEX00028</v>
      </c>
    </row>
    <row r="271" spans="1:11" x14ac:dyDescent="0.25">
      <c r="A271" t="s">
        <v>244</v>
      </c>
      <c r="B271" t="s">
        <v>3</v>
      </c>
      <c r="C271" t="s">
        <v>240</v>
      </c>
      <c r="D271" s="1">
        <v>42430</v>
      </c>
      <c r="E271" s="1">
        <v>42514</v>
      </c>
      <c r="F271">
        <f t="shared" si="13"/>
        <v>84</v>
      </c>
      <c r="G271">
        <f t="shared" si="14"/>
        <v>44</v>
      </c>
      <c r="H271">
        <f t="shared" si="15"/>
        <v>220</v>
      </c>
      <c r="I271" t="s">
        <v>364</v>
      </c>
      <c r="J271" t="str">
        <f>IFERROR(VLOOKUP(TBL_ETAT[[#This Row],[Container]],CHOOSE({1,2},TBL_DB_PRE[N° conteneur],TBL_DB_PRE[Prebooking N° MSC]),2,FALSE),"")</f>
        <v>PR671GA1600004-1</v>
      </c>
      <c r="K271" t="str">
        <f>IFERROR(VLOOKUP(TBL_ETAT[[#This Row],[Container]],CHOOSE({1,2},TBL_DB_PRE[N° conteneur],TBL_DB_PRE[Prebooking N° CMM]),2,FALSE),"")</f>
        <v>CMMEX00028</v>
      </c>
    </row>
    <row r="272" spans="1:11" x14ac:dyDescent="0.25">
      <c r="A272" t="s">
        <v>243</v>
      </c>
      <c r="B272" t="s">
        <v>3</v>
      </c>
      <c r="C272" t="s">
        <v>240</v>
      </c>
      <c r="D272" s="1">
        <v>42430</v>
      </c>
      <c r="E272" s="1">
        <v>42514</v>
      </c>
      <c r="F272">
        <f t="shared" si="13"/>
        <v>84</v>
      </c>
      <c r="G272">
        <f t="shared" si="14"/>
        <v>44</v>
      </c>
      <c r="H272">
        <f t="shared" si="15"/>
        <v>220</v>
      </c>
      <c r="I272" t="s">
        <v>364</v>
      </c>
      <c r="J272" t="str">
        <f>IFERROR(VLOOKUP(TBL_ETAT[[#This Row],[Container]],CHOOSE({1,2},TBL_DB_PRE[N° conteneur],TBL_DB_PRE[Prebooking N° MSC]),2,FALSE),"")</f>
        <v>PR671GA1600004-1</v>
      </c>
      <c r="K272" t="str">
        <f>IFERROR(VLOOKUP(TBL_ETAT[[#This Row],[Container]],CHOOSE({1,2},TBL_DB_PRE[N° conteneur],TBL_DB_PRE[Prebooking N° CMM]),2,FALSE),"")</f>
        <v>CMMEX00028</v>
      </c>
    </row>
    <row r="273" spans="1:11" x14ac:dyDescent="0.25">
      <c r="A273" t="s">
        <v>242</v>
      </c>
      <c r="B273" t="s">
        <v>3</v>
      </c>
      <c r="C273" t="s">
        <v>240</v>
      </c>
      <c r="D273" s="1">
        <v>42430</v>
      </c>
      <c r="E273" s="1">
        <v>42514</v>
      </c>
      <c r="F273">
        <f t="shared" si="13"/>
        <v>84</v>
      </c>
      <c r="G273">
        <f t="shared" si="14"/>
        <v>44</v>
      </c>
      <c r="H273">
        <f t="shared" si="15"/>
        <v>220</v>
      </c>
      <c r="I273" t="s">
        <v>364</v>
      </c>
      <c r="J273" t="str">
        <f>IFERROR(VLOOKUP(TBL_ETAT[[#This Row],[Container]],CHOOSE({1,2},TBL_DB_PRE[N° conteneur],TBL_DB_PRE[Prebooking N° MSC]),2,FALSE),"")</f>
        <v>PR671GA1600004-1</v>
      </c>
      <c r="K273" t="str">
        <f>IFERROR(VLOOKUP(TBL_ETAT[[#This Row],[Container]],CHOOSE({1,2},TBL_DB_PRE[N° conteneur],TBL_DB_PRE[Prebooking N° CMM]),2,FALSE),"")</f>
        <v>CMMEX00028</v>
      </c>
    </row>
    <row r="274" spans="1:11" x14ac:dyDescent="0.25">
      <c r="A274" t="s">
        <v>241</v>
      </c>
      <c r="B274" t="s">
        <v>3</v>
      </c>
      <c r="C274" t="s">
        <v>240</v>
      </c>
      <c r="D274" s="1">
        <v>42418</v>
      </c>
      <c r="E274" s="1">
        <v>42514</v>
      </c>
      <c r="F274">
        <f t="shared" si="13"/>
        <v>96</v>
      </c>
      <c r="G274">
        <f t="shared" si="14"/>
        <v>56</v>
      </c>
      <c r="H274">
        <f t="shared" si="15"/>
        <v>280</v>
      </c>
      <c r="I274" t="s">
        <v>364</v>
      </c>
      <c r="J274" t="str">
        <f>IFERROR(VLOOKUP(TBL_ETAT[[#This Row],[Container]],CHOOSE({1,2},TBL_DB_PRE[N° conteneur],TBL_DB_PRE[Prebooking N° MSC]),2,FALSE),"")</f>
        <v>PR671GA1600004-1</v>
      </c>
      <c r="K274" t="str">
        <f>IFERROR(VLOOKUP(TBL_ETAT[[#This Row],[Container]],CHOOSE({1,2},TBL_DB_PRE[N° conteneur],TBL_DB_PRE[Prebooking N° CMM]),2,FALSE),"")</f>
        <v>CMMEX00028</v>
      </c>
    </row>
    <row r="275" spans="1:11" x14ac:dyDescent="0.25">
      <c r="A275" t="s">
        <v>239</v>
      </c>
      <c r="B275" t="s">
        <v>3</v>
      </c>
      <c r="C275" t="s">
        <v>240</v>
      </c>
      <c r="D275" s="1">
        <v>42426</v>
      </c>
      <c r="E275" s="1">
        <v>42514</v>
      </c>
      <c r="F275">
        <f t="shared" si="13"/>
        <v>88</v>
      </c>
      <c r="G275">
        <f t="shared" si="14"/>
        <v>48</v>
      </c>
      <c r="H275">
        <f t="shared" si="15"/>
        <v>240</v>
      </c>
      <c r="I275" t="s">
        <v>364</v>
      </c>
      <c r="J275" t="str">
        <f>IFERROR(VLOOKUP(TBL_ETAT[[#This Row],[Container]],CHOOSE({1,2},TBL_DB_PRE[N° conteneur],TBL_DB_PRE[Prebooking N° MSC]),2,FALSE),"")</f>
        <v>PR671GA1600004-1</v>
      </c>
      <c r="K275" t="str">
        <f>IFERROR(VLOOKUP(TBL_ETAT[[#This Row],[Container]],CHOOSE({1,2},TBL_DB_PRE[N° conteneur],TBL_DB_PRE[Prebooking N° CMM]),2,FALSE),"")</f>
        <v>CMMEX00028</v>
      </c>
    </row>
    <row r="276" spans="1:11" x14ac:dyDescent="0.25">
      <c r="A276" t="s">
        <v>297</v>
      </c>
      <c r="B276" t="s">
        <v>3</v>
      </c>
      <c r="C276" t="s">
        <v>293</v>
      </c>
      <c r="D276" s="1">
        <v>42430</v>
      </c>
      <c r="E276" s="1">
        <v>42529</v>
      </c>
      <c r="F276">
        <f t="shared" si="13"/>
        <v>99</v>
      </c>
      <c r="G276">
        <f t="shared" si="14"/>
        <v>59</v>
      </c>
      <c r="H276">
        <f t="shared" si="15"/>
        <v>295</v>
      </c>
      <c r="I276" t="s">
        <v>364</v>
      </c>
      <c r="J276" t="str">
        <f>IFERROR(VLOOKUP(TBL_ETAT[[#This Row],[Container]],CHOOSE({1,2},TBL_DB_PRE[N° conteneur],TBL_DB_PRE[Prebooking N° MSC]),2,FALSE),"")</f>
        <v>PR671GA1600004-1</v>
      </c>
      <c r="K276" t="str">
        <f>IFERROR(VLOOKUP(TBL_ETAT[[#This Row],[Container]],CHOOSE({1,2},TBL_DB_PRE[N° conteneur],TBL_DB_PRE[Prebooking N° CMM]),2,FALSE),"")</f>
        <v>CMMEX00028</v>
      </c>
    </row>
    <row r="277" spans="1:11" x14ac:dyDescent="0.25">
      <c r="A277" t="s">
        <v>298</v>
      </c>
      <c r="B277" t="s">
        <v>3</v>
      </c>
      <c r="C277" t="s">
        <v>293</v>
      </c>
      <c r="D277" s="1">
        <v>42430</v>
      </c>
      <c r="E277" s="1">
        <v>42529</v>
      </c>
      <c r="F277">
        <f t="shared" si="13"/>
        <v>99</v>
      </c>
      <c r="G277">
        <f t="shared" si="14"/>
        <v>59</v>
      </c>
      <c r="H277">
        <f t="shared" si="15"/>
        <v>295</v>
      </c>
      <c r="I277" t="s">
        <v>364</v>
      </c>
      <c r="J277" t="str">
        <f>IFERROR(VLOOKUP(TBL_ETAT[[#This Row],[Container]],CHOOSE({1,2},TBL_DB_PRE[N° conteneur],TBL_DB_PRE[Prebooking N° MSC]),2,FALSE),"")</f>
        <v>PR671GA1600004-1</v>
      </c>
      <c r="K277" t="str">
        <f>IFERROR(VLOOKUP(TBL_ETAT[[#This Row],[Container]],CHOOSE({1,2},TBL_DB_PRE[N° conteneur],TBL_DB_PRE[Prebooking N° CMM]),2,FALSE),"")</f>
        <v>CMMEX00028</v>
      </c>
    </row>
    <row r="278" spans="1:11" x14ac:dyDescent="0.25">
      <c r="A278" t="s">
        <v>299</v>
      </c>
      <c r="B278" t="s">
        <v>3</v>
      </c>
      <c r="C278" t="s">
        <v>293</v>
      </c>
      <c r="D278" s="1">
        <v>42430</v>
      </c>
      <c r="E278" s="1">
        <v>42529</v>
      </c>
      <c r="F278">
        <f t="shared" si="13"/>
        <v>99</v>
      </c>
      <c r="G278">
        <f t="shared" si="14"/>
        <v>59</v>
      </c>
      <c r="H278">
        <f t="shared" si="15"/>
        <v>295</v>
      </c>
      <c r="I278" t="s">
        <v>364</v>
      </c>
      <c r="J278" t="str">
        <f>IFERROR(VLOOKUP(TBL_ETAT[[#This Row],[Container]],CHOOSE({1,2},TBL_DB_PRE[N° conteneur],TBL_DB_PRE[Prebooking N° MSC]),2,FALSE),"")</f>
        <v>PR671GA1600004-1</v>
      </c>
      <c r="K278" t="str">
        <f>IFERROR(VLOOKUP(TBL_ETAT[[#This Row],[Container]],CHOOSE({1,2},TBL_DB_PRE[N° conteneur],TBL_DB_PRE[Prebooking N° CMM]),2,FALSE),"")</f>
        <v>CMMEX00028</v>
      </c>
    </row>
    <row r="279" spans="1:11" x14ac:dyDescent="0.25">
      <c r="A279" t="s">
        <v>300</v>
      </c>
      <c r="B279" t="s">
        <v>3</v>
      </c>
      <c r="C279" t="s">
        <v>293</v>
      </c>
      <c r="D279" s="1">
        <v>42430</v>
      </c>
      <c r="E279" s="1">
        <v>42529</v>
      </c>
      <c r="F279">
        <f t="shared" si="13"/>
        <v>99</v>
      </c>
      <c r="G279">
        <f t="shared" si="14"/>
        <v>59</v>
      </c>
      <c r="H279">
        <f t="shared" si="15"/>
        <v>295</v>
      </c>
      <c r="I279" t="s">
        <v>364</v>
      </c>
      <c r="J279" t="str">
        <f>IFERROR(VLOOKUP(TBL_ETAT[[#This Row],[Container]],CHOOSE({1,2},TBL_DB_PRE[N° conteneur],TBL_DB_PRE[Prebooking N° MSC]),2,FALSE),"")</f>
        <v>PR671GA1600004-1</v>
      </c>
      <c r="K279" t="str">
        <f>IFERROR(VLOOKUP(TBL_ETAT[[#This Row],[Container]],CHOOSE({1,2},TBL_DB_PRE[N° conteneur],TBL_DB_PRE[Prebooking N° CMM]),2,FALSE),"")</f>
        <v>CMMEX00028</v>
      </c>
    </row>
    <row r="280" spans="1:11" x14ac:dyDescent="0.25">
      <c r="A280" t="s">
        <v>301</v>
      </c>
      <c r="B280" t="s">
        <v>3</v>
      </c>
      <c r="C280" t="s">
        <v>293</v>
      </c>
      <c r="D280" s="1">
        <v>42430</v>
      </c>
      <c r="E280" s="1">
        <v>42529</v>
      </c>
      <c r="F280">
        <f t="shared" si="13"/>
        <v>99</v>
      </c>
      <c r="G280">
        <f t="shared" si="14"/>
        <v>59</v>
      </c>
      <c r="H280">
        <f t="shared" si="15"/>
        <v>295</v>
      </c>
      <c r="I280" t="s">
        <v>364</v>
      </c>
      <c r="J280" t="str">
        <f>IFERROR(VLOOKUP(TBL_ETAT[[#This Row],[Container]],CHOOSE({1,2},TBL_DB_PRE[N° conteneur],TBL_DB_PRE[Prebooking N° MSC]),2,FALSE),"")</f>
        <v>PR671GA1600004-1</v>
      </c>
      <c r="K280" t="str">
        <f>IFERROR(VLOOKUP(TBL_ETAT[[#This Row],[Container]],CHOOSE({1,2},TBL_DB_PRE[N° conteneur],TBL_DB_PRE[Prebooking N° CMM]),2,FALSE),"")</f>
        <v>CMMEX00028</v>
      </c>
    </row>
    <row r="281" spans="1:11" x14ac:dyDescent="0.25">
      <c r="A281" t="s">
        <v>302</v>
      </c>
      <c r="B281" t="s">
        <v>3</v>
      </c>
      <c r="C281" t="s">
        <v>293</v>
      </c>
      <c r="D281" s="1">
        <v>42430</v>
      </c>
      <c r="E281" s="1">
        <v>42529</v>
      </c>
      <c r="F281">
        <f t="shared" si="13"/>
        <v>99</v>
      </c>
      <c r="G281">
        <f t="shared" si="14"/>
        <v>59</v>
      </c>
      <c r="H281">
        <f t="shared" si="15"/>
        <v>295</v>
      </c>
      <c r="I281" t="s">
        <v>364</v>
      </c>
      <c r="J281" t="str">
        <f>IFERROR(VLOOKUP(TBL_ETAT[[#This Row],[Container]],CHOOSE({1,2},TBL_DB_PRE[N° conteneur],TBL_DB_PRE[Prebooking N° MSC]),2,FALSE),"")</f>
        <v>PR671GA1600004-1</v>
      </c>
      <c r="K281" t="str">
        <f>IFERROR(VLOOKUP(TBL_ETAT[[#This Row],[Container]],CHOOSE({1,2},TBL_DB_PRE[N° conteneur],TBL_DB_PRE[Prebooking N° CMM]),2,FALSE),"")</f>
        <v>CMMEX00028</v>
      </c>
    </row>
    <row r="282" spans="1:11" x14ac:dyDescent="0.25">
      <c r="A282" t="s">
        <v>303</v>
      </c>
      <c r="B282" t="s">
        <v>3</v>
      </c>
      <c r="C282" t="s">
        <v>293</v>
      </c>
      <c r="D282" s="1">
        <v>42443</v>
      </c>
      <c r="E282" s="1">
        <v>42531</v>
      </c>
      <c r="F282">
        <f t="shared" si="13"/>
        <v>88</v>
      </c>
      <c r="G282">
        <f t="shared" si="14"/>
        <v>48</v>
      </c>
      <c r="H282">
        <f t="shared" si="15"/>
        <v>240</v>
      </c>
      <c r="I282" t="s">
        <v>364</v>
      </c>
      <c r="J282" t="str">
        <f>IFERROR(VLOOKUP(TBL_ETAT[[#This Row],[Container]],CHOOSE({1,2},TBL_DB_PRE[N° conteneur],TBL_DB_PRE[Prebooking N° MSC]),2,FALSE),"")</f>
        <v>PR6711600005-1</v>
      </c>
      <c r="K282" t="str">
        <f>IFERROR(VLOOKUP(TBL_ETAT[[#This Row],[Container]],CHOOSE({1,2},TBL_DB_PRE[N° conteneur],TBL_DB_PRE[Prebooking N° CMM]),2,FALSE),"")</f>
        <v>CMMEX00029</v>
      </c>
    </row>
    <row r="283" spans="1:11" x14ac:dyDescent="0.25">
      <c r="A283" t="s">
        <v>304</v>
      </c>
      <c r="B283" t="s">
        <v>3</v>
      </c>
      <c r="C283" t="s">
        <v>293</v>
      </c>
      <c r="D283" s="1">
        <v>42430</v>
      </c>
      <c r="E283" s="1">
        <v>42529</v>
      </c>
      <c r="F283">
        <f t="shared" si="13"/>
        <v>99</v>
      </c>
      <c r="G283">
        <f t="shared" si="14"/>
        <v>59</v>
      </c>
      <c r="H283">
        <f t="shared" si="15"/>
        <v>295</v>
      </c>
      <c r="I283" t="s">
        <v>364</v>
      </c>
      <c r="J283" t="str">
        <f>IFERROR(VLOOKUP(TBL_ETAT[[#This Row],[Container]],CHOOSE({1,2},TBL_DB_PRE[N° conteneur],TBL_DB_PRE[Prebooking N° MSC]),2,FALSE),"")</f>
        <v>PR671GA1600004-1</v>
      </c>
      <c r="K283" t="str">
        <f>IFERROR(VLOOKUP(TBL_ETAT[[#This Row],[Container]],CHOOSE({1,2},TBL_DB_PRE[N° conteneur],TBL_DB_PRE[Prebooking N° CMM]),2,FALSE),"")</f>
        <v>CMMEX00028</v>
      </c>
    </row>
    <row r="284" spans="1:11" x14ac:dyDescent="0.25">
      <c r="A284" t="s">
        <v>305</v>
      </c>
      <c r="B284" t="s">
        <v>3</v>
      </c>
      <c r="C284" t="s">
        <v>293</v>
      </c>
      <c r="D284" s="1">
        <v>42430</v>
      </c>
      <c r="E284" s="1">
        <v>42529</v>
      </c>
      <c r="F284">
        <f t="shared" si="13"/>
        <v>99</v>
      </c>
      <c r="G284">
        <f t="shared" si="14"/>
        <v>59</v>
      </c>
      <c r="H284">
        <f t="shared" si="15"/>
        <v>295</v>
      </c>
      <c r="I284" t="s">
        <v>364</v>
      </c>
      <c r="J284" t="str">
        <f>IFERROR(VLOOKUP(TBL_ETAT[[#This Row],[Container]],CHOOSE({1,2},TBL_DB_PRE[N° conteneur],TBL_DB_PRE[Prebooking N° MSC]),2,FALSE),"")</f>
        <v>PR671GA1600004-1</v>
      </c>
      <c r="K284" t="str">
        <f>IFERROR(VLOOKUP(TBL_ETAT[[#This Row],[Container]],CHOOSE({1,2},TBL_DB_PRE[N° conteneur],TBL_DB_PRE[Prebooking N° CMM]),2,FALSE),"")</f>
        <v>CMMEX00028</v>
      </c>
    </row>
    <row r="285" spans="1:11" x14ac:dyDescent="0.25">
      <c r="A285" t="s">
        <v>306</v>
      </c>
      <c r="B285" t="s">
        <v>3</v>
      </c>
      <c r="C285" t="s">
        <v>293</v>
      </c>
      <c r="D285" s="1">
        <v>42430</v>
      </c>
      <c r="E285" s="1">
        <v>42529</v>
      </c>
      <c r="F285">
        <f t="shared" si="13"/>
        <v>99</v>
      </c>
      <c r="G285">
        <f t="shared" si="14"/>
        <v>59</v>
      </c>
      <c r="H285">
        <f t="shared" si="15"/>
        <v>295</v>
      </c>
      <c r="I285" t="s">
        <v>364</v>
      </c>
      <c r="J285" t="str">
        <f>IFERROR(VLOOKUP(TBL_ETAT[[#This Row],[Container]],CHOOSE({1,2},TBL_DB_PRE[N° conteneur],TBL_DB_PRE[Prebooking N° MSC]),2,FALSE),"")</f>
        <v>PR671GA1600004-1</v>
      </c>
      <c r="K285" t="str">
        <f>IFERROR(VLOOKUP(TBL_ETAT[[#This Row],[Container]],CHOOSE({1,2},TBL_DB_PRE[N° conteneur],TBL_DB_PRE[Prebooking N° CMM]),2,FALSE),"")</f>
        <v>CMMEX00028</v>
      </c>
    </row>
    <row r="286" spans="1:11" x14ac:dyDescent="0.25">
      <c r="A286" t="s">
        <v>307</v>
      </c>
      <c r="B286" t="s">
        <v>3</v>
      </c>
      <c r="C286" t="s">
        <v>293</v>
      </c>
      <c r="D286" s="1">
        <v>42430</v>
      </c>
      <c r="E286" s="1">
        <v>42529</v>
      </c>
      <c r="F286">
        <f t="shared" si="13"/>
        <v>99</v>
      </c>
      <c r="G286">
        <f t="shared" si="14"/>
        <v>59</v>
      </c>
      <c r="H286">
        <f t="shared" si="15"/>
        <v>295</v>
      </c>
      <c r="I286" t="s">
        <v>364</v>
      </c>
      <c r="J286" t="str">
        <f>IFERROR(VLOOKUP(TBL_ETAT[[#This Row],[Container]],CHOOSE({1,2},TBL_DB_PRE[N° conteneur],TBL_DB_PRE[Prebooking N° MSC]),2,FALSE),"")</f>
        <v>PR671GA1600004-1</v>
      </c>
      <c r="K286" t="str">
        <f>IFERROR(VLOOKUP(TBL_ETAT[[#This Row],[Container]],CHOOSE({1,2},TBL_DB_PRE[N° conteneur],TBL_DB_PRE[Prebooking N° CMM]),2,FALSE),"")</f>
        <v>CMMEX00028</v>
      </c>
    </row>
    <row r="287" spans="1:11" x14ac:dyDescent="0.25">
      <c r="A287" t="s">
        <v>308</v>
      </c>
      <c r="B287" t="s">
        <v>3</v>
      </c>
      <c r="C287" t="s">
        <v>293</v>
      </c>
      <c r="D287" s="1">
        <v>42426</v>
      </c>
      <c r="E287" s="1">
        <v>42529</v>
      </c>
      <c r="F287">
        <f t="shared" si="13"/>
        <v>103</v>
      </c>
      <c r="G287">
        <f t="shared" si="14"/>
        <v>63</v>
      </c>
      <c r="H287">
        <f t="shared" si="15"/>
        <v>315</v>
      </c>
      <c r="I287" t="s">
        <v>364</v>
      </c>
      <c r="J287" t="str">
        <f>IFERROR(VLOOKUP(TBL_ETAT[[#This Row],[Container]],CHOOSE({1,2},TBL_DB_PRE[N° conteneur],TBL_DB_PRE[Prebooking N° MSC]),2,FALSE),"")</f>
        <v>PR671GA1600004-1</v>
      </c>
      <c r="K287" t="str">
        <f>IFERROR(VLOOKUP(TBL_ETAT[[#This Row],[Container]],CHOOSE({1,2},TBL_DB_PRE[N° conteneur],TBL_DB_PRE[Prebooking N° CMM]),2,FALSE),"")</f>
        <v>CMMEX00028</v>
      </c>
    </row>
    <row r="288" spans="1:11" x14ac:dyDescent="0.25">
      <c r="A288" t="s">
        <v>309</v>
      </c>
      <c r="B288" t="s">
        <v>3</v>
      </c>
      <c r="C288" t="s">
        <v>293</v>
      </c>
      <c r="D288" s="1">
        <v>42430</v>
      </c>
      <c r="E288" s="1">
        <v>42529</v>
      </c>
      <c r="F288">
        <f t="shared" si="13"/>
        <v>99</v>
      </c>
      <c r="G288">
        <f t="shared" si="14"/>
        <v>59</v>
      </c>
      <c r="H288">
        <f t="shared" si="15"/>
        <v>295</v>
      </c>
      <c r="I288" t="s">
        <v>364</v>
      </c>
      <c r="J288" t="str">
        <f>IFERROR(VLOOKUP(TBL_ETAT[[#This Row],[Container]],CHOOSE({1,2},TBL_DB_PRE[N° conteneur],TBL_DB_PRE[Prebooking N° MSC]),2,FALSE),"")</f>
        <v>PR671GA1600004-1</v>
      </c>
      <c r="K288" t="str">
        <f>IFERROR(VLOOKUP(TBL_ETAT[[#This Row],[Container]],CHOOSE({1,2},TBL_DB_PRE[N° conteneur],TBL_DB_PRE[Prebooking N° CMM]),2,FALSE),"")</f>
        <v>CMMEX00028</v>
      </c>
    </row>
    <row r="289" spans="1:11" x14ac:dyDescent="0.25">
      <c r="A289" t="s">
        <v>310</v>
      </c>
      <c r="B289" t="s">
        <v>3</v>
      </c>
      <c r="C289" t="s">
        <v>293</v>
      </c>
      <c r="D289" s="1">
        <v>42430</v>
      </c>
      <c r="E289" s="1">
        <v>42529</v>
      </c>
      <c r="F289">
        <f t="shared" si="13"/>
        <v>99</v>
      </c>
      <c r="G289">
        <f t="shared" si="14"/>
        <v>59</v>
      </c>
      <c r="H289">
        <f t="shared" si="15"/>
        <v>295</v>
      </c>
      <c r="I289" t="s">
        <v>364</v>
      </c>
      <c r="J289" t="str">
        <f>IFERROR(VLOOKUP(TBL_ETAT[[#This Row],[Container]],CHOOSE({1,2},TBL_DB_PRE[N° conteneur],TBL_DB_PRE[Prebooking N° MSC]),2,FALSE),"")</f>
        <v>PR671GA1600004-1</v>
      </c>
      <c r="K289" t="str">
        <f>IFERROR(VLOOKUP(TBL_ETAT[[#This Row],[Container]],CHOOSE({1,2},TBL_DB_PRE[N° conteneur],TBL_DB_PRE[Prebooking N° CMM]),2,FALSE),"")</f>
        <v>CMMEX00028</v>
      </c>
    </row>
    <row r="290" spans="1:11" x14ac:dyDescent="0.25">
      <c r="A290" t="s">
        <v>311</v>
      </c>
      <c r="B290" t="s">
        <v>3</v>
      </c>
      <c r="C290" t="s">
        <v>293</v>
      </c>
      <c r="D290" s="1">
        <v>42430</v>
      </c>
      <c r="E290" s="1">
        <v>42529</v>
      </c>
      <c r="F290">
        <f t="shared" si="13"/>
        <v>99</v>
      </c>
      <c r="G290">
        <f t="shared" si="14"/>
        <v>59</v>
      </c>
      <c r="H290">
        <f t="shared" si="15"/>
        <v>295</v>
      </c>
      <c r="I290" t="s">
        <v>364</v>
      </c>
      <c r="J290" t="str">
        <f>IFERROR(VLOOKUP(TBL_ETAT[[#This Row],[Container]],CHOOSE({1,2},TBL_DB_PRE[N° conteneur],TBL_DB_PRE[Prebooking N° MSC]),2,FALSE),"")</f>
        <v>PR671GA1600004-1</v>
      </c>
      <c r="K290" t="str">
        <f>IFERROR(VLOOKUP(TBL_ETAT[[#This Row],[Container]],CHOOSE({1,2},TBL_DB_PRE[N° conteneur],TBL_DB_PRE[Prebooking N° CMM]),2,FALSE),"")</f>
        <v>CMMEX00028</v>
      </c>
    </row>
    <row r="291" spans="1:11" x14ac:dyDescent="0.25">
      <c r="A291" t="s">
        <v>312</v>
      </c>
      <c r="B291" t="s">
        <v>3</v>
      </c>
      <c r="C291" t="s">
        <v>293</v>
      </c>
      <c r="D291" s="1">
        <v>42430</v>
      </c>
      <c r="E291" s="1">
        <v>42529</v>
      </c>
      <c r="F291">
        <f t="shared" si="13"/>
        <v>99</v>
      </c>
      <c r="G291">
        <f t="shared" si="14"/>
        <v>59</v>
      </c>
      <c r="H291">
        <f t="shared" si="15"/>
        <v>295</v>
      </c>
      <c r="I291" t="s">
        <v>364</v>
      </c>
      <c r="J291" t="str">
        <f>IFERROR(VLOOKUP(TBL_ETAT[[#This Row],[Container]],CHOOSE({1,2},TBL_DB_PRE[N° conteneur],TBL_DB_PRE[Prebooking N° MSC]),2,FALSE),"")</f>
        <v>PR671GA1600004-1</v>
      </c>
      <c r="K291" t="str">
        <f>IFERROR(VLOOKUP(TBL_ETAT[[#This Row],[Container]],CHOOSE({1,2},TBL_DB_PRE[N° conteneur],TBL_DB_PRE[Prebooking N° CMM]),2,FALSE),"")</f>
        <v>CMMEX00028</v>
      </c>
    </row>
    <row r="292" spans="1:11" x14ac:dyDescent="0.25">
      <c r="A292" t="s">
        <v>313</v>
      </c>
      <c r="B292" t="s">
        <v>3</v>
      </c>
      <c r="C292" t="s">
        <v>293</v>
      </c>
      <c r="D292" s="1">
        <v>42430</v>
      </c>
      <c r="E292" s="1">
        <v>42529</v>
      </c>
      <c r="F292">
        <f t="shared" ref="F292:F335" si="16">E292-D292</f>
        <v>99</v>
      </c>
      <c r="G292">
        <f t="shared" si="14"/>
        <v>59</v>
      </c>
      <c r="H292">
        <f t="shared" si="15"/>
        <v>295</v>
      </c>
      <c r="I292" t="s">
        <v>364</v>
      </c>
      <c r="J292" t="str">
        <f>IFERROR(VLOOKUP(TBL_ETAT[[#This Row],[Container]],CHOOSE({1,2},TBL_DB_PRE[N° conteneur],TBL_DB_PRE[Prebooking N° MSC]),2,FALSE),"")</f>
        <v>PR671GA1600004-1</v>
      </c>
      <c r="K292" t="str">
        <f>IFERROR(VLOOKUP(TBL_ETAT[[#This Row],[Container]],CHOOSE({1,2},TBL_DB_PRE[N° conteneur],TBL_DB_PRE[Prebooking N° CMM]),2,FALSE),"")</f>
        <v>CMMEX00028</v>
      </c>
    </row>
    <row r="293" spans="1:11" x14ac:dyDescent="0.25">
      <c r="A293" t="s">
        <v>314</v>
      </c>
      <c r="B293" t="s">
        <v>3</v>
      </c>
      <c r="C293" t="s">
        <v>293</v>
      </c>
      <c r="D293" s="1">
        <v>42430</v>
      </c>
      <c r="E293" s="1">
        <v>42529</v>
      </c>
      <c r="F293">
        <f t="shared" si="16"/>
        <v>99</v>
      </c>
      <c r="G293">
        <f t="shared" si="14"/>
        <v>59</v>
      </c>
      <c r="H293">
        <f t="shared" si="15"/>
        <v>295</v>
      </c>
      <c r="I293" t="s">
        <v>364</v>
      </c>
      <c r="J293" t="str">
        <f>IFERROR(VLOOKUP(TBL_ETAT[[#This Row],[Container]],CHOOSE({1,2},TBL_DB_PRE[N° conteneur],TBL_DB_PRE[Prebooking N° MSC]),2,FALSE),"")</f>
        <v>PR671GA1600004-1</v>
      </c>
      <c r="K293" t="str">
        <f>IFERROR(VLOOKUP(TBL_ETAT[[#This Row],[Container]],CHOOSE({1,2},TBL_DB_PRE[N° conteneur],TBL_DB_PRE[Prebooking N° CMM]),2,FALSE),"")</f>
        <v>CMMEX00028</v>
      </c>
    </row>
    <row r="294" spans="1:11" x14ac:dyDescent="0.25">
      <c r="A294" t="s">
        <v>315</v>
      </c>
      <c r="B294" t="s">
        <v>3</v>
      </c>
      <c r="C294" t="s">
        <v>294</v>
      </c>
      <c r="D294" s="1">
        <v>42440</v>
      </c>
      <c r="E294" s="1">
        <v>42545</v>
      </c>
      <c r="F294">
        <f t="shared" si="16"/>
        <v>105</v>
      </c>
      <c r="G294">
        <f t="shared" ref="G294:G336" si="17">F294-40</f>
        <v>65</v>
      </c>
      <c r="H294">
        <f t="shared" si="15"/>
        <v>325</v>
      </c>
      <c r="I294" t="s">
        <v>364</v>
      </c>
      <c r="J294" t="str">
        <f>IFERROR(VLOOKUP(TBL_ETAT[[#This Row],[Container]],CHOOSE({1,2},TBL_DB_PRE[N° conteneur],TBL_DB_PRE[Prebooking N° MSC]),2,FALSE),"")</f>
        <v>PR6711600005-1</v>
      </c>
      <c r="K294" t="str">
        <f>IFERROR(VLOOKUP(TBL_ETAT[[#This Row],[Container]],CHOOSE({1,2},TBL_DB_PRE[N° conteneur],TBL_DB_PRE[Prebooking N° CMM]),2,FALSE),"")</f>
        <v>CMMEX00029</v>
      </c>
    </row>
    <row r="295" spans="1:11" x14ac:dyDescent="0.25">
      <c r="A295" t="s">
        <v>316</v>
      </c>
      <c r="B295" t="s">
        <v>3</v>
      </c>
      <c r="C295" t="s">
        <v>294</v>
      </c>
      <c r="D295" s="1">
        <v>42443</v>
      </c>
      <c r="E295" s="1">
        <v>42545</v>
      </c>
      <c r="F295">
        <f t="shared" si="16"/>
        <v>102</v>
      </c>
      <c r="G295">
        <f t="shared" si="17"/>
        <v>62</v>
      </c>
      <c r="H295">
        <f t="shared" si="15"/>
        <v>310</v>
      </c>
      <c r="I295" t="s">
        <v>364</v>
      </c>
      <c r="J295" t="str">
        <f>IFERROR(VLOOKUP(TBL_ETAT[[#This Row],[Container]],CHOOSE({1,2},TBL_DB_PRE[N° conteneur],TBL_DB_PRE[Prebooking N° MSC]),2,FALSE),"")</f>
        <v>PR6711600005-1</v>
      </c>
      <c r="K295" t="str">
        <f>IFERROR(VLOOKUP(TBL_ETAT[[#This Row],[Container]],CHOOSE({1,2},TBL_DB_PRE[N° conteneur],TBL_DB_PRE[Prebooking N° CMM]),2,FALSE),"")</f>
        <v>CMMEX00029</v>
      </c>
    </row>
    <row r="296" spans="1:11" x14ac:dyDescent="0.25">
      <c r="A296" t="s">
        <v>317</v>
      </c>
      <c r="B296" t="s">
        <v>3</v>
      </c>
      <c r="C296" t="s">
        <v>294</v>
      </c>
      <c r="D296" s="1">
        <v>42443</v>
      </c>
      <c r="E296" s="1">
        <v>42545</v>
      </c>
      <c r="F296">
        <f t="shared" si="16"/>
        <v>102</v>
      </c>
      <c r="G296">
        <f t="shared" si="17"/>
        <v>62</v>
      </c>
      <c r="H296">
        <f t="shared" si="15"/>
        <v>310</v>
      </c>
      <c r="I296" t="s">
        <v>364</v>
      </c>
      <c r="J296" t="str">
        <f>IFERROR(VLOOKUP(TBL_ETAT[[#This Row],[Container]],CHOOSE({1,2},TBL_DB_PRE[N° conteneur],TBL_DB_PRE[Prebooking N° MSC]),2,FALSE),"")</f>
        <v>PR6711600005-1</v>
      </c>
      <c r="K296" t="str">
        <f>IFERROR(VLOOKUP(TBL_ETAT[[#This Row],[Container]],CHOOSE({1,2},TBL_DB_PRE[N° conteneur],TBL_DB_PRE[Prebooking N° CMM]),2,FALSE),"")</f>
        <v>CMMEX00029</v>
      </c>
    </row>
    <row r="297" spans="1:11" x14ac:dyDescent="0.25">
      <c r="A297" t="s">
        <v>318</v>
      </c>
      <c r="B297" t="s">
        <v>3</v>
      </c>
      <c r="C297" t="s">
        <v>294</v>
      </c>
      <c r="D297" s="1">
        <v>42443</v>
      </c>
      <c r="E297" s="1">
        <v>42545</v>
      </c>
      <c r="F297">
        <f t="shared" si="16"/>
        <v>102</v>
      </c>
      <c r="G297">
        <f t="shared" si="17"/>
        <v>62</v>
      </c>
      <c r="H297">
        <f t="shared" si="15"/>
        <v>310</v>
      </c>
      <c r="I297" t="s">
        <v>364</v>
      </c>
      <c r="J297" t="str">
        <f>IFERROR(VLOOKUP(TBL_ETAT[[#This Row],[Container]],CHOOSE({1,2},TBL_DB_PRE[N° conteneur],TBL_DB_PRE[Prebooking N° MSC]),2,FALSE),"")</f>
        <v>PR6711600005-1</v>
      </c>
      <c r="K297" t="str">
        <f>IFERROR(VLOOKUP(TBL_ETAT[[#This Row],[Container]],CHOOSE({1,2},TBL_DB_PRE[N° conteneur],TBL_DB_PRE[Prebooking N° CMM]),2,FALSE),"")</f>
        <v>CMMEX00029</v>
      </c>
    </row>
    <row r="298" spans="1:11" x14ac:dyDescent="0.25">
      <c r="A298" t="s">
        <v>319</v>
      </c>
      <c r="B298" t="s">
        <v>3</v>
      </c>
      <c r="C298" t="s">
        <v>294</v>
      </c>
      <c r="D298" s="1">
        <v>42443</v>
      </c>
      <c r="E298" s="1">
        <v>42545</v>
      </c>
      <c r="F298">
        <f t="shared" si="16"/>
        <v>102</v>
      </c>
      <c r="G298">
        <f t="shared" si="17"/>
        <v>62</v>
      </c>
      <c r="H298">
        <f t="shared" si="15"/>
        <v>310</v>
      </c>
      <c r="I298" t="s">
        <v>364</v>
      </c>
      <c r="J298" t="str">
        <f>IFERROR(VLOOKUP(TBL_ETAT[[#This Row],[Container]],CHOOSE({1,2},TBL_DB_PRE[N° conteneur],TBL_DB_PRE[Prebooking N° MSC]),2,FALSE),"")</f>
        <v>PR6711600005-1</v>
      </c>
      <c r="K298" t="str">
        <f>IFERROR(VLOOKUP(TBL_ETAT[[#This Row],[Container]],CHOOSE({1,2},TBL_DB_PRE[N° conteneur],TBL_DB_PRE[Prebooking N° CMM]),2,FALSE),"")</f>
        <v>CMMEX00029</v>
      </c>
    </row>
    <row r="299" spans="1:11" x14ac:dyDescent="0.25">
      <c r="A299" t="s">
        <v>320</v>
      </c>
      <c r="B299" t="s">
        <v>3</v>
      </c>
      <c r="C299" t="s">
        <v>294</v>
      </c>
      <c r="D299" s="1">
        <v>42443</v>
      </c>
      <c r="E299" s="1">
        <v>42545</v>
      </c>
      <c r="F299">
        <f t="shared" si="16"/>
        <v>102</v>
      </c>
      <c r="G299">
        <f t="shared" si="17"/>
        <v>62</v>
      </c>
      <c r="H299">
        <f t="shared" si="15"/>
        <v>310</v>
      </c>
      <c r="I299" t="s">
        <v>364</v>
      </c>
      <c r="J299" t="str">
        <f>IFERROR(VLOOKUP(TBL_ETAT[[#This Row],[Container]],CHOOSE({1,2},TBL_DB_PRE[N° conteneur],TBL_DB_PRE[Prebooking N° MSC]),2,FALSE),"")</f>
        <v>PR6711600005-1</v>
      </c>
      <c r="K299" t="str">
        <f>IFERROR(VLOOKUP(TBL_ETAT[[#This Row],[Container]],CHOOSE({1,2},TBL_DB_PRE[N° conteneur],TBL_DB_PRE[Prebooking N° CMM]),2,FALSE),"")</f>
        <v>CMMEX00029</v>
      </c>
    </row>
    <row r="300" spans="1:11" x14ac:dyDescent="0.25">
      <c r="A300" t="s">
        <v>321</v>
      </c>
      <c r="B300" t="s">
        <v>3</v>
      </c>
      <c r="C300" t="s">
        <v>294</v>
      </c>
      <c r="D300" s="1">
        <v>42443</v>
      </c>
      <c r="E300" s="1">
        <v>42545</v>
      </c>
      <c r="F300">
        <f t="shared" si="16"/>
        <v>102</v>
      </c>
      <c r="G300">
        <f t="shared" si="17"/>
        <v>62</v>
      </c>
      <c r="H300">
        <f t="shared" si="15"/>
        <v>310</v>
      </c>
      <c r="I300" t="s">
        <v>364</v>
      </c>
      <c r="J300" t="str">
        <f>IFERROR(VLOOKUP(TBL_ETAT[[#This Row],[Container]],CHOOSE({1,2},TBL_DB_PRE[N° conteneur],TBL_DB_PRE[Prebooking N° MSC]),2,FALSE),"")</f>
        <v>PR6711600005-1</v>
      </c>
      <c r="K300" t="str">
        <f>IFERROR(VLOOKUP(TBL_ETAT[[#This Row],[Container]],CHOOSE({1,2},TBL_DB_PRE[N° conteneur],TBL_DB_PRE[Prebooking N° CMM]),2,FALSE),"")</f>
        <v>CMMEX00029</v>
      </c>
    </row>
    <row r="301" spans="1:11" x14ac:dyDescent="0.25">
      <c r="A301" t="s">
        <v>322</v>
      </c>
      <c r="B301" t="s">
        <v>3</v>
      </c>
      <c r="C301" t="s">
        <v>294</v>
      </c>
      <c r="D301" s="1">
        <v>42443</v>
      </c>
      <c r="E301" s="1">
        <v>42545</v>
      </c>
      <c r="F301">
        <f t="shared" si="16"/>
        <v>102</v>
      </c>
      <c r="G301">
        <f t="shared" si="17"/>
        <v>62</v>
      </c>
      <c r="H301">
        <f t="shared" si="15"/>
        <v>310</v>
      </c>
      <c r="I301" t="s">
        <v>364</v>
      </c>
      <c r="J301" t="str">
        <f>IFERROR(VLOOKUP(TBL_ETAT[[#This Row],[Container]],CHOOSE({1,2},TBL_DB_PRE[N° conteneur],TBL_DB_PRE[Prebooking N° MSC]),2,FALSE),"")</f>
        <v>PR6711600005-1</v>
      </c>
      <c r="K301" t="str">
        <f>IFERROR(VLOOKUP(TBL_ETAT[[#This Row],[Container]],CHOOSE({1,2},TBL_DB_PRE[N° conteneur],TBL_DB_PRE[Prebooking N° CMM]),2,FALSE),"")</f>
        <v>CMMEX00029</v>
      </c>
    </row>
    <row r="302" spans="1:11" x14ac:dyDescent="0.25">
      <c r="A302" t="s">
        <v>323</v>
      </c>
      <c r="B302" t="s">
        <v>3</v>
      </c>
      <c r="C302" t="s">
        <v>294</v>
      </c>
      <c r="D302" s="1">
        <v>42440</v>
      </c>
      <c r="E302" s="1">
        <v>42545</v>
      </c>
      <c r="F302">
        <f t="shared" si="16"/>
        <v>105</v>
      </c>
      <c r="G302">
        <f t="shared" si="17"/>
        <v>65</v>
      </c>
      <c r="H302">
        <f t="shared" si="15"/>
        <v>325</v>
      </c>
      <c r="I302" t="s">
        <v>364</v>
      </c>
      <c r="J302" t="str">
        <f>IFERROR(VLOOKUP(TBL_ETAT[[#This Row],[Container]],CHOOSE({1,2},TBL_DB_PRE[N° conteneur],TBL_DB_PRE[Prebooking N° MSC]),2,FALSE),"")</f>
        <v>PR6711600005-1</v>
      </c>
      <c r="K302" t="str">
        <f>IFERROR(VLOOKUP(TBL_ETAT[[#This Row],[Container]],CHOOSE({1,2},TBL_DB_PRE[N° conteneur],TBL_DB_PRE[Prebooking N° CMM]),2,FALSE),"")</f>
        <v>CMMEX00029</v>
      </c>
    </row>
    <row r="303" spans="1:11" x14ac:dyDescent="0.25">
      <c r="A303" t="s">
        <v>324</v>
      </c>
      <c r="B303" t="s">
        <v>3</v>
      </c>
      <c r="C303" t="s">
        <v>294</v>
      </c>
      <c r="D303" s="1">
        <v>42460</v>
      </c>
      <c r="E303" s="1">
        <v>42545</v>
      </c>
      <c r="F303">
        <f t="shared" si="16"/>
        <v>85</v>
      </c>
      <c r="G303">
        <f t="shared" si="17"/>
        <v>45</v>
      </c>
      <c r="H303">
        <f t="shared" si="15"/>
        <v>225</v>
      </c>
      <c r="I303" t="s">
        <v>364</v>
      </c>
      <c r="J303" t="str">
        <f>IFERROR(VLOOKUP(TBL_ETAT[[#This Row],[Container]],CHOOSE({1,2},TBL_DB_PRE[N° conteneur],TBL_DB_PRE[Prebooking N° MSC]),2,FALSE),"")</f>
        <v>PR6711600005-1</v>
      </c>
      <c r="K303" t="str">
        <f>IFERROR(VLOOKUP(TBL_ETAT[[#This Row],[Container]],CHOOSE({1,2},TBL_DB_PRE[N° conteneur],TBL_DB_PRE[Prebooking N° CMM]),2,FALSE),"")</f>
        <v>CMMEX00029</v>
      </c>
    </row>
    <row r="304" spans="1:11" x14ac:dyDescent="0.25">
      <c r="A304" t="s">
        <v>325</v>
      </c>
      <c r="B304" t="s">
        <v>3</v>
      </c>
      <c r="C304" t="s">
        <v>294</v>
      </c>
      <c r="D304" s="1">
        <v>42440</v>
      </c>
      <c r="E304" s="1">
        <v>42545</v>
      </c>
      <c r="F304">
        <f t="shared" si="16"/>
        <v>105</v>
      </c>
      <c r="G304">
        <f t="shared" si="17"/>
        <v>65</v>
      </c>
      <c r="H304">
        <f t="shared" si="15"/>
        <v>325</v>
      </c>
      <c r="I304" t="s">
        <v>364</v>
      </c>
      <c r="J304" t="str">
        <f>IFERROR(VLOOKUP(TBL_ETAT[[#This Row],[Container]],CHOOSE({1,2},TBL_DB_PRE[N° conteneur],TBL_DB_PRE[Prebooking N° MSC]),2,FALSE),"")</f>
        <v>PR6711600005-1</v>
      </c>
      <c r="K304" t="str">
        <f>IFERROR(VLOOKUP(TBL_ETAT[[#This Row],[Container]],CHOOSE({1,2},TBL_DB_PRE[N° conteneur],TBL_DB_PRE[Prebooking N° CMM]),2,FALSE),"")</f>
        <v>CMMEX00029</v>
      </c>
    </row>
    <row r="305" spans="1:11" x14ac:dyDescent="0.25">
      <c r="A305" t="s">
        <v>326</v>
      </c>
      <c r="B305" t="s">
        <v>3</v>
      </c>
      <c r="C305" t="s">
        <v>294</v>
      </c>
      <c r="D305" s="1">
        <v>42443</v>
      </c>
      <c r="E305" s="1">
        <v>42545</v>
      </c>
      <c r="F305">
        <f t="shared" si="16"/>
        <v>102</v>
      </c>
      <c r="G305">
        <f t="shared" si="17"/>
        <v>62</v>
      </c>
      <c r="H305">
        <f t="shared" si="15"/>
        <v>310</v>
      </c>
      <c r="I305" t="s">
        <v>364</v>
      </c>
      <c r="J305" t="str">
        <f>IFERROR(VLOOKUP(TBL_ETAT[[#This Row],[Container]],CHOOSE({1,2},TBL_DB_PRE[N° conteneur],TBL_DB_PRE[Prebooking N° MSC]),2,FALSE),"")</f>
        <v>PR6711600005-1</v>
      </c>
      <c r="K305" t="str">
        <f>IFERROR(VLOOKUP(TBL_ETAT[[#This Row],[Container]],CHOOSE({1,2},TBL_DB_PRE[N° conteneur],TBL_DB_PRE[Prebooking N° CMM]),2,FALSE),"")</f>
        <v>CMMEX00029</v>
      </c>
    </row>
    <row r="306" spans="1:11" x14ac:dyDescent="0.25">
      <c r="A306" t="s">
        <v>327</v>
      </c>
      <c r="B306" t="s">
        <v>3</v>
      </c>
      <c r="C306" t="s">
        <v>294</v>
      </c>
      <c r="D306" s="1">
        <v>42443</v>
      </c>
      <c r="E306" s="1">
        <v>42545</v>
      </c>
      <c r="F306">
        <f t="shared" si="16"/>
        <v>102</v>
      </c>
      <c r="G306">
        <f t="shared" si="17"/>
        <v>62</v>
      </c>
      <c r="H306">
        <f t="shared" si="15"/>
        <v>310</v>
      </c>
      <c r="I306" t="s">
        <v>364</v>
      </c>
      <c r="J306" t="str">
        <f>IFERROR(VLOOKUP(TBL_ETAT[[#This Row],[Container]],CHOOSE({1,2},TBL_DB_PRE[N° conteneur],TBL_DB_PRE[Prebooking N° MSC]),2,FALSE),"")</f>
        <v>PR6711600005-1</v>
      </c>
      <c r="K306" t="str">
        <f>IFERROR(VLOOKUP(TBL_ETAT[[#This Row],[Container]],CHOOSE({1,2},TBL_DB_PRE[N° conteneur],TBL_DB_PRE[Prebooking N° CMM]),2,FALSE),"")</f>
        <v>CMMEX00029</v>
      </c>
    </row>
    <row r="307" spans="1:11" x14ac:dyDescent="0.25">
      <c r="A307" t="s">
        <v>328</v>
      </c>
      <c r="B307" t="s">
        <v>3</v>
      </c>
      <c r="C307" t="s">
        <v>294</v>
      </c>
      <c r="D307" s="1">
        <v>42460</v>
      </c>
      <c r="E307" s="1">
        <v>42545</v>
      </c>
      <c r="F307">
        <f t="shared" si="16"/>
        <v>85</v>
      </c>
      <c r="G307">
        <f t="shared" si="17"/>
        <v>45</v>
      </c>
      <c r="H307">
        <f t="shared" ref="H307:H369" si="18">G307*5</f>
        <v>225</v>
      </c>
      <c r="I307" t="s">
        <v>364</v>
      </c>
      <c r="J307" t="str">
        <f>IFERROR(VLOOKUP(TBL_ETAT[[#This Row],[Container]],CHOOSE({1,2},TBL_DB_PRE[N° conteneur],TBL_DB_PRE[Prebooking N° MSC]),2,FALSE),"")</f>
        <v>PR6711600005-1</v>
      </c>
      <c r="K307" t="str">
        <f>IFERROR(VLOOKUP(TBL_ETAT[[#This Row],[Container]],CHOOSE({1,2},TBL_DB_PRE[N° conteneur],TBL_DB_PRE[Prebooking N° CMM]),2,FALSE),"")</f>
        <v>CMMEX00029</v>
      </c>
    </row>
    <row r="308" spans="1:11" x14ac:dyDescent="0.25">
      <c r="A308" t="s">
        <v>329</v>
      </c>
      <c r="B308" t="s">
        <v>3</v>
      </c>
      <c r="C308" t="s">
        <v>294</v>
      </c>
      <c r="D308" s="1">
        <v>42440</v>
      </c>
      <c r="E308" s="1">
        <v>42545</v>
      </c>
      <c r="F308">
        <f t="shared" si="16"/>
        <v>105</v>
      </c>
      <c r="G308">
        <f t="shared" si="17"/>
        <v>65</v>
      </c>
      <c r="H308">
        <f t="shared" si="18"/>
        <v>325</v>
      </c>
      <c r="I308" t="s">
        <v>364</v>
      </c>
      <c r="J308" t="str">
        <f>IFERROR(VLOOKUP(TBL_ETAT[[#This Row],[Container]],CHOOSE({1,2},TBL_DB_PRE[N° conteneur],TBL_DB_PRE[Prebooking N° MSC]),2,FALSE),"")</f>
        <v>PR6711600005-1</v>
      </c>
      <c r="K308" t="str">
        <f>IFERROR(VLOOKUP(TBL_ETAT[[#This Row],[Container]],CHOOSE({1,2},TBL_DB_PRE[N° conteneur],TBL_DB_PRE[Prebooking N° CMM]),2,FALSE),"")</f>
        <v>CMMEX00029</v>
      </c>
    </row>
    <row r="309" spans="1:11" x14ac:dyDescent="0.25">
      <c r="A309" t="s">
        <v>330</v>
      </c>
      <c r="B309" t="s">
        <v>3</v>
      </c>
      <c r="C309" t="s">
        <v>294</v>
      </c>
      <c r="D309" s="1">
        <v>42443</v>
      </c>
      <c r="E309" s="1">
        <v>42545</v>
      </c>
      <c r="F309">
        <f t="shared" si="16"/>
        <v>102</v>
      </c>
      <c r="G309">
        <f t="shared" si="17"/>
        <v>62</v>
      </c>
      <c r="H309">
        <f t="shared" si="18"/>
        <v>310</v>
      </c>
      <c r="I309" t="s">
        <v>364</v>
      </c>
      <c r="J309" t="str">
        <f>IFERROR(VLOOKUP(TBL_ETAT[[#This Row],[Container]],CHOOSE({1,2},TBL_DB_PRE[N° conteneur],TBL_DB_PRE[Prebooking N° MSC]),2,FALSE),"")</f>
        <v>PR6711600005-1</v>
      </c>
      <c r="K309" t="str">
        <f>IFERROR(VLOOKUP(TBL_ETAT[[#This Row],[Container]],CHOOSE({1,2},TBL_DB_PRE[N° conteneur],TBL_DB_PRE[Prebooking N° CMM]),2,FALSE),"")</f>
        <v>CMMEX00029</v>
      </c>
    </row>
    <row r="310" spans="1:11" x14ac:dyDescent="0.25">
      <c r="A310" t="s">
        <v>331</v>
      </c>
      <c r="B310" t="s">
        <v>3</v>
      </c>
      <c r="C310" t="s">
        <v>294</v>
      </c>
      <c r="D310" s="1">
        <v>42460</v>
      </c>
      <c r="E310" s="1">
        <v>42545</v>
      </c>
      <c r="F310">
        <f t="shared" si="16"/>
        <v>85</v>
      </c>
      <c r="G310">
        <f t="shared" si="17"/>
        <v>45</v>
      </c>
      <c r="H310">
        <f t="shared" si="18"/>
        <v>225</v>
      </c>
      <c r="I310" t="s">
        <v>364</v>
      </c>
      <c r="J310" t="str">
        <f>IFERROR(VLOOKUP(TBL_ETAT[[#This Row],[Container]],CHOOSE({1,2},TBL_DB_PRE[N° conteneur],TBL_DB_PRE[Prebooking N° MSC]),2,FALSE),"")</f>
        <v>PR6711600005-1</v>
      </c>
      <c r="K310" t="str">
        <f>IFERROR(VLOOKUP(TBL_ETAT[[#This Row],[Container]],CHOOSE({1,2},TBL_DB_PRE[N° conteneur],TBL_DB_PRE[Prebooking N° CMM]),2,FALSE),"")</f>
        <v>CMMEX00029</v>
      </c>
    </row>
    <row r="311" spans="1:11" x14ac:dyDescent="0.25">
      <c r="A311" t="s">
        <v>332</v>
      </c>
      <c r="B311" t="s">
        <v>3</v>
      </c>
      <c r="C311" t="s">
        <v>294</v>
      </c>
      <c r="D311" s="1">
        <v>42443</v>
      </c>
      <c r="E311" s="1">
        <v>42545</v>
      </c>
      <c r="F311">
        <f t="shared" si="16"/>
        <v>102</v>
      </c>
      <c r="G311">
        <f t="shared" si="17"/>
        <v>62</v>
      </c>
      <c r="H311">
        <f t="shared" si="18"/>
        <v>310</v>
      </c>
      <c r="I311" t="s">
        <v>364</v>
      </c>
      <c r="J311" t="str">
        <f>IFERROR(VLOOKUP(TBL_ETAT[[#This Row],[Container]],CHOOSE({1,2},TBL_DB_PRE[N° conteneur],TBL_DB_PRE[Prebooking N° MSC]),2,FALSE),"")</f>
        <v>PR6711600005-1</v>
      </c>
      <c r="K311" t="str">
        <f>IFERROR(VLOOKUP(TBL_ETAT[[#This Row],[Container]],CHOOSE({1,2},TBL_DB_PRE[N° conteneur],TBL_DB_PRE[Prebooking N° CMM]),2,FALSE),"")</f>
        <v>CMMEX00029</v>
      </c>
    </row>
    <row r="312" spans="1:11" x14ac:dyDescent="0.25">
      <c r="A312" t="s">
        <v>333</v>
      </c>
      <c r="B312" t="s">
        <v>3</v>
      </c>
      <c r="C312" t="s">
        <v>294</v>
      </c>
      <c r="D312" s="1">
        <v>42443</v>
      </c>
      <c r="E312" s="1">
        <v>42545</v>
      </c>
      <c r="F312">
        <f t="shared" si="16"/>
        <v>102</v>
      </c>
      <c r="G312">
        <f t="shared" si="17"/>
        <v>62</v>
      </c>
      <c r="H312">
        <f t="shared" si="18"/>
        <v>310</v>
      </c>
      <c r="I312" t="s">
        <v>364</v>
      </c>
      <c r="J312" t="str">
        <f>IFERROR(VLOOKUP(TBL_ETAT[[#This Row],[Container]],CHOOSE({1,2},TBL_DB_PRE[N° conteneur],TBL_DB_PRE[Prebooking N° MSC]),2,FALSE),"")</f>
        <v>PR6711600005-1</v>
      </c>
      <c r="K312" t="str">
        <f>IFERROR(VLOOKUP(TBL_ETAT[[#This Row],[Container]],CHOOSE({1,2},TBL_DB_PRE[N° conteneur],TBL_DB_PRE[Prebooking N° CMM]),2,FALSE),"")</f>
        <v>CMMEX00029</v>
      </c>
    </row>
    <row r="313" spans="1:11" x14ac:dyDescent="0.25">
      <c r="A313" t="s">
        <v>334</v>
      </c>
      <c r="B313" t="s">
        <v>3</v>
      </c>
      <c r="C313" t="s">
        <v>294</v>
      </c>
      <c r="D313" s="1">
        <v>42440</v>
      </c>
      <c r="E313" s="1">
        <v>42545</v>
      </c>
      <c r="F313">
        <f t="shared" si="16"/>
        <v>105</v>
      </c>
      <c r="G313">
        <f t="shared" si="17"/>
        <v>65</v>
      </c>
      <c r="H313">
        <f t="shared" si="18"/>
        <v>325</v>
      </c>
      <c r="I313" t="s">
        <v>364</v>
      </c>
      <c r="J313" t="str">
        <f>IFERROR(VLOOKUP(TBL_ETAT[[#This Row],[Container]],CHOOSE({1,2},TBL_DB_PRE[N° conteneur],TBL_DB_PRE[Prebooking N° MSC]),2,FALSE),"")</f>
        <v>PR6711600005-1</v>
      </c>
      <c r="K313" t="str">
        <f>IFERROR(VLOOKUP(TBL_ETAT[[#This Row],[Container]],CHOOSE({1,2},TBL_DB_PRE[N° conteneur],TBL_DB_PRE[Prebooking N° CMM]),2,FALSE),"")</f>
        <v>CMMEX00029</v>
      </c>
    </row>
    <row r="314" spans="1:11" x14ac:dyDescent="0.25">
      <c r="A314" t="s">
        <v>335</v>
      </c>
      <c r="B314" t="s">
        <v>3</v>
      </c>
      <c r="C314" t="s">
        <v>294</v>
      </c>
      <c r="D314" s="1">
        <v>42443</v>
      </c>
      <c r="E314" s="1">
        <v>42545</v>
      </c>
      <c r="F314">
        <f t="shared" si="16"/>
        <v>102</v>
      </c>
      <c r="G314">
        <f t="shared" si="17"/>
        <v>62</v>
      </c>
      <c r="H314">
        <f t="shared" si="18"/>
        <v>310</v>
      </c>
      <c r="I314" t="s">
        <v>364</v>
      </c>
      <c r="J314" t="str">
        <f>IFERROR(VLOOKUP(TBL_ETAT[[#This Row],[Container]],CHOOSE({1,2},TBL_DB_PRE[N° conteneur],TBL_DB_PRE[Prebooking N° MSC]),2,FALSE),"")</f>
        <v>PR6711600005-1</v>
      </c>
      <c r="K314" t="str">
        <f>IFERROR(VLOOKUP(TBL_ETAT[[#This Row],[Container]],CHOOSE({1,2},TBL_DB_PRE[N° conteneur],TBL_DB_PRE[Prebooking N° CMM]),2,FALSE),"")</f>
        <v>CMMEX00029</v>
      </c>
    </row>
    <row r="315" spans="1:11" x14ac:dyDescent="0.25">
      <c r="A315" t="s">
        <v>336</v>
      </c>
      <c r="B315" t="s">
        <v>3</v>
      </c>
      <c r="C315" t="s">
        <v>294</v>
      </c>
      <c r="D315" s="1">
        <v>42460</v>
      </c>
      <c r="E315" s="1">
        <v>42545</v>
      </c>
      <c r="F315">
        <f t="shared" si="16"/>
        <v>85</v>
      </c>
      <c r="G315">
        <f t="shared" si="17"/>
        <v>45</v>
      </c>
      <c r="H315">
        <f t="shared" si="18"/>
        <v>225</v>
      </c>
      <c r="I315" t="s">
        <v>364</v>
      </c>
      <c r="J315" t="str">
        <f>IFERROR(VLOOKUP(TBL_ETAT[[#This Row],[Container]],CHOOSE({1,2},TBL_DB_PRE[N° conteneur],TBL_DB_PRE[Prebooking N° MSC]),2,FALSE),"")</f>
        <v>PR6711600005-1</v>
      </c>
      <c r="K315" t="str">
        <f>IFERROR(VLOOKUP(TBL_ETAT[[#This Row],[Container]],CHOOSE({1,2},TBL_DB_PRE[N° conteneur],TBL_DB_PRE[Prebooking N° CMM]),2,FALSE),"")</f>
        <v>CMMEX00029</v>
      </c>
    </row>
    <row r="316" spans="1:11" x14ac:dyDescent="0.25">
      <c r="A316" t="s">
        <v>337</v>
      </c>
      <c r="B316" t="s">
        <v>3</v>
      </c>
      <c r="C316" t="s">
        <v>295</v>
      </c>
      <c r="D316" s="1">
        <v>42460</v>
      </c>
      <c r="E316" s="1">
        <v>42564</v>
      </c>
      <c r="F316">
        <f t="shared" si="16"/>
        <v>104</v>
      </c>
      <c r="G316">
        <f t="shared" si="17"/>
        <v>64</v>
      </c>
      <c r="H316">
        <f t="shared" si="18"/>
        <v>320</v>
      </c>
      <c r="I316" t="s">
        <v>364</v>
      </c>
      <c r="J316" t="str">
        <f>IFERROR(VLOOKUP(TBL_ETAT[[#This Row],[Container]],CHOOSE({1,2},TBL_DB_PRE[N° conteneur],TBL_DB_PRE[Prebooking N° MSC]),2,FALSE),"")</f>
        <v>PR6711600005-1</v>
      </c>
      <c r="K316" t="str">
        <f>IFERROR(VLOOKUP(TBL_ETAT[[#This Row],[Container]],CHOOSE({1,2},TBL_DB_PRE[N° conteneur],TBL_DB_PRE[Prebooking N° CMM]),2,FALSE),"")</f>
        <v>CMMEX00029</v>
      </c>
    </row>
    <row r="317" spans="1:11" x14ac:dyDescent="0.25">
      <c r="A317" t="s">
        <v>338</v>
      </c>
      <c r="B317" t="s">
        <v>3</v>
      </c>
      <c r="C317" t="s">
        <v>295</v>
      </c>
      <c r="D317" s="1">
        <v>42460</v>
      </c>
      <c r="E317" s="1">
        <v>42564</v>
      </c>
      <c r="F317">
        <f t="shared" si="16"/>
        <v>104</v>
      </c>
      <c r="G317">
        <f t="shared" si="17"/>
        <v>64</v>
      </c>
      <c r="H317">
        <f t="shared" si="18"/>
        <v>320</v>
      </c>
      <c r="I317" t="s">
        <v>364</v>
      </c>
      <c r="J317" t="str">
        <f>IFERROR(VLOOKUP(TBL_ETAT[[#This Row],[Container]],CHOOSE({1,2},TBL_DB_PRE[N° conteneur],TBL_DB_PRE[Prebooking N° MSC]),2,FALSE),"")</f>
        <v>PR6711600005-1</v>
      </c>
      <c r="K317" t="str">
        <f>IFERROR(VLOOKUP(TBL_ETAT[[#This Row],[Container]],CHOOSE({1,2},TBL_DB_PRE[N° conteneur],TBL_DB_PRE[Prebooking N° CMM]),2,FALSE),"")</f>
        <v>CMMEX00029</v>
      </c>
    </row>
    <row r="318" spans="1:11" x14ac:dyDescent="0.25">
      <c r="A318" t="s">
        <v>339</v>
      </c>
      <c r="B318" t="s">
        <v>3</v>
      </c>
      <c r="C318" t="s">
        <v>295</v>
      </c>
      <c r="D318" s="1">
        <v>42460</v>
      </c>
      <c r="E318" s="1">
        <v>42564</v>
      </c>
      <c r="F318">
        <f t="shared" si="16"/>
        <v>104</v>
      </c>
      <c r="G318">
        <f t="shared" si="17"/>
        <v>64</v>
      </c>
      <c r="H318">
        <f t="shared" si="18"/>
        <v>320</v>
      </c>
      <c r="I318" t="s">
        <v>364</v>
      </c>
      <c r="J318" t="str">
        <f>IFERROR(VLOOKUP(TBL_ETAT[[#This Row],[Container]],CHOOSE({1,2},TBL_DB_PRE[N° conteneur],TBL_DB_PRE[Prebooking N° MSC]),2,FALSE),"")</f>
        <v>PR6711600005-1</v>
      </c>
      <c r="K318" t="str">
        <f>IFERROR(VLOOKUP(TBL_ETAT[[#This Row],[Container]],CHOOSE({1,2},TBL_DB_PRE[N° conteneur],TBL_DB_PRE[Prebooking N° CMM]),2,FALSE),"")</f>
        <v>CMMEX00029</v>
      </c>
    </row>
    <row r="319" spans="1:11" x14ac:dyDescent="0.25">
      <c r="A319" t="s">
        <v>340</v>
      </c>
      <c r="B319" t="s">
        <v>3</v>
      </c>
      <c r="C319" t="s">
        <v>295</v>
      </c>
      <c r="D319" s="1">
        <v>42443</v>
      </c>
      <c r="E319" s="1">
        <v>42564</v>
      </c>
      <c r="F319">
        <f t="shared" si="16"/>
        <v>121</v>
      </c>
      <c r="G319">
        <f t="shared" si="17"/>
        <v>81</v>
      </c>
      <c r="H319">
        <f t="shared" si="18"/>
        <v>405</v>
      </c>
      <c r="I319" t="s">
        <v>364</v>
      </c>
      <c r="J319" t="str">
        <f>IFERROR(VLOOKUP(TBL_ETAT[[#This Row],[Container]],CHOOSE({1,2},TBL_DB_PRE[N° conteneur],TBL_DB_PRE[Prebooking N° MSC]),2,FALSE),"")</f>
        <v>PR6711600005-1</v>
      </c>
      <c r="K319" t="str">
        <f>IFERROR(VLOOKUP(TBL_ETAT[[#This Row],[Container]],CHOOSE({1,2},TBL_DB_PRE[N° conteneur],TBL_DB_PRE[Prebooking N° CMM]),2,FALSE),"")</f>
        <v>CMMEX00029</v>
      </c>
    </row>
    <row r="320" spans="1:11" x14ac:dyDescent="0.25">
      <c r="A320" t="s">
        <v>341</v>
      </c>
      <c r="B320" t="s">
        <v>3</v>
      </c>
      <c r="C320" t="s">
        <v>295</v>
      </c>
      <c r="D320" s="1">
        <v>42443</v>
      </c>
      <c r="E320" s="1">
        <v>42564</v>
      </c>
      <c r="F320">
        <f t="shared" si="16"/>
        <v>121</v>
      </c>
      <c r="G320">
        <f t="shared" si="17"/>
        <v>81</v>
      </c>
      <c r="H320">
        <f t="shared" si="18"/>
        <v>405</v>
      </c>
      <c r="I320" t="s">
        <v>364</v>
      </c>
      <c r="J320" t="str">
        <f>IFERROR(VLOOKUP(TBL_ETAT[[#This Row],[Container]],CHOOSE({1,2},TBL_DB_PRE[N° conteneur],TBL_DB_PRE[Prebooking N° MSC]),2,FALSE),"")</f>
        <v>PR6711600005-1</v>
      </c>
      <c r="K320" t="str">
        <f>IFERROR(VLOOKUP(TBL_ETAT[[#This Row],[Container]],CHOOSE({1,2},TBL_DB_PRE[N° conteneur],TBL_DB_PRE[Prebooking N° CMM]),2,FALSE),"")</f>
        <v>CMMEX00029</v>
      </c>
    </row>
    <row r="321" spans="1:11" x14ac:dyDescent="0.25">
      <c r="A321" t="s">
        <v>342</v>
      </c>
      <c r="B321" t="s">
        <v>3</v>
      </c>
      <c r="C321" t="s">
        <v>295</v>
      </c>
      <c r="D321" s="1">
        <v>42460</v>
      </c>
      <c r="E321" s="1">
        <v>42564</v>
      </c>
      <c r="F321">
        <f t="shared" si="16"/>
        <v>104</v>
      </c>
      <c r="G321">
        <f t="shared" si="17"/>
        <v>64</v>
      </c>
      <c r="H321">
        <f t="shared" si="18"/>
        <v>320</v>
      </c>
      <c r="I321" t="s">
        <v>364</v>
      </c>
      <c r="J321" t="str">
        <f>IFERROR(VLOOKUP(TBL_ETAT[[#This Row],[Container]],CHOOSE({1,2},TBL_DB_PRE[N° conteneur],TBL_DB_PRE[Prebooking N° MSC]),2,FALSE),"")</f>
        <v>PR6711600005-1</v>
      </c>
      <c r="K321" t="str">
        <f>IFERROR(VLOOKUP(TBL_ETAT[[#This Row],[Container]],CHOOSE({1,2},TBL_DB_PRE[N° conteneur],TBL_DB_PRE[Prebooking N° CMM]),2,FALSE),"")</f>
        <v>CMMEX00029</v>
      </c>
    </row>
    <row r="322" spans="1:11" x14ac:dyDescent="0.25">
      <c r="A322" t="s">
        <v>343</v>
      </c>
      <c r="B322" t="s">
        <v>3</v>
      </c>
      <c r="C322" t="s">
        <v>295</v>
      </c>
      <c r="D322" s="1">
        <v>42460</v>
      </c>
      <c r="E322" s="1">
        <v>42564</v>
      </c>
      <c r="F322">
        <f t="shared" si="16"/>
        <v>104</v>
      </c>
      <c r="G322">
        <f t="shared" si="17"/>
        <v>64</v>
      </c>
      <c r="H322">
        <f t="shared" si="18"/>
        <v>320</v>
      </c>
      <c r="I322" t="s">
        <v>364</v>
      </c>
      <c r="J322" t="str">
        <f>IFERROR(VLOOKUP(TBL_ETAT[[#This Row],[Container]],CHOOSE({1,2},TBL_DB_PRE[N° conteneur],TBL_DB_PRE[Prebooking N° MSC]),2,FALSE),"")</f>
        <v>PR6711600005-1</v>
      </c>
      <c r="K322" t="str">
        <f>IFERROR(VLOOKUP(TBL_ETAT[[#This Row],[Container]],CHOOSE({1,2},TBL_DB_PRE[N° conteneur],TBL_DB_PRE[Prebooking N° CMM]),2,FALSE),"")</f>
        <v>CMMEX00029</v>
      </c>
    </row>
    <row r="323" spans="1:11" x14ac:dyDescent="0.25">
      <c r="A323" t="s">
        <v>344</v>
      </c>
      <c r="B323" t="s">
        <v>3</v>
      </c>
      <c r="C323" t="s">
        <v>295</v>
      </c>
      <c r="D323" s="1">
        <v>42460</v>
      </c>
      <c r="E323" s="1">
        <v>42564</v>
      </c>
      <c r="F323">
        <f t="shared" si="16"/>
        <v>104</v>
      </c>
      <c r="G323">
        <f t="shared" si="17"/>
        <v>64</v>
      </c>
      <c r="H323">
        <f t="shared" si="18"/>
        <v>320</v>
      </c>
      <c r="I323" t="s">
        <v>364</v>
      </c>
      <c r="J323" t="str">
        <f>IFERROR(VLOOKUP(TBL_ETAT[[#This Row],[Container]],CHOOSE({1,2},TBL_DB_PRE[N° conteneur],TBL_DB_PRE[Prebooking N° MSC]),2,FALSE),"")</f>
        <v>PR6711600005-1</v>
      </c>
      <c r="K323" t="str">
        <f>IFERROR(VLOOKUP(TBL_ETAT[[#This Row],[Container]],CHOOSE({1,2},TBL_DB_PRE[N° conteneur],TBL_DB_PRE[Prebooking N° CMM]),2,FALSE),"")</f>
        <v>CMMEX00029</v>
      </c>
    </row>
    <row r="324" spans="1:11" x14ac:dyDescent="0.25">
      <c r="A324" t="s">
        <v>345</v>
      </c>
      <c r="B324" t="s">
        <v>3</v>
      </c>
      <c r="C324" t="s">
        <v>295</v>
      </c>
      <c r="D324" s="1">
        <v>42460</v>
      </c>
      <c r="E324" s="1">
        <v>42564</v>
      </c>
      <c r="F324">
        <f t="shared" si="16"/>
        <v>104</v>
      </c>
      <c r="G324">
        <f t="shared" si="17"/>
        <v>64</v>
      </c>
      <c r="H324">
        <f t="shared" si="18"/>
        <v>320</v>
      </c>
      <c r="I324" t="s">
        <v>364</v>
      </c>
      <c r="J324" t="str">
        <f>IFERROR(VLOOKUP(TBL_ETAT[[#This Row],[Container]],CHOOSE({1,2},TBL_DB_PRE[N° conteneur],TBL_DB_PRE[Prebooking N° MSC]),2,FALSE),"")</f>
        <v>PR6711600005-1</v>
      </c>
      <c r="K324" t="str">
        <f>IFERROR(VLOOKUP(TBL_ETAT[[#This Row],[Container]],CHOOSE({1,2},TBL_DB_PRE[N° conteneur],TBL_DB_PRE[Prebooking N° CMM]),2,FALSE),"")</f>
        <v>CMMEX00029</v>
      </c>
    </row>
    <row r="325" spans="1:11" x14ac:dyDescent="0.25">
      <c r="A325" t="s">
        <v>346</v>
      </c>
      <c r="B325" t="s">
        <v>3</v>
      </c>
      <c r="C325" t="s">
        <v>295</v>
      </c>
      <c r="D325" s="1">
        <v>42460</v>
      </c>
      <c r="E325" s="1">
        <v>42564</v>
      </c>
      <c r="F325">
        <f t="shared" si="16"/>
        <v>104</v>
      </c>
      <c r="G325">
        <f t="shared" si="17"/>
        <v>64</v>
      </c>
      <c r="H325">
        <f t="shared" si="18"/>
        <v>320</v>
      </c>
      <c r="I325" t="s">
        <v>364</v>
      </c>
      <c r="J325" t="str">
        <f>IFERROR(VLOOKUP(TBL_ETAT[[#This Row],[Container]],CHOOSE({1,2},TBL_DB_PRE[N° conteneur],TBL_DB_PRE[Prebooking N° MSC]),2,FALSE),"")</f>
        <v>PR6711600005-1</v>
      </c>
      <c r="K325" t="str">
        <f>IFERROR(VLOOKUP(TBL_ETAT[[#This Row],[Container]],CHOOSE({1,2},TBL_DB_PRE[N° conteneur],TBL_DB_PRE[Prebooking N° CMM]),2,FALSE),"")</f>
        <v>CMMEX00029</v>
      </c>
    </row>
    <row r="326" spans="1:11" x14ac:dyDescent="0.25">
      <c r="A326" t="s">
        <v>347</v>
      </c>
      <c r="B326" t="s">
        <v>3</v>
      </c>
      <c r="C326" t="s">
        <v>295</v>
      </c>
      <c r="D326" s="1">
        <v>42460</v>
      </c>
      <c r="E326" s="1">
        <v>42564</v>
      </c>
      <c r="F326">
        <f t="shared" si="16"/>
        <v>104</v>
      </c>
      <c r="G326">
        <f t="shared" si="17"/>
        <v>64</v>
      </c>
      <c r="H326">
        <f t="shared" si="18"/>
        <v>320</v>
      </c>
      <c r="I326" t="s">
        <v>364</v>
      </c>
      <c r="J326" t="str">
        <f>IFERROR(VLOOKUP(TBL_ETAT[[#This Row],[Container]],CHOOSE({1,2},TBL_DB_PRE[N° conteneur],TBL_DB_PRE[Prebooking N° MSC]),2,FALSE),"")</f>
        <v>PR6711600005-1</v>
      </c>
      <c r="K326" t="str">
        <f>IFERROR(VLOOKUP(TBL_ETAT[[#This Row],[Container]],CHOOSE({1,2},TBL_DB_PRE[N° conteneur],TBL_DB_PRE[Prebooking N° CMM]),2,FALSE),"")</f>
        <v>CMMEX00029</v>
      </c>
    </row>
    <row r="327" spans="1:11" x14ac:dyDescent="0.25">
      <c r="A327" t="s">
        <v>348</v>
      </c>
      <c r="B327" t="s">
        <v>3</v>
      </c>
      <c r="C327" t="s">
        <v>295</v>
      </c>
      <c r="D327" s="1">
        <v>42397</v>
      </c>
      <c r="E327" s="1">
        <v>42564</v>
      </c>
      <c r="F327">
        <f t="shared" si="16"/>
        <v>167</v>
      </c>
      <c r="G327">
        <f t="shared" si="17"/>
        <v>127</v>
      </c>
      <c r="H327">
        <f t="shared" si="18"/>
        <v>635</v>
      </c>
      <c r="I327" t="s">
        <v>364</v>
      </c>
      <c r="J327" t="str">
        <f>IFERROR(VLOOKUP(TBL_ETAT[[#This Row],[Container]],CHOOSE({1,2},TBL_DB_PRE[N° conteneur],TBL_DB_PRE[Prebooking N° MSC]),2,FALSE),"")</f>
        <v>PR6711600005-1</v>
      </c>
      <c r="K327" t="str">
        <f>IFERROR(VLOOKUP(TBL_ETAT[[#This Row],[Container]],CHOOSE({1,2},TBL_DB_PRE[N° conteneur],TBL_DB_PRE[Prebooking N° CMM]),2,FALSE),"")</f>
        <v>CMMEX00029</v>
      </c>
    </row>
    <row r="328" spans="1:11" x14ac:dyDescent="0.25">
      <c r="A328" t="s">
        <v>349</v>
      </c>
      <c r="B328" t="s">
        <v>3</v>
      </c>
      <c r="C328" t="s">
        <v>295</v>
      </c>
      <c r="D328" s="1">
        <v>42460</v>
      </c>
      <c r="E328" s="1">
        <v>42564</v>
      </c>
      <c r="F328">
        <f t="shared" si="16"/>
        <v>104</v>
      </c>
      <c r="G328">
        <f t="shared" si="17"/>
        <v>64</v>
      </c>
      <c r="H328">
        <f t="shared" si="18"/>
        <v>320</v>
      </c>
      <c r="I328" t="s">
        <v>364</v>
      </c>
      <c r="J328" t="str">
        <f>IFERROR(VLOOKUP(TBL_ETAT[[#This Row],[Container]],CHOOSE({1,2},TBL_DB_PRE[N° conteneur],TBL_DB_PRE[Prebooking N° MSC]),2,FALSE),"")</f>
        <v>PR6711600005-1</v>
      </c>
      <c r="K328" t="str">
        <f>IFERROR(VLOOKUP(TBL_ETAT[[#This Row],[Container]],CHOOSE({1,2},TBL_DB_PRE[N° conteneur],TBL_DB_PRE[Prebooking N° CMM]),2,FALSE),"")</f>
        <v>CMMEX00029</v>
      </c>
    </row>
    <row r="329" spans="1:11" x14ac:dyDescent="0.25">
      <c r="A329" t="s">
        <v>350</v>
      </c>
      <c r="B329" t="s">
        <v>3</v>
      </c>
      <c r="C329" t="s">
        <v>296</v>
      </c>
      <c r="D329" s="1">
        <v>42440</v>
      </c>
      <c r="E329" s="1">
        <v>42573</v>
      </c>
      <c r="F329">
        <f t="shared" si="16"/>
        <v>133</v>
      </c>
      <c r="G329">
        <f t="shared" si="17"/>
        <v>93</v>
      </c>
      <c r="H329">
        <f t="shared" si="18"/>
        <v>465</v>
      </c>
      <c r="I329" t="s">
        <v>364</v>
      </c>
      <c r="J329" t="str">
        <f>IFERROR(VLOOKUP(TBL_ETAT[[#This Row],[Container]],CHOOSE({1,2},TBL_DB_PRE[N° conteneur],TBL_DB_PRE[Prebooking N° MSC]),2,FALSE),"")</f>
        <v>PR6711600005-1</v>
      </c>
      <c r="K329" t="str">
        <f>IFERROR(VLOOKUP(TBL_ETAT[[#This Row],[Container]],CHOOSE({1,2},TBL_DB_PRE[N° conteneur],TBL_DB_PRE[Prebooking N° CMM]),2,FALSE),"")</f>
        <v>CMMEX00029</v>
      </c>
    </row>
    <row r="330" spans="1:11" x14ac:dyDescent="0.25">
      <c r="A330" t="s">
        <v>351</v>
      </c>
      <c r="B330" t="s">
        <v>3</v>
      </c>
      <c r="C330" t="s">
        <v>296</v>
      </c>
      <c r="D330" s="1">
        <v>42443</v>
      </c>
      <c r="E330" s="1">
        <v>42573</v>
      </c>
      <c r="F330">
        <f t="shared" si="16"/>
        <v>130</v>
      </c>
      <c r="G330">
        <f t="shared" si="17"/>
        <v>90</v>
      </c>
      <c r="H330">
        <f t="shared" si="18"/>
        <v>450</v>
      </c>
      <c r="I330" t="s">
        <v>364</v>
      </c>
      <c r="J330" t="str">
        <f>IFERROR(VLOOKUP(TBL_ETAT[[#This Row],[Container]],CHOOSE({1,2},TBL_DB_PRE[N° conteneur],TBL_DB_PRE[Prebooking N° MSC]),2,FALSE),"")</f>
        <v>PR6711600005-1</v>
      </c>
      <c r="K330" t="str">
        <f>IFERROR(VLOOKUP(TBL_ETAT[[#This Row],[Container]],CHOOSE({1,2},TBL_DB_PRE[N° conteneur],TBL_DB_PRE[Prebooking N° CMM]),2,FALSE),"")</f>
        <v>CMMEX00029</v>
      </c>
    </row>
    <row r="331" spans="1:11" x14ac:dyDescent="0.25">
      <c r="A331" t="s">
        <v>352</v>
      </c>
      <c r="B331" t="s">
        <v>3</v>
      </c>
      <c r="C331" t="s">
        <v>296</v>
      </c>
      <c r="D331" s="1">
        <v>42443</v>
      </c>
      <c r="E331" s="1">
        <v>42573</v>
      </c>
      <c r="F331">
        <f t="shared" si="16"/>
        <v>130</v>
      </c>
      <c r="G331">
        <f t="shared" si="17"/>
        <v>90</v>
      </c>
      <c r="H331">
        <f t="shared" si="18"/>
        <v>450</v>
      </c>
      <c r="I331" t="s">
        <v>364</v>
      </c>
      <c r="J331" t="str">
        <f>IFERROR(VLOOKUP(TBL_ETAT[[#This Row],[Container]],CHOOSE({1,2},TBL_DB_PRE[N° conteneur],TBL_DB_PRE[Prebooking N° MSC]),2,FALSE),"")</f>
        <v/>
      </c>
      <c r="K331" t="str">
        <f>IFERROR(VLOOKUP(TBL_ETAT[[#This Row],[Container]],CHOOSE({1,2},TBL_DB_PRE[N° conteneur],TBL_DB_PRE[Prebooking N° CMM]),2,FALSE),"")</f>
        <v/>
      </c>
    </row>
    <row r="332" spans="1:11" x14ac:dyDescent="0.25">
      <c r="A332" t="s">
        <v>353</v>
      </c>
      <c r="B332" t="s">
        <v>3</v>
      </c>
      <c r="C332" t="s">
        <v>296</v>
      </c>
      <c r="D332" s="1">
        <v>42443</v>
      </c>
      <c r="E332" s="1">
        <v>42573</v>
      </c>
      <c r="F332">
        <f t="shared" si="16"/>
        <v>130</v>
      </c>
      <c r="G332">
        <f t="shared" si="17"/>
        <v>90</v>
      </c>
      <c r="H332">
        <f t="shared" si="18"/>
        <v>450</v>
      </c>
      <c r="I332" t="s">
        <v>364</v>
      </c>
      <c r="J332" t="str">
        <f>IFERROR(VLOOKUP(TBL_ETAT[[#This Row],[Container]],CHOOSE({1,2},TBL_DB_PRE[N° conteneur],TBL_DB_PRE[Prebooking N° MSC]),2,FALSE),"")</f>
        <v>PR6711600005-1</v>
      </c>
      <c r="K332" t="str">
        <f>IFERROR(VLOOKUP(TBL_ETAT[[#This Row],[Container]],CHOOSE({1,2},TBL_DB_PRE[N° conteneur],TBL_DB_PRE[Prebooking N° CMM]),2,FALSE),"")</f>
        <v>CMMEX00029</v>
      </c>
    </row>
    <row r="333" spans="1:11" x14ac:dyDescent="0.25">
      <c r="A333" t="s">
        <v>354</v>
      </c>
      <c r="B333" t="s">
        <v>3</v>
      </c>
      <c r="C333" t="s">
        <v>296</v>
      </c>
      <c r="D333" s="1">
        <v>42443</v>
      </c>
      <c r="E333" s="1">
        <v>42573</v>
      </c>
      <c r="F333">
        <f t="shared" si="16"/>
        <v>130</v>
      </c>
      <c r="G333">
        <f t="shared" si="17"/>
        <v>90</v>
      </c>
      <c r="H333">
        <f t="shared" si="18"/>
        <v>450</v>
      </c>
      <c r="I333" t="s">
        <v>364</v>
      </c>
      <c r="J333" t="str">
        <f>IFERROR(VLOOKUP(TBL_ETAT[[#This Row],[Container]],CHOOSE({1,2},TBL_DB_PRE[N° conteneur],TBL_DB_PRE[Prebooking N° MSC]),2,FALSE),"")</f>
        <v>PR6711600005-1</v>
      </c>
      <c r="K333" t="str">
        <f>IFERROR(VLOOKUP(TBL_ETAT[[#This Row],[Container]],CHOOSE({1,2},TBL_DB_PRE[N° conteneur],TBL_DB_PRE[Prebooking N° CMM]),2,FALSE),"")</f>
        <v>CMMEX00029</v>
      </c>
    </row>
    <row r="334" spans="1:11" x14ac:dyDescent="0.25">
      <c r="A334" t="s">
        <v>355</v>
      </c>
      <c r="B334" t="s">
        <v>3</v>
      </c>
      <c r="C334" t="s">
        <v>296</v>
      </c>
      <c r="D334" s="1">
        <v>42443</v>
      </c>
      <c r="E334" s="1">
        <v>42573</v>
      </c>
      <c r="F334">
        <f t="shared" si="16"/>
        <v>130</v>
      </c>
      <c r="G334">
        <f t="shared" si="17"/>
        <v>90</v>
      </c>
      <c r="H334">
        <f t="shared" si="18"/>
        <v>450</v>
      </c>
      <c r="I334" t="s">
        <v>364</v>
      </c>
      <c r="J334" t="str">
        <f>IFERROR(VLOOKUP(TBL_ETAT[[#This Row],[Container]],CHOOSE({1,2},TBL_DB_PRE[N° conteneur],TBL_DB_PRE[Prebooking N° MSC]),2,FALSE),"")</f>
        <v>PR6711600005-1</v>
      </c>
      <c r="K334" t="str">
        <f>IFERROR(VLOOKUP(TBL_ETAT[[#This Row],[Container]],CHOOSE({1,2},TBL_DB_PRE[N° conteneur],TBL_DB_PRE[Prebooking N° CMM]),2,FALSE),"")</f>
        <v>CMMEX00029</v>
      </c>
    </row>
    <row r="335" spans="1:11" x14ac:dyDescent="0.25">
      <c r="A335" t="s">
        <v>356</v>
      </c>
      <c r="B335" t="s">
        <v>3</v>
      </c>
      <c r="C335" t="s">
        <v>296</v>
      </c>
      <c r="D335" s="1">
        <v>42440</v>
      </c>
      <c r="E335" s="1">
        <v>42573</v>
      </c>
      <c r="F335">
        <f t="shared" si="16"/>
        <v>133</v>
      </c>
      <c r="G335">
        <f t="shared" si="17"/>
        <v>93</v>
      </c>
      <c r="H335">
        <f t="shared" si="18"/>
        <v>465</v>
      </c>
      <c r="I335" t="s">
        <v>364</v>
      </c>
      <c r="J335" t="str">
        <f>IFERROR(VLOOKUP(TBL_ETAT[[#This Row],[Container]],CHOOSE({1,2},TBL_DB_PRE[N° conteneur],TBL_DB_PRE[Prebooking N° MSC]),2,FALSE),"")</f>
        <v>PR6711600005-1</v>
      </c>
      <c r="K335" t="str">
        <f>IFERROR(VLOOKUP(TBL_ETAT[[#This Row],[Container]],CHOOSE({1,2},TBL_DB_PRE[N° conteneur],TBL_DB_PRE[Prebooking N° CMM]),2,FALSE),"")</f>
        <v>CMMEX00029</v>
      </c>
    </row>
    <row r="336" spans="1:11" x14ac:dyDescent="0.25">
      <c r="A336" t="s">
        <v>357</v>
      </c>
      <c r="B336" t="s">
        <v>3</v>
      </c>
      <c r="C336" t="s">
        <v>296</v>
      </c>
      <c r="D336" s="1">
        <v>42443</v>
      </c>
      <c r="E336" s="1">
        <v>42573</v>
      </c>
      <c r="F336">
        <f t="shared" ref="F336:F399" si="19">E336-D336</f>
        <v>130</v>
      </c>
      <c r="G336">
        <f t="shared" si="17"/>
        <v>90</v>
      </c>
      <c r="H336">
        <f t="shared" si="18"/>
        <v>450</v>
      </c>
      <c r="I336" t="s">
        <v>364</v>
      </c>
      <c r="J336" t="str">
        <f>IFERROR(VLOOKUP(TBL_ETAT[[#This Row],[Container]],CHOOSE({1,2},TBL_DB_PRE[N° conteneur],TBL_DB_PRE[Prebooking N° MSC]),2,FALSE),"")</f>
        <v>PR6711600005-1</v>
      </c>
      <c r="K336" t="str">
        <f>IFERROR(VLOOKUP(TBL_ETAT[[#This Row],[Container]],CHOOSE({1,2},TBL_DB_PRE[N° conteneur],TBL_DB_PRE[Prebooking N° CMM]),2,FALSE),"")</f>
        <v>CMMEX00029</v>
      </c>
    </row>
    <row r="337" spans="1:11" x14ac:dyDescent="0.25">
      <c r="A337" t="s">
        <v>358</v>
      </c>
      <c r="B337" t="s">
        <v>3</v>
      </c>
      <c r="C337" t="s">
        <v>296</v>
      </c>
      <c r="D337" s="1">
        <v>42443</v>
      </c>
      <c r="E337" s="1">
        <v>42573</v>
      </c>
      <c r="F337">
        <f t="shared" si="19"/>
        <v>130</v>
      </c>
      <c r="G337">
        <f t="shared" ref="G337:G400" si="20">F337-40</f>
        <v>90</v>
      </c>
      <c r="H337">
        <f t="shared" si="18"/>
        <v>450</v>
      </c>
      <c r="I337" t="s">
        <v>364</v>
      </c>
      <c r="J337" t="str">
        <f>IFERROR(VLOOKUP(TBL_ETAT[[#This Row],[Container]],CHOOSE({1,2},TBL_DB_PRE[N° conteneur],TBL_DB_PRE[Prebooking N° MSC]),2,FALSE),"")</f>
        <v>PR6711600005-1</v>
      </c>
      <c r="K337" t="str">
        <f>IFERROR(VLOOKUP(TBL_ETAT[[#This Row],[Container]],CHOOSE({1,2},TBL_DB_PRE[N° conteneur],TBL_DB_PRE[Prebooking N° CMM]),2,FALSE),"")</f>
        <v>CMMEX00029</v>
      </c>
    </row>
    <row r="338" spans="1:11" x14ac:dyDescent="0.25">
      <c r="A338" t="s">
        <v>359</v>
      </c>
      <c r="B338" t="s">
        <v>3</v>
      </c>
      <c r="C338" t="s">
        <v>296</v>
      </c>
      <c r="D338" s="1">
        <v>42443</v>
      </c>
      <c r="E338" s="1">
        <v>42573</v>
      </c>
      <c r="F338">
        <f t="shared" si="19"/>
        <v>130</v>
      </c>
      <c r="G338">
        <f t="shared" si="20"/>
        <v>90</v>
      </c>
      <c r="H338">
        <f t="shared" si="18"/>
        <v>450</v>
      </c>
      <c r="I338" t="s">
        <v>364</v>
      </c>
      <c r="J338" t="str">
        <f>IFERROR(VLOOKUP(TBL_ETAT[[#This Row],[Container]],CHOOSE({1,2},TBL_DB_PRE[N° conteneur],TBL_DB_PRE[Prebooking N° MSC]),2,FALSE),"")</f>
        <v>PR6711600005-1</v>
      </c>
      <c r="K338" t="str">
        <f>IFERROR(VLOOKUP(TBL_ETAT[[#This Row],[Container]],CHOOSE({1,2},TBL_DB_PRE[N° conteneur],TBL_DB_PRE[Prebooking N° CMM]),2,FALSE),"")</f>
        <v>CMMEX00029</v>
      </c>
    </row>
    <row r="339" spans="1:11" x14ac:dyDescent="0.25">
      <c r="A339" t="s">
        <v>360</v>
      </c>
      <c r="B339" t="s">
        <v>3</v>
      </c>
      <c r="C339" t="s">
        <v>296</v>
      </c>
      <c r="D339" s="1">
        <v>42443</v>
      </c>
      <c r="E339" s="1">
        <v>42573</v>
      </c>
      <c r="F339">
        <f t="shared" si="19"/>
        <v>130</v>
      </c>
      <c r="G339">
        <f t="shared" si="20"/>
        <v>90</v>
      </c>
      <c r="H339">
        <f t="shared" si="18"/>
        <v>450</v>
      </c>
      <c r="I339" t="s">
        <v>364</v>
      </c>
      <c r="J339" t="str">
        <f>IFERROR(VLOOKUP(TBL_ETAT[[#This Row],[Container]],CHOOSE({1,2},TBL_DB_PRE[N° conteneur],TBL_DB_PRE[Prebooking N° MSC]),2,FALSE),"")</f>
        <v>PR6711600005-1</v>
      </c>
      <c r="K339" t="str">
        <f>IFERROR(VLOOKUP(TBL_ETAT[[#This Row],[Container]],CHOOSE({1,2},TBL_DB_PRE[N° conteneur],TBL_DB_PRE[Prebooking N° CMM]),2,FALSE),"")</f>
        <v>CMMEX00029</v>
      </c>
    </row>
    <row r="340" spans="1:11" x14ac:dyDescent="0.25">
      <c r="A340" t="s">
        <v>361</v>
      </c>
      <c r="B340" t="s">
        <v>3</v>
      </c>
      <c r="C340" t="s">
        <v>296</v>
      </c>
      <c r="D340" s="1">
        <v>42443</v>
      </c>
      <c r="E340" s="1">
        <v>42573</v>
      </c>
      <c r="F340">
        <f t="shared" si="19"/>
        <v>130</v>
      </c>
      <c r="G340">
        <f t="shared" si="20"/>
        <v>90</v>
      </c>
      <c r="H340">
        <f t="shared" si="18"/>
        <v>450</v>
      </c>
      <c r="I340" t="s">
        <v>364</v>
      </c>
      <c r="J340" t="str">
        <f>IFERROR(VLOOKUP(TBL_ETAT[[#This Row],[Container]],CHOOSE({1,2},TBL_DB_PRE[N° conteneur],TBL_DB_PRE[Prebooking N° MSC]),2,FALSE),"")</f>
        <v>PR6711600005-1</v>
      </c>
      <c r="K340" t="str">
        <f>IFERROR(VLOOKUP(TBL_ETAT[[#This Row],[Container]],CHOOSE({1,2},TBL_DB_PRE[N° conteneur],TBL_DB_PRE[Prebooking N° CMM]),2,FALSE),"")</f>
        <v>CMMEX00029</v>
      </c>
    </row>
    <row r="341" spans="1:11" x14ac:dyDescent="0.25">
      <c r="A341" t="s">
        <v>391</v>
      </c>
      <c r="B341" t="s">
        <v>3</v>
      </c>
      <c r="C341" t="s">
        <v>366</v>
      </c>
      <c r="D341" s="1">
        <v>42566</v>
      </c>
      <c r="E341" s="1">
        <v>42629</v>
      </c>
      <c r="F341">
        <f t="shared" si="19"/>
        <v>63</v>
      </c>
      <c r="G341">
        <f t="shared" si="20"/>
        <v>23</v>
      </c>
      <c r="H341">
        <f t="shared" si="18"/>
        <v>115</v>
      </c>
      <c r="I341" t="s">
        <v>364</v>
      </c>
      <c r="J341" t="str">
        <f>IFERROR(VLOOKUP(TBL_ETAT[[#This Row],[Container]],CHOOSE({1,2},TBL_DB_PRE[N° conteneur],TBL_DB_PRE[Prebooking N° MSC]),2,FALSE),"")</f>
        <v>PR6711600025-1</v>
      </c>
      <c r="K341" t="str">
        <f>IFERROR(VLOOKUP(TBL_ETAT[[#This Row],[Container]],CHOOSE({1,2},TBL_DB_PRE[N° conteneur],TBL_DB_PRE[Prebooking N° CMM]),2,FALSE),"")</f>
        <v>CMMEX00030</v>
      </c>
    </row>
    <row r="342" spans="1:11" x14ac:dyDescent="0.25">
      <c r="A342" t="s">
        <v>390</v>
      </c>
      <c r="B342" t="s">
        <v>3</v>
      </c>
      <c r="C342" t="s">
        <v>366</v>
      </c>
      <c r="D342" s="1">
        <v>42564</v>
      </c>
      <c r="E342" s="1">
        <v>42629</v>
      </c>
      <c r="F342">
        <f t="shared" si="19"/>
        <v>65</v>
      </c>
      <c r="G342">
        <f t="shared" si="20"/>
        <v>25</v>
      </c>
      <c r="H342">
        <f t="shared" si="18"/>
        <v>125</v>
      </c>
      <c r="I342" t="s">
        <v>364</v>
      </c>
      <c r="J342" t="str">
        <f>IFERROR(VLOOKUP(TBL_ETAT[[#This Row],[Container]],CHOOSE({1,2},TBL_DB_PRE[N° conteneur],TBL_DB_PRE[Prebooking N° MSC]),2,FALSE),"")</f>
        <v>PR6711600005-1</v>
      </c>
      <c r="K342" t="str">
        <f>IFERROR(VLOOKUP(TBL_ETAT[[#This Row],[Container]],CHOOSE({1,2},TBL_DB_PRE[N° conteneur],TBL_DB_PRE[Prebooking N° CMM]),2,FALSE),"")</f>
        <v>CMMEX00029</v>
      </c>
    </row>
    <row r="343" spans="1:11" x14ac:dyDescent="0.25">
      <c r="A343" t="s">
        <v>389</v>
      </c>
      <c r="B343" t="s">
        <v>3</v>
      </c>
      <c r="C343" t="s">
        <v>366</v>
      </c>
      <c r="D343" s="1">
        <v>42566</v>
      </c>
      <c r="E343" s="1">
        <v>42629</v>
      </c>
      <c r="F343">
        <f t="shared" si="19"/>
        <v>63</v>
      </c>
      <c r="G343">
        <f t="shared" si="20"/>
        <v>23</v>
      </c>
      <c r="H343">
        <f t="shared" si="18"/>
        <v>115</v>
      </c>
      <c r="I343" t="s">
        <v>364</v>
      </c>
      <c r="J343" t="str">
        <f>IFERROR(VLOOKUP(TBL_ETAT[[#This Row],[Container]],CHOOSE({1,2},TBL_DB_PRE[N° conteneur],TBL_DB_PRE[Prebooking N° MSC]),2,FALSE),"")</f>
        <v/>
      </c>
      <c r="K343" t="str">
        <f>IFERROR(VLOOKUP(TBL_ETAT[[#This Row],[Container]],CHOOSE({1,2},TBL_DB_PRE[N° conteneur],TBL_DB_PRE[Prebooking N° CMM]),2,FALSE),"")</f>
        <v/>
      </c>
    </row>
    <row r="344" spans="1:11" x14ac:dyDescent="0.25">
      <c r="A344" t="s">
        <v>388</v>
      </c>
      <c r="B344" t="s">
        <v>3</v>
      </c>
      <c r="C344" t="s">
        <v>366</v>
      </c>
      <c r="D344" s="1">
        <v>42566</v>
      </c>
      <c r="E344" s="1">
        <v>42629</v>
      </c>
      <c r="F344">
        <f t="shared" si="19"/>
        <v>63</v>
      </c>
      <c r="G344">
        <f t="shared" si="20"/>
        <v>23</v>
      </c>
      <c r="H344">
        <f t="shared" si="18"/>
        <v>115</v>
      </c>
      <c r="I344" t="s">
        <v>364</v>
      </c>
      <c r="J344" t="str">
        <f>IFERROR(VLOOKUP(TBL_ETAT[[#This Row],[Container]],CHOOSE({1,2},TBL_DB_PRE[N° conteneur],TBL_DB_PRE[Prebooking N° MSC]),2,FALSE),"")</f>
        <v>PR6711600025-1</v>
      </c>
      <c r="K344" t="str">
        <f>IFERROR(VLOOKUP(TBL_ETAT[[#This Row],[Container]],CHOOSE({1,2},TBL_DB_PRE[N° conteneur],TBL_DB_PRE[Prebooking N° CMM]),2,FALSE),"")</f>
        <v>CMMEX00030</v>
      </c>
    </row>
    <row r="345" spans="1:11" x14ac:dyDescent="0.25">
      <c r="A345" t="s">
        <v>387</v>
      </c>
      <c r="B345" t="s">
        <v>3</v>
      </c>
      <c r="C345" t="s">
        <v>366</v>
      </c>
      <c r="D345" s="1">
        <v>42566</v>
      </c>
      <c r="E345" s="1">
        <v>42629</v>
      </c>
      <c r="F345">
        <f t="shared" si="19"/>
        <v>63</v>
      </c>
      <c r="G345">
        <f t="shared" si="20"/>
        <v>23</v>
      </c>
      <c r="H345">
        <f t="shared" si="18"/>
        <v>115</v>
      </c>
      <c r="I345" t="s">
        <v>364</v>
      </c>
      <c r="J345" t="str">
        <f>IFERROR(VLOOKUP(TBL_ETAT[[#This Row],[Container]],CHOOSE({1,2},TBL_DB_PRE[N° conteneur],TBL_DB_PRE[Prebooking N° MSC]),2,FALSE),"")</f>
        <v/>
      </c>
      <c r="K345" t="str">
        <f>IFERROR(VLOOKUP(TBL_ETAT[[#This Row],[Container]],CHOOSE({1,2},TBL_DB_PRE[N° conteneur],TBL_DB_PRE[Prebooking N° CMM]),2,FALSE),"")</f>
        <v/>
      </c>
    </row>
    <row r="346" spans="1:11" x14ac:dyDescent="0.25">
      <c r="A346" t="s">
        <v>386</v>
      </c>
      <c r="B346" t="s">
        <v>3</v>
      </c>
      <c r="C346" t="s">
        <v>366</v>
      </c>
      <c r="D346" s="1">
        <v>42566</v>
      </c>
      <c r="E346" s="1">
        <v>42629</v>
      </c>
      <c r="F346">
        <f t="shared" si="19"/>
        <v>63</v>
      </c>
      <c r="G346">
        <f t="shared" si="20"/>
        <v>23</v>
      </c>
      <c r="H346">
        <f t="shared" si="18"/>
        <v>115</v>
      </c>
      <c r="I346" t="s">
        <v>364</v>
      </c>
      <c r="J346" t="str">
        <f>IFERROR(VLOOKUP(TBL_ETAT[[#This Row],[Container]],CHOOSE({1,2},TBL_DB_PRE[N° conteneur],TBL_DB_PRE[Prebooking N° MSC]),2,FALSE),"")</f>
        <v>PR6711600025-1</v>
      </c>
      <c r="K346" t="str">
        <f>IFERROR(VLOOKUP(TBL_ETAT[[#This Row],[Container]],CHOOSE({1,2},TBL_DB_PRE[N° conteneur],TBL_DB_PRE[Prebooking N° CMM]),2,FALSE),"")</f>
        <v>CMMEX00030</v>
      </c>
    </row>
    <row r="347" spans="1:11" x14ac:dyDescent="0.25">
      <c r="A347" t="s">
        <v>385</v>
      </c>
      <c r="B347" t="s">
        <v>3</v>
      </c>
      <c r="C347" t="s">
        <v>366</v>
      </c>
      <c r="D347" s="1">
        <v>42564</v>
      </c>
      <c r="E347" s="1">
        <v>42629</v>
      </c>
      <c r="F347">
        <f t="shared" si="19"/>
        <v>65</v>
      </c>
      <c r="G347">
        <f t="shared" si="20"/>
        <v>25</v>
      </c>
      <c r="H347">
        <f t="shared" si="18"/>
        <v>125</v>
      </c>
      <c r="I347" t="s">
        <v>364</v>
      </c>
      <c r="J347" t="str">
        <f>IFERROR(VLOOKUP(TBL_ETAT[[#This Row],[Container]],CHOOSE({1,2},TBL_DB_PRE[N° conteneur],TBL_DB_PRE[Prebooking N° MSC]),2,FALSE),"")</f>
        <v>PR6711600005-1</v>
      </c>
      <c r="K347" t="str">
        <f>IFERROR(VLOOKUP(TBL_ETAT[[#This Row],[Container]],CHOOSE({1,2},TBL_DB_PRE[N° conteneur],TBL_DB_PRE[Prebooking N° CMM]),2,FALSE),"")</f>
        <v>CMMEX00029</v>
      </c>
    </row>
    <row r="348" spans="1:11" x14ac:dyDescent="0.25">
      <c r="A348" t="s">
        <v>384</v>
      </c>
      <c r="B348" t="s">
        <v>3</v>
      </c>
      <c r="C348" t="s">
        <v>366</v>
      </c>
      <c r="D348" s="1">
        <v>42566</v>
      </c>
      <c r="E348" s="1">
        <v>42629</v>
      </c>
      <c r="F348">
        <f t="shared" si="19"/>
        <v>63</v>
      </c>
      <c r="G348">
        <f t="shared" si="20"/>
        <v>23</v>
      </c>
      <c r="H348">
        <f t="shared" si="18"/>
        <v>115</v>
      </c>
      <c r="I348" t="s">
        <v>364</v>
      </c>
      <c r="J348" t="str">
        <f>IFERROR(VLOOKUP(TBL_ETAT[[#This Row],[Container]],CHOOSE({1,2},TBL_DB_PRE[N° conteneur],TBL_DB_PRE[Prebooking N° MSC]),2,FALSE),"")</f>
        <v>PR6711600025-1</v>
      </c>
      <c r="K348" t="str">
        <f>IFERROR(VLOOKUP(TBL_ETAT[[#This Row],[Container]],CHOOSE({1,2},TBL_DB_PRE[N° conteneur],TBL_DB_PRE[Prebooking N° CMM]),2,FALSE),"")</f>
        <v>CMMEX00030</v>
      </c>
    </row>
    <row r="349" spans="1:11" x14ac:dyDescent="0.25">
      <c r="A349" t="s">
        <v>383</v>
      </c>
      <c r="B349" t="s">
        <v>3</v>
      </c>
      <c r="C349" t="s">
        <v>366</v>
      </c>
      <c r="D349" s="1">
        <v>42566</v>
      </c>
      <c r="E349" s="1">
        <v>42629</v>
      </c>
      <c r="F349">
        <f t="shared" si="19"/>
        <v>63</v>
      </c>
      <c r="G349">
        <f t="shared" si="20"/>
        <v>23</v>
      </c>
      <c r="H349">
        <f t="shared" si="18"/>
        <v>115</v>
      </c>
      <c r="I349" t="s">
        <v>364</v>
      </c>
      <c r="J349" t="str">
        <f>IFERROR(VLOOKUP(TBL_ETAT[[#This Row],[Container]],CHOOSE({1,2},TBL_DB_PRE[N° conteneur],TBL_DB_PRE[Prebooking N° MSC]),2,FALSE),"")</f>
        <v>PR6711600025-1</v>
      </c>
      <c r="K349" t="str">
        <f>IFERROR(VLOOKUP(TBL_ETAT[[#This Row],[Container]],CHOOSE({1,2},TBL_DB_PRE[N° conteneur],TBL_DB_PRE[Prebooking N° CMM]),2,FALSE),"")</f>
        <v>CMMEX00030</v>
      </c>
    </row>
    <row r="350" spans="1:11" x14ac:dyDescent="0.25">
      <c r="A350" t="s">
        <v>382</v>
      </c>
      <c r="B350" t="s">
        <v>3</v>
      </c>
      <c r="C350" t="s">
        <v>366</v>
      </c>
      <c r="D350" s="1">
        <v>42566</v>
      </c>
      <c r="E350" s="1">
        <v>42629</v>
      </c>
      <c r="F350">
        <f t="shared" si="19"/>
        <v>63</v>
      </c>
      <c r="G350">
        <f t="shared" si="20"/>
        <v>23</v>
      </c>
      <c r="H350">
        <f t="shared" si="18"/>
        <v>115</v>
      </c>
      <c r="I350" t="s">
        <v>364</v>
      </c>
      <c r="J350" t="str">
        <f>IFERROR(VLOOKUP(TBL_ETAT[[#This Row],[Container]],CHOOSE({1,2},TBL_DB_PRE[N° conteneur],TBL_DB_PRE[Prebooking N° MSC]),2,FALSE),"")</f>
        <v>PR6711600025-1</v>
      </c>
      <c r="K350" t="str">
        <f>IFERROR(VLOOKUP(TBL_ETAT[[#This Row],[Container]],CHOOSE({1,2},TBL_DB_PRE[N° conteneur],TBL_DB_PRE[Prebooking N° CMM]),2,FALSE),"")</f>
        <v>CMMEX00030</v>
      </c>
    </row>
    <row r="351" spans="1:11" x14ac:dyDescent="0.25">
      <c r="A351" t="s">
        <v>381</v>
      </c>
      <c r="B351" t="s">
        <v>3</v>
      </c>
      <c r="C351" t="s">
        <v>366</v>
      </c>
      <c r="D351" s="1">
        <v>42564</v>
      </c>
      <c r="E351" s="1">
        <v>42629</v>
      </c>
      <c r="F351">
        <f t="shared" si="19"/>
        <v>65</v>
      </c>
      <c r="G351">
        <f t="shared" si="20"/>
        <v>25</v>
      </c>
      <c r="H351">
        <f t="shared" si="18"/>
        <v>125</v>
      </c>
      <c r="I351" t="s">
        <v>364</v>
      </c>
      <c r="J351" t="str">
        <f>IFERROR(VLOOKUP(TBL_ETAT[[#This Row],[Container]],CHOOSE({1,2},TBL_DB_PRE[N° conteneur],TBL_DB_PRE[Prebooking N° MSC]),2,FALSE),"")</f>
        <v>PR6711600005-1</v>
      </c>
      <c r="K351" t="str">
        <f>IFERROR(VLOOKUP(TBL_ETAT[[#This Row],[Container]],CHOOSE({1,2},TBL_DB_PRE[N° conteneur],TBL_DB_PRE[Prebooking N° CMM]),2,FALSE),"")</f>
        <v>CMMEX00029</v>
      </c>
    </row>
    <row r="352" spans="1:11" x14ac:dyDescent="0.25">
      <c r="A352" t="s">
        <v>380</v>
      </c>
      <c r="B352" t="s">
        <v>3</v>
      </c>
      <c r="C352" t="s">
        <v>366</v>
      </c>
      <c r="D352" s="1">
        <v>42564</v>
      </c>
      <c r="E352" s="1">
        <v>42629</v>
      </c>
      <c r="F352">
        <f t="shared" si="19"/>
        <v>65</v>
      </c>
      <c r="G352">
        <f t="shared" si="20"/>
        <v>25</v>
      </c>
      <c r="H352">
        <f t="shared" si="18"/>
        <v>125</v>
      </c>
      <c r="I352" t="s">
        <v>364</v>
      </c>
      <c r="J352" t="str">
        <f>IFERROR(VLOOKUP(TBL_ETAT[[#This Row],[Container]],CHOOSE({1,2},TBL_DB_PRE[N° conteneur],TBL_DB_PRE[Prebooking N° MSC]),2,FALSE),"")</f>
        <v>PR6711600005-1</v>
      </c>
      <c r="K352" t="str">
        <f>IFERROR(VLOOKUP(TBL_ETAT[[#This Row],[Container]],CHOOSE({1,2},TBL_DB_PRE[N° conteneur],TBL_DB_PRE[Prebooking N° CMM]),2,FALSE),"")</f>
        <v>CMMEX00029</v>
      </c>
    </row>
    <row r="353" spans="1:11" x14ac:dyDescent="0.25">
      <c r="A353" t="s">
        <v>379</v>
      </c>
      <c r="B353" t="s">
        <v>3</v>
      </c>
      <c r="C353" t="s">
        <v>366</v>
      </c>
      <c r="D353" s="1">
        <v>42566</v>
      </c>
      <c r="E353" s="1">
        <v>42629</v>
      </c>
      <c r="F353">
        <f t="shared" si="19"/>
        <v>63</v>
      </c>
      <c r="G353">
        <f t="shared" si="20"/>
        <v>23</v>
      </c>
      <c r="H353">
        <f t="shared" si="18"/>
        <v>115</v>
      </c>
      <c r="I353" t="s">
        <v>364</v>
      </c>
      <c r="J353" t="str">
        <f>IFERROR(VLOOKUP(TBL_ETAT[[#This Row],[Container]],CHOOSE({1,2},TBL_DB_PRE[N° conteneur],TBL_DB_PRE[Prebooking N° MSC]),2,FALSE),"")</f>
        <v>PR6711600025-1</v>
      </c>
      <c r="K353" t="str">
        <f>IFERROR(VLOOKUP(TBL_ETAT[[#This Row],[Container]],CHOOSE({1,2},TBL_DB_PRE[N° conteneur],TBL_DB_PRE[Prebooking N° CMM]),2,FALSE),"")</f>
        <v>CMMEX00030</v>
      </c>
    </row>
    <row r="354" spans="1:11" x14ac:dyDescent="0.25">
      <c r="A354" t="s">
        <v>378</v>
      </c>
      <c r="B354" t="s">
        <v>3</v>
      </c>
      <c r="C354" t="s">
        <v>366</v>
      </c>
      <c r="D354" s="1">
        <v>42566</v>
      </c>
      <c r="E354" s="1">
        <v>42629</v>
      </c>
      <c r="F354">
        <f t="shared" si="19"/>
        <v>63</v>
      </c>
      <c r="G354">
        <f t="shared" si="20"/>
        <v>23</v>
      </c>
      <c r="H354">
        <f t="shared" si="18"/>
        <v>115</v>
      </c>
      <c r="I354" t="s">
        <v>364</v>
      </c>
      <c r="J354" t="str">
        <f>IFERROR(VLOOKUP(TBL_ETAT[[#This Row],[Container]],CHOOSE({1,2},TBL_DB_PRE[N° conteneur],TBL_DB_PRE[Prebooking N° MSC]),2,FALSE),"")</f>
        <v>PR6711600025-1</v>
      </c>
      <c r="K354" t="str">
        <f>IFERROR(VLOOKUP(TBL_ETAT[[#This Row],[Container]],CHOOSE({1,2},TBL_DB_PRE[N° conteneur],TBL_DB_PRE[Prebooking N° CMM]),2,FALSE),"")</f>
        <v>CMMEX00030</v>
      </c>
    </row>
    <row r="355" spans="1:11" x14ac:dyDescent="0.25">
      <c r="A355" t="s">
        <v>377</v>
      </c>
      <c r="B355" t="s">
        <v>3</v>
      </c>
      <c r="C355" t="s">
        <v>366</v>
      </c>
      <c r="D355" s="1">
        <v>42566</v>
      </c>
      <c r="E355" s="1">
        <v>42629</v>
      </c>
      <c r="F355">
        <f t="shared" si="19"/>
        <v>63</v>
      </c>
      <c r="G355">
        <f t="shared" si="20"/>
        <v>23</v>
      </c>
      <c r="H355">
        <f t="shared" si="18"/>
        <v>115</v>
      </c>
      <c r="I355" t="s">
        <v>364</v>
      </c>
      <c r="J355" t="str">
        <f>IFERROR(VLOOKUP(TBL_ETAT[[#This Row],[Container]],CHOOSE({1,2},TBL_DB_PRE[N° conteneur],TBL_DB_PRE[Prebooking N° MSC]),2,FALSE),"")</f>
        <v>PR6711600025-1</v>
      </c>
      <c r="K355" t="str">
        <f>IFERROR(VLOOKUP(TBL_ETAT[[#This Row],[Container]],CHOOSE({1,2},TBL_DB_PRE[N° conteneur],TBL_DB_PRE[Prebooking N° CMM]),2,FALSE),"")</f>
        <v>CMMEX00030</v>
      </c>
    </row>
    <row r="356" spans="1:11" x14ac:dyDescent="0.25">
      <c r="A356" t="s">
        <v>376</v>
      </c>
      <c r="B356" t="s">
        <v>3</v>
      </c>
      <c r="C356" t="s">
        <v>366</v>
      </c>
      <c r="D356" s="1">
        <v>42566</v>
      </c>
      <c r="E356" s="1">
        <v>42629</v>
      </c>
      <c r="F356">
        <f t="shared" si="19"/>
        <v>63</v>
      </c>
      <c r="G356">
        <f t="shared" si="20"/>
        <v>23</v>
      </c>
      <c r="H356">
        <f t="shared" si="18"/>
        <v>115</v>
      </c>
      <c r="I356" t="s">
        <v>364</v>
      </c>
      <c r="J356" t="str">
        <f>IFERROR(VLOOKUP(TBL_ETAT[[#This Row],[Container]],CHOOSE({1,2},TBL_DB_PRE[N° conteneur],TBL_DB_PRE[Prebooking N° MSC]),2,FALSE),"")</f>
        <v>PR6711600025-1</v>
      </c>
      <c r="K356" t="str">
        <f>IFERROR(VLOOKUP(TBL_ETAT[[#This Row],[Container]],CHOOSE({1,2},TBL_DB_PRE[N° conteneur],TBL_DB_PRE[Prebooking N° CMM]),2,FALSE),"")</f>
        <v>CMMEX00030</v>
      </c>
    </row>
    <row r="357" spans="1:11" x14ac:dyDescent="0.25">
      <c r="A357" t="s">
        <v>375</v>
      </c>
      <c r="B357" t="s">
        <v>3</v>
      </c>
      <c r="C357" t="s">
        <v>366</v>
      </c>
      <c r="D357" s="1">
        <v>42566</v>
      </c>
      <c r="E357" s="1">
        <v>42629</v>
      </c>
      <c r="F357">
        <f t="shared" si="19"/>
        <v>63</v>
      </c>
      <c r="G357">
        <f t="shared" si="20"/>
        <v>23</v>
      </c>
      <c r="H357">
        <f t="shared" si="18"/>
        <v>115</v>
      </c>
      <c r="I357" t="s">
        <v>364</v>
      </c>
      <c r="J357" t="str">
        <f>IFERROR(VLOOKUP(TBL_ETAT[[#This Row],[Container]],CHOOSE({1,2},TBL_DB_PRE[N° conteneur],TBL_DB_PRE[Prebooking N° MSC]),2,FALSE),"")</f>
        <v>PR6711600025-1</v>
      </c>
      <c r="K357" t="str">
        <f>IFERROR(VLOOKUP(TBL_ETAT[[#This Row],[Container]],CHOOSE({1,2},TBL_DB_PRE[N° conteneur],TBL_DB_PRE[Prebooking N° CMM]),2,FALSE),"")</f>
        <v>CMMEX00030</v>
      </c>
    </row>
    <row r="358" spans="1:11" x14ac:dyDescent="0.25">
      <c r="A358" t="s">
        <v>374</v>
      </c>
      <c r="B358" t="s">
        <v>3</v>
      </c>
      <c r="C358" t="s">
        <v>366</v>
      </c>
      <c r="D358" s="1">
        <v>42566</v>
      </c>
      <c r="E358" s="1">
        <v>42629</v>
      </c>
      <c r="F358">
        <f t="shared" si="19"/>
        <v>63</v>
      </c>
      <c r="G358">
        <f t="shared" si="20"/>
        <v>23</v>
      </c>
      <c r="H358">
        <f t="shared" si="18"/>
        <v>115</v>
      </c>
      <c r="I358" t="s">
        <v>364</v>
      </c>
      <c r="J358" t="str">
        <f>IFERROR(VLOOKUP(TBL_ETAT[[#This Row],[Container]],CHOOSE({1,2},TBL_DB_PRE[N° conteneur],TBL_DB_PRE[Prebooking N° MSC]),2,FALSE),"")</f>
        <v>PR6711600025-1</v>
      </c>
      <c r="K358" t="str">
        <f>IFERROR(VLOOKUP(TBL_ETAT[[#This Row],[Container]],CHOOSE({1,2},TBL_DB_PRE[N° conteneur],TBL_DB_PRE[Prebooking N° CMM]),2,FALSE),"")</f>
        <v>CMMEX00030</v>
      </c>
    </row>
    <row r="359" spans="1:11" x14ac:dyDescent="0.25">
      <c r="A359" t="s">
        <v>373</v>
      </c>
      <c r="B359" t="s">
        <v>3</v>
      </c>
      <c r="C359" t="s">
        <v>366</v>
      </c>
      <c r="D359" s="1">
        <v>42566</v>
      </c>
      <c r="E359" s="1">
        <v>42629</v>
      </c>
      <c r="F359">
        <f t="shared" si="19"/>
        <v>63</v>
      </c>
      <c r="G359">
        <f t="shared" si="20"/>
        <v>23</v>
      </c>
      <c r="H359">
        <f t="shared" si="18"/>
        <v>115</v>
      </c>
      <c r="I359" t="s">
        <v>364</v>
      </c>
      <c r="J359" t="str">
        <f>IFERROR(VLOOKUP(TBL_ETAT[[#This Row],[Container]],CHOOSE({1,2},TBL_DB_PRE[N° conteneur],TBL_DB_PRE[Prebooking N° MSC]),2,FALSE),"")</f>
        <v>PR6711600025-1</v>
      </c>
      <c r="K359" t="str">
        <f>IFERROR(VLOOKUP(TBL_ETAT[[#This Row],[Container]],CHOOSE({1,2},TBL_DB_PRE[N° conteneur],TBL_DB_PRE[Prebooking N° CMM]),2,FALSE),"")</f>
        <v>CMMEX00030</v>
      </c>
    </row>
    <row r="360" spans="1:11" x14ac:dyDescent="0.25">
      <c r="A360" t="s">
        <v>372</v>
      </c>
      <c r="B360" t="s">
        <v>3</v>
      </c>
      <c r="C360" t="s">
        <v>366</v>
      </c>
      <c r="D360" s="1">
        <v>42606</v>
      </c>
      <c r="E360" s="1">
        <v>42629</v>
      </c>
      <c r="F360">
        <f t="shared" si="19"/>
        <v>23</v>
      </c>
      <c r="G360">
        <f t="shared" si="20"/>
        <v>-17</v>
      </c>
      <c r="H360">
        <f t="shared" si="18"/>
        <v>-85</v>
      </c>
      <c r="J360" t="str">
        <f>IFERROR(VLOOKUP(TBL_ETAT[[#This Row],[Container]],CHOOSE({1,2},TBL_DB_PRE[N° conteneur],TBL_DB_PRE[Prebooking N° MSC]),2,FALSE),"")</f>
        <v/>
      </c>
      <c r="K360" t="str">
        <f>IFERROR(VLOOKUP(TBL_ETAT[[#This Row],[Container]],CHOOSE({1,2},TBL_DB_PRE[N° conteneur],TBL_DB_PRE[Prebooking N° CMM]),2,FALSE),"")</f>
        <v/>
      </c>
    </row>
    <row r="361" spans="1:11" x14ac:dyDescent="0.25">
      <c r="A361" t="s">
        <v>371</v>
      </c>
      <c r="B361" t="s">
        <v>3</v>
      </c>
      <c r="C361" t="s">
        <v>366</v>
      </c>
      <c r="D361" s="1">
        <v>42564</v>
      </c>
      <c r="E361" s="1">
        <v>42629</v>
      </c>
      <c r="F361">
        <f t="shared" si="19"/>
        <v>65</v>
      </c>
      <c r="G361">
        <f t="shared" si="20"/>
        <v>25</v>
      </c>
      <c r="H361">
        <f t="shared" si="18"/>
        <v>125</v>
      </c>
      <c r="I361" t="s">
        <v>364</v>
      </c>
      <c r="J361" t="str">
        <f>IFERROR(VLOOKUP(TBL_ETAT[[#This Row],[Container]],CHOOSE({1,2},TBL_DB_PRE[N° conteneur],TBL_DB_PRE[Prebooking N° MSC]),2,FALSE),"")</f>
        <v>PR6711600005-1</v>
      </c>
      <c r="K361" t="str">
        <f>IFERROR(VLOOKUP(TBL_ETAT[[#This Row],[Container]],CHOOSE({1,2},TBL_DB_PRE[N° conteneur],TBL_DB_PRE[Prebooking N° CMM]),2,FALSE),"")</f>
        <v>CMMEX00029</v>
      </c>
    </row>
    <row r="362" spans="1:11" x14ac:dyDescent="0.25">
      <c r="A362" t="s">
        <v>370</v>
      </c>
      <c r="B362" t="s">
        <v>3</v>
      </c>
      <c r="C362" t="s">
        <v>366</v>
      </c>
      <c r="D362" s="1">
        <v>42564</v>
      </c>
      <c r="E362" s="1">
        <v>42629</v>
      </c>
      <c r="F362">
        <f t="shared" si="19"/>
        <v>65</v>
      </c>
      <c r="G362">
        <f t="shared" si="20"/>
        <v>25</v>
      </c>
      <c r="H362">
        <f t="shared" si="18"/>
        <v>125</v>
      </c>
      <c r="I362" t="s">
        <v>364</v>
      </c>
      <c r="J362" t="str">
        <f>IFERROR(VLOOKUP(TBL_ETAT[[#This Row],[Container]],CHOOSE({1,2},TBL_DB_PRE[N° conteneur],TBL_DB_PRE[Prebooking N° MSC]),2,FALSE),"")</f>
        <v>PR6711600005-1</v>
      </c>
      <c r="K362" t="str">
        <f>IFERROR(VLOOKUP(TBL_ETAT[[#This Row],[Container]],CHOOSE({1,2},TBL_DB_PRE[N° conteneur],TBL_DB_PRE[Prebooking N° CMM]),2,FALSE),"")</f>
        <v>CMMEX00029</v>
      </c>
    </row>
    <row r="363" spans="1:11" x14ac:dyDescent="0.25">
      <c r="A363" t="s">
        <v>369</v>
      </c>
      <c r="B363" t="s">
        <v>3</v>
      </c>
      <c r="C363" t="s">
        <v>366</v>
      </c>
      <c r="D363" s="1">
        <v>42566</v>
      </c>
      <c r="E363" s="1">
        <v>42629</v>
      </c>
      <c r="F363">
        <f t="shared" si="19"/>
        <v>63</v>
      </c>
      <c r="G363">
        <f t="shared" si="20"/>
        <v>23</v>
      </c>
      <c r="H363">
        <f t="shared" si="18"/>
        <v>115</v>
      </c>
      <c r="I363" t="s">
        <v>364</v>
      </c>
      <c r="J363" t="str">
        <f>IFERROR(VLOOKUP(TBL_ETAT[[#This Row],[Container]],CHOOSE({1,2},TBL_DB_PRE[N° conteneur],TBL_DB_PRE[Prebooking N° MSC]),2,FALSE),"")</f>
        <v>PR6711600025-1</v>
      </c>
      <c r="K363" t="str">
        <f>IFERROR(VLOOKUP(TBL_ETAT[[#This Row],[Container]],CHOOSE({1,2},TBL_DB_PRE[N° conteneur],TBL_DB_PRE[Prebooking N° CMM]),2,FALSE),"")</f>
        <v>CMMEX00030</v>
      </c>
    </row>
    <row r="364" spans="1:11" x14ac:dyDescent="0.25">
      <c r="A364" t="s">
        <v>368</v>
      </c>
      <c r="B364" t="s">
        <v>3</v>
      </c>
      <c r="C364" t="s">
        <v>366</v>
      </c>
      <c r="D364" s="1">
        <v>42564</v>
      </c>
      <c r="E364" s="1">
        <v>42629</v>
      </c>
      <c r="F364">
        <f t="shared" si="19"/>
        <v>65</v>
      </c>
      <c r="G364">
        <f t="shared" si="20"/>
        <v>25</v>
      </c>
      <c r="H364">
        <f t="shared" si="18"/>
        <v>125</v>
      </c>
      <c r="I364" t="s">
        <v>364</v>
      </c>
      <c r="J364" t="str">
        <f>IFERROR(VLOOKUP(TBL_ETAT[[#This Row],[Container]],CHOOSE({1,2},TBL_DB_PRE[N° conteneur],TBL_DB_PRE[Prebooking N° MSC]),2,FALSE),"")</f>
        <v>PR6711600005-1</v>
      </c>
      <c r="K364" t="str">
        <f>IFERROR(VLOOKUP(TBL_ETAT[[#This Row],[Container]],CHOOSE({1,2},TBL_DB_PRE[N° conteneur],TBL_DB_PRE[Prebooking N° CMM]),2,FALSE),"")</f>
        <v>CMMEX00029</v>
      </c>
    </row>
    <row r="365" spans="1:11" x14ac:dyDescent="0.25">
      <c r="A365" t="s">
        <v>367</v>
      </c>
      <c r="B365" t="s">
        <v>3</v>
      </c>
      <c r="C365" t="s">
        <v>366</v>
      </c>
      <c r="D365" s="1">
        <v>42565</v>
      </c>
      <c r="E365" s="1">
        <v>42629</v>
      </c>
      <c r="F365">
        <f t="shared" si="19"/>
        <v>64</v>
      </c>
      <c r="G365">
        <f t="shared" si="20"/>
        <v>24</v>
      </c>
      <c r="H365">
        <f t="shared" si="18"/>
        <v>120</v>
      </c>
      <c r="I365" t="s">
        <v>364</v>
      </c>
      <c r="J365" t="str">
        <f>IFERROR(VLOOKUP(TBL_ETAT[[#This Row],[Container]],CHOOSE({1,2},TBL_DB_PRE[N° conteneur],TBL_DB_PRE[Prebooking N° MSC]),2,FALSE),"")</f>
        <v>PR6711600025-1</v>
      </c>
      <c r="K365" t="str">
        <f>IFERROR(VLOOKUP(TBL_ETAT[[#This Row],[Container]],CHOOSE({1,2},TBL_DB_PRE[N° conteneur],TBL_DB_PRE[Prebooking N° CMM]),2,FALSE),"")</f>
        <v>CMMEX00030</v>
      </c>
    </row>
    <row r="366" spans="1:11" x14ac:dyDescent="0.25">
      <c r="A366" t="s">
        <v>365</v>
      </c>
      <c r="B366" t="s">
        <v>3</v>
      </c>
      <c r="C366" t="s">
        <v>366</v>
      </c>
      <c r="D366" s="1">
        <v>42524</v>
      </c>
      <c r="E366" s="1">
        <v>42629</v>
      </c>
      <c r="F366">
        <f t="shared" si="19"/>
        <v>105</v>
      </c>
      <c r="G366">
        <f t="shared" si="20"/>
        <v>65</v>
      </c>
      <c r="H366">
        <f t="shared" si="18"/>
        <v>325</v>
      </c>
      <c r="I366" t="s">
        <v>364</v>
      </c>
      <c r="J366" t="str">
        <f>IFERROR(VLOOKUP(TBL_ETAT[[#This Row],[Container]],CHOOSE({1,2},TBL_DB_PRE[N° conteneur],TBL_DB_PRE[Prebooking N° MSC]),2,FALSE),"")</f>
        <v/>
      </c>
      <c r="K366" t="str">
        <f>IFERROR(VLOOKUP(TBL_ETAT[[#This Row],[Container]],CHOOSE({1,2},TBL_DB_PRE[N° conteneur],TBL_DB_PRE[Prebooking N° CMM]),2,FALSE),"")</f>
        <v/>
      </c>
    </row>
    <row r="367" spans="1:11" x14ac:dyDescent="0.25">
      <c r="A367" t="s">
        <v>392</v>
      </c>
      <c r="B367" t="s">
        <v>3</v>
      </c>
      <c r="C367" t="s">
        <v>429</v>
      </c>
      <c r="D367" s="1">
        <v>42564</v>
      </c>
      <c r="E367" s="1">
        <v>42573</v>
      </c>
      <c r="F367">
        <f t="shared" si="19"/>
        <v>9</v>
      </c>
      <c r="G367">
        <f t="shared" si="20"/>
        <v>-31</v>
      </c>
      <c r="H367">
        <f t="shared" si="18"/>
        <v>-155</v>
      </c>
      <c r="J367" t="str">
        <f>IFERROR(VLOOKUP(TBL_ETAT[[#This Row],[Container]],CHOOSE({1,2},TBL_DB_PRE[N° conteneur],TBL_DB_PRE[Prebooking N° MSC]),2,FALSE),"")</f>
        <v>PR6711600005-1</v>
      </c>
      <c r="K367" t="str">
        <f>IFERROR(VLOOKUP(TBL_ETAT[[#This Row],[Container]],CHOOSE({1,2},TBL_DB_PRE[N° conteneur],TBL_DB_PRE[Prebooking N° CMM]),2,FALSE),"")</f>
        <v>CMMEX00029</v>
      </c>
    </row>
    <row r="368" spans="1:11" x14ac:dyDescent="0.25">
      <c r="A368" t="s">
        <v>393</v>
      </c>
      <c r="B368" t="s">
        <v>3</v>
      </c>
      <c r="C368" t="s">
        <v>429</v>
      </c>
      <c r="D368" s="1">
        <v>42619</v>
      </c>
      <c r="E368" s="1">
        <v>42647</v>
      </c>
      <c r="F368">
        <f t="shared" si="19"/>
        <v>28</v>
      </c>
      <c r="G368">
        <f t="shared" si="20"/>
        <v>-12</v>
      </c>
      <c r="H368">
        <f t="shared" si="18"/>
        <v>-60</v>
      </c>
      <c r="J368" t="str">
        <f>IFERROR(VLOOKUP(TBL_ETAT[[#This Row],[Container]],CHOOSE({1,2},TBL_DB_PRE[N° conteneur],TBL_DB_PRE[Prebooking N° MSC]),2,FALSE),"")</f>
        <v/>
      </c>
      <c r="K368" t="str">
        <f>IFERROR(VLOOKUP(TBL_ETAT[[#This Row],[Container]],CHOOSE({1,2},TBL_DB_PRE[N° conteneur],TBL_DB_PRE[Prebooking N° CMM]),2,FALSE),"")</f>
        <v/>
      </c>
    </row>
    <row r="369" spans="1:11" x14ac:dyDescent="0.25">
      <c r="A369" t="s">
        <v>394</v>
      </c>
      <c r="B369" t="s">
        <v>3</v>
      </c>
      <c r="C369" t="s">
        <v>429</v>
      </c>
      <c r="D369" s="1">
        <v>42619</v>
      </c>
      <c r="E369" s="1">
        <v>42647</v>
      </c>
      <c r="F369">
        <f t="shared" si="19"/>
        <v>28</v>
      </c>
      <c r="G369">
        <f t="shared" si="20"/>
        <v>-12</v>
      </c>
      <c r="H369">
        <f t="shared" si="18"/>
        <v>-60</v>
      </c>
      <c r="J369" t="str">
        <f>IFERROR(VLOOKUP(TBL_ETAT[[#This Row],[Container]],CHOOSE({1,2},TBL_DB_PRE[N° conteneur],TBL_DB_PRE[Prebooking N° MSC]),2,FALSE),"")</f>
        <v>PR6711600036-1</v>
      </c>
      <c r="K369" t="str">
        <f>IFERROR(VLOOKUP(TBL_ETAT[[#This Row],[Container]],CHOOSE({1,2},TBL_DB_PRE[N° conteneur],TBL_DB_PRE[Prebooking N° CMM]),2,FALSE),"")</f>
        <v>CMMEX00031</v>
      </c>
    </row>
    <row r="370" spans="1:11" x14ac:dyDescent="0.25">
      <c r="A370" t="s">
        <v>395</v>
      </c>
      <c r="B370" t="s">
        <v>3</v>
      </c>
      <c r="C370" t="s">
        <v>430</v>
      </c>
      <c r="D370" s="1">
        <v>42619</v>
      </c>
      <c r="E370" s="1">
        <v>42658</v>
      </c>
      <c r="F370">
        <f t="shared" si="19"/>
        <v>39</v>
      </c>
      <c r="G370">
        <f t="shared" si="20"/>
        <v>-1</v>
      </c>
      <c r="H370">
        <f t="shared" ref="H370:H433" si="21">G370*5</f>
        <v>-5</v>
      </c>
      <c r="J370" t="str">
        <f>IFERROR(VLOOKUP(TBL_ETAT[[#This Row],[Container]],CHOOSE({1,2},TBL_DB_PRE[N° conteneur],TBL_DB_PRE[Prebooking N° MSC]),2,FALSE),"")</f>
        <v>PR6711600036-1</v>
      </c>
      <c r="K370" t="str">
        <f>IFERROR(VLOOKUP(TBL_ETAT[[#This Row],[Container]],CHOOSE({1,2},TBL_DB_PRE[N° conteneur],TBL_DB_PRE[Prebooking N° CMM]),2,FALSE),"")</f>
        <v>CMMEX00031</v>
      </c>
    </row>
    <row r="371" spans="1:11" x14ac:dyDescent="0.25">
      <c r="A371" t="s">
        <v>396</v>
      </c>
      <c r="B371" t="s">
        <v>3</v>
      </c>
      <c r="C371" t="s">
        <v>430</v>
      </c>
      <c r="D371" s="1">
        <v>42619</v>
      </c>
      <c r="E371" s="1">
        <v>42658</v>
      </c>
      <c r="F371">
        <f t="shared" si="19"/>
        <v>39</v>
      </c>
      <c r="G371">
        <f t="shared" si="20"/>
        <v>-1</v>
      </c>
      <c r="H371">
        <f t="shared" si="21"/>
        <v>-5</v>
      </c>
      <c r="J371" t="str">
        <f>IFERROR(VLOOKUP(TBL_ETAT[[#This Row],[Container]],CHOOSE({1,2},TBL_DB_PRE[N° conteneur],TBL_DB_PRE[Prebooking N° MSC]),2,FALSE),"")</f>
        <v/>
      </c>
      <c r="K371" t="str">
        <f>IFERROR(VLOOKUP(TBL_ETAT[[#This Row],[Container]],CHOOSE({1,2},TBL_DB_PRE[N° conteneur],TBL_DB_PRE[Prebooking N° CMM]),2,FALSE),"")</f>
        <v/>
      </c>
    </row>
    <row r="372" spans="1:11" x14ac:dyDescent="0.25">
      <c r="A372" t="s">
        <v>397</v>
      </c>
      <c r="B372" t="s">
        <v>3</v>
      </c>
      <c r="C372" t="s">
        <v>430</v>
      </c>
      <c r="D372" s="1">
        <v>42619</v>
      </c>
      <c r="E372" s="1">
        <v>42658</v>
      </c>
      <c r="F372">
        <f t="shared" si="19"/>
        <v>39</v>
      </c>
      <c r="G372">
        <f t="shared" si="20"/>
        <v>-1</v>
      </c>
      <c r="H372">
        <f t="shared" si="21"/>
        <v>-5</v>
      </c>
      <c r="J372" t="str">
        <f>IFERROR(VLOOKUP(TBL_ETAT[[#This Row],[Container]],CHOOSE({1,2},TBL_DB_PRE[N° conteneur],TBL_DB_PRE[Prebooking N° MSC]),2,FALSE),"")</f>
        <v>PR6711600036-1</v>
      </c>
      <c r="K372" t="str">
        <f>IFERROR(VLOOKUP(TBL_ETAT[[#This Row],[Container]],CHOOSE({1,2},TBL_DB_PRE[N° conteneur],TBL_DB_PRE[Prebooking N° CMM]),2,FALSE),"")</f>
        <v>CMMEX00031</v>
      </c>
    </row>
    <row r="373" spans="1:11" x14ac:dyDescent="0.25">
      <c r="A373" t="s">
        <v>398</v>
      </c>
      <c r="B373" t="s">
        <v>3</v>
      </c>
      <c r="C373" t="s">
        <v>430</v>
      </c>
      <c r="D373" s="1">
        <v>42619</v>
      </c>
      <c r="E373" s="1">
        <v>42658</v>
      </c>
      <c r="F373">
        <f t="shared" si="19"/>
        <v>39</v>
      </c>
      <c r="G373">
        <f t="shared" si="20"/>
        <v>-1</v>
      </c>
      <c r="H373">
        <f t="shared" si="21"/>
        <v>-5</v>
      </c>
      <c r="J373" t="str">
        <f>IFERROR(VLOOKUP(TBL_ETAT[[#This Row],[Container]],CHOOSE({1,2},TBL_DB_PRE[N° conteneur],TBL_DB_PRE[Prebooking N° MSC]),2,FALSE),"")</f>
        <v>PR6711600036-1</v>
      </c>
      <c r="K373" t="str">
        <f>IFERROR(VLOOKUP(TBL_ETAT[[#This Row],[Container]],CHOOSE({1,2},TBL_DB_PRE[N° conteneur],TBL_DB_PRE[Prebooking N° CMM]),2,FALSE),"")</f>
        <v>CMMEX00031</v>
      </c>
    </row>
    <row r="374" spans="1:11" x14ac:dyDescent="0.25">
      <c r="A374" t="s">
        <v>399</v>
      </c>
      <c r="B374" t="s">
        <v>3</v>
      </c>
      <c r="C374" t="s">
        <v>430</v>
      </c>
      <c r="D374" s="1">
        <v>42619</v>
      </c>
      <c r="E374" s="1">
        <v>42658</v>
      </c>
      <c r="F374">
        <f t="shared" si="19"/>
        <v>39</v>
      </c>
      <c r="G374">
        <f t="shared" si="20"/>
        <v>-1</v>
      </c>
      <c r="H374">
        <f t="shared" si="21"/>
        <v>-5</v>
      </c>
      <c r="J374" t="str">
        <f>IFERROR(VLOOKUP(TBL_ETAT[[#This Row],[Container]],CHOOSE({1,2},TBL_DB_PRE[N° conteneur],TBL_DB_PRE[Prebooking N° MSC]),2,FALSE),"")</f>
        <v>PR6711600036-1</v>
      </c>
      <c r="K374" t="str">
        <f>IFERROR(VLOOKUP(TBL_ETAT[[#This Row],[Container]],CHOOSE({1,2},TBL_DB_PRE[N° conteneur],TBL_DB_PRE[Prebooking N° CMM]),2,FALSE),"")</f>
        <v>CMMEX00031</v>
      </c>
    </row>
    <row r="375" spans="1:11" x14ac:dyDescent="0.25">
      <c r="A375" t="s">
        <v>400</v>
      </c>
      <c r="B375" t="s">
        <v>3</v>
      </c>
      <c r="C375" t="s">
        <v>430</v>
      </c>
      <c r="D375" s="1">
        <v>42619</v>
      </c>
      <c r="E375" s="1">
        <v>42658</v>
      </c>
      <c r="F375">
        <f t="shared" si="19"/>
        <v>39</v>
      </c>
      <c r="G375">
        <f t="shared" si="20"/>
        <v>-1</v>
      </c>
      <c r="H375">
        <f t="shared" si="21"/>
        <v>-5</v>
      </c>
      <c r="J375" t="str">
        <f>IFERROR(VLOOKUP(TBL_ETAT[[#This Row],[Container]],CHOOSE({1,2},TBL_DB_PRE[N° conteneur],TBL_DB_PRE[Prebooking N° MSC]),2,FALSE),"")</f>
        <v>PR6711600036-1</v>
      </c>
      <c r="K375" t="str">
        <f>IFERROR(VLOOKUP(TBL_ETAT[[#This Row],[Container]],CHOOSE({1,2},TBL_DB_PRE[N° conteneur],TBL_DB_PRE[Prebooking N° CMM]),2,FALSE),"")</f>
        <v>CMMEX00031</v>
      </c>
    </row>
    <row r="376" spans="1:11" x14ac:dyDescent="0.25">
      <c r="A376" t="s">
        <v>401</v>
      </c>
      <c r="B376" t="s">
        <v>3</v>
      </c>
      <c r="C376" t="s">
        <v>430</v>
      </c>
      <c r="D376" s="1">
        <v>42619</v>
      </c>
      <c r="E376" s="1">
        <v>42658</v>
      </c>
      <c r="F376">
        <f t="shared" si="19"/>
        <v>39</v>
      </c>
      <c r="G376">
        <f t="shared" si="20"/>
        <v>-1</v>
      </c>
      <c r="H376">
        <f t="shared" si="21"/>
        <v>-5</v>
      </c>
      <c r="J376" t="str">
        <f>IFERROR(VLOOKUP(TBL_ETAT[[#This Row],[Container]],CHOOSE({1,2},TBL_DB_PRE[N° conteneur],TBL_DB_PRE[Prebooking N° MSC]),2,FALSE),"")</f>
        <v>PR6711600036-1</v>
      </c>
      <c r="K376" t="str">
        <f>IFERROR(VLOOKUP(TBL_ETAT[[#This Row],[Container]],CHOOSE({1,2},TBL_DB_PRE[N° conteneur],TBL_DB_PRE[Prebooking N° CMM]),2,FALSE),"")</f>
        <v>CMMEX00031</v>
      </c>
    </row>
    <row r="377" spans="1:11" x14ac:dyDescent="0.25">
      <c r="A377" t="s">
        <v>402</v>
      </c>
      <c r="B377" t="s">
        <v>3</v>
      </c>
      <c r="C377" t="s">
        <v>430</v>
      </c>
      <c r="D377" s="1">
        <v>42619</v>
      </c>
      <c r="E377" s="1">
        <v>42656</v>
      </c>
      <c r="F377">
        <f t="shared" si="19"/>
        <v>37</v>
      </c>
      <c r="G377">
        <f t="shared" si="20"/>
        <v>-3</v>
      </c>
      <c r="H377">
        <f t="shared" si="21"/>
        <v>-15</v>
      </c>
      <c r="J377" t="str">
        <f>IFERROR(VLOOKUP(TBL_ETAT[[#This Row],[Container]],CHOOSE({1,2},TBL_DB_PRE[N° conteneur],TBL_DB_PRE[Prebooking N° MSC]),2,FALSE),"")</f>
        <v>PR6711600036-1</v>
      </c>
      <c r="K377" t="str">
        <f>IFERROR(VLOOKUP(TBL_ETAT[[#This Row],[Container]],CHOOSE({1,2},TBL_DB_PRE[N° conteneur],TBL_DB_PRE[Prebooking N° CMM]),2,FALSE),"")</f>
        <v>CMMEX00031</v>
      </c>
    </row>
    <row r="378" spans="1:11" x14ac:dyDescent="0.25">
      <c r="A378" t="s">
        <v>403</v>
      </c>
      <c r="B378" t="s">
        <v>3</v>
      </c>
      <c r="C378" t="s">
        <v>430</v>
      </c>
      <c r="D378" s="1">
        <v>42619</v>
      </c>
      <c r="E378" s="1">
        <v>42656</v>
      </c>
      <c r="F378">
        <f t="shared" si="19"/>
        <v>37</v>
      </c>
      <c r="G378">
        <f t="shared" si="20"/>
        <v>-3</v>
      </c>
      <c r="H378">
        <f t="shared" si="21"/>
        <v>-15</v>
      </c>
      <c r="J378" t="str">
        <f>IFERROR(VLOOKUP(TBL_ETAT[[#This Row],[Container]],CHOOSE({1,2},TBL_DB_PRE[N° conteneur],TBL_DB_PRE[Prebooking N° MSC]),2,FALSE),"")</f>
        <v>PR6711600036-1</v>
      </c>
      <c r="K378" t="str">
        <f>IFERROR(VLOOKUP(TBL_ETAT[[#This Row],[Container]],CHOOSE({1,2},TBL_DB_PRE[N° conteneur],TBL_DB_PRE[Prebooking N° CMM]),2,FALSE),"")</f>
        <v>CMMEX00031</v>
      </c>
    </row>
    <row r="379" spans="1:11" x14ac:dyDescent="0.25">
      <c r="A379" t="s">
        <v>404</v>
      </c>
      <c r="B379" t="s">
        <v>3</v>
      </c>
      <c r="C379" t="s">
        <v>430</v>
      </c>
      <c r="D379" s="1">
        <v>42619</v>
      </c>
      <c r="E379" s="1">
        <v>42656</v>
      </c>
      <c r="F379">
        <f t="shared" si="19"/>
        <v>37</v>
      </c>
      <c r="G379">
        <f t="shared" si="20"/>
        <v>-3</v>
      </c>
      <c r="H379">
        <f t="shared" si="21"/>
        <v>-15</v>
      </c>
      <c r="J379" t="str">
        <f>IFERROR(VLOOKUP(TBL_ETAT[[#This Row],[Container]],CHOOSE({1,2},TBL_DB_PRE[N° conteneur],TBL_DB_PRE[Prebooking N° MSC]),2,FALSE),"")</f>
        <v>PR6711600036-1</v>
      </c>
      <c r="K379" t="str">
        <f>IFERROR(VLOOKUP(TBL_ETAT[[#This Row],[Container]],CHOOSE({1,2},TBL_DB_PRE[N° conteneur],TBL_DB_PRE[Prebooking N° CMM]),2,FALSE),"")</f>
        <v>CMMEX00031</v>
      </c>
    </row>
    <row r="380" spans="1:11" x14ac:dyDescent="0.25">
      <c r="A380" t="s">
        <v>405</v>
      </c>
      <c r="B380" t="s">
        <v>3</v>
      </c>
      <c r="C380" t="s">
        <v>430</v>
      </c>
      <c r="D380" s="1">
        <v>42619</v>
      </c>
      <c r="E380" s="1">
        <v>42656</v>
      </c>
      <c r="F380">
        <f t="shared" si="19"/>
        <v>37</v>
      </c>
      <c r="G380">
        <f t="shared" si="20"/>
        <v>-3</v>
      </c>
      <c r="H380">
        <f t="shared" si="21"/>
        <v>-15</v>
      </c>
      <c r="J380" t="str">
        <f>IFERROR(VLOOKUP(TBL_ETAT[[#This Row],[Container]],CHOOSE({1,2},TBL_DB_PRE[N° conteneur],TBL_DB_PRE[Prebooking N° MSC]),2,FALSE),"")</f>
        <v>PR6711600036-1</v>
      </c>
      <c r="K380" t="str">
        <f>IFERROR(VLOOKUP(TBL_ETAT[[#This Row],[Container]],CHOOSE({1,2},TBL_DB_PRE[N° conteneur],TBL_DB_PRE[Prebooking N° CMM]),2,FALSE),"")</f>
        <v>CMMEX00031</v>
      </c>
    </row>
    <row r="381" spans="1:11" x14ac:dyDescent="0.25">
      <c r="A381" t="s">
        <v>406</v>
      </c>
      <c r="B381" t="s">
        <v>3</v>
      </c>
      <c r="C381" t="s">
        <v>430</v>
      </c>
      <c r="D381" s="1">
        <v>42619</v>
      </c>
      <c r="E381" s="1">
        <v>42656</v>
      </c>
      <c r="F381">
        <f t="shared" si="19"/>
        <v>37</v>
      </c>
      <c r="G381">
        <f t="shared" si="20"/>
        <v>-3</v>
      </c>
      <c r="H381">
        <f t="shared" si="21"/>
        <v>-15</v>
      </c>
      <c r="J381" t="str">
        <f>IFERROR(VLOOKUP(TBL_ETAT[[#This Row],[Container]],CHOOSE({1,2},TBL_DB_PRE[N° conteneur],TBL_DB_PRE[Prebooking N° MSC]),2,FALSE),"")</f>
        <v>PR6711600036-1</v>
      </c>
      <c r="K381" t="str">
        <f>IFERROR(VLOOKUP(TBL_ETAT[[#This Row],[Container]],CHOOSE({1,2},TBL_DB_PRE[N° conteneur],TBL_DB_PRE[Prebooking N° CMM]),2,FALSE),"")</f>
        <v>CMMEX00031</v>
      </c>
    </row>
    <row r="382" spans="1:11" x14ac:dyDescent="0.25">
      <c r="A382" t="s">
        <v>407</v>
      </c>
      <c r="B382" t="s">
        <v>3</v>
      </c>
      <c r="C382" t="s">
        <v>430</v>
      </c>
      <c r="D382" s="1">
        <v>42619</v>
      </c>
      <c r="E382" s="1">
        <v>42656</v>
      </c>
      <c r="F382">
        <f t="shared" si="19"/>
        <v>37</v>
      </c>
      <c r="G382">
        <f t="shared" si="20"/>
        <v>-3</v>
      </c>
      <c r="H382">
        <f t="shared" si="21"/>
        <v>-15</v>
      </c>
      <c r="J382" t="str">
        <f>IFERROR(VLOOKUP(TBL_ETAT[[#This Row],[Container]],CHOOSE({1,2},TBL_DB_PRE[N° conteneur],TBL_DB_PRE[Prebooking N° MSC]),2,FALSE),"")</f>
        <v>PR6711600036-1</v>
      </c>
      <c r="K382" t="str">
        <f>IFERROR(VLOOKUP(TBL_ETAT[[#This Row],[Container]],CHOOSE({1,2},TBL_DB_PRE[N° conteneur],TBL_DB_PRE[Prebooking N° CMM]),2,FALSE),"")</f>
        <v>CMMEX00031</v>
      </c>
    </row>
    <row r="383" spans="1:11" x14ac:dyDescent="0.25">
      <c r="A383" t="s">
        <v>408</v>
      </c>
      <c r="B383" t="s">
        <v>3</v>
      </c>
      <c r="C383" t="s">
        <v>430</v>
      </c>
      <c r="D383" s="1">
        <v>42619</v>
      </c>
      <c r="E383" s="1">
        <v>42656</v>
      </c>
      <c r="F383">
        <f t="shared" si="19"/>
        <v>37</v>
      </c>
      <c r="G383">
        <f t="shared" si="20"/>
        <v>-3</v>
      </c>
      <c r="H383">
        <f t="shared" si="21"/>
        <v>-15</v>
      </c>
      <c r="J383" t="str">
        <f>IFERROR(VLOOKUP(TBL_ETAT[[#This Row],[Container]],CHOOSE({1,2},TBL_DB_PRE[N° conteneur],TBL_DB_PRE[Prebooking N° MSC]),2,FALSE),"")</f>
        <v>PR6711600036-1</v>
      </c>
      <c r="K383" t="str">
        <f>IFERROR(VLOOKUP(TBL_ETAT[[#This Row],[Container]],CHOOSE({1,2},TBL_DB_PRE[N° conteneur],TBL_DB_PRE[Prebooking N° CMM]),2,FALSE),"")</f>
        <v>CMMEX00031</v>
      </c>
    </row>
    <row r="384" spans="1:11" x14ac:dyDescent="0.25">
      <c r="A384" t="s">
        <v>409</v>
      </c>
      <c r="B384" t="s">
        <v>3</v>
      </c>
      <c r="C384" t="s">
        <v>430</v>
      </c>
      <c r="D384" s="1">
        <v>42621</v>
      </c>
      <c r="E384" s="1">
        <v>42656</v>
      </c>
      <c r="F384">
        <f t="shared" si="19"/>
        <v>35</v>
      </c>
      <c r="G384">
        <f t="shared" si="20"/>
        <v>-5</v>
      </c>
      <c r="H384">
        <f t="shared" si="21"/>
        <v>-25</v>
      </c>
      <c r="J384" t="str">
        <f>IFERROR(VLOOKUP(TBL_ETAT[[#This Row],[Container]],CHOOSE({1,2},TBL_DB_PRE[N° conteneur],TBL_DB_PRE[Prebooking N° MSC]),2,FALSE),"")</f>
        <v>PR6711600036-1</v>
      </c>
      <c r="K384" t="str">
        <f>IFERROR(VLOOKUP(TBL_ETAT[[#This Row],[Container]],CHOOSE({1,2},TBL_DB_PRE[N° conteneur],TBL_DB_PRE[Prebooking N° CMM]),2,FALSE),"")</f>
        <v>CMMEX00031</v>
      </c>
    </row>
    <row r="385" spans="1:11" x14ac:dyDescent="0.25">
      <c r="A385" t="s">
        <v>410</v>
      </c>
      <c r="B385" t="s">
        <v>3</v>
      </c>
      <c r="C385" t="s">
        <v>430</v>
      </c>
      <c r="D385" s="1">
        <v>42619</v>
      </c>
      <c r="E385" s="1">
        <v>42656</v>
      </c>
      <c r="F385">
        <f t="shared" si="19"/>
        <v>37</v>
      </c>
      <c r="G385">
        <f t="shared" si="20"/>
        <v>-3</v>
      </c>
      <c r="H385">
        <f t="shared" si="21"/>
        <v>-15</v>
      </c>
      <c r="J385" t="str">
        <f>IFERROR(VLOOKUP(TBL_ETAT[[#This Row],[Container]],CHOOSE({1,2},TBL_DB_PRE[N° conteneur],TBL_DB_PRE[Prebooking N° MSC]),2,FALSE),"")</f>
        <v>PR6711600036-1</v>
      </c>
      <c r="K385" t="str">
        <f>IFERROR(VLOOKUP(TBL_ETAT[[#This Row],[Container]],CHOOSE({1,2},TBL_DB_PRE[N° conteneur],TBL_DB_PRE[Prebooking N° CMM]),2,FALSE),"")</f>
        <v>CMMEX00031</v>
      </c>
    </row>
    <row r="386" spans="1:11" x14ac:dyDescent="0.25">
      <c r="A386" t="s">
        <v>411</v>
      </c>
      <c r="B386" t="s">
        <v>3</v>
      </c>
      <c r="C386" t="s">
        <v>430</v>
      </c>
      <c r="D386" s="1">
        <v>42619</v>
      </c>
      <c r="E386" s="1">
        <v>42656</v>
      </c>
      <c r="F386">
        <f t="shared" si="19"/>
        <v>37</v>
      </c>
      <c r="G386">
        <f t="shared" si="20"/>
        <v>-3</v>
      </c>
      <c r="H386">
        <f t="shared" si="21"/>
        <v>-15</v>
      </c>
      <c r="J386" t="str">
        <f>IFERROR(VLOOKUP(TBL_ETAT[[#This Row],[Container]],CHOOSE({1,2},TBL_DB_PRE[N° conteneur],TBL_DB_PRE[Prebooking N° MSC]),2,FALSE),"")</f>
        <v>PR6711600036-1</v>
      </c>
      <c r="K386" t="str">
        <f>IFERROR(VLOOKUP(TBL_ETAT[[#This Row],[Container]],CHOOSE({1,2},TBL_DB_PRE[N° conteneur],TBL_DB_PRE[Prebooking N° CMM]),2,FALSE),"")</f>
        <v>CMMEX00031</v>
      </c>
    </row>
    <row r="387" spans="1:11" x14ac:dyDescent="0.25">
      <c r="A387" t="s">
        <v>412</v>
      </c>
      <c r="B387" t="s">
        <v>3</v>
      </c>
      <c r="C387" t="s">
        <v>430</v>
      </c>
      <c r="D387" s="1">
        <v>42619</v>
      </c>
      <c r="E387" s="1">
        <v>42656</v>
      </c>
      <c r="F387">
        <f t="shared" si="19"/>
        <v>37</v>
      </c>
      <c r="G387">
        <f t="shared" si="20"/>
        <v>-3</v>
      </c>
      <c r="H387">
        <f t="shared" si="21"/>
        <v>-15</v>
      </c>
      <c r="J387" t="str">
        <f>IFERROR(VLOOKUP(TBL_ETAT[[#This Row],[Container]],CHOOSE({1,2},TBL_DB_PRE[N° conteneur],TBL_DB_PRE[Prebooking N° MSC]),2,FALSE),"")</f>
        <v>PR6711600036-1</v>
      </c>
      <c r="K387" t="str">
        <f>IFERROR(VLOOKUP(TBL_ETAT[[#This Row],[Container]],CHOOSE({1,2},TBL_DB_PRE[N° conteneur],TBL_DB_PRE[Prebooking N° CMM]),2,FALSE),"")</f>
        <v>CMMEX00031</v>
      </c>
    </row>
    <row r="388" spans="1:11" x14ac:dyDescent="0.25">
      <c r="A388" t="s">
        <v>413</v>
      </c>
      <c r="B388" t="s">
        <v>3</v>
      </c>
      <c r="C388" t="s">
        <v>430</v>
      </c>
      <c r="D388" s="1">
        <v>42619</v>
      </c>
      <c r="E388" s="1">
        <v>42656</v>
      </c>
      <c r="F388">
        <f t="shared" si="19"/>
        <v>37</v>
      </c>
      <c r="G388">
        <f t="shared" si="20"/>
        <v>-3</v>
      </c>
      <c r="H388">
        <f t="shared" si="21"/>
        <v>-15</v>
      </c>
      <c r="J388" t="str">
        <f>IFERROR(VLOOKUP(TBL_ETAT[[#This Row],[Container]],CHOOSE({1,2},TBL_DB_PRE[N° conteneur],TBL_DB_PRE[Prebooking N° MSC]),2,FALSE),"")</f>
        <v/>
      </c>
      <c r="K388" t="str">
        <f>IFERROR(VLOOKUP(TBL_ETAT[[#This Row],[Container]],CHOOSE({1,2},TBL_DB_PRE[N° conteneur],TBL_DB_PRE[Prebooking N° CMM]),2,FALSE),"")</f>
        <v/>
      </c>
    </row>
    <row r="389" spans="1:11" x14ac:dyDescent="0.25">
      <c r="A389" t="s">
        <v>414</v>
      </c>
      <c r="B389" t="s">
        <v>3</v>
      </c>
      <c r="C389" t="s">
        <v>430</v>
      </c>
      <c r="D389" s="1">
        <v>42619</v>
      </c>
      <c r="E389" s="1">
        <v>42656</v>
      </c>
      <c r="F389">
        <f t="shared" si="19"/>
        <v>37</v>
      </c>
      <c r="G389">
        <f t="shared" si="20"/>
        <v>-3</v>
      </c>
      <c r="H389">
        <f t="shared" si="21"/>
        <v>-15</v>
      </c>
      <c r="J389" t="str">
        <f>IFERROR(VLOOKUP(TBL_ETAT[[#This Row],[Container]],CHOOSE({1,2},TBL_DB_PRE[N° conteneur],TBL_DB_PRE[Prebooking N° MSC]),2,FALSE),"")</f>
        <v>PR6711600036-1</v>
      </c>
      <c r="K389" t="str">
        <f>IFERROR(VLOOKUP(TBL_ETAT[[#This Row],[Container]],CHOOSE({1,2},TBL_DB_PRE[N° conteneur],TBL_DB_PRE[Prebooking N° CMM]),2,FALSE),"")</f>
        <v>CMMEX00031</v>
      </c>
    </row>
    <row r="390" spans="1:11" x14ac:dyDescent="0.25">
      <c r="A390" t="s">
        <v>415</v>
      </c>
      <c r="B390" t="s">
        <v>3</v>
      </c>
      <c r="C390" t="s">
        <v>430</v>
      </c>
      <c r="D390" s="1">
        <v>42619</v>
      </c>
      <c r="E390" s="1">
        <v>42656</v>
      </c>
      <c r="F390">
        <f t="shared" si="19"/>
        <v>37</v>
      </c>
      <c r="G390">
        <f t="shared" si="20"/>
        <v>-3</v>
      </c>
      <c r="H390">
        <f t="shared" si="21"/>
        <v>-15</v>
      </c>
      <c r="J390" t="str">
        <f>IFERROR(VLOOKUP(TBL_ETAT[[#This Row],[Container]],CHOOSE({1,2},TBL_DB_PRE[N° conteneur],TBL_DB_PRE[Prebooking N° MSC]),2,FALSE),"")</f>
        <v>PR6711600036-1</v>
      </c>
      <c r="K390" t="str">
        <f>IFERROR(VLOOKUP(TBL_ETAT[[#This Row],[Container]],CHOOSE({1,2},TBL_DB_PRE[N° conteneur],TBL_DB_PRE[Prebooking N° CMM]),2,FALSE),"")</f>
        <v>CMMEX00031</v>
      </c>
    </row>
    <row r="391" spans="1:11" x14ac:dyDescent="0.25">
      <c r="A391" t="s">
        <v>416</v>
      </c>
      <c r="B391" t="s">
        <v>3</v>
      </c>
      <c r="C391" t="s">
        <v>430</v>
      </c>
      <c r="D391" s="1">
        <v>42619</v>
      </c>
      <c r="E391" s="1">
        <v>42656</v>
      </c>
      <c r="F391">
        <f t="shared" si="19"/>
        <v>37</v>
      </c>
      <c r="G391">
        <f t="shared" si="20"/>
        <v>-3</v>
      </c>
      <c r="H391">
        <f t="shared" si="21"/>
        <v>-15</v>
      </c>
      <c r="J391" t="str">
        <f>IFERROR(VLOOKUP(TBL_ETAT[[#This Row],[Container]],CHOOSE({1,2},TBL_DB_PRE[N° conteneur],TBL_DB_PRE[Prebooking N° MSC]),2,FALSE),"")</f>
        <v>PR6711600036-1</v>
      </c>
      <c r="K391" t="str">
        <f>IFERROR(VLOOKUP(TBL_ETAT[[#This Row],[Container]],CHOOSE({1,2},TBL_DB_PRE[N° conteneur],TBL_DB_PRE[Prebooking N° CMM]),2,FALSE),"")</f>
        <v>CMMEX00031</v>
      </c>
    </row>
    <row r="392" spans="1:11" x14ac:dyDescent="0.25">
      <c r="A392" t="s">
        <v>417</v>
      </c>
      <c r="B392" t="s">
        <v>3</v>
      </c>
      <c r="C392" t="s">
        <v>430</v>
      </c>
      <c r="D392" s="1">
        <v>42619</v>
      </c>
      <c r="E392" s="1">
        <v>42656</v>
      </c>
      <c r="F392">
        <f t="shared" si="19"/>
        <v>37</v>
      </c>
      <c r="G392">
        <f t="shared" si="20"/>
        <v>-3</v>
      </c>
      <c r="H392">
        <f t="shared" si="21"/>
        <v>-15</v>
      </c>
      <c r="J392" t="str">
        <f>IFERROR(VLOOKUP(TBL_ETAT[[#This Row],[Container]],CHOOSE({1,2},TBL_DB_PRE[N° conteneur],TBL_DB_PRE[Prebooking N° MSC]),2,FALSE),"")</f>
        <v>PR6711600036-1</v>
      </c>
      <c r="K392" t="str">
        <f>IFERROR(VLOOKUP(TBL_ETAT[[#This Row],[Container]],CHOOSE({1,2},TBL_DB_PRE[N° conteneur],TBL_DB_PRE[Prebooking N° CMM]),2,FALSE),"")</f>
        <v>CMMEX00031</v>
      </c>
    </row>
    <row r="393" spans="1:11" x14ac:dyDescent="0.25">
      <c r="A393" t="s">
        <v>418</v>
      </c>
      <c r="B393" t="s">
        <v>3</v>
      </c>
      <c r="C393" t="s">
        <v>430</v>
      </c>
      <c r="D393" s="1">
        <v>42566</v>
      </c>
      <c r="E393" s="1">
        <v>42656</v>
      </c>
      <c r="F393">
        <f t="shared" si="19"/>
        <v>90</v>
      </c>
      <c r="G393">
        <f t="shared" si="20"/>
        <v>50</v>
      </c>
      <c r="H393">
        <f t="shared" si="21"/>
        <v>250</v>
      </c>
      <c r="I393" t="s">
        <v>364</v>
      </c>
      <c r="J393" t="str">
        <f>IFERROR(VLOOKUP(TBL_ETAT[[#This Row],[Container]],CHOOSE({1,2},TBL_DB_PRE[N° conteneur],TBL_DB_PRE[Prebooking N° MSC]),2,FALSE),"")</f>
        <v>PR6711600025-1</v>
      </c>
      <c r="K393" t="str">
        <f>IFERROR(VLOOKUP(TBL_ETAT[[#This Row],[Container]],CHOOSE({1,2},TBL_DB_PRE[N° conteneur],TBL_DB_PRE[Prebooking N° CMM]),2,FALSE),"")</f>
        <v>CMMEX00030</v>
      </c>
    </row>
    <row r="394" spans="1:11" x14ac:dyDescent="0.25">
      <c r="A394" t="s">
        <v>419</v>
      </c>
      <c r="B394" t="s">
        <v>3</v>
      </c>
      <c r="C394" t="s">
        <v>430</v>
      </c>
      <c r="D394" s="1">
        <v>42566</v>
      </c>
      <c r="E394" s="1">
        <v>42656</v>
      </c>
      <c r="F394">
        <f t="shared" si="19"/>
        <v>90</v>
      </c>
      <c r="G394">
        <f t="shared" si="20"/>
        <v>50</v>
      </c>
      <c r="H394">
        <f t="shared" si="21"/>
        <v>250</v>
      </c>
      <c r="I394" t="s">
        <v>364</v>
      </c>
      <c r="J394" t="str">
        <f>IFERROR(VLOOKUP(TBL_ETAT[[#This Row],[Container]],CHOOSE({1,2},TBL_DB_PRE[N° conteneur],TBL_DB_PRE[Prebooking N° MSC]),2,FALSE),"")</f>
        <v>PR6711600025-1</v>
      </c>
      <c r="K394" t="str">
        <f>IFERROR(VLOOKUP(TBL_ETAT[[#This Row],[Container]],CHOOSE({1,2},TBL_DB_PRE[N° conteneur],TBL_DB_PRE[Prebooking N° CMM]),2,FALSE),"")</f>
        <v>CMMEX00030</v>
      </c>
    </row>
    <row r="395" spans="1:11" x14ac:dyDescent="0.25">
      <c r="A395" t="s">
        <v>420</v>
      </c>
      <c r="B395" t="s">
        <v>3</v>
      </c>
      <c r="C395" t="s">
        <v>430</v>
      </c>
      <c r="D395" s="1">
        <v>42566</v>
      </c>
      <c r="E395" s="1">
        <v>42656</v>
      </c>
      <c r="F395">
        <f t="shared" si="19"/>
        <v>90</v>
      </c>
      <c r="G395">
        <f t="shared" si="20"/>
        <v>50</v>
      </c>
      <c r="H395">
        <f t="shared" si="21"/>
        <v>250</v>
      </c>
      <c r="I395" t="s">
        <v>364</v>
      </c>
      <c r="J395" t="str">
        <f>IFERROR(VLOOKUP(TBL_ETAT[[#This Row],[Container]],CHOOSE({1,2},TBL_DB_PRE[N° conteneur],TBL_DB_PRE[Prebooking N° MSC]),2,FALSE),"")</f>
        <v>PR6711600025-1</v>
      </c>
      <c r="K395" t="str">
        <f>IFERROR(VLOOKUP(TBL_ETAT[[#This Row],[Container]],CHOOSE({1,2},TBL_DB_PRE[N° conteneur],TBL_DB_PRE[Prebooking N° CMM]),2,FALSE),"")</f>
        <v>CMMEX00030</v>
      </c>
    </row>
    <row r="396" spans="1:11" x14ac:dyDescent="0.25">
      <c r="A396" t="s">
        <v>421</v>
      </c>
      <c r="B396" t="s">
        <v>3</v>
      </c>
      <c r="C396" t="s">
        <v>430</v>
      </c>
      <c r="D396" s="1">
        <v>42566</v>
      </c>
      <c r="E396" s="1">
        <v>42656</v>
      </c>
      <c r="F396">
        <f t="shared" si="19"/>
        <v>90</v>
      </c>
      <c r="G396">
        <f t="shared" si="20"/>
        <v>50</v>
      </c>
      <c r="H396">
        <f t="shared" si="21"/>
        <v>250</v>
      </c>
      <c r="I396" t="s">
        <v>364</v>
      </c>
      <c r="J396" t="str">
        <f>IFERROR(VLOOKUP(TBL_ETAT[[#This Row],[Container]],CHOOSE({1,2},TBL_DB_PRE[N° conteneur],TBL_DB_PRE[Prebooking N° MSC]),2,FALSE),"")</f>
        <v>PR6711600025-1</v>
      </c>
      <c r="K396" t="str">
        <f>IFERROR(VLOOKUP(TBL_ETAT[[#This Row],[Container]],CHOOSE({1,2},TBL_DB_PRE[N° conteneur],TBL_DB_PRE[Prebooking N° CMM]),2,FALSE),"")</f>
        <v>CMMEX00030</v>
      </c>
    </row>
    <row r="397" spans="1:11" x14ac:dyDescent="0.25">
      <c r="A397" t="s">
        <v>422</v>
      </c>
      <c r="B397" t="s">
        <v>3</v>
      </c>
      <c r="C397" t="s">
        <v>430</v>
      </c>
      <c r="D397" s="1">
        <v>42566</v>
      </c>
      <c r="E397" s="1">
        <v>42656</v>
      </c>
      <c r="F397">
        <f t="shared" si="19"/>
        <v>90</v>
      </c>
      <c r="G397">
        <f t="shared" si="20"/>
        <v>50</v>
      </c>
      <c r="H397">
        <f t="shared" si="21"/>
        <v>250</v>
      </c>
      <c r="I397" t="s">
        <v>364</v>
      </c>
      <c r="J397" t="str">
        <f>IFERROR(VLOOKUP(TBL_ETAT[[#This Row],[Container]],CHOOSE({1,2},TBL_DB_PRE[N° conteneur],TBL_DB_PRE[Prebooking N° MSC]),2,FALSE),"")</f>
        <v>PR6711600025-1</v>
      </c>
      <c r="K397" t="str">
        <f>IFERROR(VLOOKUP(TBL_ETAT[[#This Row],[Container]],CHOOSE({1,2},TBL_DB_PRE[N° conteneur],TBL_DB_PRE[Prebooking N° CMM]),2,FALSE),"")</f>
        <v>CMMEX00030</v>
      </c>
    </row>
    <row r="398" spans="1:11" x14ac:dyDescent="0.25">
      <c r="A398" t="s">
        <v>423</v>
      </c>
      <c r="B398" t="s">
        <v>3</v>
      </c>
      <c r="C398" t="s">
        <v>430</v>
      </c>
      <c r="D398" s="1">
        <v>42566</v>
      </c>
      <c r="E398" s="1">
        <v>42656</v>
      </c>
      <c r="F398">
        <f t="shared" si="19"/>
        <v>90</v>
      </c>
      <c r="G398">
        <f t="shared" si="20"/>
        <v>50</v>
      </c>
      <c r="H398">
        <f t="shared" si="21"/>
        <v>250</v>
      </c>
      <c r="I398" t="s">
        <v>364</v>
      </c>
      <c r="J398" t="str">
        <f>IFERROR(VLOOKUP(TBL_ETAT[[#This Row],[Container]],CHOOSE({1,2},TBL_DB_PRE[N° conteneur],TBL_DB_PRE[Prebooking N° MSC]),2,FALSE),"")</f>
        <v>PR6711600025-1</v>
      </c>
      <c r="K398" t="str">
        <f>IFERROR(VLOOKUP(TBL_ETAT[[#This Row],[Container]],CHOOSE({1,2},TBL_DB_PRE[N° conteneur],TBL_DB_PRE[Prebooking N° CMM]),2,FALSE),"")</f>
        <v>CMMEX00030</v>
      </c>
    </row>
    <row r="399" spans="1:11" x14ac:dyDescent="0.25">
      <c r="A399" t="s">
        <v>424</v>
      </c>
      <c r="B399" t="s">
        <v>3</v>
      </c>
      <c r="C399" t="s">
        <v>430</v>
      </c>
      <c r="D399" s="1">
        <v>42566</v>
      </c>
      <c r="E399" s="1">
        <v>42656</v>
      </c>
      <c r="F399">
        <f t="shared" si="19"/>
        <v>90</v>
      </c>
      <c r="G399">
        <f t="shared" si="20"/>
        <v>50</v>
      </c>
      <c r="H399">
        <f t="shared" si="21"/>
        <v>250</v>
      </c>
      <c r="I399" t="s">
        <v>364</v>
      </c>
      <c r="J399" t="str">
        <f>IFERROR(VLOOKUP(TBL_ETAT[[#This Row],[Container]],CHOOSE({1,2},TBL_DB_PRE[N° conteneur],TBL_DB_PRE[Prebooking N° MSC]),2,FALSE),"")</f>
        <v>PR6711600025-1</v>
      </c>
      <c r="K399" t="str">
        <f>IFERROR(VLOOKUP(TBL_ETAT[[#This Row],[Container]],CHOOSE({1,2},TBL_DB_PRE[N° conteneur],TBL_DB_PRE[Prebooking N° CMM]),2,FALSE),"")</f>
        <v>CMMEX00030</v>
      </c>
    </row>
    <row r="400" spans="1:11" x14ac:dyDescent="0.25">
      <c r="A400" t="s">
        <v>425</v>
      </c>
      <c r="B400" t="s">
        <v>3</v>
      </c>
      <c r="C400" t="s">
        <v>430</v>
      </c>
      <c r="D400" s="1">
        <v>42566</v>
      </c>
      <c r="E400" s="1">
        <v>42656</v>
      </c>
      <c r="F400">
        <f t="shared" ref="F400:F440" si="22">E400-D400</f>
        <v>90</v>
      </c>
      <c r="G400">
        <f t="shared" si="20"/>
        <v>50</v>
      </c>
      <c r="H400">
        <f t="shared" si="21"/>
        <v>250</v>
      </c>
      <c r="I400" t="s">
        <v>364</v>
      </c>
      <c r="J400" t="str">
        <f>IFERROR(VLOOKUP(TBL_ETAT[[#This Row],[Container]],CHOOSE({1,2},TBL_DB_PRE[N° conteneur],TBL_DB_PRE[Prebooking N° MSC]),2,FALSE),"")</f>
        <v>PR6711600025-1</v>
      </c>
      <c r="K400" t="str">
        <f>IFERROR(VLOOKUP(TBL_ETAT[[#This Row],[Container]],CHOOSE({1,2},TBL_DB_PRE[N° conteneur],TBL_DB_PRE[Prebooking N° CMM]),2,FALSE),"")</f>
        <v>CMMEX00030</v>
      </c>
    </row>
    <row r="401" spans="1:11" x14ac:dyDescent="0.25">
      <c r="A401" t="s">
        <v>426</v>
      </c>
      <c r="B401" t="s">
        <v>3</v>
      </c>
      <c r="C401" t="s">
        <v>431</v>
      </c>
      <c r="D401" s="1">
        <v>42619</v>
      </c>
      <c r="E401" s="1">
        <v>42651</v>
      </c>
      <c r="F401">
        <f t="shared" si="22"/>
        <v>32</v>
      </c>
      <c r="G401">
        <f t="shared" ref="G401:G440" si="23">F401-40</f>
        <v>-8</v>
      </c>
      <c r="H401">
        <f t="shared" si="21"/>
        <v>-40</v>
      </c>
      <c r="J401" t="str">
        <f>IFERROR(VLOOKUP(TBL_ETAT[[#This Row],[Container]],CHOOSE({1,2},TBL_DB_PRE[N° conteneur],TBL_DB_PRE[Prebooking N° MSC]),2,FALSE),"")</f>
        <v/>
      </c>
      <c r="K401" t="str">
        <f>IFERROR(VLOOKUP(TBL_ETAT[[#This Row],[Container]],CHOOSE({1,2},TBL_DB_PRE[N° conteneur],TBL_DB_PRE[Prebooking N° CMM]),2,FALSE),"")</f>
        <v/>
      </c>
    </row>
    <row r="402" spans="1:11" x14ac:dyDescent="0.25">
      <c r="A402" t="s">
        <v>427</v>
      </c>
      <c r="B402" t="s">
        <v>3</v>
      </c>
      <c r="C402" t="s">
        <v>431</v>
      </c>
      <c r="D402" s="1">
        <v>42619</v>
      </c>
      <c r="E402" s="1">
        <v>42651</v>
      </c>
      <c r="F402">
        <f t="shared" si="22"/>
        <v>32</v>
      </c>
      <c r="G402">
        <f t="shared" si="23"/>
        <v>-8</v>
      </c>
      <c r="H402">
        <f t="shared" si="21"/>
        <v>-40</v>
      </c>
      <c r="J402" t="str">
        <f>IFERROR(VLOOKUP(TBL_ETAT[[#This Row],[Container]],CHOOSE({1,2},TBL_DB_PRE[N° conteneur],TBL_DB_PRE[Prebooking N° MSC]),2,FALSE),"")</f>
        <v>PR6711600036-1</v>
      </c>
      <c r="K402" t="str">
        <f>IFERROR(VLOOKUP(TBL_ETAT[[#This Row],[Container]],CHOOSE({1,2},TBL_DB_PRE[N° conteneur],TBL_DB_PRE[Prebooking N° CMM]),2,FALSE),"")</f>
        <v>CMMEX00031</v>
      </c>
    </row>
    <row r="403" spans="1:11" x14ac:dyDescent="0.25">
      <c r="A403" t="s">
        <v>428</v>
      </c>
      <c r="B403" t="s">
        <v>3</v>
      </c>
      <c r="C403" t="s">
        <v>431</v>
      </c>
      <c r="D403" s="1">
        <v>42566</v>
      </c>
      <c r="E403" s="1">
        <v>42651</v>
      </c>
      <c r="F403">
        <f t="shared" si="22"/>
        <v>85</v>
      </c>
      <c r="G403">
        <f t="shared" si="23"/>
        <v>45</v>
      </c>
      <c r="H403">
        <f t="shared" si="21"/>
        <v>225</v>
      </c>
      <c r="I403" t="s">
        <v>364</v>
      </c>
      <c r="J403" t="str">
        <f>IFERROR(VLOOKUP(TBL_ETAT[[#This Row],[Container]],CHOOSE({1,2},TBL_DB_PRE[N° conteneur],TBL_DB_PRE[Prebooking N° MSC]),2,FALSE),"")</f>
        <v>PR6711600025-1</v>
      </c>
      <c r="K403" t="str">
        <f>IFERROR(VLOOKUP(TBL_ETAT[[#This Row],[Container]],CHOOSE({1,2},TBL_DB_PRE[N° conteneur],TBL_DB_PRE[Prebooking N° CMM]),2,FALSE),"")</f>
        <v>CMMEX00030</v>
      </c>
    </row>
    <row r="404" spans="1:11" x14ac:dyDescent="0.25">
      <c r="A404" t="s">
        <v>432</v>
      </c>
      <c r="B404" t="s">
        <v>3</v>
      </c>
      <c r="C404" t="s">
        <v>469</v>
      </c>
      <c r="D404" s="1">
        <v>42652</v>
      </c>
      <c r="E404" s="1">
        <v>42689</v>
      </c>
      <c r="F404">
        <f t="shared" si="22"/>
        <v>37</v>
      </c>
      <c r="G404">
        <f t="shared" si="23"/>
        <v>-3</v>
      </c>
      <c r="H404">
        <f t="shared" si="21"/>
        <v>-15</v>
      </c>
      <c r="J404" t="str">
        <f>IFERROR(VLOOKUP(TBL_ETAT[[#This Row],[Container]],CHOOSE({1,2},TBL_DB_PRE[N° conteneur],TBL_DB_PRE[Prebooking N° MSC]),2,FALSE),"")</f>
        <v>PR6711600038-1</v>
      </c>
      <c r="K404" t="str">
        <f>IFERROR(VLOOKUP(TBL_ETAT[[#This Row],[Container]],CHOOSE({1,2},TBL_DB_PRE[N° conteneur],TBL_DB_PRE[Prebooking N° CMM]),2,FALSE),"")</f>
        <v>CMMEX00032</v>
      </c>
    </row>
    <row r="405" spans="1:11" x14ac:dyDescent="0.25">
      <c r="A405" t="s">
        <v>433</v>
      </c>
      <c r="B405" t="s">
        <v>3</v>
      </c>
      <c r="C405" t="s">
        <v>469</v>
      </c>
      <c r="D405" s="1">
        <v>42652</v>
      </c>
      <c r="E405" s="1">
        <v>42689</v>
      </c>
      <c r="F405">
        <f t="shared" si="22"/>
        <v>37</v>
      </c>
      <c r="G405">
        <f t="shared" si="23"/>
        <v>-3</v>
      </c>
      <c r="H405">
        <f t="shared" si="21"/>
        <v>-15</v>
      </c>
      <c r="J405" t="str">
        <f>IFERROR(VLOOKUP(TBL_ETAT[[#This Row],[Container]],CHOOSE({1,2},TBL_DB_PRE[N° conteneur],TBL_DB_PRE[Prebooking N° MSC]),2,FALSE),"")</f>
        <v>PR6711600038-1</v>
      </c>
      <c r="K405" t="str">
        <f>IFERROR(VLOOKUP(TBL_ETAT[[#This Row],[Container]],CHOOSE({1,2},TBL_DB_PRE[N° conteneur],TBL_DB_PRE[Prebooking N° CMM]),2,FALSE),"")</f>
        <v>CMMEX00032</v>
      </c>
    </row>
    <row r="406" spans="1:11" x14ac:dyDescent="0.25">
      <c r="A406" t="s">
        <v>434</v>
      </c>
      <c r="B406" t="s">
        <v>3</v>
      </c>
      <c r="C406" t="s">
        <v>469</v>
      </c>
      <c r="D406" s="1">
        <v>42652</v>
      </c>
      <c r="E406" s="1">
        <v>42689</v>
      </c>
      <c r="F406">
        <f t="shared" si="22"/>
        <v>37</v>
      </c>
      <c r="G406">
        <f t="shared" si="23"/>
        <v>-3</v>
      </c>
      <c r="H406">
        <f t="shared" si="21"/>
        <v>-15</v>
      </c>
      <c r="J406" t="str">
        <f>IFERROR(VLOOKUP(TBL_ETAT[[#This Row],[Container]],CHOOSE({1,2},TBL_DB_PRE[N° conteneur],TBL_DB_PRE[Prebooking N° MSC]),2,FALSE),"")</f>
        <v>PR6711600038-1</v>
      </c>
      <c r="K406" t="str">
        <f>IFERROR(VLOOKUP(TBL_ETAT[[#This Row],[Container]],CHOOSE({1,2},TBL_DB_PRE[N° conteneur],TBL_DB_PRE[Prebooking N° CMM]),2,FALSE),"")</f>
        <v>CMMEX00032</v>
      </c>
    </row>
    <row r="407" spans="1:11" x14ac:dyDescent="0.25">
      <c r="A407" t="s">
        <v>435</v>
      </c>
      <c r="B407" t="s">
        <v>3</v>
      </c>
      <c r="C407" t="s">
        <v>470</v>
      </c>
      <c r="D407" s="1">
        <v>42661</v>
      </c>
      <c r="E407" s="1">
        <v>42684</v>
      </c>
      <c r="F407">
        <f t="shared" si="22"/>
        <v>23</v>
      </c>
      <c r="G407">
        <f t="shared" si="23"/>
        <v>-17</v>
      </c>
      <c r="H407">
        <f t="shared" si="21"/>
        <v>-85</v>
      </c>
      <c r="J407" t="str">
        <f>IFERROR(VLOOKUP(TBL_ETAT[[#This Row],[Container]],CHOOSE({1,2},TBL_DB_PRE[N° conteneur],TBL_DB_PRE[Prebooking N° MSC]),2,FALSE),"")</f>
        <v>PR6711600005-1</v>
      </c>
      <c r="K407" t="str">
        <f>IFERROR(VLOOKUP(TBL_ETAT[[#This Row],[Container]],CHOOSE({1,2},TBL_DB_PRE[N° conteneur],TBL_DB_PRE[Prebooking N° CMM]),2,FALSE),"")</f>
        <v>CMMEX00033</v>
      </c>
    </row>
    <row r="408" spans="1:11" x14ac:dyDescent="0.25">
      <c r="A408" t="s">
        <v>436</v>
      </c>
      <c r="B408" t="s">
        <v>3</v>
      </c>
      <c r="C408" t="s">
        <v>470</v>
      </c>
      <c r="D408" s="1">
        <v>42661</v>
      </c>
      <c r="E408" s="1">
        <v>42684</v>
      </c>
      <c r="F408">
        <f t="shared" si="22"/>
        <v>23</v>
      </c>
      <c r="G408">
        <f t="shared" si="23"/>
        <v>-17</v>
      </c>
      <c r="H408">
        <f t="shared" si="21"/>
        <v>-85</v>
      </c>
      <c r="J408" t="str">
        <f>IFERROR(VLOOKUP(TBL_ETAT[[#This Row],[Container]],CHOOSE({1,2},TBL_DB_PRE[N° conteneur],TBL_DB_PRE[Prebooking N° MSC]),2,FALSE),"")</f>
        <v>PR6711600005-1</v>
      </c>
      <c r="K408" t="str">
        <f>IFERROR(VLOOKUP(TBL_ETAT[[#This Row],[Container]],CHOOSE({1,2},TBL_DB_PRE[N° conteneur],TBL_DB_PRE[Prebooking N° CMM]),2,FALSE),"")</f>
        <v>CMMEX00033</v>
      </c>
    </row>
    <row r="409" spans="1:11" x14ac:dyDescent="0.25">
      <c r="A409" t="s">
        <v>437</v>
      </c>
      <c r="B409" t="s">
        <v>3</v>
      </c>
      <c r="C409" t="s">
        <v>470</v>
      </c>
      <c r="D409" s="1">
        <v>42652</v>
      </c>
      <c r="E409" s="1">
        <v>42684</v>
      </c>
      <c r="F409">
        <f t="shared" si="22"/>
        <v>32</v>
      </c>
      <c r="G409">
        <f t="shared" si="23"/>
        <v>-8</v>
      </c>
      <c r="H409">
        <f t="shared" si="21"/>
        <v>-40</v>
      </c>
      <c r="J409" t="str">
        <f>IFERROR(VLOOKUP(TBL_ETAT[[#This Row],[Container]],CHOOSE({1,2},TBL_DB_PRE[N° conteneur],TBL_DB_PRE[Prebooking N° MSC]),2,FALSE),"")</f>
        <v>PR6711600038-1</v>
      </c>
      <c r="K409" t="str">
        <f>IFERROR(VLOOKUP(TBL_ETAT[[#This Row],[Container]],CHOOSE({1,2},TBL_DB_PRE[N° conteneur],TBL_DB_PRE[Prebooking N° CMM]),2,FALSE),"")</f>
        <v>CMMEX00032</v>
      </c>
    </row>
    <row r="410" spans="1:11" x14ac:dyDescent="0.25">
      <c r="A410" t="s">
        <v>438</v>
      </c>
      <c r="B410" t="s">
        <v>3</v>
      </c>
      <c r="C410" t="s">
        <v>470</v>
      </c>
      <c r="D410" s="1">
        <v>42653</v>
      </c>
      <c r="E410" s="1">
        <v>42684</v>
      </c>
      <c r="F410">
        <f t="shared" si="22"/>
        <v>31</v>
      </c>
      <c r="G410">
        <f t="shared" si="23"/>
        <v>-9</v>
      </c>
      <c r="H410">
        <f t="shared" si="21"/>
        <v>-45</v>
      </c>
      <c r="J410" t="str">
        <f>IFERROR(VLOOKUP(TBL_ETAT[[#This Row],[Container]],CHOOSE({1,2},TBL_DB_PRE[N° conteneur],TBL_DB_PRE[Prebooking N° MSC]),2,FALSE),"")</f>
        <v>PR6711600038-1</v>
      </c>
      <c r="K410" t="str">
        <f>IFERROR(VLOOKUP(TBL_ETAT[[#This Row],[Container]],CHOOSE({1,2},TBL_DB_PRE[N° conteneur],TBL_DB_PRE[Prebooking N° CMM]),2,FALSE),"")</f>
        <v>CMMEX00032</v>
      </c>
    </row>
    <row r="411" spans="1:11" x14ac:dyDescent="0.25">
      <c r="A411" t="s">
        <v>439</v>
      </c>
      <c r="B411" t="s">
        <v>3</v>
      </c>
      <c r="C411" t="s">
        <v>470</v>
      </c>
      <c r="D411" s="1">
        <v>42652</v>
      </c>
      <c r="E411" s="1">
        <v>42684</v>
      </c>
      <c r="F411">
        <f t="shared" si="22"/>
        <v>32</v>
      </c>
      <c r="G411">
        <f t="shared" si="23"/>
        <v>-8</v>
      </c>
      <c r="H411">
        <f t="shared" si="21"/>
        <v>-40</v>
      </c>
      <c r="J411" t="str">
        <f>IFERROR(VLOOKUP(TBL_ETAT[[#This Row],[Container]],CHOOSE({1,2},TBL_DB_PRE[N° conteneur],TBL_DB_PRE[Prebooking N° MSC]),2,FALSE),"")</f>
        <v>PR6711600038-1</v>
      </c>
      <c r="K411" t="str">
        <f>IFERROR(VLOOKUP(TBL_ETAT[[#This Row],[Container]],CHOOSE({1,2},TBL_DB_PRE[N° conteneur],TBL_DB_PRE[Prebooking N° CMM]),2,FALSE),"")</f>
        <v>CMMEX00032</v>
      </c>
    </row>
    <row r="412" spans="1:11" x14ac:dyDescent="0.25">
      <c r="A412" t="s">
        <v>440</v>
      </c>
      <c r="B412" t="s">
        <v>3</v>
      </c>
      <c r="C412" t="s">
        <v>470</v>
      </c>
      <c r="D412" s="1">
        <v>42652</v>
      </c>
      <c r="E412" s="1">
        <v>42684</v>
      </c>
      <c r="F412">
        <f t="shared" si="22"/>
        <v>32</v>
      </c>
      <c r="G412">
        <f t="shared" si="23"/>
        <v>-8</v>
      </c>
      <c r="H412">
        <f t="shared" si="21"/>
        <v>-40</v>
      </c>
      <c r="J412" t="str">
        <f>IFERROR(VLOOKUP(TBL_ETAT[[#This Row],[Container]],CHOOSE({1,2},TBL_DB_PRE[N° conteneur],TBL_DB_PRE[Prebooking N° MSC]),2,FALSE),"")</f>
        <v>PR6711600038-1</v>
      </c>
      <c r="K412" t="str">
        <f>IFERROR(VLOOKUP(TBL_ETAT[[#This Row],[Container]],CHOOSE({1,2},TBL_DB_PRE[N° conteneur],TBL_DB_PRE[Prebooking N° CMM]),2,FALSE),"")</f>
        <v>CMMEX00032</v>
      </c>
    </row>
    <row r="413" spans="1:11" x14ac:dyDescent="0.25">
      <c r="A413" t="s">
        <v>441</v>
      </c>
      <c r="B413" t="s">
        <v>3</v>
      </c>
      <c r="C413" t="s">
        <v>470</v>
      </c>
      <c r="D413" s="1">
        <v>42661</v>
      </c>
      <c r="E413" s="1">
        <v>42684</v>
      </c>
      <c r="F413">
        <f t="shared" si="22"/>
        <v>23</v>
      </c>
      <c r="G413">
        <f t="shared" si="23"/>
        <v>-17</v>
      </c>
      <c r="H413">
        <f t="shared" si="21"/>
        <v>-85</v>
      </c>
      <c r="J413" t="str">
        <f>IFERROR(VLOOKUP(TBL_ETAT[[#This Row],[Container]],CHOOSE({1,2},TBL_DB_PRE[N° conteneur],TBL_DB_PRE[Prebooking N° MSC]),2,FALSE),"")</f>
        <v>PR6711600005-1</v>
      </c>
      <c r="K413" t="str">
        <f>IFERROR(VLOOKUP(TBL_ETAT[[#This Row],[Container]],CHOOSE({1,2},TBL_DB_PRE[N° conteneur],TBL_DB_PRE[Prebooking N° CMM]),2,FALSE),"")</f>
        <v>CMMEX00033</v>
      </c>
    </row>
    <row r="414" spans="1:11" x14ac:dyDescent="0.25">
      <c r="A414" t="s">
        <v>442</v>
      </c>
      <c r="B414" t="s">
        <v>3</v>
      </c>
      <c r="C414" t="s">
        <v>470</v>
      </c>
      <c r="D414" s="1">
        <v>42661</v>
      </c>
      <c r="E414" s="1">
        <v>42684</v>
      </c>
      <c r="F414">
        <f t="shared" si="22"/>
        <v>23</v>
      </c>
      <c r="G414">
        <f t="shared" si="23"/>
        <v>-17</v>
      </c>
      <c r="H414">
        <f t="shared" si="21"/>
        <v>-85</v>
      </c>
      <c r="J414" t="str">
        <f>IFERROR(VLOOKUP(TBL_ETAT[[#This Row],[Container]],CHOOSE({1,2},TBL_DB_PRE[N° conteneur],TBL_DB_PRE[Prebooking N° MSC]),2,FALSE),"")</f>
        <v>PR6711600005-1</v>
      </c>
      <c r="K414" t="str">
        <f>IFERROR(VLOOKUP(TBL_ETAT[[#This Row],[Container]],CHOOSE({1,2},TBL_DB_PRE[N° conteneur],TBL_DB_PRE[Prebooking N° CMM]),2,FALSE),"")</f>
        <v>CMMEX00033</v>
      </c>
    </row>
    <row r="415" spans="1:11" x14ac:dyDescent="0.25">
      <c r="A415" t="s">
        <v>443</v>
      </c>
      <c r="B415" t="s">
        <v>3</v>
      </c>
      <c r="C415" t="s">
        <v>470</v>
      </c>
      <c r="D415" s="1">
        <v>42661</v>
      </c>
      <c r="E415" s="1">
        <v>42684</v>
      </c>
      <c r="F415">
        <f t="shared" si="22"/>
        <v>23</v>
      </c>
      <c r="G415">
        <f t="shared" si="23"/>
        <v>-17</v>
      </c>
      <c r="H415">
        <f t="shared" si="21"/>
        <v>-85</v>
      </c>
      <c r="J415" t="str">
        <f>IFERROR(VLOOKUP(TBL_ETAT[[#This Row],[Container]],CHOOSE({1,2},TBL_DB_PRE[N° conteneur],TBL_DB_PRE[Prebooking N° MSC]),2,FALSE),"")</f>
        <v>PR6711600005-1</v>
      </c>
      <c r="K415" t="str">
        <f>IFERROR(VLOOKUP(TBL_ETAT[[#This Row],[Container]],CHOOSE({1,2},TBL_DB_PRE[N° conteneur],TBL_DB_PRE[Prebooking N° CMM]),2,FALSE),"")</f>
        <v>CMMEX00033</v>
      </c>
    </row>
    <row r="416" spans="1:11" x14ac:dyDescent="0.25">
      <c r="A416" t="s">
        <v>444</v>
      </c>
      <c r="B416" t="s">
        <v>3</v>
      </c>
      <c r="C416" t="s">
        <v>470</v>
      </c>
      <c r="D416" s="1">
        <v>42661</v>
      </c>
      <c r="E416" s="1">
        <v>42684</v>
      </c>
      <c r="F416">
        <f t="shared" si="22"/>
        <v>23</v>
      </c>
      <c r="G416">
        <f t="shared" si="23"/>
        <v>-17</v>
      </c>
      <c r="H416">
        <f t="shared" si="21"/>
        <v>-85</v>
      </c>
      <c r="J416" t="str">
        <f>IFERROR(VLOOKUP(TBL_ETAT[[#This Row],[Container]],CHOOSE({1,2},TBL_DB_PRE[N° conteneur],TBL_DB_PRE[Prebooking N° MSC]),2,FALSE),"")</f>
        <v>PR6711600005-1</v>
      </c>
      <c r="K416" t="str">
        <f>IFERROR(VLOOKUP(TBL_ETAT[[#This Row],[Container]],CHOOSE({1,2},TBL_DB_PRE[N° conteneur],TBL_DB_PRE[Prebooking N° CMM]),2,FALSE),"")</f>
        <v>CMMEX00033</v>
      </c>
    </row>
    <row r="417" spans="1:11" x14ac:dyDescent="0.25">
      <c r="A417" t="s">
        <v>445</v>
      </c>
      <c r="B417" t="s">
        <v>3</v>
      </c>
      <c r="C417" t="s">
        <v>470</v>
      </c>
      <c r="D417" s="1">
        <v>42652</v>
      </c>
      <c r="E417" s="1">
        <v>42684</v>
      </c>
      <c r="F417">
        <f t="shared" si="22"/>
        <v>32</v>
      </c>
      <c r="G417">
        <f t="shared" si="23"/>
        <v>-8</v>
      </c>
      <c r="H417">
        <f t="shared" si="21"/>
        <v>-40</v>
      </c>
      <c r="J417" t="str">
        <f>IFERROR(VLOOKUP(TBL_ETAT[[#This Row],[Container]],CHOOSE({1,2},TBL_DB_PRE[N° conteneur],TBL_DB_PRE[Prebooking N° MSC]),2,FALSE),"")</f>
        <v>PR6711600038-1</v>
      </c>
      <c r="K417" t="str">
        <f>IFERROR(VLOOKUP(TBL_ETAT[[#This Row],[Container]],CHOOSE({1,2},TBL_DB_PRE[N° conteneur],TBL_DB_PRE[Prebooking N° CMM]),2,FALSE),"")</f>
        <v>CMMEX00032</v>
      </c>
    </row>
    <row r="418" spans="1:11" x14ac:dyDescent="0.25">
      <c r="A418" t="s">
        <v>446</v>
      </c>
      <c r="B418" t="s">
        <v>3</v>
      </c>
      <c r="C418" t="s">
        <v>470</v>
      </c>
      <c r="D418" s="1">
        <v>42652</v>
      </c>
      <c r="E418" s="1">
        <v>42684</v>
      </c>
      <c r="F418">
        <f t="shared" si="22"/>
        <v>32</v>
      </c>
      <c r="G418">
        <f t="shared" si="23"/>
        <v>-8</v>
      </c>
      <c r="H418">
        <f t="shared" si="21"/>
        <v>-40</v>
      </c>
      <c r="J418" t="str">
        <f>IFERROR(VLOOKUP(TBL_ETAT[[#This Row],[Container]],CHOOSE({1,2},TBL_DB_PRE[N° conteneur],TBL_DB_PRE[Prebooking N° MSC]),2,FALSE),"")</f>
        <v>PR6711600038-1</v>
      </c>
      <c r="K418" t="str">
        <f>IFERROR(VLOOKUP(TBL_ETAT[[#This Row],[Container]],CHOOSE({1,2},TBL_DB_PRE[N° conteneur],TBL_DB_PRE[Prebooking N° CMM]),2,FALSE),"")</f>
        <v>CMMEX00032</v>
      </c>
    </row>
    <row r="419" spans="1:11" x14ac:dyDescent="0.25">
      <c r="A419" t="s">
        <v>447</v>
      </c>
      <c r="B419" t="s">
        <v>3</v>
      </c>
      <c r="C419" t="s">
        <v>470</v>
      </c>
      <c r="D419" s="1">
        <v>42653</v>
      </c>
      <c r="E419" s="1">
        <v>42684</v>
      </c>
      <c r="F419">
        <f t="shared" si="22"/>
        <v>31</v>
      </c>
      <c r="G419">
        <f t="shared" si="23"/>
        <v>-9</v>
      </c>
      <c r="H419">
        <f t="shared" si="21"/>
        <v>-45</v>
      </c>
      <c r="J419" t="str">
        <f>IFERROR(VLOOKUP(TBL_ETAT[[#This Row],[Container]],CHOOSE({1,2},TBL_DB_PRE[N° conteneur],TBL_DB_PRE[Prebooking N° MSC]),2,FALSE),"")</f>
        <v>PR6711600038-1</v>
      </c>
      <c r="K419" t="str">
        <f>IFERROR(VLOOKUP(TBL_ETAT[[#This Row],[Container]],CHOOSE({1,2},TBL_DB_PRE[N° conteneur],TBL_DB_PRE[Prebooking N° CMM]),2,FALSE),"")</f>
        <v>CMMEX00032</v>
      </c>
    </row>
    <row r="420" spans="1:11" x14ac:dyDescent="0.25">
      <c r="A420" t="s">
        <v>448</v>
      </c>
      <c r="B420" t="s">
        <v>3</v>
      </c>
      <c r="C420" t="s">
        <v>470</v>
      </c>
      <c r="D420" s="1">
        <v>42653</v>
      </c>
      <c r="E420" s="1">
        <v>42684</v>
      </c>
      <c r="F420">
        <f t="shared" si="22"/>
        <v>31</v>
      </c>
      <c r="G420">
        <f t="shared" si="23"/>
        <v>-9</v>
      </c>
      <c r="H420">
        <f t="shared" si="21"/>
        <v>-45</v>
      </c>
      <c r="J420" t="str">
        <f>IFERROR(VLOOKUP(TBL_ETAT[[#This Row],[Container]],CHOOSE({1,2},TBL_DB_PRE[N° conteneur],TBL_DB_PRE[Prebooking N° MSC]),2,FALSE),"")</f>
        <v>PR6711600038-1</v>
      </c>
      <c r="K420" t="str">
        <f>IFERROR(VLOOKUP(TBL_ETAT[[#This Row],[Container]],CHOOSE({1,2},TBL_DB_PRE[N° conteneur],TBL_DB_PRE[Prebooking N° CMM]),2,FALSE),"")</f>
        <v>CMMEX00032</v>
      </c>
    </row>
    <row r="421" spans="1:11" x14ac:dyDescent="0.25">
      <c r="A421" t="s">
        <v>449</v>
      </c>
      <c r="B421" t="s">
        <v>3</v>
      </c>
      <c r="C421" t="s">
        <v>470</v>
      </c>
      <c r="D421" s="1">
        <v>42652</v>
      </c>
      <c r="E421" s="1">
        <v>42684</v>
      </c>
      <c r="F421">
        <f t="shared" si="22"/>
        <v>32</v>
      </c>
      <c r="G421">
        <f t="shared" si="23"/>
        <v>-8</v>
      </c>
      <c r="H421">
        <f t="shared" si="21"/>
        <v>-40</v>
      </c>
      <c r="J421" t="str">
        <f>IFERROR(VLOOKUP(TBL_ETAT[[#This Row],[Container]],CHOOSE({1,2},TBL_DB_PRE[N° conteneur],TBL_DB_PRE[Prebooking N° MSC]),2,FALSE),"")</f>
        <v>PR6711600038-1</v>
      </c>
      <c r="K421" t="str">
        <f>IFERROR(VLOOKUP(TBL_ETAT[[#This Row],[Container]],CHOOSE({1,2},TBL_DB_PRE[N° conteneur],TBL_DB_PRE[Prebooking N° CMM]),2,FALSE),"")</f>
        <v>CMMEX00032</v>
      </c>
    </row>
    <row r="422" spans="1:11" x14ac:dyDescent="0.25">
      <c r="A422" t="s">
        <v>450</v>
      </c>
      <c r="B422" t="s">
        <v>3</v>
      </c>
      <c r="C422" t="s">
        <v>470</v>
      </c>
      <c r="D422" s="1">
        <v>42652</v>
      </c>
      <c r="E422" s="1">
        <v>42684</v>
      </c>
      <c r="F422">
        <f t="shared" si="22"/>
        <v>32</v>
      </c>
      <c r="G422">
        <f t="shared" si="23"/>
        <v>-8</v>
      </c>
      <c r="H422">
        <f t="shared" si="21"/>
        <v>-40</v>
      </c>
      <c r="J422" t="str">
        <f>IFERROR(VLOOKUP(TBL_ETAT[[#This Row],[Container]],CHOOSE({1,2},TBL_DB_PRE[N° conteneur],TBL_DB_PRE[Prebooking N° MSC]),2,FALSE),"")</f>
        <v>PR6711600038-1</v>
      </c>
      <c r="K422" t="str">
        <f>IFERROR(VLOOKUP(TBL_ETAT[[#This Row],[Container]],CHOOSE({1,2},TBL_DB_PRE[N° conteneur],TBL_DB_PRE[Prebooking N° CMM]),2,FALSE),"")</f>
        <v>CMMEX00032</v>
      </c>
    </row>
    <row r="423" spans="1:11" x14ac:dyDescent="0.25">
      <c r="A423" t="s">
        <v>451</v>
      </c>
      <c r="B423" t="s">
        <v>3</v>
      </c>
      <c r="C423" t="s">
        <v>470</v>
      </c>
      <c r="D423" s="1">
        <v>42652</v>
      </c>
      <c r="E423" s="1">
        <v>42684</v>
      </c>
      <c r="F423">
        <f t="shared" si="22"/>
        <v>32</v>
      </c>
      <c r="G423">
        <f t="shared" si="23"/>
        <v>-8</v>
      </c>
      <c r="H423">
        <f t="shared" si="21"/>
        <v>-40</v>
      </c>
      <c r="J423" t="str">
        <f>IFERROR(VLOOKUP(TBL_ETAT[[#This Row],[Container]],CHOOSE({1,2},TBL_DB_PRE[N° conteneur],TBL_DB_PRE[Prebooking N° MSC]),2,FALSE),"")</f>
        <v>PR6711600038-1</v>
      </c>
      <c r="K423" t="str">
        <f>IFERROR(VLOOKUP(TBL_ETAT[[#This Row],[Container]],CHOOSE({1,2},TBL_DB_PRE[N° conteneur],TBL_DB_PRE[Prebooking N° CMM]),2,FALSE),"")</f>
        <v>CMMEX00032</v>
      </c>
    </row>
    <row r="424" spans="1:11" x14ac:dyDescent="0.25">
      <c r="A424" t="s">
        <v>452</v>
      </c>
      <c r="B424" t="s">
        <v>3</v>
      </c>
      <c r="C424" t="s">
        <v>471</v>
      </c>
      <c r="D424" s="1">
        <v>42652</v>
      </c>
      <c r="E424" s="1">
        <v>42671</v>
      </c>
      <c r="F424">
        <f t="shared" si="22"/>
        <v>19</v>
      </c>
      <c r="G424">
        <f t="shared" si="23"/>
        <v>-21</v>
      </c>
      <c r="H424">
        <f t="shared" si="21"/>
        <v>-105</v>
      </c>
      <c r="J424" t="str">
        <f>IFERROR(VLOOKUP(TBL_ETAT[[#This Row],[Container]],CHOOSE({1,2},TBL_DB_PRE[N° conteneur],TBL_DB_PRE[Prebooking N° MSC]),2,FALSE),"")</f>
        <v>PR6711600038-1</v>
      </c>
      <c r="K424" t="str">
        <f>IFERROR(VLOOKUP(TBL_ETAT[[#This Row],[Container]],CHOOSE({1,2},TBL_DB_PRE[N° conteneur],TBL_DB_PRE[Prebooking N° CMM]),2,FALSE),"")</f>
        <v>CMMEX00032</v>
      </c>
    </row>
    <row r="425" spans="1:11" x14ac:dyDescent="0.25">
      <c r="A425" t="s">
        <v>453</v>
      </c>
      <c r="B425" t="s">
        <v>3</v>
      </c>
      <c r="C425" t="s">
        <v>471</v>
      </c>
      <c r="D425" s="1">
        <v>42647</v>
      </c>
      <c r="E425" s="1">
        <v>42668</v>
      </c>
      <c r="F425">
        <f t="shared" si="22"/>
        <v>21</v>
      </c>
      <c r="G425">
        <f t="shared" si="23"/>
        <v>-19</v>
      </c>
      <c r="H425">
        <f t="shared" si="21"/>
        <v>-95</v>
      </c>
      <c r="J425" t="str">
        <f>IFERROR(VLOOKUP(TBL_ETAT[[#This Row],[Container]],CHOOSE({1,2},TBL_DB_PRE[N° conteneur],TBL_DB_PRE[Prebooking N° MSC]),2,FALSE),"")</f>
        <v>PR6711600038-1</v>
      </c>
      <c r="K425" t="str">
        <f>IFERROR(VLOOKUP(TBL_ETAT[[#This Row],[Container]],CHOOSE({1,2},TBL_DB_PRE[N° conteneur],TBL_DB_PRE[Prebooking N° CMM]),2,FALSE),"")</f>
        <v>CMMEX00032</v>
      </c>
    </row>
    <row r="426" spans="1:11" x14ac:dyDescent="0.25">
      <c r="A426" t="s">
        <v>454</v>
      </c>
      <c r="B426" t="s">
        <v>3</v>
      </c>
      <c r="C426" t="s">
        <v>471</v>
      </c>
      <c r="D426" s="1">
        <v>42619</v>
      </c>
      <c r="E426" s="1">
        <v>42668</v>
      </c>
      <c r="F426">
        <f t="shared" si="22"/>
        <v>49</v>
      </c>
      <c r="G426">
        <f t="shared" si="23"/>
        <v>9</v>
      </c>
      <c r="H426">
        <f t="shared" si="21"/>
        <v>45</v>
      </c>
      <c r="I426" t="s">
        <v>364</v>
      </c>
      <c r="J426" t="str">
        <f>IFERROR(VLOOKUP(TBL_ETAT[[#This Row],[Container]],CHOOSE({1,2},TBL_DB_PRE[N° conteneur],TBL_DB_PRE[Prebooking N° MSC]),2,FALSE),"")</f>
        <v/>
      </c>
      <c r="K426" t="str">
        <f>IFERROR(VLOOKUP(TBL_ETAT[[#This Row],[Container]],CHOOSE({1,2},TBL_DB_PRE[N° conteneur],TBL_DB_PRE[Prebooking N° CMM]),2,FALSE),"")</f>
        <v/>
      </c>
    </row>
    <row r="427" spans="1:11" x14ac:dyDescent="0.25">
      <c r="A427" t="s">
        <v>455</v>
      </c>
      <c r="B427" t="s">
        <v>3</v>
      </c>
      <c r="C427" t="s">
        <v>471</v>
      </c>
      <c r="D427" s="1">
        <v>42647</v>
      </c>
      <c r="E427" s="1">
        <v>42668</v>
      </c>
      <c r="F427">
        <f t="shared" si="22"/>
        <v>21</v>
      </c>
      <c r="G427">
        <f t="shared" si="23"/>
        <v>-19</v>
      </c>
      <c r="H427">
        <f t="shared" si="21"/>
        <v>-95</v>
      </c>
      <c r="J427" t="str">
        <f>IFERROR(VLOOKUP(TBL_ETAT[[#This Row],[Container]],CHOOSE({1,2},TBL_DB_PRE[N° conteneur],TBL_DB_PRE[Prebooking N° MSC]),2,FALSE),"")</f>
        <v>PR6711600038-1</v>
      </c>
      <c r="K427" t="str">
        <f>IFERROR(VLOOKUP(TBL_ETAT[[#This Row],[Container]],CHOOSE({1,2},TBL_DB_PRE[N° conteneur],TBL_DB_PRE[Prebooking N° CMM]),2,FALSE),"")</f>
        <v>CMMEX00032</v>
      </c>
    </row>
    <row r="428" spans="1:11" x14ac:dyDescent="0.25">
      <c r="A428" t="s">
        <v>456</v>
      </c>
      <c r="B428" t="s">
        <v>3</v>
      </c>
      <c r="C428" t="s">
        <v>471</v>
      </c>
      <c r="D428" s="1">
        <v>42647</v>
      </c>
      <c r="E428" s="1">
        <v>42671</v>
      </c>
      <c r="F428">
        <f t="shared" si="22"/>
        <v>24</v>
      </c>
      <c r="G428">
        <f t="shared" si="23"/>
        <v>-16</v>
      </c>
      <c r="H428">
        <f t="shared" si="21"/>
        <v>-80</v>
      </c>
      <c r="J428" t="str">
        <f>IFERROR(VLOOKUP(TBL_ETAT[[#This Row],[Container]],CHOOSE({1,2},TBL_DB_PRE[N° conteneur],TBL_DB_PRE[Prebooking N° MSC]),2,FALSE),"")</f>
        <v>PR6711600038-1</v>
      </c>
      <c r="K428" t="str">
        <f>IFERROR(VLOOKUP(TBL_ETAT[[#This Row],[Container]],CHOOSE({1,2},TBL_DB_PRE[N° conteneur],TBL_DB_PRE[Prebooking N° CMM]),2,FALSE),"")</f>
        <v>CMMEX00032</v>
      </c>
    </row>
    <row r="429" spans="1:11" x14ac:dyDescent="0.25">
      <c r="A429" t="s">
        <v>457</v>
      </c>
      <c r="B429" t="s">
        <v>3</v>
      </c>
      <c r="C429" t="s">
        <v>471</v>
      </c>
      <c r="D429" s="1">
        <v>42647</v>
      </c>
      <c r="E429" s="1">
        <v>42671</v>
      </c>
      <c r="F429">
        <f t="shared" si="22"/>
        <v>24</v>
      </c>
      <c r="G429">
        <f t="shared" si="23"/>
        <v>-16</v>
      </c>
      <c r="H429">
        <f t="shared" si="21"/>
        <v>-80</v>
      </c>
      <c r="J429" t="str">
        <f>IFERROR(VLOOKUP(TBL_ETAT[[#This Row],[Container]],CHOOSE({1,2},TBL_DB_PRE[N° conteneur],TBL_DB_PRE[Prebooking N° MSC]),2,FALSE),"")</f>
        <v>PR6711600038-1</v>
      </c>
      <c r="K429" t="str">
        <f>IFERROR(VLOOKUP(TBL_ETAT[[#This Row],[Container]],CHOOSE({1,2},TBL_DB_PRE[N° conteneur],TBL_DB_PRE[Prebooking N° CMM]),2,FALSE),"")</f>
        <v>CMMEX00032</v>
      </c>
    </row>
    <row r="430" spans="1:11" x14ac:dyDescent="0.25">
      <c r="A430" t="s">
        <v>458</v>
      </c>
      <c r="B430" t="s">
        <v>3</v>
      </c>
      <c r="C430" t="s">
        <v>471</v>
      </c>
      <c r="D430" s="1">
        <v>42647</v>
      </c>
      <c r="E430" s="1">
        <v>42671</v>
      </c>
      <c r="F430">
        <f t="shared" si="22"/>
        <v>24</v>
      </c>
      <c r="G430">
        <f t="shared" si="23"/>
        <v>-16</v>
      </c>
      <c r="H430">
        <f t="shared" si="21"/>
        <v>-80</v>
      </c>
      <c r="J430" t="str">
        <f>IFERROR(VLOOKUP(TBL_ETAT[[#This Row],[Container]],CHOOSE({1,2},TBL_DB_PRE[N° conteneur],TBL_DB_PRE[Prebooking N° MSC]),2,FALSE),"")</f>
        <v>PR6711600038-1</v>
      </c>
      <c r="K430" t="str">
        <f>IFERROR(VLOOKUP(TBL_ETAT[[#This Row],[Container]],CHOOSE({1,2},TBL_DB_PRE[N° conteneur],TBL_DB_PRE[Prebooking N° CMM]),2,FALSE),"")</f>
        <v>CMMEX00032</v>
      </c>
    </row>
    <row r="431" spans="1:11" x14ac:dyDescent="0.25">
      <c r="A431" t="s">
        <v>459</v>
      </c>
      <c r="B431" t="s">
        <v>3</v>
      </c>
      <c r="C431" t="s">
        <v>471</v>
      </c>
      <c r="D431" s="1">
        <v>42647</v>
      </c>
      <c r="E431" s="1">
        <v>42671</v>
      </c>
      <c r="F431">
        <f t="shared" si="22"/>
        <v>24</v>
      </c>
      <c r="G431">
        <f t="shared" si="23"/>
        <v>-16</v>
      </c>
      <c r="H431">
        <f t="shared" si="21"/>
        <v>-80</v>
      </c>
      <c r="J431" t="str">
        <f>IFERROR(VLOOKUP(TBL_ETAT[[#This Row],[Container]],CHOOSE({1,2},TBL_DB_PRE[N° conteneur],TBL_DB_PRE[Prebooking N° MSC]),2,FALSE),"")</f>
        <v>PR6711600038-1</v>
      </c>
      <c r="K431" t="str">
        <f>IFERROR(VLOOKUP(TBL_ETAT[[#This Row],[Container]],CHOOSE({1,2},TBL_DB_PRE[N° conteneur],TBL_DB_PRE[Prebooking N° CMM]),2,FALSE),"")</f>
        <v>CMMEX00032</v>
      </c>
    </row>
    <row r="432" spans="1:11" x14ac:dyDescent="0.25">
      <c r="A432" t="s">
        <v>460</v>
      </c>
      <c r="B432" t="s">
        <v>3</v>
      </c>
      <c r="C432" t="s">
        <v>471</v>
      </c>
      <c r="D432" s="1">
        <v>42647</v>
      </c>
      <c r="E432" s="1">
        <v>42668</v>
      </c>
      <c r="F432">
        <f t="shared" si="22"/>
        <v>21</v>
      </c>
      <c r="G432">
        <f t="shared" si="23"/>
        <v>-19</v>
      </c>
      <c r="H432">
        <f t="shared" si="21"/>
        <v>-95</v>
      </c>
      <c r="J432" t="str">
        <f>IFERROR(VLOOKUP(TBL_ETAT[[#This Row],[Container]],CHOOSE({1,2},TBL_DB_PRE[N° conteneur],TBL_DB_PRE[Prebooking N° MSC]),2,FALSE),"")</f>
        <v>PR6711600038-1</v>
      </c>
      <c r="K432" t="str">
        <f>IFERROR(VLOOKUP(TBL_ETAT[[#This Row],[Container]],CHOOSE({1,2},TBL_DB_PRE[N° conteneur],TBL_DB_PRE[Prebooking N° CMM]),2,FALSE),"")</f>
        <v>CMMEX00032</v>
      </c>
    </row>
    <row r="433" spans="1:11" x14ac:dyDescent="0.25">
      <c r="A433" t="s">
        <v>461</v>
      </c>
      <c r="B433" t="s">
        <v>3</v>
      </c>
      <c r="C433" t="s">
        <v>471</v>
      </c>
      <c r="D433" s="1">
        <v>42647</v>
      </c>
      <c r="E433" s="1">
        <v>42671</v>
      </c>
      <c r="F433">
        <f t="shared" si="22"/>
        <v>24</v>
      </c>
      <c r="G433">
        <f t="shared" si="23"/>
        <v>-16</v>
      </c>
      <c r="H433">
        <f t="shared" si="21"/>
        <v>-80</v>
      </c>
      <c r="J433" t="str">
        <f>IFERROR(VLOOKUP(TBL_ETAT[[#This Row],[Container]],CHOOSE({1,2},TBL_DB_PRE[N° conteneur],TBL_DB_PRE[Prebooking N° MSC]),2,FALSE),"")</f>
        <v/>
      </c>
      <c r="K433" t="str">
        <f>IFERROR(VLOOKUP(TBL_ETAT[[#This Row],[Container]],CHOOSE({1,2},TBL_DB_PRE[N° conteneur],TBL_DB_PRE[Prebooking N° CMM]),2,FALSE),"")</f>
        <v/>
      </c>
    </row>
    <row r="434" spans="1:11" x14ac:dyDescent="0.25">
      <c r="A434" t="s">
        <v>462</v>
      </c>
      <c r="B434" t="s">
        <v>3</v>
      </c>
      <c r="C434" t="s">
        <v>471</v>
      </c>
      <c r="D434" s="1">
        <v>42647</v>
      </c>
      <c r="E434" s="1">
        <v>42668</v>
      </c>
      <c r="F434">
        <f t="shared" si="22"/>
        <v>21</v>
      </c>
      <c r="G434">
        <f t="shared" si="23"/>
        <v>-19</v>
      </c>
      <c r="H434">
        <f t="shared" ref="H434:H440" si="24">G434*5</f>
        <v>-95</v>
      </c>
      <c r="J434" t="str">
        <f>IFERROR(VLOOKUP(TBL_ETAT[[#This Row],[Container]],CHOOSE({1,2},TBL_DB_PRE[N° conteneur],TBL_DB_PRE[Prebooking N° MSC]),2,FALSE),"")</f>
        <v>PR6711600038-1</v>
      </c>
      <c r="K434" t="str">
        <f>IFERROR(VLOOKUP(TBL_ETAT[[#This Row],[Container]],CHOOSE({1,2},TBL_DB_PRE[N° conteneur],TBL_DB_PRE[Prebooking N° CMM]),2,FALSE),"")</f>
        <v>CMMEX00032</v>
      </c>
    </row>
    <row r="435" spans="1:11" x14ac:dyDescent="0.25">
      <c r="A435" t="s">
        <v>463</v>
      </c>
      <c r="B435" t="s">
        <v>3</v>
      </c>
      <c r="C435" t="s">
        <v>471</v>
      </c>
      <c r="D435" s="1">
        <v>42647</v>
      </c>
      <c r="E435" s="1">
        <v>42668</v>
      </c>
      <c r="F435">
        <f t="shared" si="22"/>
        <v>21</v>
      </c>
      <c r="G435">
        <f t="shared" si="23"/>
        <v>-19</v>
      </c>
      <c r="H435">
        <f t="shared" si="24"/>
        <v>-95</v>
      </c>
      <c r="J435" t="str">
        <f>IFERROR(VLOOKUP(TBL_ETAT[[#This Row],[Container]],CHOOSE({1,2},TBL_DB_PRE[N° conteneur],TBL_DB_PRE[Prebooking N° MSC]),2,FALSE),"")</f>
        <v>PR6711600038-1</v>
      </c>
      <c r="K435" t="str">
        <f>IFERROR(VLOOKUP(TBL_ETAT[[#This Row],[Container]],CHOOSE({1,2},TBL_DB_PRE[N° conteneur],TBL_DB_PRE[Prebooking N° CMM]),2,FALSE),"")</f>
        <v>CMMEX00032</v>
      </c>
    </row>
    <row r="436" spans="1:11" x14ac:dyDescent="0.25">
      <c r="A436" t="s">
        <v>464</v>
      </c>
      <c r="B436" t="s">
        <v>3</v>
      </c>
      <c r="C436" t="s">
        <v>471</v>
      </c>
      <c r="D436" s="1">
        <v>42647</v>
      </c>
      <c r="E436" s="1">
        <v>42671</v>
      </c>
      <c r="F436">
        <f t="shared" si="22"/>
        <v>24</v>
      </c>
      <c r="G436">
        <f t="shared" si="23"/>
        <v>-16</v>
      </c>
      <c r="H436">
        <f t="shared" si="24"/>
        <v>-80</v>
      </c>
      <c r="J436" t="str">
        <f>IFERROR(VLOOKUP(TBL_ETAT[[#This Row],[Container]],CHOOSE({1,2},TBL_DB_PRE[N° conteneur],TBL_DB_PRE[Prebooking N° MSC]),2,FALSE),"")</f>
        <v>PR6711600038-1</v>
      </c>
      <c r="K436" t="str">
        <f>IFERROR(VLOOKUP(TBL_ETAT[[#This Row],[Container]],CHOOSE({1,2},TBL_DB_PRE[N° conteneur],TBL_DB_PRE[Prebooking N° CMM]),2,FALSE),"")</f>
        <v>CMMEX00032</v>
      </c>
    </row>
    <row r="437" spans="1:11" x14ac:dyDescent="0.25">
      <c r="A437" t="s">
        <v>465</v>
      </c>
      <c r="B437" t="s">
        <v>3</v>
      </c>
      <c r="C437" t="s">
        <v>471</v>
      </c>
      <c r="D437" s="1">
        <v>42647</v>
      </c>
      <c r="E437" s="1">
        <v>42671</v>
      </c>
      <c r="F437">
        <f t="shared" si="22"/>
        <v>24</v>
      </c>
      <c r="G437">
        <f t="shared" si="23"/>
        <v>-16</v>
      </c>
      <c r="H437">
        <f t="shared" si="24"/>
        <v>-80</v>
      </c>
      <c r="J437" t="str">
        <f>IFERROR(VLOOKUP(TBL_ETAT[[#This Row],[Container]],CHOOSE({1,2},TBL_DB_PRE[N° conteneur],TBL_DB_PRE[Prebooking N° MSC]),2,FALSE),"")</f>
        <v>PR6711600038-1</v>
      </c>
      <c r="K437" t="str">
        <f>IFERROR(VLOOKUP(TBL_ETAT[[#This Row],[Container]],CHOOSE({1,2},TBL_DB_PRE[N° conteneur],TBL_DB_PRE[Prebooking N° CMM]),2,FALSE),"")</f>
        <v>CMMEX00032</v>
      </c>
    </row>
    <row r="438" spans="1:11" x14ac:dyDescent="0.25">
      <c r="A438" t="s">
        <v>466</v>
      </c>
      <c r="B438" t="s">
        <v>3</v>
      </c>
      <c r="C438" t="s">
        <v>471</v>
      </c>
      <c r="D438" s="1">
        <v>42647</v>
      </c>
      <c r="E438" s="1">
        <v>42668</v>
      </c>
      <c r="F438">
        <f t="shared" si="22"/>
        <v>21</v>
      </c>
      <c r="G438">
        <f t="shared" si="23"/>
        <v>-19</v>
      </c>
      <c r="H438">
        <f t="shared" si="24"/>
        <v>-95</v>
      </c>
      <c r="J438" t="str">
        <f>IFERROR(VLOOKUP(TBL_ETAT[[#This Row],[Container]],CHOOSE({1,2},TBL_DB_PRE[N° conteneur],TBL_DB_PRE[Prebooking N° MSC]),2,FALSE),"")</f>
        <v>PR6711600038-1</v>
      </c>
      <c r="K438" t="str">
        <f>IFERROR(VLOOKUP(TBL_ETAT[[#This Row],[Container]],CHOOSE({1,2},TBL_DB_PRE[N° conteneur],TBL_DB_PRE[Prebooking N° CMM]),2,FALSE),"")</f>
        <v>CMMEX00032</v>
      </c>
    </row>
    <row r="439" spans="1:11" x14ac:dyDescent="0.25">
      <c r="A439" t="s">
        <v>467</v>
      </c>
      <c r="B439" t="s">
        <v>3</v>
      </c>
      <c r="C439" t="s">
        <v>471</v>
      </c>
      <c r="D439" s="1">
        <v>42647</v>
      </c>
      <c r="E439" s="1">
        <v>42671</v>
      </c>
      <c r="F439">
        <f t="shared" si="22"/>
        <v>24</v>
      </c>
      <c r="G439">
        <f t="shared" si="23"/>
        <v>-16</v>
      </c>
      <c r="H439">
        <f t="shared" si="24"/>
        <v>-80</v>
      </c>
      <c r="J439" t="str">
        <f>IFERROR(VLOOKUP(TBL_ETAT[[#This Row],[Container]],CHOOSE({1,2},TBL_DB_PRE[N° conteneur],TBL_DB_PRE[Prebooking N° MSC]),2,FALSE),"")</f>
        <v>PR6711600038-1</v>
      </c>
      <c r="K439" t="str">
        <f>IFERROR(VLOOKUP(TBL_ETAT[[#This Row],[Container]],CHOOSE({1,2},TBL_DB_PRE[N° conteneur],TBL_DB_PRE[Prebooking N° CMM]),2,FALSE),"")</f>
        <v>CMMEX00032</v>
      </c>
    </row>
    <row r="440" spans="1:11" x14ac:dyDescent="0.25">
      <c r="A440" t="s">
        <v>468</v>
      </c>
      <c r="B440" t="s">
        <v>3</v>
      </c>
      <c r="C440" t="s">
        <v>471</v>
      </c>
      <c r="D440" s="1">
        <v>42647</v>
      </c>
      <c r="E440" s="1">
        <v>42671</v>
      </c>
      <c r="F440">
        <f t="shared" si="22"/>
        <v>24</v>
      </c>
      <c r="G440">
        <f t="shared" si="23"/>
        <v>-16</v>
      </c>
      <c r="H440">
        <f t="shared" si="24"/>
        <v>-80</v>
      </c>
      <c r="J440" t="str">
        <f>IFERROR(VLOOKUP(TBL_ETAT[[#This Row],[Container]],CHOOSE({1,2},TBL_DB_PRE[N° conteneur],TBL_DB_PRE[Prebooking N° MSC]),2,FALSE),"")</f>
        <v>PR6711600038-1</v>
      </c>
      <c r="K440" t="str">
        <f>IFERROR(VLOOKUP(TBL_ETAT[[#This Row],[Container]],CHOOSE({1,2},TBL_DB_PRE[N° conteneur],TBL_DB_PRE[Prebooking N° CMM]),2,FALSE),"")</f>
        <v>CMMEX00032</v>
      </c>
    </row>
    <row r="441" spans="1:11" x14ac:dyDescent="0.25">
      <c r="A441" t="s">
        <v>472</v>
      </c>
      <c r="B441" t="s">
        <v>3</v>
      </c>
      <c r="C441" t="s">
        <v>492</v>
      </c>
      <c r="D441" s="1">
        <v>42661</v>
      </c>
      <c r="E441" s="1">
        <v>42717</v>
      </c>
      <c r="F441">
        <f t="shared" ref="F441:F460" si="25">E441-D441</f>
        <v>56</v>
      </c>
      <c r="G441">
        <f t="shared" ref="G441:G460" si="26">F441-40</f>
        <v>16</v>
      </c>
      <c r="H441">
        <f t="shared" ref="H441:H460" si="27">G441*5</f>
        <v>80</v>
      </c>
      <c r="I441" t="s">
        <v>364</v>
      </c>
      <c r="J441" t="str">
        <f>IFERROR(VLOOKUP(TBL_ETAT[[#This Row],[Container]],CHOOSE({1,2},TBL_DB_PRE[N° conteneur],TBL_DB_PRE[Prebooking N° MSC]),2,FALSE),"")</f>
        <v>PR6711600005-1</v>
      </c>
      <c r="K441" t="str">
        <f>IFERROR(VLOOKUP(TBL_ETAT[[#This Row],[Container]],CHOOSE({1,2},TBL_DB_PRE[N° conteneur],TBL_DB_PRE[Prebooking N° CMM]),2,FALSE),"")</f>
        <v>CMMEX00033</v>
      </c>
    </row>
    <row r="442" spans="1:11" x14ac:dyDescent="0.25">
      <c r="A442" t="s">
        <v>473</v>
      </c>
      <c r="B442" t="s">
        <v>3</v>
      </c>
      <c r="C442" t="s">
        <v>492</v>
      </c>
      <c r="D442" s="1">
        <v>42661</v>
      </c>
      <c r="E442" s="1">
        <v>42717</v>
      </c>
      <c r="F442">
        <f t="shared" si="25"/>
        <v>56</v>
      </c>
      <c r="G442">
        <f t="shared" si="26"/>
        <v>16</v>
      </c>
      <c r="H442">
        <f t="shared" si="27"/>
        <v>80</v>
      </c>
      <c r="I442" t="s">
        <v>364</v>
      </c>
      <c r="J442" t="str">
        <f>IFERROR(VLOOKUP(TBL_ETAT[[#This Row],[Container]],CHOOSE({1,2},TBL_DB_PRE[N° conteneur],TBL_DB_PRE[Prebooking N° MSC]),2,FALSE),"")</f>
        <v>PR6711600005-1</v>
      </c>
      <c r="K442" t="str">
        <f>IFERROR(VLOOKUP(TBL_ETAT[[#This Row],[Container]],CHOOSE({1,2},TBL_DB_PRE[N° conteneur],TBL_DB_PRE[Prebooking N° CMM]),2,FALSE),"")</f>
        <v>CMMEX00033</v>
      </c>
    </row>
    <row r="443" spans="1:11" x14ac:dyDescent="0.25">
      <c r="A443" t="s">
        <v>474</v>
      </c>
      <c r="B443" t="s">
        <v>3</v>
      </c>
      <c r="C443" t="s">
        <v>492</v>
      </c>
      <c r="D443" s="1">
        <v>42661</v>
      </c>
      <c r="E443" s="1">
        <v>42717</v>
      </c>
      <c r="F443">
        <f t="shared" si="25"/>
        <v>56</v>
      </c>
      <c r="G443">
        <f t="shared" si="26"/>
        <v>16</v>
      </c>
      <c r="H443">
        <f t="shared" si="27"/>
        <v>80</v>
      </c>
      <c r="I443" t="s">
        <v>364</v>
      </c>
      <c r="J443" t="str">
        <f>IFERROR(VLOOKUP(TBL_ETAT[[#This Row],[Container]],CHOOSE({1,2},TBL_DB_PRE[N° conteneur],TBL_DB_PRE[Prebooking N° MSC]),2,FALSE),"")</f>
        <v>PR6711600005-1</v>
      </c>
      <c r="K443" t="str">
        <f>IFERROR(VLOOKUP(TBL_ETAT[[#This Row],[Container]],CHOOSE({1,2},TBL_DB_PRE[N° conteneur],TBL_DB_PRE[Prebooking N° CMM]),2,FALSE),"")</f>
        <v>CMMEX00033</v>
      </c>
    </row>
    <row r="444" spans="1:11" x14ac:dyDescent="0.25">
      <c r="A444" t="s">
        <v>475</v>
      </c>
      <c r="B444" t="s">
        <v>3</v>
      </c>
      <c r="C444" t="s">
        <v>492</v>
      </c>
      <c r="D444" s="1">
        <v>42661</v>
      </c>
      <c r="E444" s="1">
        <v>42717</v>
      </c>
      <c r="F444">
        <f t="shared" si="25"/>
        <v>56</v>
      </c>
      <c r="G444">
        <f t="shared" si="26"/>
        <v>16</v>
      </c>
      <c r="H444">
        <f t="shared" si="27"/>
        <v>80</v>
      </c>
      <c r="I444" t="s">
        <v>364</v>
      </c>
      <c r="J444" t="str">
        <f>IFERROR(VLOOKUP(TBL_ETAT[[#This Row],[Container]],CHOOSE({1,2},TBL_DB_PRE[N° conteneur],TBL_DB_PRE[Prebooking N° MSC]),2,FALSE),"")</f>
        <v>PR6711600005-1</v>
      </c>
      <c r="K444" t="str">
        <f>IFERROR(VLOOKUP(TBL_ETAT[[#This Row],[Container]],CHOOSE({1,2},TBL_DB_PRE[N° conteneur],TBL_DB_PRE[Prebooking N° CMM]),2,FALSE),"")</f>
        <v>CMMEX00033</v>
      </c>
    </row>
    <row r="445" spans="1:11" x14ac:dyDescent="0.25">
      <c r="A445" t="s">
        <v>476</v>
      </c>
      <c r="B445" t="s">
        <v>3</v>
      </c>
      <c r="C445" t="s">
        <v>492</v>
      </c>
      <c r="D445" s="1">
        <v>42661</v>
      </c>
      <c r="E445" s="1">
        <v>42717</v>
      </c>
      <c r="F445">
        <f t="shared" si="25"/>
        <v>56</v>
      </c>
      <c r="G445">
        <f t="shared" si="26"/>
        <v>16</v>
      </c>
      <c r="H445">
        <f t="shared" si="27"/>
        <v>80</v>
      </c>
      <c r="I445" t="s">
        <v>364</v>
      </c>
      <c r="J445" t="str">
        <f>IFERROR(VLOOKUP(TBL_ETAT[[#This Row],[Container]],CHOOSE({1,2},TBL_DB_PRE[N° conteneur],TBL_DB_PRE[Prebooking N° MSC]),2,FALSE),"")</f>
        <v>PR6711600005-1</v>
      </c>
      <c r="K445" t="str">
        <f>IFERROR(VLOOKUP(TBL_ETAT[[#This Row],[Container]],CHOOSE({1,2},TBL_DB_PRE[N° conteneur],TBL_DB_PRE[Prebooking N° CMM]),2,FALSE),"")</f>
        <v>CMMEX00033</v>
      </c>
    </row>
    <row r="446" spans="1:11" x14ac:dyDescent="0.25">
      <c r="A446" t="s">
        <v>477</v>
      </c>
      <c r="B446" t="s">
        <v>3</v>
      </c>
      <c r="C446" t="s">
        <v>492</v>
      </c>
      <c r="D446" s="1">
        <v>42661</v>
      </c>
      <c r="E446" s="1">
        <v>42717</v>
      </c>
      <c r="F446">
        <f t="shared" si="25"/>
        <v>56</v>
      </c>
      <c r="G446">
        <f t="shared" si="26"/>
        <v>16</v>
      </c>
      <c r="H446">
        <f t="shared" si="27"/>
        <v>80</v>
      </c>
      <c r="I446" t="s">
        <v>364</v>
      </c>
      <c r="J446" t="str">
        <f>IFERROR(VLOOKUP(TBL_ETAT[[#This Row],[Container]],CHOOSE({1,2},TBL_DB_PRE[N° conteneur],TBL_DB_PRE[Prebooking N° MSC]),2,FALSE),"")</f>
        <v>PR6711600005-1</v>
      </c>
      <c r="K446" t="str">
        <f>IFERROR(VLOOKUP(TBL_ETAT[[#This Row],[Container]],CHOOSE({1,2},TBL_DB_PRE[N° conteneur],TBL_DB_PRE[Prebooking N° CMM]),2,FALSE),"")</f>
        <v>CMMEX00033</v>
      </c>
    </row>
    <row r="447" spans="1:11" x14ac:dyDescent="0.25">
      <c r="A447" t="s">
        <v>478</v>
      </c>
      <c r="B447" t="s">
        <v>3</v>
      </c>
      <c r="C447" t="s">
        <v>492</v>
      </c>
      <c r="D447" s="1">
        <v>42661</v>
      </c>
      <c r="E447" s="1">
        <v>42717</v>
      </c>
      <c r="F447">
        <f t="shared" si="25"/>
        <v>56</v>
      </c>
      <c r="G447">
        <f t="shared" si="26"/>
        <v>16</v>
      </c>
      <c r="H447">
        <f t="shared" si="27"/>
        <v>80</v>
      </c>
      <c r="I447" t="s">
        <v>364</v>
      </c>
      <c r="J447" t="str">
        <f>IFERROR(VLOOKUP(TBL_ETAT[[#This Row],[Container]],CHOOSE({1,2},TBL_DB_PRE[N° conteneur],TBL_DB_PRE[Prebooking N° MSC]),2,FALSE),"")</f>
        <v>PR6711600005-1</v>
      </c>
      <c r="K447" t="str">
        <f>IFERROR(VLOOKUP(TBL_ETAT[[#This Row],[Container]],CHOOSE({1,2},TBL_DB_PRE[N° conteneur],TBL_DB_PRE[Prebooking N° CMM]),2,FALSE),"")</f>
        <v>CMMEX00033</v>
      </c>
    </row>
    <row r="448" spans="1:11" x14ac:dyDescent="0.25">
      <c r="A448" t="s">
        <v>479</v>
      </c>
      <c r="B448" t="s">
        <v>3</v>
      </c>
      <c r="C448" t="s">
        <v>492</v>
      </c>
      <c r="D448" s="1">
        <v>42661</v>
      </c>
      <c r="E448" s="1">
        <v>42717</v>
      </c>
      <c r="F448">
        <f t="shared" si="25"/>
        <v>56</v>
      </c>
      <c r="G448">
        <f t="shared" si="26"/>
        <v>16</v>
      </c>
      <c r="H448">
        <f t="shared" si="27"/>
        <v>80</v>
      </c>
      <c r="I448" t="s">
        <v>364</v>
      </c>
      <c r="J448" t="str">
        <f>IFERROR(VLOOKUP(TBL_ETAT[[#This Row],[Container]],CHOOSE({1,2},TBL_DB_PRE[N° conteneur],TBL_DB_PRE[Prebooking N° MSC]),2,FALSE),"")</f>
        <v>PR6711600005-1</v>
      </c>
      <c r="K448" t="str">
        <f>IFERROR(VLOOKUP(TBL_ETAT[[#This Row],[Container]],CHOOSE({1,2},TBL_DB_PRE[N° conteneur],TBL_DB_PRE[Prebooking N° CMM]),2,FALSE),"")</f>
        <v>CMMEX00033</v>
      </c>
    </row>
    <row r="449" spans="1:11" x14ac:dyDescent="0.25">
      <c r="A449" t="s">
        <v>480</v>
      </c>
      <c r="B449" t="s">
        <v>3</v>
      </c>
      <c r="C449" t="s">
        <v>492</v>
      </c>
      <c r="D449" s="1">
        <v>42661</v>
      </c>
      <c r="E449" s="1">
        <v>42717</v>
      </c>
      <c r="F449">
        <f t="shared" si="25"/>
        <v>56</v>
      </c>
      <c r="G449">
        <f t="shared" si="26"/>
        <v>16</v>
      </c>
      <c r="H449">
        <f t="shared" si="27"/>
        <v>80</v>
      </c>
      <c r="I449" t="s">
        <v>364</v>
      </c>
      <c r="J449" t="str">
        <f>IFERROR(VLOOKUP(TBL_ETAT[[#This Row],[Container]],CHOOSE({1,2},TBL_DB_PRE[N° conteneur],TBL_DB_PRE[Prebooking N° MSC]),2,FALSE),"")</f>
        <v>PR6711600005-1</v>
      </c>
      <c r="K449" t="str">
        <f>IFERROR(VLOOKUP(TBL_ETAT[[#This Row],[Container]],CHOOSE({1,2},TBL_DB_PRE[N° conteneur],TBL_DB_PRE[Prebooking N° CMM]),2,FALSE),"")</f>
        <v>CMMEX00033</v>
      </c>
    </row>
    <row r="450" spans="1:11" x14ac:dyDescent="0.25">
      <c r="A450" t="s">
        <v>481</v>
      </c>
      <c r="B450" t="s">
        <v>3</v>
      </c>
      <c r="C450" t="s">
        <v>492</v>
      </c>
      <c r="D450" s="1">
        <v>42661</v>
      </c>
      <c r="E450" s="1">
        <v>42717</v>
      </c>
      <c r="F450">
        <f t="shared" si="25"/>
        <v>56</v>
      </c>
      <c r="G450">
        <f t="shared" si="26"/>
        <v>16</v>
      </c>
      <c r="H450">
        <f t="shared" si="27"/>
        <v>80</v>
      </c>
      <c r="I450" t="s">
        <v>364</v>
      </c>
      <c r="J450" t="str">
        <f>IFERROR(VLOOKUP(TBL_ETAT[[#This Row],[Container]],CHOOSE({1,2},TBL_DB_PRE[N° conteneur],TBL_DB_PRE[Prebooking N° MSC]),2,FALSE),"")</f>
        <v/>
      </c>
      <c r="K450" t="str">
        <f>IFERROR(VLOOKUP(TBL_ETAT[[#This Row],[Container]],CHOOSE({1,2},TBL_DB_PRE[N° conteneur],TBL_DB_PRE[Prebooking N° CMM]),2,FALSE),"")</f>
        <v/>
      </c>
    </row>
    <row r="451" spans="1:11" x14ac:dyDescent="0.25">
      <c r="A451" t="s">
        <v>482</v>
      </c>
      <c r="B451" t="s">
        <v>3</v>
      </c>
      <c r="C451" t="s">
        <v>492</v>
      </c>
      <c r="D451" s="1">
        <v>42661</v>
      </c>
      <c r="E451" s="1">
        <v>42717</v>
      </c>
      <c r="F451">
        <f t="shared" si="25"/>
        <v>56</v>
      </c>
      <c r="G451">
        <f t="shared" si="26"/>
        <v>16</v>
      </c>
      <c r="H451">
        <f t="shared" si="27"/>
        <v>80</v>
      </c>
      <c r="I451" t="s">
        <v>364</v>
      </c>
      <c r="J451" t="str">
        <f>IFERROR(VLOOKUP(TBL_ETAT[[#This Row],[Container]],CHOOSE({1,2},TBL_DB_PRE[N° conteneur],TBL_DB_PRE[Prebooking N° MSC]),2,FALSE),"")</f>
        <v>PR6711600005-1</v>
      </c>
      <c r="K451" t="str">
        <f>IFERROR(VLOOKUP(TBL_ETAT[[#This Row],[Container]],CHOOSE({1,2},TBL_DB_PRE[N° conteneur],TBL_DB_PRE[Prebooking N° CMM]),2,FALSE),"")</f>
        <v>CMMEX00033</v>
      </c>
    </row>
    <row r="452" spans="1:11" x14ac:dyDescent="0.25">
      <c r="A452" t="s">
        <v>483</v>
      </c>
      <c r="B452" t="s">
        <v>3</v>
      </c>
      <c r="C452" t="s">
        <v>492</v>
      </c>
      <c r="D452" s="1">
        <v>42661</v>
      </c>
      <c r="E452" s="1">
        <v>42717</v>
      </c>
      <c r="F452">
        <f t="shared" si="25"/>
        <v>56</v>
      </c>
      <c r="G452">
        <f t="shared" si="26"/>
        <v>16</v>
      </c>
      <c r="H452">
        <f t="shared" si="27"/>
        <v>80</v>
      </c>
      <c r="I452" t="s">
        <v>364</v>
      </c>
      <c r="J452" t="str">
        <f>IFERROR(VLOOKUP(TBL_ETAT[[#This Row],[Container]],CHOOSE({1,2},TBL_DB_PRE[N° conteneur],TBL_DB_PRE[Prebooking N° MSC]),2,FALSE),"")</f>
        <v>PR6711600005-1</v>
      </c>
      <c r="K452" t="str">
        <f>IFERROR(VLOOKUP(TBL_ETAT[[#This Row],[Container]],CHOOSE({1,2},TBL_DB_PRE[N° conteneur],TBL_DB_PRE[Prebooking N° CMM]),2,FALSE),"")</f>
        <v>CMMEX00033</v>
      </c>
    </row>
    <row r="453" spans="1:11" x14ac:dyDescent="0.25">
      <c r="A453" t="s">
        <v>484</v>
      </c>
      <c r="B453" t="s">
        <v>3</v>
      </c>
      <c r="C453" t="s">
        <v>492</v>
      </c>
      <c r="D453" s="1">
        <v>42661</v>
      </c>
      <c r="E453" s="1">
        <v>42717</v>
      </c>
      <c r="F453">
        <f t="shared" si="25"/>
        <v>56</v>
      </c>
      <c r="G453">
        <f t="shared" si="26"/>
        <v>16</v>
      </c>
      <c r="H453">
        <f t="shared" si="27"/>
        <v>80</v>
      </c>
      <c r="I453" t="s">
        <v>364</v>
      </c>
      <c r="J453" t="str">
        <f>IFERROR(VLOOKUP(TBL_ETAT[[#This Row],[Container]],CHOOSE({1,2},TBL_DB_PRE[N° conteneur],TBL_DB_PRE[Prebooking N° MSC]),2,FALSE),"")</f>
        <v>PR6711600005-1</v>
      </c>
      <c r="K453" t="str">
        <f>IFERROR(VLOOKUP(TBL_ETAT[[#This Row],[Container]],CHOOSE({1,2},TBL_DB_PRE[N° conteneur],TBL_DB_PRE[Prebooking N° CMM]),2,FALSE),"")</f>
        <v>CMMEX00033</v>
      </c>
    </row>
    <row r="454" spans="1:11" x14ac:dyDescent="0.25">
      <c r="A454" t="s">
        <v>485</v>
      </c>
      <c r="B454" t="s">
        <v>3</v>
      </c>
      <c r="C454" t="s">
        <v>493</v>
      </c>
      <c r="D454" s="1">
        <v>42661</v>
      </c>
      <c r="E454" s="1">
        <v>42706</v>
      </c>
      <c r="F454">
        <f t="shared" si="25"/>
        <v>45</v>
      </c>
      <c r="G454">
        <f t="shared" si="26"/>
        <v>5</v>
      </c>
      <c r="H454">
        <f t="shared" si="27"/>
        <v>25</v>
      </c>
      <c r="I454" t="s">
        <v>364</v>
      </c>
      <c r="J454" t="str">
        <f>IFERROR(VLOOKUP(TBL_ETAT[[#This Row],[Container]],CHOOSE({1,2},TBL_DB_PRE[N° conteneur],TBL_DB_PRE[Prebooking N° MSC]),2,FALSE),"")</f>
        <v>PR6711600005-1</v>
      </c>
      <c r="K454" t="str">
        <f>IFERROR(VLOOKUP(TBL_ETAT[[#This Row],[Container]],CHOOSE({1,2},TBL_DB_PRE[N° conteneur],TBL_DB_PRE[Prebooking N° CMM]),2,FALSE),"")</f>
        <v>CMMEX00033</v>
      </c>
    </row>
    <row r="455" spans="1:11" x14ac:dyDescent="0.25">
      <c r="A455" t="s">
        <v>486</v>
      </c>
      <c r="B455" t="s">
        <v>3</v>
      </c>
      <c r="C455" t="s">
        <v>493</v>
      </c>
      <c r="D455" s="1">
        <v>42661</v>
      </c>
      <c r="E455" s="1">
        <v>42706</v>
      </c>
      <c r="F455">
        <f t="shared" si="25"/>
        <v>45</v>
      </c>
      <c r="G455">
        <f t="shared" si="26"/>
        <v>5</v>
      </c>
      <c r="H455">
        <f t="shared" si="27"/>
        <v>25</v>
      </c>
      <c r="I455" t="s">
        <v>364</v>
      </c>
      <c r="J455" t="str">
        <f>IFERROR(VLOOKUP(TBL_ETAT[[#This Row],[Container]],CHOOSE({1,2},TBL_DB_PRE[N° conteneur],TBL_DB_PRE[Prebooking N° MSC]),2,FALSE),"")</f>
        <v>PR6711600005-1</v>
      </c>
      <c r="K455" t="str">
        <f>IFERROR(VLOOKUP(TBL_ETAT[[#This Row],[Container]],CHOOSE({1,2},TBL_DB_PRE[N° conteneur],TBL_DB_PRE[Prebooking N° CMM]),2,FALSE),"")</f>
        <v>CMMEX00033</v>
      </c>
    </row>
    <row r="456" spans="1:11" x14ac:dyDescent="0.25">
      <c r="A456" t="s">
        <v>487</v>
      </c>
      <c r="B456" t="s">
        <v>3</v>
      </c>
      <c r="C456" t="s">
        <v>493</v>
      </c>
      <c r="D456" s="1">
        <v>42661</v>
      </c>
      <c r="E456" s="1">
        <v>42706</v>
      </c>
      <c r="F456">
        <f t="shared" si="25"/>
        <v>45</v>
      </c>
      <c r="G456">
        <f t="shared" si="26"/>
        <v>5</v>
      </c>
      <c r="H456">
        <f t="shared" si="27"/>
        <v>25</v>
      </c>
      <c r="I456" t="s">
        <v>364</v>
      </c>
      <c r="J456" t="str">
        <f>IFERROR(VLOOKUP(TBL_ETAT[[#This Row],[Container]],CHOOSE({1,2},TBL_DB_PRE[N° conteneur],TBL_DB_PRE[Prebooking N° MSC]),2,FALSE),"")</f>
        <v>PR6711600005-1</v>
      </c>
      <c r="K456" t="str">
        <f>IFERROR(VLOOKUP(TBL_ETAT[[#This Row],[Container]],CHOOSE({1,2},TBL_DB_PRE[N° conteneur],TBL_DB_PRE[Prebooking N° CMM]),2,FALSE),"")</f>
        <v>CMMEX00033</v>
      </c>
    </row>
    <row r="457" spans="1:11" x14ac:dyDescent="0.25">
      <c r="A457" t="s">
        <v>488</v>
      </c>
      <c r="B457" t="s">
        <v>3</v>
      </c>
      <c r="C457" t="s">
        <v>494</v>
      </c>
      <c r="D457" s="1">
        <v>42661</v>
      </c>
      <c r="E457" s="1">
        <v>42707</v>
      </c>
      <c r="F457">
        <f t="shared" si="25"/>
        <v>46</v>
      </c>
      <c r="G457">
        <f t="shared" si="26"/>
        <v>6</v>
      </c>
      <c r="H457">
        <f t="shared" si="27"/>
        <v>30</v>
      </c>
      <c r="I457" t="s">
        <v>364</v>
      </c>
      <c r="J457" t="str">
        <f>IFERROR(VLOOKUP(TBL_ETAT[[#This Row],[Container]],CHOOSE({1,2},TBL_DB_PRE[N° conteneur],TBL_DB_PRE[Prebooking N° MSC]),2,FALSE),"")</f>
        <v>PR6711600005-1</v>
      </c>
      <c r="K457" t="str">
        <f>IFERROR(VLOOKUP(TBL_ETAT[[#This Row],[Container]],CHOOSE({1,2},TBL_DB_PRE[N° conteneur],TBL_DB_PRE[Prebooking N° CMM]),2,FALSE),"")</f>
        <v>CMMEX00033</v>
      </c>
    </row>
    <row r="458" spans="1:11" x14ac:dyDescent="0.25">
      <c r="A458" t="s">
        <v>489</v>
      </c>
      <c r="B458" t="s">
        <v>3</v>
      </c>
      <c r="C458" t="s">
        <v>494</v>
      </c>
      <c r="D458" s="1">
        <v>42661</v>
      </c>
      <c r="E458" s="1">
        <v>42707</v>
      </c>
      <c r="F458">
        <f t="shared" si="25"/>
        <v>46</v>
      </c>
      <c r="G458">
        <f t="shared" si="26"/>
        <v>6</v>
      </c>
      <c r="H458">
        <f t="shared" si="27"/>
        <v>30</v>
      </c>
      <c r="I458" t="s">
        <v>364</v>
      </c>
      <c r="J458" t="str">
        <f>IFERROR(VLOOKUP(TBL_ETAT[[#This Row],[Container]],CHOOSE({1,2},TBL_DB_PRE[N° conteneur],TBL_DB_PRE[Prebooking N° MSC]),2,FALSE),"")</f>
        <v>PR6711600005-1</v>
      </c>
      <c r="K458" t="str">
        <f>IFERROR(VLOOKUP(TBL_ETAT[[#This Row],[Container]],CHOOSE({1,2},TBL_DB_PRE[N° conteneur],TBL_DB_PRE[Prebooking N° CMM]),2,FALSE),"")</f>
        <v>CMMEX00033</v>
      </c>
    </row>
    <row r="459" spans="1:11" x14ac:dyDescent="0.25">
      <c r="A459" t="s">
        <v>490</v>
      </c>
      <c r="B459" t="s">
        <v>3</v>
      </c>
      <c r="C459" t="s">
        <v>494</v>
      </c>
      <c r="D459" s="1">
        <v>42661</v>
      </c>
      <c r="E459" s="1">
        <v>42707</v>
      </c>
      <c r="F459">
        <f t="shared" si="25"/>
        <v>46</v>
      </c>
      <c r="G459">
        <f t="shared" si="26"/>
        <v>6</v>
      </c>
      <c r="H459">
        <f t="shared" si="27"/>
        <v>30</v>
      </c>
      <c r="I459" t="s">
        <v>364</v>
      </c>
      <c r="J459" t="str">
        <f>IFERROR(VLOOKUP(TBL_ETAT[[#This Row],[Container]],CHOOSE({1,2},TBL_DB_PRE[N° conteneur],TBL_DB_PRE[Prebooking N° MSC]),2,FALSE),"")</f>
        <v>PR6711600005-1</v>
      </c>
      <c r="K459" t="str">
        <f>IFERROR(VLOOKUP(TBL_ETAT[[#This Row],[Container]],CHOOSE({1,2},TBL_DB_PRE[N° conteneur],TBL_DB_PRE[Prebooking N° CMM]),2,FALSE),"")</f>
        <v>CMMEX00033</v>
      </c>
    </row>
    <row r="460" spans="1:11" x14ac:dyDescent="0.25">
      <c r="A460" t="s">
        <v>491</v>
      </c>
      <c r="B460" t="s">
        <v>3</v>
      </c>
      <c r="C460" t="s">
        <v>494</v>
      </c>
      <c r="D460" s="1">
        <v>42661</v>
      </c>
      <c r="E460" s="1">
        <v>42707</v>
      </c>
      <c r="F460">
        <f t="shared" si="25"/>
        <v>46</v>
      </c>
      <c r="G460">
        <f t="shared" si="26"/>
        <v>6</v>
      </c>
      <c r="H460">
        <f t="shared" si="27"/>
        <v>30</v>
      </c>
      <c r="I460" t="s">
        <v>364</v>
      </c>
      <c r="J460" t="str">
        <f>IFERROR(VLOOKUP(TBL_ETAT[[#This Row],[Container]],CHOOSE({1,2},TBL_DB_PRE[N° conteneur],TBL_DB_PRE[Prebooking N° MSC]),2,FALSE),"")</f>
        <v>PR6711600005-1</v>
      </c>
      <c r="K460" t="str">
        <f>IFERROR(VLOOKUP(TBL_ETAT[[#This Row],[Container]],CHOOSE({1,2},TBL_DB_PRE[N° conteneur],TBL_DB_PRE[Prebooking N° CMM]),2,FALSE),"")</f>
        <v>CMMEX00033</v>
      </c>
    </row>
  </sheetData>
  <conditionalFormatting sqref="H40:H460">
    <cfRule type="cellIs" dxfId="6" priority="9" operator="greaterThan">
      <formula>0</formula>
    </cfRule>
  </conditionalFormatting>
  <conditionalFormatting sqref="A1:A1048576">
    <cfRule type="duplicateValues" dxfId="5" priority="1"/>
  </conditionalFormatting>
  <conditionalFormatting sqref="A1:A1048576">
    <cfRule type="duplicateValues" dxfId="4" priority="10"/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31"/>
  <sheetViews>
    <sheetView workbookViewId="0">
      <selection activeCell="F6" sqref="F6"/>
    </sheetView>
  </sheetViews>
  <sheetFormatPr baseColWidth="10" defaultRowHeight="15" x14ac:dyDescent="0.25"/>
  <cols>
    <col min="1" max="1" width="20.5703125" bestFit="1" customWidth="1"/>
    <col min="2" max="2" width="21.42578125" bestFit="1" customWidth="1"/>
    <col min="3" max="3" width="15" bestFit="1" customWidth="1"/>
  </cols>
  <sheetData>
    <row r="1" spans="1:3" x14ac:dyDescent="0.25">
      <c r="A1" t="s">
        <v>495</v>
      </c>
      <c r="B1" t="s">
        <v>496</v>
      </c>
      <c r="C1" t="s">
        <v>497</v>
      </c>
    </row>
    <row r="2" spans="1:3" x14ac:dyDescent="0.25">
      <c r="A2" t="s">
        <v>498</v>
      </c>
      <c r="B2" t="s">
        <v>499</v>
      </c>
      <c r="C2" t="s">
        <v>40</v>
      </c>
    </row>
    <row r="3" spans="1:3" x14ac:dyDescent="0.25">
      <c r="A3" t="s">
        <v>498</v>
      </c>
      <c r="B3" t="s">
        <v>499</v>
      </c>
      <c r="C3" t="s">
        <v>38</v>
      </c>
    </row>
    <row r="4" spans="1:3" x14ac:dyDescent="0.25">
      <c r="A4" t="s">
        <v>498</v>
      </c>
      <c r="B4" t="s">
        <v>499</v>
      </c>
      <c r="C4" t="s">
        <v>36</v>
      </c>
    </row>
    <row r="5" spans="1:3" x14ac:dyDescent="0.25">
      <c r="A5" t="s">
        <v>498</v>
      </c>
      <c r="B5" t="s">
        <v>499</v>
      </c>
      <c r="C5" t="s">
        <v>39</v>
      </c>
    </row>
    <row r="6" spans="1:3" x14ac:dyDescent="0.25">
      <c r="A6" t="s">
        <v>498</v>
      </c>
      <c r="B6" t="s">
        <v>499</v>
      </c>
      <c r="C6" t="s">
        <v>500</v>
      </c>
    </row>
    <row r="7" spans="1:3" x14ac:dyDescent="0.25">
      <c r="A7" t="s">
        <v>498</v>
      </c>
      <c r="B7" t="s">
        <v>499</v>
      </c>
      <c r="C7" t="s">
        <v>37</v>
      </c>
    </row>
    <row r="8" spans="1:3" x14ac:dyDescent="0.25">
      <c r="A8" t="s">
        <v>498</v>
      </c>
      <c r="B8" t="s">
        <v>499</v>
      </c>
      <c r="C8" t="s">
        <v>65</v>
      </c>
    </row>
    <row r="9" spans="1:3" x14ac:dyDescent="0.25">
      <c r="A9" t="s">
        <v>498</v>
      </c>
      <c r="B9" t="s">
        <v>499</v>
      </c>
      <c r="C9" t="s">
        <v>33</v>
      </c>
    </row>
    <row r="10" spans="1:3" x14ac:dyDescent="0.25">
      <c r="A10" t="s">
        <v>498</v>
      </c>
      <c r="B10" t="s">
        <v>499</v>
      </c>
      <c r="C10" t="s">
        <v>34</v>
      </c>
    </row>
    <row r="11" spans="1:3" x14ac:dyDescent="0.25">
      <c r="A11" t="s">
        <v>498</v>
      </c>
      <c r="B11" t="s">
        <v>499</v>
      </c>
      <c r="C11" t="s">
        <v>78</v>
      </c>
    </row>
    <row r="12" spans="1:3" x14ac:dyDescent="0.25">
      <c r="A12" t="s">
        <v>498</v>
      </c>
      <c r="B12" t="s">
        <v>499</v>
      </c>
      <c r="C12" t="s">
        <v>77</v>
      </c>
    </row>
    <row r="13" spans="1:3" x14ac:dyDescent="0.25">
      <c r="A13" t="s">
        <v>498</v>
      </c>
      <c r="B13" t="s">
        <v>499</v>
      </c>
      <c r="C13" t="s">
        <v>79</v>
      </c>
    </row>
    <row r="14" spans="1:3" x14ac:dyDescent="0.25">
      <c r="A14" t="s">
        <v>498</v>
      </c>
      <c r="B14" t="s">
        <v>499</v>
      </c>
      <c r="C14" t="s">
        <v>84</v>
      </c>
    </row>
    <row r="15" spans="1:3" x14ac:dyDescent="0.25">
      <c r="A15" t="s">
        <v>498</v>
      </c>
      <c r="B15" t="s">
        <v>499</v>
      </c>
      <c r="C15" t="s">
        <v>66</v>
      </c>
    </row>
    <row r="16" spans="1:3" x14ac:dyDescent="0.25">
      <c r="A16" t="s">
        <v>498</v>
      </c>
      <c r="B16" t="s">
        <v>499</v>
      </c>
      <c r="C16" t="s">
        <v>71</v>
      </c>
    </row>
    <row r="17" spans="1:3" x14ac:dyDescent="0.25">
      <c r="A17" t="s">
        <v>498</v>
      </c>
      <c r="B17" t="s">
        <v>499</v>
      </c>
      <c r="C17" t="s">
        <v>62</v>
      </c>
    </row>
    <row r="18" spans="1:3" x14ac:dyDescent="0.25">
      <c r="A18" t="s">
        <v>498</v>
      </c>
      <c r="B18" t="s">
        <v>499</v>
      </c>
      <c r="C18" t="s">
        <v>81</v>
      </c>
    </row>
    <row r="19" spans="1:3" x14ac:dyDescent="0.25">
      <c r="A19" t="s">
        <v>498</v>
      </c>
      <c r="B19" t="s">
        <v>499</v>
      </c>
      <c r="C19" t="s">
        <v>80</v>
      </c>
    </row>
    <row r="20" spans="1:3" x14ac:dyDescent="0.25">
      <c r="A20" t="s">
        <v>498</v>
      </c>
      <c r="B20" t="s">
        <v>499</v>
      </c>
      <c r="C20" t="s">
        <v>73</v>
      </c>
    </row>
    <row r="21" spans="1:3" x14ac:dyDescent="0.25">
      <c r="A21" t="s">
        <v>498</v>
      </c>
      <c r="B21" t="s">
        <v>499</v>
      </c>
      <c r="C21" t="s">
        <v>67</v>
      </c>
    </row>
    <row r="22" spans="1:3" x14ac:dyDescent="0.25">
      <c r="A22" t="s">
        <v>498</v>
      </c>
      <c r="B22" t="s">
        <v>499</v>
      </c>
      <c r="C22" t="s">
        <v>83</v>
      </c>
    </row>
    <row r="23" spans="1:3" x14ac:dyDescent="0.25">
      <c r="A23" t="s">
        <v>498</v>
      </c>
      <c r="B23" t="s">
        <v>499</v>
      </c>
      <c r="C23" t="s">
        <v>57</v>
      </c>
    </row>
    <row r="24" spans="1:3" x14ac:dyDescent="0.25">
      <c r="A24" t="s">
        <v>498</v>
      </c>
      <c r="B24" t="s">
        <v>499</v>
      </c>
      <c r="C24" t="s">
        <v>58</v>
      </c>
    </row>
    <row r="25" spans="1:3" x14ac:dyDescent="0.25">
      <c r="A25" t="s">
        <v>498</v>
      </c>
      <c r="B25" t="s">
        <v>499</v>
      </c>
      <c r="C25" t="s">
        <v>68</v>
      </c>
    </row>
    <row r="26" spans="1:3" x14ac:dyDescent="0.25">
      <c r="A26" t="s">
        <v>498</v>
      </c>
      <c r="B26" t="s">
        <v>499</v>
      </c>
      <c r="C26" t="s">
        <v>59</v>
      </c>
    </row>
    <row r="27" spans="1:3" x14ac:dyDescent="0.25">
      <c r="A27" t="s">
        <v>498</v>
      </c>
      <c r="B27" t="s">
        <v>499</v>
      </c>
      <c r="C27" t="s">
        <v>61</v>
      </c>
    </row>
    <row r="28" spans="1:3" x14ac:dyDescent="0.25">
      <c r="A28" t="s">
        <v>498</v>
      </c>
      <c r="B28" t="s">
        <v>499</v>
      </c>
      <c r="C28" t="s">
        <v>60</v>
      </c>
    </row>
    <row r="29" spans="1:3" x14ac:dyDescent="0.25">
      <c r="A29" t="s">
        <v>498</v>
      </c>
      <c r="B29" t="s">
        <v>499</v>
      </c>
      <c r="C29" t="s">
        <v>501</v>
      </c>
    </row>
    <row r="30" spans="1:3" x14ac:dyDescent="0.25">
      <c r="A30" t="s">
        <v>498</v>
      </c>
      <c r="B30" t="s">
        <v>499</v>
      </c>
      <c r="C30" t="s">
        <v>502</v>
      </c>
    </row>
    <row r="31" spans="1:3" x14ac:dyDescent="0.25">
      <c r="A31" t="s">
        <v>498</v>
      </c>
      <c r="B31" t="s">
        <v>499</v>
      </c>
      <c r="C31" t="s">
        <v>86</v>
      </c>
    </row>
    <row r="32" spans="1:3" x14ac:dyDescent="0.25">
      <c r="A32" t="s">
        <v>498</v>
      </c>
      <c r="B32" t="s">
        <v>499</v>
      </c>
      <c r="C32" t="s">
        <v>55</v>
      </c>
    </row>
    <row r="33" spans="1:3" x14ac:dyDescent="0.25">
      <c r="A33" t="s">
        <v>498</v>
      </c>
      <c r="B33" t="s">
        <v>499</v>
      </c>
      <c r="C33" t="s">
        <v>503</v>
      </c>
    </row>
    <row r="34" spans="1:3" x14ac:dyDescent="0.25">
      <c r="A34" t="s">
        <v>498</v>
      </c>
      <c r="B34" t="s">
        <v>499</v>
      </c>
      <c r="C34" t="s">
        <v>72</v>
      </c>
    </row>
    <row r="35" spans="1:3" x14ac:dyDescent="0.25">
      <c r="A35" t="s">
        <v>498</v>
      </c>
      <c r="B35" t="s">
        <v>499</v>
      </c>
      <c r="C35" t="s">
        <v>54</v>
      </c>
    </row>
    <row r="36" spans="1:3" x14ac:dyDescent="0.25">
      <c r="A36" t="s">
        <v>498</v>
      </c>
      <c r="B36" t="s">
        <v>499</v>
      </c>
      <c r="C36" t="s">
        <v>52</v>
      </c>
    </row>
    <row r="37" spans="1:3" x14ac:dyDescent="0.25">
      <c r="A37" t="s">
        <v>498</v>
      </c>
      <c r="B37" t="s">
        <v>499</v>
      </c>
      <c r="C37" t="s">
        <v>53</v>
      </c>
    </row>
    <row r="38" spans="1:3" x14ac:dyDescent="0.25">
      <c r="A38" t="s">
        <v>498</v>
      </c>
      <c r="B38" t="s">
        <v>499</v>
      </c>
      <c r="C38" t="s">
        <v>98</v>
      </c>
    </row>
    <row r="39" spans="1:3" x14ac:dyDescent="0.25">
      <c r="A39" t="s">
        <v>498</v>
      </c>
      <c r="B39" t="s">
        <v>499</v>
      </c>
      <c r="C39" t="s">
        <v>115</v>
      </c>
    </row>
    <row r="40" spans="1:3" x14ac:dyDescent="0.25">
      <c r="A40" t="s">
        <v>498</v>
      </c>
      <c r="B40" t="s">
        <v>499</v>
      </c>
      <c r="C40" t="s">
        <v>104</v>
      </c>
    </row>
    <row r="41" spans="1:3" x14ac:dyDescent="0.25">
      <c r="A41" t="s">
        <v>498</v>
      </c>
      <c r="B41" t="s">
        <v>499</v>
      </c>
      <c r="C41" t="s">
        <v>102</v>
      </c>
    </row>
    <row r="42" spans="1:3" x14ac:dyDescent="0.25">
      <c r="A42" t="s">
        <v>498</v>
      </c>
      <c r="B42" t="s">
        <v>499</v>
      </c>
      <c r="C42" t="s">
        <v>100</v>
      </c>
    </row>
    <row r="43" spans="1:3" x14ac:dyDescent="0.25">
      <c r="A43" t="s">
        <v>498</v>
      </c>
      <c r="B43" t="s">
        <v>499</v>
      </c>
      <c r="C43" t="s">
        <v>99</v>
      </c>
    </row>
    <row r="44" spans="1:3" x14ac:dyDescent="0.25">
      <c r="A44" t="s">
        <v>498</v>
      </c>
      <c r="B44" t="s">
        <v>499</v>
      </c>
      <c r="C44" t="s">
        <v>116</v>
      </c>
    </row>
    <row r="45" spans="1:3" x14ac:dyDescent="0.25">
      <c r="A45" t="s">
        <v>498</v>
      </c>
      <c r="B45" t="s">
        <v>499</v>
      </c>
      <c r="C45" t="s">
        <v>117</v>
      </c>
    </row>
    <row r="46" spans="1:3" x14ac:dyDescent="0.25">
      <c r="A46" t="s">
        <v>498</v>
      </c>
      <c r="B46" t="s">
        <v>499</v>
      </c>
      <c r="C46" t="s">
        <v>153</v>
      </c>
    </row>
    <row r="47" spans="1:3" x14ac:dyDescent="0.25">
      <c r="A47" t="s">
        <v>498</v>
      </c>
      <c r="B47" t="s">
        <v>499</v>
      </c>
      <c r="C47" t="s">
        <v>93</v>
      </c>
    </row>
    <row r="48" spans="1:3" x14ac:dyDescent="0.25">
      <c r="A48" t="s">
        <v>498</v>
      </c>
      <c r="B48" t="s">
        <v>499</v>
      </c>
      <c r="C48" t="s">
        <v>103</v>
      </c>
    </row>
    <row r="49" spans="1:3" x14ac:dyDescent="0.25">
      <c r="A49" t="s">
        <v>498</v>
      </c>
      <c r="B49" t="s">
        <v>499</v>
      </c>
      <c r="C49" t="s">
        <v>504</v>
      </c>
    </row>
    <row r="50" spans="1:3" x14ac:dyDescent="0.25">
      <c r="A50" t="s">
        <v>498</v>
      </c>
      <c r="B50" t="s">
        <v>499</v>
      </c>
      <c r="C50" t="s">
        <v>105</v>
      </c>
    </row>
    <row r="51" spans="1:3" x14ac:dyDescent="0.25">
      <c r="A51" t="s">
        <v>498</v>
      </c>
      <c r="B51" t="s">
        <v>499</v>
      </c>
      <c r="C51" t="s">
        <v>106</v>
      </c>
    </row>
    <row r="52" spans="1:3" x14ac:dyDescent="0.25">
      <c r="A52" t="s">
        <v>498</v>
      </c>
      <c r="B52" t="s">
        <v>499</v>
      </c>
      <c r="C52" t="s">
        <v>97</v>
      </c>
    </row>
    <row r="53" spans="1:3" x14ac:dyDescent="0.25">
      <c r="A53" t="s">
        <v>498</v>
      </c>
      <c r="B53" t="s">
        <v>499</v>
      </c>
      <c r="C53" t="s">
        <v>95</v>
      </c>
    </row>
    <row r="54" spans="1:3" x14ac:dyDescent="0.25">
      <c r="A54" t="s">
        <v>498</v>
      </c>
      <c r="B54" t="s">
        <v>499</v>
      </c>
      <c r="C54" t="s">
        <v>94</v>
      </c>
    </row>
    <row r="55" spans="1:3" x14ac:dyDescent="0.25">
      <c r="A55" t="s">
        <v>498</v>
      </c>
      <c r="B55" t="s">
        <v>499</v>
      </c>
      <c r="C55" t="s">
        <v>96</v>
      </c>
    </row>
    <row r="56" spans="1:3" x14ac:dyDescent="0.25">
      <c r="A56" t="s">
        <v>498</v>
      </c>
      <c r="B56" t="s">
        <v>499</v>
      </c>
      <c r="C56" t="s">
        <v>101</v>
      </c>
    </row>
    <row r="57" spans="1:3" x14ac:dyDescent="0.25">
      <c r="A57" t="s">
        <v>498</v>
      </c>
      <c r="B57" t="s">
        <v>499</v>
      </c>
      <c r="C57" t="s">
        <v>110</v>
      </c>
    </row>
    <row r="58" spans="1:3" x14ac:dyDescent="0.25">
      <c r="A58" t="s">
        <v>498</v>
      </c>
      <c r="B58" t="s">
        <v>499</v>
      </c>
      <c r="C58" t="s">
        <v>111</v>
      </c>
    </row>
    <row r="59" spans="1:3" x14ac:dyDescent="0.25">
      <c r="A59" t="s">
        <v>498</v>
      </c>
      <c r="B59" t="s">
        <v>499</v>
      </c>
      <c r="C59" t="s">
        <v>109</v>
      </c>
    </row>
    <row r="60" spans="1:3" x14ac:dyDescent="0.25">
      <c r="A60" t="s">
        <v>498</v>
      </c>
      <c r="B60" t="s">
        <v>499</v>
      </c>
      <c r="C60" t="s">
        <v>108</v>
      </c>
    </row>
    <row r="61" spans="1:3" x14ac:dyDescent="0.25">
      <c r="A61" t="s">
        <v>498</v>
      </c>
      <c r="B61" t="s">
        <v>499</v>
      </c>
      <c r="C61" t="s">
        <v>107</v>
      </c>
    </row>
    <row r="62" spans="1:3" x14ac:dyDescent="0.25">
      <c r="A62" t="s">
        <v>505</v>
      </c>
      <c r="B62" t="s">
        <v>506</v>
      </c>
      <c r="C62" t="s">
        <v>134</v>
      </c>
    </row>
    <row r="63" spans="1:3" x14ac:dyDescent="0.25">
      <c r="A63" t="s">
        <v>505</v>
      </c>
      <c r="B63" t="s">
        <v>506</v>
      </c>
      <c r="C63" t="s">
        <v>121</v>
      </c>
    </row>
    <row r="64" spans="1:3" x14ac:dyDescent="0.25">
      <c r="A64" t="s">
        <v>505</v>
      </c>
      <c r="B64" t="s">
        <v>506</v>
      </c>
      <c r="C64" t="s">
        <v>122</v>
      </c>
    </row>
    <row r="65" spans="1:3" x14ac:dyDescent="0.25">
      <c r="A65" t="s">
        <v>505</v>
      </c>
      <c r="B65" t="s">
        <v>506</v>
      </c>
      <c r="C65" t="s">
        <v>118</v>
      </c>
    </row>
    <row r="66" spans="1:3" x14ac:dyDescent="0.25">
      <c r="A66" t="s">
        <v>505</v>
      </c>
      <c r="B66" t="s">
        <v>506</v>
      </c>
      <c r="C66" t="s">
        <v>120</v>
      </c>
    </row>
    <row r="67" spans="1:3" x14ac:dyDescent="0.25">
      <c r="A67" t="s">
        <v>505</v>
      </c>
      <c r="B67" t="s">
        <v>506</v>
      </c>
      <c r="C67" t="s">
        <v>119</v>
      </c>
    </row>
    <row r="68" spans="1:3" x14ac:dyDescent="0.25">
      <c r="A68" t="s">
        <v>505</v>
      </c>
      <c r="B68" t="s">
        <v>506</v>
      </c>
      <c r="C68" t="s">
        <v>130</v>
      </c>
    </row>
    <row r="69" spans="1:3" x14ac:dyDescent="0.25">
      <c r="A69" t="s">
        <v>505</v>
      </c>
      <c r="B69" t="s">
        <v>506</v>
      </c>
      <c r="C69" t="s">
        <v>126</v>
      </c>
    </row>
    <row r="70" spans="1:3" x14ac:dyDescent="0.25">
      <c r="A70" t="s">
        <v>505</v>
      </c>
      <c r="B70" t="s">
        <v>506</v>
      </c>
      <c r="C70" t="s">
        <v>127</v>
      </c>
    </row>
    <row r="71" spans="1:3" x14ac:dyDescent="0.25">
      <c r="A71" t="s">
        <v>505</v>
      </c>
      <c r="B71" t="s">
        <v>506</v>
      </c>
      <c r="C71" t="s">
        <v>129</v>
      </c>
    </row>
    <row r="72" spans="1:3" x14ac:dyDescent="0.25">
      <c r="A72" t="s">
        <v>505</v>
      </c>
      <c r="B72" t="s">
        <v>506</v>
      </c>
      <c r="C72" t="s">
        <v>131</v>
      </c>
    </row>
    <row r="73" spans="1:3" x14ac:dyDescent="0.25">
      <c r="A73" t="s">
        <v>505</v>
      </c>
      <c r="B73" t="s">
        <v>506</v>
      </c>
      <c r="C73" t="s">
        <v>132</v>
      </c>
    </row>
    <row r="74" spans="1:3" x14ac:dyDescent="0.25">
      <c r="A74" t="s">
        <v>505</v>
      </c>
      <c r="B74" t="s">
        <v>506</v>
      </c>
      <c r="C74" t="s">
        <v>136</v>
      </c>
    </row>
    <row r="75" spans="1:3" x14ac:dyDescent="0.25">
      <c r="A75" t="s">
        <v>505</v>
      </c>
      <c r="B75" t="s">
        <v>506</v>
      </c>
      <c r="C75" t="s">
        <v>133</v>
      </c>
    </row>
    <row r="76" spans="1:3" x14ac:dyDescent="0.25">
      <c r="A76" t="s">
        <v>505</v>
      </c>
      <c r="B76" t="s">
        <v>506</v>
      </c>
      <c r="C76" t="s">
        <v>137</v>
      </c>
    </row>
    <row r="77" spans="1:3" x14ac:dyDescent="0.25">
      <c r="A77" t="s">
        <v>505</v>
      </c>
      <c r="B77" t="s">
        <v>506</v>
      </c>
      <c r="C77" t="s">
        <v>128</v>
      </c>
    </row>
    <row r="78" spans="1:3" x14ac:dyDescent="0.25">
      <c r="A78" t="s">
        <v>505</v>
      </c>
      <c r="B78" t="s">
        <v>506</v>
      </c>
      <c r="C78" t="s">
        <v>135</v>
      </c>
    </row>
    <row r="79" spans="1:3" x14ac:dyDescent="0.25">
      <c r="A79" t="s">
        <v>505</v>
      </c>
      <c r="B79" t="s">
        <v>506</v>
      </c>
      <c r="C79" t="s">
        <v>113</v>
      </c>
    </row>
    <row r="80" spans="1:3" x14ac:dyDescent="0.25">
      <c r="A80" t="s">
        <v>505</v>
      </c>
      <c r="B80" t="s">
        <v>506</v>
      </c>
      <c r="C80" t="s">
        <v>125</v>
      </c>
    </row>
    <row r="81" spans="1:3" x14ac:dyDescent="0.25">
      <c r="A81" t="s">
        <v>505</v>
      </c>
      <c r="B81" t="s">
        <v>506</v>
      </c>
      <c r="C81" t="s">
        <v>124</v>
      </c>
    </row>
    <row r="82" spans="1:3" x14ac:dyDescent="0.25">
      <c r="A82" t="s">
        <v>505</v>
      </c>
      <c r="B82" t="s">
        <v>506</v>
      </c>
      <c r="C82" t="s">
        <v>123</v>
      </c>
    </row>
    <row r="83" spans="1:3" x14ac:dyDescent="0.25">
      <c r="A83" t="s">
        <v>505</v>
      </c>
      <c r="B83" t="s">
        <v>506</v>
      </c>
      <c r="C83" t="s">
        <v>190</v>
      </c>
    </row>
    <row r="84" spans="1:3" x14ac:dyDescent="0.25">
      <c r="A84" t="s">
        <v>505</v>
      </c>
      <c r="B84" t="s">
        <v>506</v>
      </c>
      <c r="C84" t="s">
        <v>191</v>
      </c>
    </row>
    <row r="85" spans="1:3" x14ac:dyDescent="0.25">
      <c r="A85" t="s">
        <v>505</v>
      </c>
      <c r="B85" t="s">
        <v>506</v>
      </c>
      <c r="C85" t="s">
        <v>189</v>
      </c>
    </row>
    <row r="86" spans="1:3" x14ac:dyDescent="0.25">
      <c r="A86" t="s">
        <v>505</v>
      </c>
      <c r="B86" t="s">
        <v>506</v>
      </c>
      <c r="C86" t="s">
        <v>192</v>
      </c>
    </row>
    <row r="87" spans="1:3" x14ac:dyDescent="0.25">
      <c r="A87" t="s">
        <v>505</v>
      </c>
      <c r="B87" t="s">
        <v>506</v>
      </c>
      <c r="C87" t="s">
        <v>200</v>
      </c>
    </row>
    <row r="88" spans="1:3" x14ac:dyDescent="0.25">
      <c r="A88" t="s">
        <v>505</v>
      </c>
      <c r="B88" t="s">
        <v>506</v>
      </c>
      <c r="C88" t="s">
        <v>199</v>
      </c>
    </row>
    <row r="89" spans="1:3" x14ac:dyDescent="0.25">
      <c r="A89" t="s">
        <v>505</v>
      </c>
      <c r="B89" t="s">
        <v>506</v>
      </c>
      <c r="C89" t="s">
        <v>145</v>
      </c>
    </row>
    <row r="90" spans="1:3" x14ac:dyDescent="0.25">
      <c r="A90" t="s">
        <v>505</v>
      </c>
      <c r="B90" t="s">
        <v>506</v>
      </c>
      <c r="C90" t="s">
        <v>193</v>
      </c>
    </row>
    <row r="91" spans="1:3" x14ac:dyDescent="0.25">
      <c r="A91" t="s">
        <v>505</v>
      </c>
      <c r="B91" t="s">
        <v>506</v>
      </c>
      <c r="C91" t="s">
        <v>194</v>
      </c>
    </row>
    <row r="92" spans="1:3" x14ac:dyDescent="0.25">
      <c r="A92" t="s">
        <v>505</v>
      </c>
      <c r="B92" t="s">
        <v>506</v>
      </c>
      <c r="C92" t="s">
        <v>197</v>
      </c>
    </row>
    <row r="93" spans="1:3" x14ac:dyDescent="0.25">
      <c r="A93" t="s">
        <v>505</v>
      </c>
      <c r="B93" t="s">
        <v>506</v>
      </c>
      <c r="C93" t="s">
        <v>195</v>
      </c>
    </row>
    <row r="94" spans="1:3" x14ac:dyDescent="0.25">
      <c r="A94" t="s">
        <v>505</v>
      </c>
      <c r="B94" t="s">
        <v>506</v>
      </c>
      <c r="C94" t="s">
        <v>196</v>
      </c>
    </row>
    <row r="95" spans="1:3" x14ac:dyDescent="0.25">
      <c r="A95" t="s">
        <v>505</v>
      </c>
      <c r="B95" t="s">
        <v>506</v>
      </c>
      <c r="C95" t="s">
        <v>188</v>
      </c>
    </row>
    <row r="96" spans="1:3" x14ac:dyDescent="0.25">
      <c r="A96" t="s">
        <v>505</v>
      </c>
      <c r="B96" t="s">
        <v>506</v>
      </c>
      <c r="C96" t="s">
        <v>187</v>
      </c>
    </row>
    <row r="97" spans="1:3" x14ac:dyDescent="0.25">
      <c r="A97" t="s">
        <v>505</v>
      </c>
      <c r="B97" t="s">
        <v>506</v>
      </c>
      <c r="C97" t="s">
        <v>198</v>
      </c>
    </row>
    <row r="98" spans="1:3" x14ac:dyDescent="0.25">
      <c r="A98" t="s">
        <v>505</v>
      </c>
      <c r="B98" t="s">
        <v>506</v>
      </c>
      <c r="C98" t="s">
        <v>507</v>
      </c>
    </row>
    <row r="99" spans="1:3" x14ac:dyDescent="0.25">
      <c r="A99" t="s">
        <v>505</v>
      </c>
      <c r="B99" t="s">
        <v>506</v>
      </c>
      <c r="C99" t="s">
        <v>174</v>
      </c>
    </row>
    <row r="100" spans="1:3" x14ac:dyDescent="0.25">
      <c r="A100" t="s">
        <v>505</v>
      </c>
      <c r="B100" t="s">
        <v>506</v>
      </c>
      <c r="C100" t="s">
        <v>185</v>
      </c>
    </row>
    <row r="101" spans="1:3" x14ac:dyDescent="0.25">
      <c r="A101" t="s">
        <v>505</v>
      </c>
      <c r="B101" t="s">
        <v>506</v>
      </c>
      <c r="C101" t="s">
        <v>212</v>
      </c>
    </row>
    <row r="102" spans="1:3" x14ac:dyDescent="0.25">
      <c r="A102" t="s">
        <v>505</v>
      </c>
      <c r="B102" t="s">
        <v>506</v>
      </c>
      <c r="C102" t="s">
        <v>202</v>
      </c>
    </row>
    <row r="103" spans="1:3" x14ac:dyDescent="0.25">
      <c r="A103" t="s">
        <v>505</v>
      </c>
      <c r="B103" t="s">
        <v>506</v>
      </c>
      <c r="C103" t="s">
        <v>508</v>
      </c>
    </row>
    <row r="104" spans="1:3" x14ac:dyDescent="0.25">
      <c r="A104" t="s">
        <v>505</v>
      </c>
      <c r="B104" t="s">
        <v>506</v>
      </c>
      <c r="C104" t="s">
        <v>204</v>
      </c>
    </row>
    <row r="105" spans="1:3" x14ac:dyDescent="0.25">
      <c r="A105" t="s">
        <v>505</v>
      </c>
      <c r="B105" t="s">
        <v>506</v>
      </c>
      <c r="C105" t="s">
        <v>203</v>
      </c>
    </row>
    <row r="106" spans="1:3" x14ac:dyDescent="0.25">
      <c r="A106" t="s">
        <v>505</v>
      </c>
      <c r="B106" t="s">
        <v>506</v>
      </c>
      <c r="C106" t="s">
        <v>182</v>
      </c>
    </row>
    <row r="107" spans="1:3" x14ac:dyDescent="0.25">
      <c r="A107" t="s">
        <v>505</v>
      </c>
      <c r="B107" t="s">
        <v>506</v>
      </c>
      <c r="C107" t="s">
        <v>206</v>
      </c>
    </row>
    <row r="108" spans="1:3" x14ac:dyDescent="0.25">
      <c r="A108" t="s">
        <v>505</v>
      </c>
      <c r="B108" t="s">
        <v>506</v>
      </c>
      <c r="C108" t="s">
        <v>207</v>
      </c>
    </row>
    <row r="109" spans="1:3" x14ac:dyDescent="0.25">
      <c r="A109" t="s">
        <v>505</v>
      </c>
      <c r="B109" t="s">
        <v>506</v>
      </c>
      <c r="C109" t="s">
        <v>205</v>
      </c>
    </row>
    <row r="110" spans="1:3" x14ac:dyDescent="0.25">
      <c r="A110" t="s">
        <v>505</v>
      </c>
      <c r="B110" t="s">
        <v>506</v>
      </c>
      <c r="C110" t="s">
        <v>201</v>
      </c>
    </row>
    <row r="111" spans="1:3" x14ac:dyDescent="0.25">
      <c r="A111" t="s">
        <v>505</v>
      </c>
      <c r="B111" t="s">
        <v>506</v>
      </c>
      <c r="C111" t="s">
        <v>184</v>
      </c>
    </row>
    <row r="112" spans="1:3" x14ac:dyDescent="0.25">
      <c r="A112" t="s">
        <v>505</v>
      </c>
      <c r="B112" t="s">
        <v>506</v>
      </c>
      <c r="C112" t="s">
        <v>186</v>
      </c>
    </row>
    <row r="113" spans="1:3" x14ac:dyDescent="0.25">
      <c r="A113" t="s">
        <v>505</v>
      </c>
      <c r="B113" t="s">
        <v>506</v>
      </c>
      <c r="C113" t="s">
        <v>180</v>
      </c>
    </row>
    <row r="114" spans="1:3" x14ac:dyDescent="0.25">
      <c r="A114" t="s">
        <v>505</v>
      </c>
      <c r="B114" t="s">
        <v>506</v>
      </c>
      <c r="C114" t="s">
        <v>509</v>
      </c>
    </row>
    <row r="115" spans="1:3" x14ac:dyDescent="0.25">
      <c r="A115" t="s">
        <v>505</v>
      </c>
      <c r="B115" t="s">
        <v>506</v>
      </c>
      <c r="C115" t="s">
        <v>181</v>
      </c>
    </row>
    <row r="116" spans="1:3" x14ac:dyDescent="0.25">
      <c r="A116" t="s">
        <v>505</v>
      </c>
      <c r="B116" t="s">
        <v>506</v>
      </c>
      <c r="C116" t="s">
        <v>177</v>
      </c>
    </row>
    <row r="117" spans="1:3" x14ac:dyDescent="0.25">
      <c r="A117" t="s">
        <v>505</v>
      </c>
      <c r="B117" t="s">
        <v>506</v>
      </c>
      <c r="C117" t="s">
        <v>178</v>
      </c>
    </row>
    <row r="118" spans="1:3" x14ac:dyDescent="0.25">
      <c r="A118" t="s">
        <v>505</v>
      </c>
      <c r="B118" t="s">
        <v>506</v>
      </c>
      <c r="C118" t="s">
        <v>176</v>
      </c>
    </row>
    <row r="119" spans="1:3" x14ac:dyDescent="0.25">
      <c r="A119" t="s">
        <v>505</v>
      </c>
      <c r="B119" t="s">
        <v>506</v>
      </c>
      <c r="C119" t="s">
        <v>510</v>
      </c>
    </row>
    <row r="120" spans="1:3" x14ac:dyDescent="0.25">
      <c r="A120" t="s">
        <v>505</v>
      </c>
      <c r="B120" t="s">
        <v>506</v>
      </c>
      <c r="C120" t="s">
        <v>511</v>
      </c>
    </row>
    <row r="121" spans="1:3" x14ac:dyDescent="0.25">
      <c r="A121" t="s">
        <v>505</v>
      </c>
      <c r="B121" t="s">
        <v>506</v>
      </c>
      <c r="C121" t="s">
        <v>172</v>
      </c>
    </row>
    <row r="122" spans="1:3" x14ac:dyDescent="0.25">
      <c r="A122" t="s">
        <v>512</v>
      </c>
      <c r="B122" t="s">
        <v>513</v>
      </c>
      <c r="C122" t="s">
        <v>514</v>
      </c>
    </row>
    <row r="123" spans="1:3" x14ac:dyDescent="0.25">
      <c r="A123" t="s">
        <v>512</v>
      </c>
      <c r="B123" t="s">
        <v>513</v>
      </c>
      <c r="C123" t="s">
        <v>150</v>
      </c>
    </row>
    <row r="124" spans="1:3" x14ac:dyDescent="0.25">
      <c r="A124" t="s">
        <v>512</v>
      </c>
      <c r="B124" t="s">
        <v>513</v>
      </c>
      <c r="C124" t="s">
        <v>151</v>
      </c>
    </row>
    <row r="125" spans="1:3" x14ac:dyDescent="0.25">
      <c r="A125" t="s">
        <v>512</v>
      </c>
      <c r="B125" t="s">
        <v>513</v>
      </c>
      <c r="C125" t="s">
        <v>166</v>
      </c>
    </row>
    <row r="126" spans="1:3" x14ac:dyDescent="0.25">
      <c r="A126" t="s">
        <v>512</v>
      </c>
      <c r="B126" t="s">
        <v>513</v>
      </c>
      <c r="C126" t="s">
        <v>149</v>
      </c>
    </row>
    <row r="127" spans="1:3" x14ac:dyDescent="0.25">
      <c r="A127" t="s">
        <v>512</v>
      </c>
      <c r="B127" t="s">
        <v>513</v>
      </c>
      <c r="C127" t="s">
        <v>148</v>
      </c>
    </row>
    <row r="128" spans="1:3" x14ac:dyDescent="0.25">
      <c r="A128" t="s">
        <v>512</v>
      </c>
      <c r="B128" t="s">
        <v>513</v>
      </c>
      <c r="C128" t="s">
        <v>515</v>
      </c>
    </row>
    <row r="129" spans="1:3" x14ac:dyDescent="0.25">
      <c r="A129" t="s">
        <v>512</v>
      </c>
      <c r="B129" t="s">
        <v>513</v>
      </c>
      <c r="C129" t="s">
        <v>209</v>
      </c>
    </row>
    <row r="130" spans="1:3" x14ac:dyDescent="0.25">
      <c r="A130" t="s">
        <v>512</v>
      </c>
      <c r="B130" t="s">
        <v>513</v>
      </c>
      <c r="C130" t="s">
        <v>161</v>
      </c>
    </row>
    <row r="131" spans="1:3" x14ac:dyDescent="0.25">
      <c r="A131" t="s">
        <v>512</v>
      </c>
      <c r="B131" t="s">
        <v>513</v>
      </c>
      <c r="C131" t="s">
        <v>516</v>
      </c>
    </row>
    <row r="132" spans="1:3" x14ac:dyDescent="0.25">
      <c r="A132" t="s">
        <v>512</v>
      </c>
      <c r="B132" t="s">
        <v>513</v>
      </c>
      <c r="C132" t="s">
        <v>210</v>
      </c>
    </row>
    <row r="133" spans="1:3" x14ac:dyDescent="0.25">
      <c r="A133" t="s">
        <v>512</v>
      </c>
      <c r="B133" t="s">
        <v>513</v>
      </c>
      <c r="C133" t="s">
        <v>162</v>
      </c>
    </row>
    <row r="134" spans="1:3" x14ac:dyDescent="0.25">
      <c r="A134" t="s">
        <v>512</v>
      </c>
      <c r="B134" t="s">
        <v>513</v>
      </c>
      <c r="C134" t="s">
        <v>517</v>
      </c>
    </row>
    <row r="135" spans="1:3" x14ac:dyDescent="0.25">
      <c r="A135" t="s">
        <v>512</v>
      </c>
      <c r="B135" t="s">
        <v>513</v>
      </c>
      <c r="C135" t="s">
        <v>160</v>
      </c>
    </row>
    <row r="136" spans="1:3" x14ac:dyDescent="0.25">
      <c r="A136" t="s">
        <v>512</v>
      </c>
      <c r="B136" t="s">
        <v>513</v>
      </c>
      <c r="C136" t="s">
        <v>165</v>
      </c>
    </row>
    <row r="137" spans="1:3" x14ac:dyDescent="0.25">
      <c r="A137" t="s">
        <v>512</v>
      </c>
      <c r="B137" t="s">
        <v>513</v>
      </c>
      <c r="C137" t="s">
        <v>153</v>
      </c>
    </row>
    <row r="138" spans="1:3" x14ac:dyDescent="0.25">
      <c r="A138" t="s">
        <v>512</v>
      </c>
      <c r="B138" t="s">
        <v>513</v>
      </c>
      <c r="C138" t="s">
        <v>152</v>
      </c>
    </row>
    <row r="139" spans="1:3" x14ac:dyDescent="0.25">
      <c r="A139" t="s">
        <v>512</v>
      </c>
      <c r="B139" t="s">
        <v>513</v>
      </c>
      <c r="C139" t="s">
        <v>168</v>
      </c>
    </row>
    <row r="140" spans="1:3" x14ac:dyDescent="0.25">
      <c r="A140" t="s">
        <v>512</v>
      </c>
      <c r="B140" t="s">
        <v>513</v>
      </c>
      <c r="C140" t="s">
        <v>159</v>
      </c>
    </row>
    <row r="141" spans="1:3" x14ac:dyDescent="0.25">
      <c r="A141" t="s">
        <v>512</v>
      </c>
      <c r="B141" t="s">
        <v>513</v>
      </c>
      <c r="C141" t="s">
        <v>164</v>
      </c>
    </row>
    <row r="142" spans="1:3" x14ac:dyDescent="0.25">
      <c r="A142" t="s">
        <v>512</v>
      </c>
      <c r="B142" t="s">
        <v>513</v>
      </c>
      <c r="C142" t="s">
        <v>518</v>
      </c>
    </row>
    <row r="143" spans="1:3" x14ac:dyDescent="0.25">
      <c r="A143" t="s">
        <v>512</v>
      </c>
      <c r="B143" t="s">
        <v>513</v>
      </c>
      <c r="C143" t="s">
        <v>157</v>
      </c>
    </row>
    <row r="144" spans="1:3" x14ac:dyDescent="0.25">
      <c r="A144" t="s">
        <v>512</v>
      </c>
      <c r="B144" t="s">
        <v>513</v>
      </c>
      <c r="C144" t="s">
        <v>158</v>
      </c>
    </row>
    <row r="145" spans="1:3" x14ac:dyDescent="0.25">
      <c r="A145" t="s">
        <v>512</v>
      </c>
      <c r="B145" t="s">
        <v>513</v>
      </c>
      <c r="C145" t="s">
        <v>156</v>
      </c>
    </row>
    <row r="146" spans="1:3" x14ac:dyDescent="0.25">
      <c r="A146" t="s">
        <v>512</v>
      </c>
      <c r="B146" t="s">
        <v>513</v>
      </c>
      <c r="C146" t="s">
        <v>221</v>
      </c>
    </row>
    <row r="147" spans="1:3" x14ac:dyDescent="0.25">
      <c r="A147" t="s">
        <v>512</v>
      </c>
      <c r="B147" t="s">
        <v>513</v>
      </c>
      <c r="C147" t="s">
        <v>222</v>
      </c>
    </row>
    <row r="148" spans="1:3" x14ac:dyDescent="0.25">
      <c r="A148" t="s">
        <v>512</v>
      </c>
      <c r="B148" t="s">
        <v>513</v>
      </c>
      <c r="C148" t="s">
        <v>219</v>
      </c>
    </row>
    <row r="149" spans="1:3" x14ac:dyDescent="0.25">
      <c r="A149" t="s">
        <v>512</v>
      </c>
      <c r="B149" t="s">
        <v>513</v>
      </c>
      <c r="C149" t="s">
        <v>232</v>
      </c>
    </row>
    <row r="150" spans="1:3" x14ac:dyDescent="0.25">
      <c r="A150" t="s">
        <v>512</v>
      </c>
      <c r="B150" t="s">
        <v>513</v>
      </c>
      <c r="C150" t="s">
        <v>231</v>
      </c>
    </row>
    <row r="151" spans="1:3" x14ac:dyDescent="0.25">
      <c r="A151" t="s">
        <v>512</v>
      </c>
      <c r="B151" t="s">
        <v>513</v>
      </c>
      <c r="C151" t="s">
        <v>227</v>
      </c>
    </row>
    <row r="152" spans="1:3" x14ac:dyDescent="0.25">
      <c r="A152" t="s">
        <v>512</v>
      </c>
      <c r="B152" t="s">
        <v>513</v>
      </c>
      <c r="C152" t="s">
        <v>519</v>
      </c>
    </row>
    <row r="153" spans="1:3" x14ac:dyDescent="0.25">
      <c r="A153" t="s">
        <v>512</v>
      </c>
      <c r="B153" t="s">
        <v>513</v>
      </c>
      <c r="C153" t="s">
        <v>233</v>
      </c>
    </row>
    <row r="154" spans="1:3" x14ac:dyDescent="0.25">
      <c r="A154" t="s">
        <v>512</v>
      </c>
      <c r="B154" t="s">
        <v>513</v>
      </c>
      <c r="C154" t="s">
        <v>237</v>
      </c>
    </row>
    <row r="155" spans="1:3" x14ac:dyDescent="0.25">
      <c r="A155" t="s">
        <v>512</v>
      </c>
      <c r="B155" t="s">
        <v>513</v>
      </c>
      <c r="C155" t="s">
        <v>520</v>
      </c>
    </row>
    <row r="156" spans="1:3" x14ac:dyDescent="0.25">
      <c r="A156" t="s">
        <v>512</v>
      </c>
      <c r="B156" t="s">
        <v>513</v>
      </c>
      <c r="C156" t="s">
        <v>223</v>
      </c>
    </row>
    <row r="157" spans="1:3" x14ac:dyDescent="0.25">
      <c r="A157" t="s">
        <v>512</v>
      </c>
      <c r="B157" t="s">
        <v>513</v>
      </c>
      <c r="C157" t="s">
        <v>224</v>
      </c>
    </row>
    <row r="158" spans="1:3" x14ac:dyDescent="0.25">
      <c r="A158" t="s">
        <v>512</v>
      </c>
      <c r="B158" t="s">
        <v>513</v>
      </c>
      <c r="C158" t="s">
        <v>521</v>
      </c>
    </row>
    <row r="159" spans="1:3" x14ac:dyDescent="0.25">
      <c r="A159" t="s">
        <v>512</v>
      </c>
      <c r="B159" t="s">
        <v>513</v>
      </c>
      <c r="C159" t="s">
        <v>228</v>
      </c>
    </row>
    <row r="160" spans="1:3" x14ac:dyDescent="0.25">
      <c r="A160" t="s">
        <v>512</v>
      </c>
      <c r="B160" t="s">
        <v>513</v>
      </c>
      <c r="C160" t="s">
        <v>230</v>
      </c>
    </row>
    <row r="161" spans="1:3" x14ac:dyDescent="0.25">
      <c r="A161" t="s">
        <v>512</v>
      </c>
      <c r="B161" t="s">
        <v>513</v>
      </c>
      <c r="C161" t="s">
        <v>225</v>
      </c>
    </row>
    <row r="162" spans="1:3" x14ac:dyDescent="0.25">
      <c r="A162" t="s">
        <v>512</v>
      </c>
      <c r="B162" t="s">
        <v>513</v>
      </c>
      <c r="C162" t="s">
        <v>226</v>
      </c>
    </row>
    <row r="163" spans="1:3" x14ac:dyDescent="0.25">
      <c r="A163" t="s">
        <v>512</v>
      </c>
      <c r="B163" t="s">
        <v>513</v>
      </c>
      <c r="C163" t="s">
        <v>220</v>
      </c>
    </row>
    <row r="164" spans="1:3" x14ac:dyDescent="0.25">
      <c r="A164" t="s">
        <v>512</v>
      </c>
      <c r="B164" t="s">
        <v>513</v>
      </c>
      <c r="C164" t="s">
        <v>522</v>
      </c>
    </row>
    <row r="165" spans="1:3" x14ac:dyDescent="0.25">
      <c r="A165" t="s">
        <v>512</v>
      </c>
      <c r="B165" t="s">
        <v>513</v>
      </c>
      <c r="C165" t="s">
        <v>523</v>
      </c>
    </row>
    <row r="166" spans="1:3" x14ac:dyDescent="0.25">
      <c r="A166" t="s">
        <v>512</v>
      </c>
      <c r="B166" t="s">
        <v>513</v>
      </c>
      <c r="C166" t="s">
        <v>524</v>
      </c>
    </row>
    <row r="167" spans="1:3" x14ac:dyDescent="0.25">
      <c r="A167" t="s">
        <v>512</v>
      </c>
      <c r="B167" t="s">
        <v>513</v>
      </c>
      <c r="C167" t="s">
        <v>525</v>
      </c>
    </row>
    <row r="168" spans="1:3" x14ac:dyDescent="0.25">
      <c r="A168" t="s">
        <v>512</v>
      </c>
      <c r="B168" t="s">
        <v>513</v>
      </c>
      <c r="C168" t="s">
        <v>526</v>
      </c>
    </row>
    <row r="169" spans="1:3" x14ac:dyDescent="0.25">
      <c r="A169" t="s">
        <v>512</v>
      </c>
      <c r="B169" t="s">
        <v>513</v>
      </c>
      <c r="C169" t="s">
        <v>527</v>
      </c>
    </row>
    <row r="170" spans="1:3" x14ac:dyDescent="0.25">
      <c r="A170" t="s">
        <v>512</v>
      </c>
      <c r="B170" t="s">
        <v>513</v>
      </c>
      <c r="C170" t="s">
        <v>277</v>
      </c>
    </row>
    <row r="171" spans="1:3" x14ac:dyDescent="0.25">
      <c r="A171" t="s">
        <v>512</v>
      </c>
      <c r="B171" t="s">
        <v>513</v>
      </c>
      <c r="C171" t="s">
        <v>285</v>
      </c>
    </row>
    <row r="172" spans="1:3" x14ac:dyDescent="0.25">
      <c r="A172" t="s">
        <v>512</v>
      </c>
      <c r="B172" t="s">
        <v>513</v>
      </c>
      <c r="C172" t="s">
        <v>279</v>
      </c>
    </row>
    <row r="173" spans="1:3" x14ac:dyDescent="0.25">
      <c r="A173" t="s">
        <v>512</v>
      </c>
      <c r="B173" t="s">
        <v>513</v>
      </c>
      <c r="C173" t="s">
        <v>528</v>
      </c>
    </row>
    <row r="174" spans="1:3" x14ac:dyDescent="0.25">
      <c r="A174" t="s">
        <v>512</v>
      </c>
      <c r="B174" t="s">
        <v>513</v>
      </c>
      <c r="C174" t="s">
        <v>286</v>
      </c>
    </row>
    <row r="175" spans="1:3" x14ac:dyDescent="0.25">
      <c r="A175" t="s">
        <v>512</v>
      </c>
      <c r="B175" t="s">
        <v>513</v>
      </c>
      <c r="C175" t="s">
        <v>287</v>
      </c>
    </row>
    <row r="176" spans="1:3" x14ac:dyDescent="0.25">
      <c r="A176" t="s">
        <v>512</v>
      </c>
      <c r="B176" t="s">
        <v>513</v>
      </c>
      <c r="C176" t="s">
        <v>284</v>
      </c>
    </row>
    <row r="177" spans="1:3" x14ac:dyDescent="0.25">
      <c r="A177" t="s">
        <v>512</v>
      </c>
      <c r="B177" t="s">
        <v>513</v>
      </c>
      <c r="C177" t="s">
        <v>290</v>
      </c>
    </row>
    <row r="178" spans="1:3" x14ac:dyDescent="0.25">
      <c r="A178" t="s">
        <v>512</v>
      </c>
      <c r="B178" t="s">
        <v>513</v>
      </c>
      <c r="C178" t="s">
        <v>274</v>
      </c>
    </row>
    <row r="179" spans="1:3" x14ac:dyDescent="0.25">
      <c r="A179" t="s">
        <v>512</v>
      </c>
      <c r="B179" t="s">
        <v>513</v>
      </c>
      <c r="C179" t="s">
        <v>529</v>
      </c>
    </row>
    <row r="180" spans="1:3" x14ac:dyDescent="0.25">
      <c r="A180" t="s">
        <v>512</v>
      </c>
      <c r="B180" t="s">
        <v>513</v>
      </c>
      <c r="C180" t="s">
        <v>530</v>
      </c>
    </row>
    <row r="181" spans="1:3" x14ac:dyDescent="0.25">
      <c r="A181" t="s">
        <v>512</v>
      </c>
      <c r="B181" t="s">
        <v>513</v>
      </c>
      <c r="C181" t="s">
        <v>531</v>
      </c>
    </row>
    <row r="182" spans="1:3" x14ac:dyDescent="0.25">
      <c r="A182" t="s">
        <v>532</v>
      </c>
      <c r="B182" t="s">
        <v>533</v>
      </c>
      <c r="C182" t="s">
        <v>268</v>
      </c>
    </row>
    <row r="183" spans="1:3" x14ac:dyDescent="0.25">
      <c r="A183" t="s">
        <v>532</v>
      </c>
      <c r="B183" t="s">
        <v>533</v>
      </c>
      <c r="C183" t="s">
        <v>272</v>
      </c>
    </row>
    <row r="184" spans="1:3" x14ac:dyDescent="0.25">
      <c r="A184" t="s">
        <v>532</v>
      </c>
      <c r="B184" t="s">
        <v>533</v>
      </c>
      <c r="C184" t="s">
        <v>250</v>
      </c>
    </row>
    <row r="185" spans="1:3" x14ac:dyDescent="0.25">
      <c r="A185" t="s">
        <v>532</v>
      </c>
      <c r="B185" t="s">
        <v>533</v>
      </c>
      <c r="C185" t="s">
        <v>245</v>
      </c>
    </row>
    <row r="186" spans="1:3" x14ac:dyDescent="0.25">
      <c r="A186" t="s">
        <v>532</v>
      </c>
      <c r="B186" t="s">
        <v>533</v>
      </c>
      <c r="C186" t="s">
        <v>260</v>
      </c>
    </row>
    <row r="187" spans="1:3" x14ac:dyDescent="0.25">
      <c r="A187" t="s">
        <v>532</v>
      </c>
      <c r="B187" t="s">
        <v>533</v>
      </c>
      <c r="C187" t="s">
        <v>246</v>
      </c>
    </row>
    <row r="188" spans="1:3" x14ac:dyDescent="0.25">
      <c r="A188" t="s">
        <v>532</v>
      </c>
      <c r="B188" t="s">
        <v>533</v>
      </c>
      <c r="C188" t="s">
        <v>267</v>
      </c>
    </row>
    <row r="189" spans="1:3" x14ac:dyDescent="0.25">
      <c r="A189" t="s">
        <v>532</v>
      </c>
      <c r="B189" t="s">
        <v>533</v>
      </c>
      <c r="C189" t="s">
        <v>248</v>
      </c>
    </row>
    <row r="190" spans="1:3" x14ac:dyDescent="0.25">
      <c r="A190" t="s">
        <v>532</v>
      </c>
      <c r="B190" t="s">
        <v>533</v>
      </c>
      <c r="C190" t="s">
        <v>273</v>
      </c>
    </row>
    <row r="191" spans="1:3" x14ac:dyDescent="0.25">
      <c r="A191" t="s">
        <v>532</v>
      </c>
      <c r="B191" t="s">
        <v>533</v>
      </c>
      <c r="C191" t="s">
        <v>265</v>
      </c>
    </row>
    <row r="192" spans="1:3" x14ac:dyDescent="0.25">
      <c r="A192" t="s">
        <v>532</v>
      </c>
      <c r="B192" t="s">
        <v>533</v>
      </c>
      <c r="C192" t="s">
        <v>271</v>
      </c>
    </row>
    <row r="193" spans="1:3" x14ac:dyDescent="0.25">
      <c r="A193" t="s">
        <v>532</v>
      </c>
      <c r="B193" t="s">
        <v>533</v>
      </c>
      <c r="C193" t="s">
        <v>269</v>
      </c>
    </row>
    <row r="194" spans="1:3" x14ac:dyDescent="0.25">
      <c r="A194" t="s">
        <v>532</v>
      </c>
      <c r="B194" t="s">
        <v>533</v>
      </c>
      <c r="C194" t="s">
        <v>249</v>
      </c>
    </row>
    <row r="195" spans="1:3" x14ac:dyDescent="0.25">
      <c r="A195" t="s">
        <v>532</v>
      </c>
      <c r="B195" t="s">
        <v>533</v>
      </c>
      <c r="C195" t="s">
        <v>241</v>
      </c>
    </row>
    <row r="196" spans="1:3" x14ac:dyDescent="0.25">
      <c r="A196" t="s">
        <v>532</v>
      </c>
      <c r="B196" t="s">
        <v>533</v>
      </c>
      <c r="C196" t="s">
        <v>247</v>
      </c>
    </row>
    <row r="197" spans="1:3" x14ac:dyDescent="0.25">
      <c r="A197" t="s">
        <v>532</v>
      </c>
      <c r="B197" t="s">
        <v>533</v>
      </c>
      <c r="C197" t="s">
        <v>256</v>
      </c>
    </row>
    <row r="198" spans="1:3" x14ac:dyDescent="0.25">
      <c r="A198" t="s">
        <v>532</v>
      </c>
      <c r="B198" t="s">
        <v>533</v>
      </c>
      <c r="C198" t="s">
        <v>291</v>
      </c>
    </row>
    <row r="199" spans="1:3" x14ac:dyDescent="0.25">
      <c r="A199" t="s">
        <v>532</v>
      </c>
      <c r="B199" t="s">
        <v>533</v>
      </c>
      <c r="C199" t="s">
        <v>280</v>
      </c>
    </row>
    <row r="200" spans="1:3" x14ac:dyDescent="0.25">
      <c r="A200" t="s">
        <v>532</v>
      </c>
      <c r="B200" t="s">
        <v>533</v>
      </c>
      <c r="C200" t="s">
        <v>278</v>
      </c>
    </row>
    <row r="201" spans="1:3" x14ac:dyDescent="0.25">
      <c r="A201" t="s">
        <v>532</v>
      </c>
      <c r="B201" t="s">
        <v>533</v>
      </c>
      <c r="C201" t="s">
        <v>289</v>
      </c>
    </row>
    <row r="202" spans="1:3" x14ac:dyDescent="0.25">
      <c r="A202" t="s">
        <v>532</v>
      </c>
      <c r="B202" t="s">
        <v>533</v>
      </c>
      <c r="C202" t="s">
        <v>282</v>
      </c>
    </row>
    <row r="203" spans="1:3" x14ac:dyDescent="0.25">
      <c r="A203" t="s">
        <v>532</v>
      </c>
      <c r="B203" t="s">
        <v>533</v>
      </c>
      <c r="C203" t="s">
        <v>283</v>
      </c>
    </row>
    <row r="204" spans="1:3" x14ac:dyDescent="0.25">
      <c r="A204" t="s">
        <v>532</v>
      </c>
      <c r="B204" t="s">
        <v>533</v>
      </c>
      <c r="C204" t="s">
        <v>281</v>
      </c>
    </row>
    <row r="205" spans="1:3" x14ac:dyDescent="0.25">
      <c r="A205" t="s">
        <v>532</v>
      </c>
      <c r="B205" t="s">
        <v>533</v>
      </c>
      <c r="C205" t="s">
        <v>264</v>
      </c>
    </row>
    <row r="206" spans="1:3" x14ac:dyDescent="0.25">
      <c r="A206" t="s">
        <v>532</v>
      </c>
      <c r="B206" t="s">
        <v>533</v>
      </c>
      <c r="C206" t="s">
        <v>276</v>
      </c>
    </row>
    <row r="207" spans="1:3" x14ac:dyDescent="0.25">
      <c r="A207" t="s">
        <v>532</v>
      </c>
      <c r="B207" t="s">
        <v>533</v>
      </c>
      <c r="C207" t="s">
        <v>292</v>
      </c>
    </row>
    <row r="208" spans="1:3" x14ac:dyDescent="0.25">
      <c r="A208" t="s">
        <v>532</v>
      </c>
      <c r="B208" t="s">
        <v>533</v>
      </c>
      <c r="C208" t="s">
        <v>266</v>
      </c>
    </row>
    <row r="209" spans="1:3" x14ac:dyDescent="0.25">
      <c r="A209" t="s">
        <v>532</v>
      </c>
      <c r="B209" t="s">
        <v>533</v>
      </c>
      <c r="C209" t="s">
        <v>239</v>
      </c>
    </row>
    <row r="210" spans="1:3" x14ac:dyDescent="0.25">
      <c r="A210" t="s">
        <v>532</v>
      </c>
      <c r="B210" t="s">
        <v>533</v>
      </c>
      <c r="C210" t="s">
        <v>261</v>
      </c>
    </row>
    <row r="211" spans="1:3" x14ac:dyDescent="0.25">
      <c r="A211" t="s">
        <v>532</v>
      </c>
      <c r="B211" t="s">
        <v>533</v>
      </c>
      <c r="C211" t="s">
        <v>254</v>
      </c>
    </row>
    <row r="212" spans="1:3" x14ac:dyDescent="0.25">
      <c r="A212" t="s">
        <v>532</v>
      </c>
      <c r="B212" t="s">
        <v>533</v>
      </c>
      <c r="C212" t="s">
        <v>253</v>
      </c>
    </row>
    <row r="213" spans="1:3" x14ac:dyDescent="0.25">
      <c r="A213" t="s">
        <v>532</v>
      </c>
      <c r="B213" t="s">
        <v>533</v>
      </c>
      <c r="C213" t="s">
        <v>252</v>
      </c>
    </row>
    <row r="214" spans="1:3" x14ac:dyDescent="0.25">
      <c r="A214" t="s">
        <v>532</v>
      </c>
      <c r="B214" t="s">
        <v>533</v>
      </c>
      <c r="C214" t="s">
        <v>263</v>
      </c>
    </row>
    <row r="215" spans="1:3" x14ac:dyDescent="0.25">
      <c r="A215" t="s">
        <v>532</v>
      </c>
      <c r="B215" t="s">
        <v>533</v>
      </c>
      <c r="C215" t="s">
        <v>251</v>
      </c>
    </row>
    <row r="216" spans="1:3" x14ac:dyDescent="0.25">
      <c r="A216" t="s">
        <v>532</v>
      </c>
      <c r="B216" t="s">
        <v>533</v>
      </c>
      <c r="C216" t="s">
        <v>255</v>
      </c>
    </row>
    <row r="217" spans="1:3" x14ac:dyDescent="0.25">
      <c r="A217" t="s">
        <v>532</v>
      </c>
      <c r="B217" t="s">
        <v>533</v>
      </c>
      <c r="C217" t="s">
        <v>262</v>
      </c>
    </row>
    <row r="218" spans="1:3" x14ac:dyDescent="0.25">
      <c r="A218" t="s">
        <v>532</v>
      </c>
      <c r="B218" t="s">
        <v>533</v>
      </c>
      <c r="C218" t="s">
        <v>299</v>
      </c>
    </row>
    <row r="219" spans="1:3" x14ac:dyDescent="0.25">
      <c r="A219" t="s">
        <v>532</v>
      </c>
      <c r="B219" t="s">
        <v>533</v>
      </c>
      <c r="C219" t="s">
        <v>311</v>
      </c>
    </row>
    <row r="220" spans="1:3" x14ac:dyDescent="0.25">
      <c r="A220" t="s">
        <v>532</v>
      </c>
      <c r="B220" t="s">
        <v>533</v>
      </c>
      <c r="C220" t="s">
        <v>312</v>
      </c>
    </row>
    <row r="221" spans="1:3" x14ac:dyDescent="0.25">
      <c r="A221" t="s">
        <v>532</v>
      </c>
      <c r="B221" t="s">
        <v>533</v>
      </c>
      <c r="C221" t="s">
        <v>297</v>
      </c>
    </row>
    <row r="222" spans="1:3" x14ac:dyDescent="0.25">
      <c r="A222" t="s">
        <v>532</v>
      </c>
      <c r="B222" t="s">
        <v>533</v>
      </c>
      <c r="C222" t="s">
        <v>244</v>
      </c>
    </row>
    <row r="223" spans="1:3" x14ac:dyDescent="0.25">
      <c r="A223" t="s">
        <v>532</v>
      </c>
      <c r="B223" t="s">
        <v>533</v>
      </c>
      <c r="C223" t="s">
        <v>257</v>
      </c>
    </row>
    <row r="224" spans="1:3" x14ac:dyDescent="0.25">
      <c r="A224" t="s">
        <v>532</v>
      </c>
      <c r="B224" t="s">
        <v>533</v>
      </c>
      <c r="C224" t="s">
        <v>302</v>
      </c>
    </row>
    <row r="225" spans="1:3" x14ac:dyDescent="0.25">
      <c r="A225" t="s">
        <v>532</v>
      </c>
      <c r="B225" t="s">
        <v>533</v>
      </c>
      <c r="C225" t="s">
        <v>309</v>
      </c>
    </row>
    <row r="226" spans="1:3" x14ac:dyDescent="0.25">
      <c r="A226" t="s">
        <v>532</v>
      </c>
      <c r="B226" t="s">
        <v>533</v>
      </c>
      <c r="C226" t="s">
        <v>301</v>
      </c>
    </row>
    <row r="227" spans="1:3" x14ac:dyDescent="0.25">
      <c r="A227" t="s">
        <v>532</v>
      </c>
      <c r="B227" t="s">
        <v>533</v>
      </c>
      <c r="C227" t="s">
        <v>305</v>
      </c>
    </row>
    <row r="228" spans="1:3" x14ac:dyDescent="0.25">
      <c r="A228" t="s">
        <v>532</v>
      </c>
      <c r="B228" t="s">
        <v>533</v>
      </c>
      <c r="C228" t="s">
        <v>243</v>
      </c>
    </row>
    <row r="229" spans="1:3" x14ac:dyDescent="0.25">
      <c r="A229" t="s">
        <v>532</v>
      </c>
      <c r="B229" t="s">
        <v>533</v>
      </c>
      <c r="C229" t="s">
        <v>310</v>
      </c>
    </row>
    <row r="230" spans="1:3" x14ac:dyDescent="0.25">
      <c r="A230" t="s">
        <v>532</v>
      </c>
      <c r="B230" t="s">
        <v>533</v>
      </c>
      <c r="C230" t="s">
        <v>314</v>
      </c>
    </row>
    <row r="231" spans="1:3" x14ac:dyDescent="0.25">
      <c r="A231" t="s">
        <v>532</v>
      </c>
      <c r="B231" t="s">
        <v>533</v>
      </c>
      <c r="C231" t="s">
        <v>304</v>
      </c>
    </row>
    <row r="232" spans="1:3" x14ac:dyDescent="0.25">
      <c r="A232" t="s">
        <v>532</v>
      </c>
      <c r="B232" t="s">
        <v>533</v>
      </c>
      <c r="C232" t="s">
        <v>306</v>
      </c>
    </row>
    <row r="233" spans="1:3" x14ac:dyDescent="0.25">
      <c r="A233" t="s">
        <v>532</v>
      </c>
      <c r="B233" t="s">
        <v>533</v>
      </c>
      <c r="C233" t="s">
        <v>308</v>
      </c>
    </row>
    <row r="234" spans="1:3" x14ac:dyDescent="0.25">
      <c r="A234" t="s">
        <v>532</v>
      </c>
      <c r="B234" t="s">
        <v>533</v>
      </c>
      <c r="C234" t="s">
        <v>307</v>
      </c>
    </row>
    <row r="235" spans="1:3" x14ac:dyDescent="0.25">
      <c r="A235" t="s">
        <v>532</v>
      </c>
      <c r="B235" t="s">
        <v>533</v>
      </c>
      <c r="C235" t="s">
        <v>313</v>
      </c>
    </row>
    <row r="236" spans="1:3" x14ac:dyDescent="0.25">
      <c r="A236" t="s">
        <v>532</v>
      </c>
      <c r="B236" t="s">
        <v>533</v>
      </c>
      <c r="C236" t="s">
        <v>298</v>
      </c>
    </row>
    <row r="237" spans="1:3" x14ac:dyDescent="0.25">
      <c r="A237" t="s">
        <v>532</v>
      </c>
      <c r="B237" t="s">
        <v>533</v>
      </c>
      <c r="C237" t="s">
        <v>300</v>
      </c>
    </row>
    <row r="238" spans="1:3" x14ac:dyDescent="0.25">
      <c r="A238" t="s">
        <v>532</v>
      </c>
      <c r="B238" t="s">
        <v>533</v>
      </c>
      <c r="C238" t="s">
        <v>242</v>
      </c>
    </row>
    <row r="239" spans="1:3" x14ac:dyDescent="0.25">
      <c r="A239" t="s">
        <v>532</v>
      </c>
      <c r="B239" t="s">
        <v>533</v>
      </c>
      <c r="C239" t="s">
        <v>258</v>
      </c>
    </row>
    <row r="240" spans="1:3" x14ac:dyDescent="0.25">
      <c r="A240" t="s">
        <v>532</v>
      </c>
      <c r="B240" t="s">
        <v>533</v>
      </c>
      <c r="C240" t="s">
        <v>259</v>
      </c>
    </row>
    <row r="241" spans="1:3" x14ac:dyDescent="0.25">
      <c r="A241" t="s">
        <v>532</v>
      </c>
      <c r="B241" t="s">
        <v>533</v>
      </c>
      <c r="C241" t="s">
        <v>270</v>
      </c>
    </row>
    <row r="242" spans="1:3" x14ac:dyDescent="0.25">
      <c r="A242" t="s">
        <v>534</v>
      </c>
      <c r="B242" t="s">
        <v>535</v>
      </c>
      <c r="C242" t="s">
        <v>315</v>
      </c>
    </row>
    <row r="243" spans="1:3" x14ac:dyDescent="0.25">
      <c r="A243" t="s">
        <v>534</v>
      </c>
      <c r="B243" t="s">
        <v>535</v>
      </c>
      <c r="C243" t="s">
        <v>323</v>
      </c>
    </row>
    <row r="244" spans="1:3" x14ac:dyDescent="0.25">
      <c r="A244" t="s">
        <v>534</v>
      </c>
      <c r="B244" t="s">
        <v>535</v>
      </c>
      <c r="C244" t="s">
        <v>325</v>
      </c>
    </row>
    <row r="245" spans="1:3" x14ac:dyDescent="0.25">
      <c r="A245" t="s">
        <v>534</v>
      </c>
      <c r="B245" t="s">
        <v>535</v>
      </c>
      <c r="C245" t="s">
        <v>334</v>
      </c>
    </row>
    <row r="246" spans="1:3" x14ac:dyDescent="0.25">
      <c r="A246" t="s">
        <v>534</v>
      </c>
      <c r="B246" t="s">
        <v>535</v>
      </c>
      <c r="C246" t="s">
        <v>356</v>
      </c>
    </row>
    <row r="247" spans="1:3" x14ac:dyDescent="0.25">
      <c r="A247" t="s">
        <v>534</v>
      </c>
      <c r="B247" t="s">
        <v>535</v>
      </c>
      <c r="C247" t="s">
        <v>329</v>
      </c>
    </row>
    <row r="248" spans="1:3" x14ac:dyDescent="0.25">
      <c r="A248" t="s">
        <v>534</v>
      </c>
      <c r="B248" t="s">
        <v>535</v>
      </c>
      <c r="C248" t="s">
        <v>320</v>
      </c>
    </row>
    <row r="249" spans="1:3" x14ac:dyDescent="0.25">
      <c r="A249" t="s">
        <v>534</v>
      </c>
      <c r="B249" t="s">
        <v>535</v>
      </c>
      <c r="C249" t="s">
        <v>303</v>
      </c>
    </row>
    <row r="250" spans="1:3" x14ac:dyDescent="0.25">
      <c r="A250" t="s">
        <v>534</v>
      </c>
      <c r="B250" t="s">
        <v>535</v>
      </c>
      <c r="C250" t="s">
        <v>318</v>
      </c>
    </row>
    <row r="251" spans="1:3" x14ac:dyDescent="0.25">
      <c r="A251" t="s">
        <v>534</v>
      </c>
      <c r="B251" t="s">
        <v>535</v>
      </c>
      <c r="C251" t="s">
        <v>360</v>
      </c>
    </row>
    <row r="252" spans="1:3" x14ac:dyDescent="0.25">
      <c r="A252" t="s">
        <v>534</v>
      </c>
      <c r="B252" t="s">
        <v>535</v>
      </c>
      <c r="C252" t="s">
        <v>357</v>
      </c>
    </row>
    <row r="253" spans="1:3" x14ac:dyDescent="0.25">
      <c r="A253" t="s">
        <v>534</v>
      </c>
      <c r="B253" t="s">
        <v>535</v>
      </c>
      <c r="C253" t="s">
        <v>536</v>
      </c>
    </row>
    <row r="254" spans="1:3" x14ac:dyDescent="0.25">
      <c r="A254" t="s">
        <v>534</v>
      </c>
      <c r="B254" t="s">
        <v>535</v>
      </c>
      <c r="C254" t="s">
        <v>354</v>
      </c>
    </row>
    <row r="255" spans="1:3" x14ac:dyDescent="0.25">
      <c r="A255" t="s">
        <v>534</v>
      </c>
      <c r="B255" t="s">
        <v>535</v>
      </c>
      <c r="C255" t="s">
        <v>359</v>
      </c>
    </row>
    <row r="256" spans="1:3" x14ac:dyDescent="0.25">
      <c r="A256" t="s">
        <v>534</v>
      </c>
      <c r="B256" t="s">
        <v>535</v>
      </c>
      <c r="C256" t="s">
        <v>350</v>
      </c>
    </row>
    <row r="257" spans="1:3" x14ac:dyDescent="0.25">
      <c r="A257" t="s">
        <v>534</v>
      </c>
      <c r="B257" t="s">
        <v>535</v>
      </c>
      <c r="C257" t="s">
        <v>317</v>
      </c>
    </row>
    <row r="258" spans="1:3" x14ac:dyDescent="0.25">
      <c r="A258" t="s">
        <v>534</v>
      </c>
      <c r="B258" t="s">
        <v>535</v>
      </c>
      <c r="C258" t="s">
        <v>321</v>
      </c>
    </row>
    <row r="259" spans="1:3" x14ac:dyDescent="0.25">
      <c r="A259" t="s">
        <v>534</v>
      </c>
      <c r="B259" t="s">
        <v>535</v>
      </c>
      <c r="C259" t="s">
        <v>316</v>
      </c>
    </row>
    <row r="260" spans="1:3" x14ac:dyDescent="0.25">
      <c r="A260" t="s">
        <v>534</v>
      </c>
      <c r="B260" t="s">
        <v>535</v>
      </c>
      <c r="C260" t="s">
        <v>330</v>
      </c>
    </row>
    <row r="261" spans="1:3" x14ac:dyDescent="0.25">
      <c r="A261" t="s">
        <v>534</v>
      </c>
      <c r="B261" t="s">
        <v>535</v>
      </c>
      <c r="C261" t="s">
        <v>332</v>
      </c>
    </row>
    <row r="262" spans="1:3" x14ac:dyDescent="0.25">
      <c r="A262" t="s">
        <v>534</v>
      </c>
      <c r="B262" t="s">
        <v>535</v>
      </c>
      <c r="C262" t="s">
        <v>326</v>
      </c>
    </row>
    <row r="263" spans="1:3" x14ac:dyDescent="0.25">
      <c r="A263" t="s">
        <v>534</v>
      </c>
      <c r="B263" t="s">
        <v>535</v>
      </c>
      <c r="C263" t="s">
        <v>333</v>
      </c>
    </row>
    <row r="264" spans="1:3" x14ac:dyDescent="0.25">
      <c r="A264" t="s">
        <v>534</v>
      </c>
      <c r="B264" t="s">
        <v>535</v>
      </c>
      <c r="C264" t="s">
        <v>327</v>
      </c>
    </row>
    <row r="265" spans="1:3" x14ac:dyDescent="0.25">
      <c r="A265" t="s">
        <v>534</v>
      </c>
      <c r="B265" t="s">
        <v>535</v>
      </c>
      <c r="C265" t="s">
        <v>319</v>
      </c>
    </row>
    <row r="266" spans="1:3" x14ac:dyDescent="0.25">
      <c r="A266" t="s">
        <v>534</v>
      </c>
      <c r="B266" t="s">
        <v>535</v>
      </c>
      <c r="C266" t="s">
        <v>322</v>
      </c>
    </row>
    <row r="267" spans="1:3" x14ac:dyDescent="0.25">
      <c r="A267" t="s">
        <v>534</v>
      </c>
      <c r="B267" t="s">
        <v>535</v>
      </c>
      <c r="C267" t="s">
        <v>353</v>
      </c>
    </row>
    <row r="268" spans="1:3" x14ac:dyDescent="0.25">
      <c r="A268" t="s">
        <v>534</v>
      </c>
      <c r="B268" t="s">
        <v>535</v>
      </c>
      <c r="C268" t="s">
        <v>355</v>
      </c>
    </row>
    <row r="269" spans="1:3" x14ac:dyDescent="0.25">
      <c r="A269" t="s">
        <v>534</v>
      </c>
      <c r="B269" t="s">
        <v>535</v>
      </c>
      <c r="C269" t="s">
        <v>340</v>
      </c>
    </row>
    <row r="270" spans="1:3" x14ac:dyDescent="0.25">
      <c r="A270" t="s">
        <v>534</v>
      </c>
      <c r="B270" t="s">
        <v>535</v>
      </c>
      <c r="C270" t="s">
        <v>358</v>
      </c>
    </row>
    <row r="271" spans="1:3" x14ac:dyDescent="0.25">
      <c r="A271" t="s">
        <v>534</v>
      </c>
      <c r="B271" t="s">
        <v>535</v>
      </c>
      <c r="C271" t="s">
        <v>361</v>
      </c>
    </row>
    <row r="272" spans="1:3" x14ac:dyDescent="0.25">
      <c r="A272" t="s">
        <v>534</v>
      </c>
      <c r="B272" t="s">
        <v>535</v>
      </c>
      <c r="C272" t="s">
        <v>341</v>
      </c>
    </row>
    <row r="273" spans="1:3" x14ac:dyDescent="0.25">
      <c r="A273" t="s">
        <v>534</v>
      </c>
      <c r="B273" t="s">
        <v>535</v>
      </c>
      <c r="C273" t="s">
        <v>351</v>
      </c>
    </row>
    <row r="274" spans="1:3" x14ac:dyDescent="0.25">
      <c r="A274" t="s">
        <v>534</v>
      </c>
      <c r="B274" t="s">
        <v>535</v>
      </c>
      <c r="C274" t="s">
        <v>335</v>
      </c>
    </row>
    <row r="275" spans="1:3" x14ac:dyDescent="0.25">
      <c r="A275" t="s">
        <v>534</v>
      </c>
      <c r="B275" t="s">
        <v>535</v>
      </c>
      <c r="C275" t="s">
        <v>342</v>
      </c>
    </row>
    <row r="276" spans="1:3" x14ac:dyDescent="0.25">
      <c r="A276" t="s">
        <v>534</v>
      </c>
      <c r="B276" t="s">
        <v>535</v>
      </c>
      <c r="C276" t="s">
        <v>338</v>
      </c>
    </row>
    <row r="277" spans="1:3" x14ac:dyDescent="0.25">
      <c r="A277" t="s">
        <v>534</v>
      </c>
      <c r="B277" t="s">
        <v>535</v>
      </c>
      <c r="C277" t="s">
        <v>537</v>
      </c>
    </row>
    <row r="278" spans="1:3" x14ac:dyDescent="0.25">
      <c r="A278" t="s">
        <v>534</v>
      </c>
      <c r="B278" t="s">
        <v>535</v>
      </c>
      <c r="C278" t="s">
        <v>344</v>
      </c>
    </row>
    <row r="279" spans="1:3" x14ac:dyDescent="0.25">
      <c r="A279" t="s">
        <v>534</v>
      </c>
      <c r="B279" t="s">
        <v>535</v>
      </c>
      <c r="C279" t="s">
        <v>345</v>
      </c>
    </row>
    <row r="280" spans="1:3" x14ac:dyDescent="0.25">
      <c r="A280" t="s">
        <v>534</v>
      </c>
      <c r="B280" t="s">
        <v>535</v>
      </c>
      <c r="C280" t="s">
        <v>346</v>
      </c>
    </row>
    <row r="281" spans="1:3" x14ac:dyDescent="0.25">
      <c r="A281" t="s">
        <v>534</v>
      </c>
      <c r="B281" t="s">
        <v>535</v>
      </c>
      <c r="C281" t="s">
        <v>328</v>
      </c>
    </row>
    <row r="282" spans="1:3" x14ac:dyDescent="0.25">
      <c r="A282" t="s">
        <v>534</v>
      </c>
      <c r="B282" t="s">
        <v>535</v>
      </c>
      <c r="C282" t="s">
        <v>349</v>
      </c>
    </row>
    <row r="283" spans="1:3" x14ac:dyDescent="0.25">
      <c r="A283" t="s">
        <v>534</v>
      </c>
      <c r="B283" t="s">
        <v>535</v>
      </c>
      <c r="C283" t="s">
        <v>337</v>
      </c>
    </row>
    <row r="284" spans="1:3" x14ac:dyDescent="0.25">
      <c r="A284" t="s">
        <v>534</v>
      </c>
      <c r="B284" t="s">
        <v>535</v>
      </c>
      <c r="C284" t="s">
        <v>336</v>
      </c>
    </row>
    <row r="285" spans="1:3" x14ac:dyDescent="0.25">
      <c r="A285" t="s">
        <v>534</v>
      </c>
      <c r="B285" t="s">
        <v>535</v>
      </c>
      <c r="C285" t="s">
        <v>339</v>
      </c>
    </row>
    <row r="286" spans="1:3" x14ac:dyDescent="0.25">
      <c r="A286" t="s">
        <v>534</v>
      </c>
      <c r="B286" t="s">
        <v>535</v>
      </c>
      <c r="C286" t="s">
        <v>538</v>
      </c>
    </row>
    <row r="287" spans="1:3" x14ac:dyDescent="0.25">
      <c r="A287" t="s">
        <v>534</v>
      </c>
      <c r="B287" t="s">
        <v>535</v>
      </c>
      <c r="C287" t="s">
        <v>348</v>
      </c>
    </row>
    <row r="288" spans="1:3" x14ac:dyDescent="0.25">
      <c r="A288" t="s">
        <v>534</v>
      </c>
      <c r="B288" t="s">
        <v>535</v>
      </c>
      <c r="C288" t="s">
        <v>539</v>
      </c>
    </row>
    <row r="289" spans="1:3" x14ac:dyDescent="0.25">
      <c r="A289" t="s">
        <v>534</v>
      </c>
      <c r="B289" t="s">
        <v>535</v>
      </c>
      <c r="C289" t="s">
        <v>343</v>
      </c>
    </row>
    <row r="290" spans="1:3" x14ac:dyDescent="0.25">
      <c r="A290" t="s">
        <v>534</v>
      </c>
      <c r="B290" t="s">
        <v>535</v>
      </c>
      <c r="C290" t="s">
        <v>347</v>
      </c>
    </row>
    <row r="291" spans="1:3" x14ac:dyDescent="0.25">
      <c r="A291" t="s">
        <v>534</v>
      </c>
      <c r="B291" t="s">
        <v>535</v>
      </c>
      <c r="C291" t="s">
        <v>324</v>
      </c>
    </row>
    <row r="292" spans="1:3" x14ac:dyDescent="0.25">
      <c r="A292" t="s">
        <v>534</v>
      </c>
      <c r="B292" t="s">
        <v>535</v>
      </c>
      <c r="C292" t="s">
        <v>331</v>
      </c>
    </row>
    <row r="293" spans="1:3" x14ac:dyDescent="0.25">
      <c r="A293" t="s">
        <v>534</v>
      </c>
      <c r="B293" t="s">
        <v>535</v>
      </c>
      <c r="C293" t="s">
        <v>381</v>
      </c>
    </row>
    <row r="294" spans="1:3" x14ac:dyDescent="0.25">
      <c r="A294" t="s">
        <v>534</v>
      </c>
      <c r="B294" t="s">
        <v>535</v>
      </c>
      <c r="C294" t="s">
        <v>540</v>
      </c>
    </row>
    <row r="295" spans="1:3" x14ac:dyDescent="0.25">
      <c r="A295" t="s">
        <v>534</v>
      </c>
      <c r="B295" t="s">
        <v>535</v>
      </c>
      <c r="C295" t="s">
        <v>390</v>
      </c>
    </row>
    <row r="296" spans="1:3" x14ac:dyDescent="0.25">
      <c r="A296" t="s">
        <v>534</v>
      </c>
      <c r="B296" t="s">
        <v>535</v>
      </c>
      <c r="C296" t="s">
        <v>370</v>
      </c>
    </row>
    <row r="297" spans="1:3" x14ac:dyDescent="0.25">
      <c r="A297" t="s">
        <v>534</v>
      </c>
      <c r="B297" t="s">
        <v>535</v>
      </c>
      <c r="C297" t="s">
        <v>392</v>
      </c>
    </row>
    <row r="298" spans="1:3" x14ac:dyDescent="0.25">
      <c r="A298" t="s">
        <v>534</v>
      </c>
      <c r="B298" t="s">
        <v>535</v>
      </c>
      <c r="C298" t="s">
        <v>380</v>
      </c>
    </row>
    <row r="299" spans="1:3" x14ac:dyDescent="0.25">
      <c r="A299" t="s">
        <v>534</v>
      </c>
      <c r="B299" t="s">
        <v>535</v>
      </c>
      <c r="C299" t="s">
        <v>368</v>
      </c>
    </row>
    <row r="300" spans="1:3" x14ac:dyDescent="0.25">
      <c r="A300" t="s">
        <v>534</v>
      </c>
      <c r="B300" t="s">
        <v>535</v>
      </c>
      <c r="C300" t="s">
        <v>385</v>
      </c>
    </row>
    <row r="301" spans="1:3" x14ac:dyDescent="0.25">
      <c r="A301" t="s">
        <v>534</v>
      </c>
      <c r="B301" t="s">
        <v>535</v>
      </c>
      <c r="C301" t="s">
        <v>371</v>
      </c>
    </row>
    <row r="302" spans="1:3" x14ac:dyDescent="0.25">
      <c r="A302" t="s">
        <v>541</v>
      </c>
      <c r="B302" t="s">
        <v>542</v>
      </c>
      <c r="C302" t="s">
        <v>377</v>
      </c>
    </row>
    <row r="303" spans="1:3" x14ac:dyDescent="0.25">
      <c r="A303" t="s">
        <v>541</v>
      </c>
      <c r="B303" t="s">
        <v>542</v>
      </c>
      <c r="C303" t="s">
        <v>543</v>
      </c>
    </row>
    <row r="304" spans="1:3" x14ac:dyDescent="0.25">
      <c r="A304" t="s">
        <v>541</v>
      </c>
      <c r="B304" t="s">
        <v>542</v>
      </c>
      <c r="C304" t="s">
        <v>544</v>
      </c>
    </row>
    <row r="305" spans="1:3" x14ac:dyDescent="0.25">
      <c r="A305" t="s">
        <v>541</v>
      </c>
      <c r="B305" t="s">
        <v>542</v>
      </c>
      <c r="C305" t="s">
        <v>423</v>
      </c>
    </row>
    <row r="306" spans="1:3" x14ac:dyDescent="0.25">
      <c r="A306" t="s">
        <v>541</v>
      </c>
      <c r="B306" t="s">
        <v>542</v>
      </c>
      <c r="C306" t="s">
        <v>419</v>
      </c>
    </row>
    <row r="307" spans="1:3" x14ac:dyDescent="0.25">
      <c r="A307" t="s">
        <v>541</v>
      </c>
      <c r="B307" t="s">
        <v>542</v>
      </c>
      <c r="C307" t="s">
        <v>382</v>
      </c>
    </row>
    <row r="308" spans="1:3" x14ac:dyDescent="0.25">
      <c r="A308" t="s">
        <v>541</v>
      </c>
      <c r="B308" t="s">
        <v>542</v>
      </c>
      <c r="C308" t="s">
        <v>545</v>
      </c>
    </row>
    <row r="309" spans="1:3" x14ac:dyDescent="0.25">
      <c r="A309" t="s">
        <v>541</v>
      </c>
      <c r="B309" t="s">
        <v>542</v>
      </c>
      <c r="C309" t="s">
        <v>383</v>
      </c>
    </row>
    <row r="310" spans="1:3" x14ac:dyDescent="0.25">
      <c r="A310" t="s">
        <v>541</v>
      </c>
      <c r="B310" t="s">
        <v>542</v>
      </c>
      <c r="C310" t="s">
        <v>384</v>
      </c>
    </row>
    <row r="311" spans="1:3" x14ac:dyDescent="0.25">
      <c r="A311" t="s">
        <v>541</v>
      </c>
      <c r="B311" t="s">
        <v>542</v>
      </c>
      <c r="C311" t="s">
        <v>378</v>
      </c>
    </row>
    <row r="312" spans="1:3" x14ac:dyDescent="0.25">
      <c r="A312" t="s">
        <v>541</v>
      </c>
      <c r="B312" t="s">
        <v>542</v>
      </c>
      <c r="C312" t="s">
        <v>546</v>
      </c>
    </row>
    <row r="313" spans="1:3" x14ac:dyDescent="0.25">
      <c r="A313" t="s">
        <v>541</v>
      </c>
      <c r="B313" t="s">
        <v>542</v>
      </c>
      <c r="C313" t="s">
        <v>373</v>
      </c>
    </row>
    <row r="314" spans="1:3" x14ac:dyDescent="0.25">
      <c r="A314" t="s">
        <v>541</v>
      </c>
      <c r="B314" t="s">
        <v>542</v>
      </c>
      <c r="C314" t="s">
        <v>424</v>
      </c>
    </row>
    <row r="315" spans="1:3" x14ac:dyDescent="0.25">
      <c r="A315" t="s">
        <v>541</v>
      </c>
      <c r="B315" t="s">
        <v>542</v>
      </c>
      <c r="C315" t="s">
        <v>421</v>
      </c>
    </row>
    <row r="316" spans="1:3" x14ac:dyDescent="0.25">
      <c r="A316" t="s">
        <v>541</v>
      </c>
      <c r="B316" t="s">
        <v>542</v>
      </c>
      <c r="C316" t="s">
        <v>428</v>
      </c>
    </row>
    <row r="317" spans="1:3" x14ac:dyDescent="0.25">
      <c r="A317" t="s">
        <v>541</v>
      </c>
      <c r="B317" t="s">
        <v>542</v>
      </c>
      <c r="C317" t="s">
        <v>374</v>
      </c>
    </row>
    <row r="318" spans="1:3" x14ac:dyDescent="0.25">
      <c r="A318" t="s">
        <v>541</v>
      </c>
      <c r="B318" t="s">
        <v>542</v>
      </c>
      <c r="C318" t="s">
        <v>425</v>
      </c>
    </row>
    <row r="319" spans="1:3" x14ac:dyDescent="0.25">
      <c r="A319" t="s">
        <v>541</v>
      </c>
      <c r="B319" t="s">
        <v>542</v>
      </c>
      <c r="C319" t="s">
        <v>418</v>
      </c>
    </row>
    <row r="320" spans="1:3" x14ac:dyDescent="0.25">
      <c r="A320" t="s">
        <v>541</v>
      </c>
      <c r="B320" t="s">
        <v>542</v>
      </c>
      <c r="C320" t="s">
        <v>420</v>
      </c>
    </row>
    <row r="321" spans="1:3" x14ac:dyDescent="0.25">
      <c r="A321" t="s">
        <v>541</v>
      </c>
      <c r="B321" t="s">
        <v>542</v>
      </c>
      <c r="C321" t="s">
        <v>367</v>
      </c>
    </row>
    <row r="322" spans="1:3" x14ac:dyDescent="0.25">
      <c r="A322" t="s">
        <v>541</v>
      </c>
      <c r="B322" t="s">
        <v>542</v>
      </c>
      <c r="C322" t="s">
        <v>422</v>
      </c>
    </row>
    <row r="323" spans="1:3" x14ac:dyDescent="0.25">
      <c r="A323" t="s">
        <v>541</v>
      </c>
      <c r="B323" t="s">
        <v>542</v>
      </c>
      <c r="C323" t="s">
        <v>368</v>
      </c>
    </row>
    <row r="324" spans="1:3" x14ac:dyDescent="0.25">
      <c r="A324" t="s">
        <v>541</v>
      </c>
      <c r="B324" t="s">
        <v>542</v>
      </c>
      <c r="C324" t="s">
        <v>379</v>
      </c>
    </row>
    <row r="325" spans="1:3" x14ac:dyDescent="0.25">
      <c r="A325" t="s">
        <v>541</v>
      </c>
      <c r="B325" t="s">
        <v>542</v>
      </c>
      <c r="C325" t="s">
        <v>376</v>
      </c>
    </row>
    <row r="326" spans="1:3" x14ac:dyDescent="0.25">
      <c r="A326" t="s">
        <v>541</v>
      </c>
      <c r="B326" t="s">
        <v>542</v>
      </c>
      <c r="C326" t="s">
        <v>369</v>
      </c>
    </row>
    <row r="327" spans="1:3" x14ac:dyDescent="0.25">
      <c r="A327" t="s">
        <v>541</v>
      </c>
      <c r="B327" t="s">
        <v>542</v>
      </c>
      <c r="C327" t="s">
        <v>388</v>
      </c>
    </row>
    <row r="328" spans="1:3" x14ac:dyDescent="0.25">
      <c r="A328" t="s">
        <v>541</v>
      </c>
      <c r="B328" t="s">
        <v>542</v>
      </c>
      <c r="C328" t="s">
        <v>547</v>
      </c>
    </row>
    <row r="329" spans="1:3" x14ac:dyDescent="0.25">
      <c r="A329" t="s">
        <v>541</v>
      </c>
      <c r="B329" t="s">
        <v>542</v>
      </c>
      <c r="C329" t="s">
        <v>386</v>
      </c>
    </row>
    <row r="330" spans="1:3" x14ac:dyDescent="0.25">
      <c r="A330" t="s">
        <v>541</v>
      </c>
      <c r="B330" t="s">
        <v>542</v>
      </c>
      <c r="C330" t="s">
        <v>391</v>
      </c>
    </row>
    <row r="331" spans="1:3" x14ac:dyDescent="0.25">
      <c r="A331" t="s">
        <v>541</v>
      </c>
      <c r="B331" t="s">
        <v>542</v>
      </c>
      <c r="C331" t="s">
        <v>375</v>
      </c>
    </row>
    <row r="332" spans="1:3" x14ac:dyDescent="0.25">
      <c r="A332" t="s">
        <v>548</v>
      </c>
      <c r="B332" t="s">
        <v>549</v>
      </c>
      <c r="C332" t="s">
        <v>416</v>
      </c>
    </row>
    <row r="333" spans="1:3" x14ac:dyDescent="0.25">
      <c r="A333" t="s">
        <v>548</v>
      </c>
      <c r="B333" t="s">
        <v>549</v>
      </c>
      <c r="C333" t="s">
        <v>415</v>
      </c>
    </row>
    <row r="334" spans="1:3" x14ac:dyDescent="0.25">
      <c r="A334" t="s">
        <v>548</v>
      </c>
      <c r="B334" t="s">
        <v>549</v>
      </c>
      <c r="C334" t="s">
        <v>404</v>
      </c>
    </row>
    <row r="335" spans="1:3" x14ac:dyDescent="0.25">
      <c r="A335" t="s">
        <v>548</v>
      </c>
      <c r="B335" t="s">
        <v>549</v>
      </c>
      <c r="C335" t="s">
        <v>550</v>
      </c>
    </row>
    <row r="336" spans="1:3" x14ac:dyDescent="0.25">
      <c r="A336" t="s">
        <v>548</v>
      </c>
      <c r="B336" t="s">
        <v>549</v>
      </c>
      <c r="C336" t="s">
        <v>414</v>
      </c>
    </row>
    <row r="337" spans="1:3" x14ac:dyDescent="0.25">
      <c r="A337" t="s">
        <v>548</v>
      </c>
      <c r="B337" t="s">
        <v>549</v>
      </c>
      <c r="C337" t="s">
        <v>427</v>
      </c>
    </row>
    <row r="338" spans="1:3" x14ac:dyDescent="0.25">
      <c r="A338" t="s">
        <v>548</v>
      </c>
      <c r="B338" t="s">
        <v>549</v>
      </c>
      <c r="C338" t="s">
        <v>551</v>
      </c>
    </row>
    <row r="339" spans="1:3" x14ac:dyDescent="0.25">
      <c r="A339" t="s">
        <v>548</v>
      </c>
      <c r="B339" t="s">
        <v>549</v>
      </c>
      <c r="C339" t="s">
        <v>552</v>
      </c>
    </row>
    <row r="340" spans="1:3" x14ac:dyDescent="0.25">
      <c r="A340" t="s">
        <v>548</v>
      </c>
      <c r="B340" t="s">
        <v>549</v>
      </c>
      <c r="C340" t="s">
        <v>394</v>
      </c>
    </row>
    <row r="341" spans="1:3" x14ac:dyDescent="0.25">
      <c r="A341" t="s">
        <v>548</v>
      </c>
      <c r="B341" t="s">
        <v>549</v>
      </c>
      <c r="C341" t="s">
        <v>401</v>
      </c>
    </row>
    <row r="342" spans="1:3" x14ac:dyDescent="0.25">
      <c r="A342" t="s">
        <v>548</v>
      </c>
      <c r="B342" t="s">
        <v>549</v>
      </c>
      <c r="C342" t="s">
        <v>553</v>
      </c>
    </row>
    <row r="343" spans="1:3" x14ac:dyDescent="0.25">
      <c r="A343" t="s">
        <v>548</v>
      </c>
      <c r="B343" t="s">
        <v>549</v>
      </c>
      <c r="C343" t="s">
        <v>412</v>
      </c>
    </row>
    <row r="344" spans="1:3" x14ac:dyDescent="0.25">
      <c r="A344" t="s">
        <v>548</v>
      </c>
      <c r="B344" t="s">
        <v>549</v>
      </c>
      <c r="C344" t="s">
        <v>400</v>
      </c>
    </row>
    <row r="345" spans="1:3" x14ac:dyDescent="0.25">
      <c r="A345" t="s">
        <v>548</v>
      </c>
      <c r="B345" t="s">
        <v>549</v>
      </c>
      <c r="C345" t="s">
        <v>402</v>
      </c>
    </row>
    <row r="346" spans="1:3" x14ac:dyDescent="0.25">
      <c r="A346" t="s">
        <v>548</v>
      </c>
      <c r="B346" t="s">
        <v>549</v>
      </c>
      <c r="C346" t="s">
        <v>407</v>
      </c>
    </row>
    <row r="347" spans="1:3" x14ac:dyDescent="0.25">
      <c r="A347" t="s">
        <v>548</v>
      </c>
      <c r="B347" t="s">
        <v>549</v>
      </c>
      <c r="C347" t="s">
        <v>408</v>
      </c>
    </row>
    <row r="348" spans="1:3" x14ac:dyDescent="0.25">
      <c r="A348" t="s">
        <v>548</v>
      </c>
      <c r="B348" t="s">
        <v>549</v>
      </c>
      <c r="C348" t="s">
        <v>398</v>
      </c>
    </row>
    <row r="349" spans="1:3" x14ac:dyDescent="0.25">
      <c r="A349" t="s">
        <v>548</v>
      </c>
      <c r="B349" t="s">
        <v>549</v>
      </c>
      <c r="C349" t="s">
        <v>397</v>
      </c>
    </row>
    <row r="350" spans="1:3" x14ac:dyDescent="0.25">
      <c r="A350" t="s">
        <v>548</v>
      </c>
      <c r="B350" t="s">
        <v>549</v>
      </c>
      <c r="C350" t="s">
        <v>411</v>
      </c>
    </row>
    <row r="351" spans="1:3" x14ac:dyDescent="0.25">
      <c r="A351" t="s">
        <v>548</v>
      </c>
      <c r="B351" t="s">
        <v>549</v>
      </c>
      <c r="C351" t="s">
        <v>399</v>
      </c>
    </row>
    <row r="352" spans="1:3" x14ac:dyDescent="0.25">
      <c r="A352" t="s">
        <v>548</v>
      </c>
      <c r="B352" t="s">
        <v>549</v>
      </c>
      <c r="C352" t="s">
        <v>406</v>
      </c>
    </row>
    <row r="353" spans="1:3" x14ac:dyDescent="0.25">
      <c r="A353" t="s">
        <v>548</v>
      </c>
      <c r="B353" t="s">
        <v>549</v>
      </c>
      <c r="C353" t="s">
        <v>554</v>
      </c>
    </row>
    <row r="354" spans="1:3" x14ac:dyDescent="0.25">
      <c r="A354" t="s">
        <v>548</v>
      </c>
      <c r="B354" t="s">
        <v>549</v>
      </c>
      <c r="C354" t="s">
        <v>405</v>
      </c>
    </row>
    <row r="355" spans="1:3" x14ac:dyDescent="0.25">
      <c r="A355" t="s">
        <v>548</v>
      </c>
      <c r="B355" t="s">
        <v>549</v>
      </c>
      <c r="C355" t="s">
        <v>410</v>
      </c>
    </row>
    <row r="356" spans="1:3" x14ac:dyDescent="0.25">
      <c r="A356" t="s">
        <v>548</v>
      </c>
      <c r="B356" t="s">
        <v>549</v>
      </c>
      <c r="C356" t="s">
        <v>555</v>
      </c>
    </row>
    <row r="357" spans="1:3" x14ac:dyDescent="0.25">
      <c r="A357" t="s">
        <v>548</v>
      </c>
      <c r="B357" t="s">
        <v>549</v>
      </c>
      <c r="C357" t="s">
        <v>395</v>
      </c>
    </row>
    <row r="358" spans="1:3" x14ac:dyDescent="0.25">
      <c r="A358" t="s">
        <v>548</v>
      </c>
      <c r="B358" t="s">
        <v>549</v>
      </c>
      <c r="C358" t="s">
        <v>403</v>
      </c>
    </row>
    <row r="359" spans="1:3" x14ac:dyDescent="0.25">
      <c r="A359" t="s">
        <v>548</v>
      </c>
      <c r="B359" t="s">
        <v>549</v>
      </c>
      <c r="C359" t="s">
        <v>409</v>
      </c>
    </row>
    <row r="360" spans="1:3" x14ac:dyDescent="0.25">
      <c r="A360" t="s">
        <v>548</v>
      </c>
      <c r="B360" t="s">
        <v>549</v>
      </c>
      <c r="C360" t="s">
        <v>392</v>
      </c>
    </row>
    <row r="361" spans="1:3" x14ac:dyDescent="0.25">
      <c r="A361" t="s">
        <v>548</v>
      </c>
      <c r="B361" t="s">
        <v>549</v>
      </c>
      <c r="C361" t="s">
        <v>417</v>
      </c>
    </row>
    <row r="362" spans="1:3" x14ac:dyDescent="0.25">
      <c r="A362" t="s">
        <v>556</v>
      </c>
      <c r="B362" t="s">
        <v>557</v>
      </c>
      <c r="C362" t="s">
        <v>467</v>
      </c>
    </row>
    <row r="363" spans="1:3" x14ac:dyDescent="0.25">
      <c r="A363" t="s">
        <v>556</v>
      </c>
      <c r="B363" t="s">
        <v>557</v>
      </c>
      <c r="C363" t="s">
        <v>466</v>
      </c>
    </row>
    <row r="364" spans="1:3" x14ac:dyDescent="0.25">
      <c r="A364" t="s">
        <v>556</v>
      </c>
      <c r="B364" t="s">
        <v>557</v>
      </c>
      <c r="C364" t="s">
        <v>463</v>
      </c>
    </row>
    <row r="365" spans="1:3" x14ac:dyDescent="0.25">
      <c r="A365" t="s">
        <v>556</v>
      </c>
      <c r="B365" t="s">
        <v>557</v>
      </c>
      <c r="C365" t="s">
        <v>453</v>
      </c>
    </row>
    <row r="366" spans="1:3" x14ac:dyDescent="0.25">
      <c r="A366" t="s">
        <v>556</v>
      </c>
      <c r="B366" t="s">
        <v>557</v>
      </c>
      <c r="C366" t="s">
        <v>468</v>
      </c>
    </row>
    <row r="367" spans="1:3" x14ac:dyDescent="0.25">
      <c r="A367" t="s">
        <v>556</v>
      </c>
      <c r="B367" t="s">
        <v>557</v>
      </c>
      <c r="C367" t="s">
        <v>460</v>
      </c>
    </row>
    <row r="368" spans="1:3" x14ac:dyDescent="0.25">
      <c r="A368" t="s">
        <v>556</v>
      </c>
      <c r="B368" t="s">
        <v>557</v>
      </c>
      <c r="C368" t="s">
        <v>457</v>
      </c>
    </row>
    <row r="369" spans="1:3" x14ac:dyDescent="0.25">
      <c r="A369" t="s">
        <v>556</v>
      </c>
      <c r="B369" t="s">
        <v>557</v>
      </c>
      <c r="C369" t="s">
        <v>558</v>
      </c>
    </row>
    <row r="370" spans="1:3" x14ac:dyDescent="0.25">
      <c r="A370" t="s">
        <v>556</v>
      </c>
      <c r="B370" t="s">
        <v>557</v>
      </c>
      <c r="C370" t="s">
        <v>459</v>
      </c>
    </row>
    <row r="371" spans="1:3" x14ac:dyDescent="0.25">
      <c r="A371" t="s">
        <v>556</v>
      </c>
      <c r="B371" t="s">
        <v>557</v>
      </c>
      <c r="C371" t="s">
        <v>458</v>
      </c>
    </row>
    <row r="372" spans="1:3" x14ac:dyDescent="0.25">
      <c r="A372" t="s">
        <v>556</v>
      </c>
      <c r="B372" t="s">
        <v>557</v>
      </c>
      <c r="C372" t="s">
        <v>456</v>
      </c>
    </row>
    <row r="373" spans="1:3" x14ac:dyDescent="0.25">
      <c r="A373" t="s">
        <v>556</v>
      </c>
      <c r="B373" t="s">
        <v>557</v>
      </c>
      <c r="C373" t="s">
        <v>455</v>
      </c>
    </row>
    <row r="374" spans="1:3" x14ac:dyDescent="0.25">
      <c r="A374" t="s">
        <v>556</v>
      </c>
      <c r="B374" t="s">
        <v>557</v>
      </c>
      <c r="C374" t="s">
        <v>464</v>
      </c>
    </row>
    <row r="375" spans="1:3" x14ac:dyDescent="0.25">
      <c r="A375" t="s">
        <v>556</v>
      </c>
      <c r="B375" t="s">
        <v>557</v>
      </c>
      <c r="C375" t="s">
        <v>465</v>
      </c>
    </row>
    <row r="376" spans="1:3" x14ac:dyDescent="0.25">
      <c r="A376" t="s">
        <v>556</v>
      </c>
      <c r="B376" t="s">
        <v>557</v>
      </c>
      <c r="C376" t="s">
        <v>462</v>
      </c>
    </row>
    <row r="377" spans="1:3" x14ac:dyDescent="0.25">
      <c r="A377" t="s">
        <v>556</v>
      </c>
      <c r="B377" t="s">
        <v>557</v>
      </c>
      <c r="C377" t="s">
        <v>440</v>
      </c>
    </row>
    <row r="378" spans="1:3" x14ac:dyDescent="0.25">
      <c r="A378" t="s">
        <v>556</v>
      </c>
      <c r="B378" t="s">
        <v>557</v>
      </c>
      <c r="C378" t="s">
        <v>452</v>
      </c>
    </row>
    <row r="379" spans="1:3" x14ac:dyDescent="0.25">
      <c r="A379" t="s">
        <v>556</v>
      </c>
      <c r="B379" t="s">
        <v>557</v>
      </c>
      <c r="C379" t="s">
        <v>434</v>
      </c>
    </row>
    <row r="380" spans="1:3" x14ac:dyDescent="0.25">
      <c r="A380" t="s">
        <v>556</v>
      </c>
      <c r="B380" t="s">
        <v>557</v>
      </c>
      <c r="C380" t="s">
        <v>450</v>
      </c>
    </row>
    <row r="381" spans="1:3" x14ac:dyDescent="0.25">
      <c r="A381" t="s">
        <v>556</v>
      </c>
      <c r="B381" t="s">
        <v>557</v>
      </c>
      <c r="C381" t="s">
        <v>432</v>
      </c>
    </row>
    <row r="382" spans="1:3" x14ac:dyDescent="0.25">
      <c r="A382" t="s">
        <v>556</v>
      </c>
      <c r="B382" t="s">
        <v>557</v>
      </c>
      <c r="C382" t="s">
        <v>437</v>
      </c>
    </row>
    <row r="383" spans="1:3" x14ac:dyDescent="0.25">
      <c r="A383" t="s">
        <v>556</v>
      </c>
      <c r="B383" t="s">
        <v>557</v>
      </c>
      <c r="C383" t="s">
        <v>451</v>
      </c>
    </row>
    <row r="384" spans="1:3" x14ac:dyDescent="0.25">
      <c r="A384" t="s">
        <v>556</v>
      </c>
      <c r="B384" t="s">
        <v>557</v>
      </c>
      <c r="C384" t="s">
        <v>433</v>
      </c>
    </row>
    <row r="385" spans="1:3" x14ac:dyDescent="0.25">
      <c r="A385" t="s">
        <v>556</v>
      </c>
      <c r="B385" t="s">
        <v>557</v>
      </c>
      <c r="C385" t="s">
        <v>445</v>
      </c>
    </row>
    <row r="386" spans="1:3" x14ac:dyDescent="0.25">
      <c r="A386" t="s">
        <v>556</v>
      </c>
      <c r="B386" t="s">
        <v>557</v>
      </c>
      <c r="C386" t="s">
        <v>446</v>
      </c>
    </row>
    <row r="387" spans="1:3" x14ac:dyDescent="0.25">
      <c r="A387" t="s">
        <v>556</v>
      </c>
      <c r="B387" t="s">
        <v>557</v>
      </c>
      <c r="C387" t="s">
        <v>449</v>
      </c>
    </row>
    <row r="388" spans="1:3" x14ac:dyDescent="0.25">
      <c r="A388" t="s">
        <v>556</v>
      </c>
      <c r="B388" t="s">
        <v>557</v>
      </c>
      <c r="C388" t="s">
        <v>439</v>
      </c>
    </row>
    <row r="389" spans="1:3" x14ac:dyDescent="0.25">
      <c r="A389" t="s">
        <v>556</v>
      </c>
      <c r="B389" t="s">
        <v>557</v>
      </c>
      <c r="C389" t="s">
        <v>447</v>
      </c>
    </row>
    <row r="390" spans="1:3" x14ac:dyDescent="0.25">
      <c r="A390" t="s">
        <v>556</v>
      </c>
      <c r="B390" t="s">
        <v>557</v>
      </c>
      <c r="C390" t="s">
        <v>448</v>
      </c>
    </row>
    <row r="391" spans="1:3" x14ac:dyDescent="0.25">
      <c r="A391" t="s">
        <v>556</v>
      </c>
      <c r="B391" t="s">
        <v>557</v>
      </c>
      <c r="C391" t="s">
        <v>438</v>
      </c>
    </row>
    <row r="392" spans="1:3" x14ac:dyDescent="0.25">
      <c r="A392" t="s">
        <v>534</v>
      </c>
      <c r="B392" t="s">
        <v>559</v>
      </c>
      <c r="C392" t="s">
        <v>485</v>
      </c>
    </row>
    <row r="393" spans="1:3" x14ac:dyDescent="0.25">
      <c r="A393" t="s">
        <v>534</v>
      </c>
      <c r="B393" t="s">
        <v>559</v>
      </c>
      <c r="C393" t="s">
        <v>487</v>
      </c>
    </row>
    <row r="394" spans="1:3" x14ac:dyDescent="0.25">
      <c r="A394" t="s">
        <v>534</v>
      </c>
      <c r="B394" t="s">
        <v>559</v>
      </c>
      <c r="C394" t="s">
        <v>436</v>
      </c>
    </row>
    <row r="395" spans="1:3" x14ac:dyDescent="0.25">
      <c r="A395" t="s">
        <v>534</v>
      </c>
      <c r="B395" t="s">
        <v>559</v>
      </c>
      <c r="C395" t="s">
        <v>435</v>
      </c>
    </row>
    <row r="396" spans="1:3" x14ac:dyDescent="0.25">
      <c r="A396" t="s">
        <v>534</v>
      </c>
      <c r="B396" t="s">
        <v>559</v>
      </c>
      <c r="C396" t="s">
        <v>444</v>
      </c>
    </row>
    <row r="397" spans="1:3" x14ac:dyDescent="0.25">
      <c r="A397" t="s">
        <v>534</v>
      </c>
      <c r="B397" t="s">
        <v>559</v>
      </c>
      <c r="C397" t="s">
        <v>486</v>
      </c>
    </row>
    <row r="398" spans="1:3" x14ac:dyDescent="0.25">
      <c r="A398" t="s">
        <v>534</v>
      </c>
      <c r="B398" t="s">
        <v>559</v>
      </c>
      <c r="C398" t="s">
        <v>442</v>
      </c>
    </row>
    <row r="399" spans="1:3" x14ac:dyDescent="0.25">
      <c r="A399" t="s">
        <v>534</v>
      </c>
      <c r="B399" t="s">
        <v>559</v>
      </c>
      <c r="C399" t="s">
        <v>443</v>
      </c>
    </row>
    <row r="400" spans="1:3" x14ac:dyDescent="0.25">
      <c r="A400" t="s">
        <v>534</v>
      </c>
      <c r="B400" t="s">
        <v>559</v>
      </c>
      <c r="C400" t="s">
        <v>441</v>
      </c>
    </row>
    <row r="401" spans="1:3" x14ac:dyDescent="0.25">
      <c r="A401" t="s">
        <v>534</v>
      </c>
      <c r="B401" t="s">
        <v>559</v>
      </c>
      <c r="C401" t="s">
        <v>478</v>
      </c>
    </row>
    <row r="402" spans="1:3" x14ac:dyDescent="0.25">
      <c r="A402" t="s">
        <v>534</v>
      </c>
      <c r="B402" t="s">
        <v>559</v>
      </c>
      <c r="C402" t="s">
        <v>479</v>
      </c>
    </row>
    <row r="403" spans="1:3" x14ac:dyDescent="0.25">
      <c r="A403" t="s">
        <v>534</v>
      </c>
      <c r="B403" t="s">
        <v>559</v>
      </c>
      <c r="C403" t="s">
        <v>480</v>
      </c>
    </row>
    <row r="404" spans="1:3" x14ac:dyDescent="0.25">
      <c r="A404" t="s">
        <v>534</v>
      </c>
      <c r="B404" t="s">
        <v>559</v>
      </c>
      <c r="C404" t="s">
        <v>477</v>
      </c>
    </row>
    <row r="405" spans="1:3" x14ac:dyDescent="0.25">
      <c r="A405" t="s">
        <v>534</v>
      </c>
      <c r="B405" t="s">
        <v>559</v>
      </c>
      <c r="C405" t="s">
        <v>560</v>
      </c>
    </row>
    <row r="406" spans="1:3" x14ac:dyDescent="0.25">
      <c r="A406" t="s">
        <v>534</v>
      </c>
      <c r="B406" t="s">
        <v>559</v>
      </c>
      <c r="C406" t="s">
        <v>475</v>
      </c>
    </row>
    <row r="407" spans="1:3" x14ac:dyDescent="0.25">
      <c r="A407" t="s">
        <v>534</v>
      </c>
      <c r="B407" t="s">
        <v>559</v>
      </c>
      <c r="C407" t="s">
        <v>561</v>
      </c>
    </row>
    <row r="408" spans="1:3" x14ac:dyDescent="0.25">
      <c r="A408" t="s">
        <v>534</v>
      </c>
      <c r="B408" t="s">
        <v>559</v>
      </c>
      <c r="C408" t="s">
        <v>476</v>
      </c>
    </row>
    <row r="409" spans="1:3" x14ac:dyDescent="0.25">
      <c r="A409" t="s">
        <v>534</v>
      </c>
      <c r="B409" t="s">
        <v>559</v>
      </c>
      <c r="C409" t="s">
        <v>473</v>
      </c>
    </row>
    <row r="410" spans="1:3" x14ac:dyDescent="0.25">
      <c r="A410" t="s">
        <v>534</v>
      </c>
      <c r="B410" t="s">
        <v>559</v>
      </c>
      <c r="C410" t="s">
        <v>491</v>
      </c>
    </row>
    <row r="411" spans="1:3" x14ac:dyDescent="0.25">
      <c r="A411" t="s">
        <v>534</v>
      </c>
      <c r="B411" t="s">
        <v>559</v>
      </c>
      <c r="C411" t="s">
        <v>488</v>
      </c>
    </row>
    <row r="412" spans="1:3" x14ac:dyDescent="0.25">
      <c r="A412" t="s">
        <v>534</v>
      </c>
      <c r="B412" t="s">
        <v>559</v>
      </c>
      <c r="C412" t="s">
        <v>472</v>
      </c>
    </row>
    <row r="413" spans="1:3" x14ac:dyDescent="0.25">
      <c r="A413" t="s">
        <v>534</v>
      </c>
      <c r="B413" t="s">
        <v>559</v>
      </c>
      <c r="C413" t="s">
        <v>482</v>
      </c>
    </row>
    <row r="414" spans="1:3" x14ac:dyDescent="0.25">
      <c r="A414" t="s">
        <v>534</v>
      </c>
      <c r="B414" t="s">
        <v>559</v>
      </c>
      <c r="C414" t="s">
        <v>490</v>
      </c>
    </row>
    <row r="415" spans="1:3" x14ac:dyDescent="0.25">
      <c r="A415" t="s">
        <v>534</v>
      </c>
      <c r="B415" t="s">
        <v>559</v>
      </c>
      <c r="C415" t="s">
        <v>489</v>
      </c>
    </row>
    <row r="416" spans="1:3" x14ac:dyDescent="0.25">
      <c r="A416" t="s">
        <v>534</v>
      </c>
      <c r="B416" t="s">
        <v>559</v>
      </c>
      <c r="C416" t="s">
        <v>483</v>
      </c>
    </row>
    <row r="417" spans="1:3" x14ac:dyDescent="0.25">
      <c r="A417" t="s">
        <v>534</v>
      </c>
      <c r="B417" t="s">
        <v>559</v>
      </c>
      <c r="C417" t="s">
        <v>562</v>
      </c>
    </row>
    <row r="418" spans="1:3" x14ac:dyDescent="0.25">
      <c r="A418" t="s">
        <v>534</v>
      </c>
      <c r="B418" t="s">
        <v>559</v>
      </c>
      <c r="C418" t="s">
        <v>484</v>
      </c>
    </row>
    <row r="419" spans="1:3" x14ac:dyDescent="0.25">
      <c r="A419" t="s">
        <v>534</v>
      </c>
      <c r="B419" t="s">
        <v>559</v>
      </c>
      <c r="C419" t="s">
        <v>563</v>
      </c>
    </row>
    <row r="420" spans="1:3" x14ac:dyDescent="0.25">
      <c r="A420" t="s">
        <v>534</v>
      </c>
      <c r="B420" t="s">
        <v>559</v>
      </c>
      <c r="C420" t="s">
        <v>474</v>
      </c>
    </row>
    <row r="421" spans="1:3" x14ac:dyDescent="0.25">
      <c r="A421" t="s">
        <v>534</v>
      </c>
      <c r="B421" t="s">
        <v>559</v>
      </c>
      <c r="C421" t="s">
        <v>564</v>
      </c>
    </row>
    <row r="422" spans="1:3" x14ac:dyDescent="0.25">
      <c r="A422" t="s">
        <v>534</v>
      </c>
      <c r="B422" t="s">
        <v>565</v>
      </c>
      <c r="C422" t="s">
        <v>566</v>
      </c>
    </row>
    <row r="423" spans="1:3" x14ac:dyDescent="0.25">
      <c r="A423" t="s">
        <v>534</v>
      </c>
      <c r="B423" t="s">
        <v>565</v>
      </c>
      <c r="C423" t="s">
        <v>567</v>
      </c>
    </row>
    <row r="424" spans="1:3" x14ac:dyDescent="0.25">
      <c r="A424" t="s">
        <v>534</v>
      </c>
      <c r="B424" t="s">
        <v>565</v>
      </c>
      <c r="C424" t="s">
        <v>568</v>
      </c>
    </row>
    <row r="425" spans="1:3" x14ac:dyDescent="0.25">
      <c r="A425" t="s">
        <v>534</v>
      </c>
      <c r="B425" t="s">
        <v>565</v>
      </c>
      <c r="C425" t="s">
        <v>569</v>
      </c>
    </row>
    <row r="426" spans="1:3" x14ac:dyDescent="0.25">
      <c r="A426" t="s">
        <v>534</v>
      </c>
      <c r="B426" t="s">
        <v>565</v>
      </c>
      <c r="C426" t="s">
        <v>570</v>
      </c>
    </row>
    <row r="427" spans="1:3" x14ac:dyDescent="0.25">
      <c r="A427" t="s">
        <v>534</v>
      </c>
      <c r="B427" t="s">
        <v>565</v>
      </c>
      <c r="C427" t="s">
        <v>571</v>
      </c>
    </row>
    <row r="428" spans="1:3" x14ac:dyDescent="0.25">
      <c r="A428" t="s">
        <v>534</v>
      </c>
      <c r="B428" t="s">
        <v>565</v>
      </c>
      <c r="C428" t="s">
        <v>572</v>
      </c>
    </row>
    <row r="429" spans="1:3" x14ac:dyDescent="0.25">
      <c r="A429" t="s">
        <v>534</v>
      </c>
      <c r="B429" t="s">
        <v>565</v>
      </c>
      <c r="C429" t="s">
        <v>573</v>
      </c>
    </row>
    <row r="430" spans="1:3" x14ac:dyDescent="0.25">
      <c r="A430" t="s">
        <v>534</v>
      </c>
      <c r="B430" t="s">
        <v>565</v>
      </c>
      <c r="C430" t="s">
        <v>574</v>
      </c>
    </row>
    <row r="431" spans="1:3" x14ac:dyDescent="0.25">
      <c r="A431" t="s">
        <v>534</v>
      </c>
      <c r="B431" t="s">
        <v>565</v>
      </c>
      <c r="C431" t="s">
        <v>575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ETAT</vt:lpstr>
      <vt:lpstr>DB PRE</vt:lpstr>
    </vt:vector>
  </TitlesOfParts>
  <Company>Engen Petroleum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FRANC</dc:creator>
  <cp:lastModifiedBy>Jean-Eric Pelouas</cp:lastModifiedBy>
  <dcterms:created xsi:type="dcterms:W3CDTF">2016-02-17T14:57:51Z</dcterms:created>
  <dcterms:modified xsi:type="dcterms:W3CDTF">2017-02-06T08:45:21Z</dcterms:modified>
</cp:coreProperties>
</file>