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BordereauPrix" sheetId="1" r:id="rId1"/>
    <sheet name="Devis" sheetId="2" r:id="rId2"/>
  </sheets>
  <externalReferences>
    <externalReference r:id="rId3"/>
  </externalReferences>
  <definedNames>
    <definedName name="Ref">BordereauPrix!$C$4:$C$11</definedName>
    <definedName name="RefSPIE">'[1]Bordereau Prix SPIE'!$C$3:$C$250</definedName>
    <definedName name="Selec">BordereauPrix!$B$9:$B$11</definedName>
    <definedName name="Sélection">'[1]Bordereau Prix SPIE'!$A$3:$A$250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F18" i="2"/>
  <c r="H18" i="2" s="1"/>
  <c r="E18" i="2"/>
  <c r="F25" i="2"/>
  <c r="H25" i="2" s="1"/>
  <c r="E25" i="2"/>
  <c r="B25" i="2"/>
  <c r="F17" i="2"/>
  <c r="H17" i="2" s="1"/>
  <c r="B17" i="2"/>
  <c r="E17" i="2"/>
  <c r="E24" i="2"/>
  <c r="B24" i="2"/>
  <c r="F24" i="2"/>
  <c r="H24" i="2" s="1"/>
  <c r="E20" i="2"/>
  <c r="F20" i="2"/>
  <c r="H20" i="2" s="1"/>
  <c r="B20" i="2"/>
  <c r="E16" i="2"/>
  <c r="B16" i="2"/>
  <c r="F16" i="2"/>
  <c r="H16" i="2" s="1"/>
  <c r="E22" i="2"/>
  <c r="F22" i="2"/>
  <c r="H22" i="2" s="1"/>
  <c r="B22" i="2"/>
  <c r="F21" i="2"/>
  <c r="H21" i="2" s="1"/>
  <c r="E21" i="2"/>
  <c r="B21" i="2"/>
  <c r="B23" i="2"/>
  <c r="E23" i="2"/>
  <c r="F23" i="2"/>
  <c r="H23" i="2" s="1"/>
  <c r="B19" i="2"/>
  <c r="F19" i="2"/>
  <c r="H19" i="2" s="1"/>
  <c r="E19" i="2"/>
  <c r="B15" i="2"/>
  <c r="F15" i="2"/>
  <c r="H15" i="2" s="1"/>
  <c r="E15" i="2"/>
  <c r="F12" i="2"/>
  <c r="H12" i="2" s="1"/>
  <c r="F13" i="2" l="1"/>
  <c r="H13" i="2" s="1"/>
  <c r="B13" i="2"/>
  <c r="E13" i="2"/>
  <c r="B14" i="2"/>
  <c r="F14" i="2"/>
  <c r="H14" i="2" s="1"/>
  <c r="E14" i="2"/>
  <c r="B12" i="2"/>
  <c r="E12" i="2"/>
  <c r="H26" i="2" l="1"/>
  <c r="H27" i="2" s="1"/>
  <c r="H28" i="2" s="1"/>
</calcChain>
</file>

<file path=xl/sharedStrings.xml><?xml version="1.0" encoding="utf-8"?>
<sst xmlns="http://schemas.openxmlformats.org/spreadsheetml/2006/main" count="36" uniqueCount="32">
  <si>
    <t>Fournisseur</t>
  </si>
  <si>
    <t>Référence</t>
  </si>
  <si>
    <t>Libellé</t>
  </si>
  <si>
    <t>Vis</t>
  </si>
  <si>
    <t>Pointe</t>
  </si>
  <si>
    <t>Ecrou</t>
  </si>
  <si>
    <t>Cheville</t>
  </si>
  <si>
    <t>U</t>
  </si>
  <si>
    <t>MO</t>
  </si>
  <si>
    <t>H</t>
  </si>
  <si>
    <t>Affaire suivie par :</t>
  </si>
  <si>
    <t>entreprise</t>
  </si>
  <si>
    <t>Numero de bon</t>
  </si>
  <si>
    <t>Type de travaux :</t>
  </si>
  <si>
    <t>Date</t>
  </si>
  <si>
    <t>Lieu</t>
  </si>
  <si>
    <t>Nature des travaux :</t>
  </si>
  <si>
    <t>LIBELLE</t>
  </si>
  <si>
    <t>UNITE</t>
  </si>
  <si>
    <t>PX UNIT.</t>
  </si>
  <si>
    <t>QUANTITE</t>
  </si>
  <si>
    <t>TOTAL HT</t>
  </si>
  <si>
    <t>TOTAL H.T</t>
  </si>
  <si>
    <t>TVA 20 %</t>
  </si>
  <si>
    <t>TOTAL T.T.C</t>
  </si>
  <si>
    <t>Unité</t>
  </si>
  <si>
    <t>Prix</t>
  </si>
  <si>
    <t>Choix</t>
  </si>
  <si>
    <t>REF</t>
  </si>
  <si>
    <t>ü</t>
  </si>
  <si>
    <t>double-clic pour effectuer un choix</t>
  </si>
  <si>
    <t>le suivant efface la 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</si>
</sst>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d\ mmmm\ yyyy"/>
    <numFmt numFmtId="165" formatCode="#,##0_ ;\-#,##0\ "/>
    <numFmt numFmtId="166" formatCode="#,##0.00\ &quot;F&quot;;\-#,##0.00\ &quot;F&quot;"/>
    <numFmt numFmtId="167" formatCode="#,##0.00\ &quot;€&quot;"/>
    <numFmt numFmtId="168" formatCode="#,##0.00\ _€;[Red]\-#,##0.00\ _€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i/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4"/>
      <color indexed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Wingdings"/>
      <charset val="2"/>
    </font>
    <font>
      <b/>
      <i/>
      <sz val="11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2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166" fontId="7" fillId="3" borderId="12" xfId="0" applyNumberFormat="1" applyFont="1" applyFill="1" applyBorder="1" applyAlignment="1">
      <alignment horizontal="center" vertical="center"/>
    </xf>
    <xf numFmtId="166" fontId="7" fillId="3" borderId="13" xfId="0" applyNumberFormat="1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vertical="center"/>
    </xf>
    <xf numFmtId="0" fontId="8" fillId="5" borderId="17" xfId="0" applyFont="1" applyFill="1" applyBorder="1" applyAlignment="1">
      <alignment vertical="center"/>
    </xf>
    <xf numFmtId="0" fontId="8" fillId="4" borderId="18" xfId="0" applyNumberFormat="1" applyFont="1" applyFill="1" applyBorder="1" applyAlignment="1">
      <alignment horizontal="center" vertical="center"/>
    </xf>
    <xf numFmtId="167" fontId="8" fillId="0" borderId="13" xfId="0" applyNumberFormat="1" applyFont="1" applyBorder="1" applyAlignment="1">
      <alignment horizontal="right" vertical="center"/>
    </xf>
    <xf numFmtId="44" fontId="4" fillId="0" borderId="0" xfId="1" applyFont="1" applyAlignment="1">
      <alignment horizontal="right" vertical="center"/>
    </xf>
    <xf numFmtId="14" fontId="3" fillId="2" borderId="9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9" fillId="0" borderId="0" xfId="0" applyFont="1"/>
    <xf numFmtId="168" fontId="8" fillId="5" borderId="15" xfId="0" applyNumberFormat="1" applyFont="1" applyFill="1" applyBorder="1" applyAlignment="1">
      <alignment vertical="center"/>
    </xf>
    <xf numFmtId="168" fontId="8" fillId="5" borderId="19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2">
    <cellStyle name="Monétaire" xfId="1" builtinId="4"/>
    <cellStyle name="Normal" xfId="0" builtinId="0"/>
  </cellStyles>
  <dxfs count="1">
    <dxf>
      <font>
        <b/>
        <i/>
        <strike val="0"/>
        <outline val="0"/>
        <shadow val="0"/>
        <u val="none"/>
        <vertAlign val="baseline"/>
        <sz val="11"/>
        <color rgb="FF00B050"/>
        <name val="Wingdings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757238</xdr:colOff>
          <xdr:row>2</xdr:row>
          <xdr:rowOff>4763</xdr:rowOff>
        </xdr:from>
        <xdr:to>
          <xdr:col>8</xdr:col>
          <xdr:colOff>4763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</xdr:colOff>
          <xdr:row>3</xdr:row>
          <xdr:rowOff>100013</xdr:rowOff>
        </xdr:from>
        <xdr:to>
          <xdr:col>7</xdr:col>
          <xdr:colOff>452437</xdr:colOff>
          <xdr:row>4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2</xdr:row>
          <xdr:rowOff>180975</xdr:rowOff>
        </xdr:from>
        <xdr:to>
          <xdr:col>3</xdr:col>
          <xdr:colOff>304800</xdr:colOff>
          <xdr:row>4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CC" mc:Ignorable="a14" a14:legacySpreadsheetColorIndex="26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1066800</xdr:colOff>
          <xdr:row>3</xdr:row>
          <xdr:rowOff>180975</xdr:rowOff>
        </xdr:from>
        <xdr:to>
          <xdr:col>3</xdr:col>
          <xdr:colOff>304800</xdr:colOff>
          <xdr:row>5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4-MOBILITE\13-%20FEUX%20DE%20TRAFIC\Dominique\Bordereau%20prix%20fournisse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ereau Prix SPIE"/>
      <sheetName val="Bordereau Prix SEA"/>
      <sheetName val="Bordereau Prix FARECO"/>
      <sheetName val="Bordereau Prix AXIMUM"/>
      <sheetName val="Bordereau Prix CAPSYS"/>
      <sheetName val="Bordereau Prix Main d'Oeuvre"/>
      <sheetName val="Travaux"/>
      <sheetName val="Accident"/>
      <sheetName val="Description Affaire"/>
    </sheetNames>
    <sheetDataSet>
      <sheetData sheetId="0">
        <row r="3">
          <cell r="A3" t="str">
            <v>x</v>
          </cell>
          <cell r="C3">
            <v>1001</v>
          </cell>
        </row>
        <row r="4">
          <cell r="A4" t="b">
            <v>0</v>
          </cell>
          <cell r="C4">
            <v>1002</v>
          </cell>
        </row>
        <row r="5">
          <cell r="C5">
            <v>1003</v>
          </cell>
        </row>
        <row r="6">
          <cell r="C6">
            <v>1004</v>
          </cell>
        </row>
        <row r="7">
          <cell r="C7">
            <v>1005</v>
          </cell>
        </row>
        <row r="8">
          <cell r="C8">
            <v>1010</v>
          </cell>
        </row>
        <row r="9">
          <cell r="C9">
            <v>1011</v>
          </cell>
        </row>
        <row r="10">
          <cell r="C10">
            <v>1012</v>
          </cell>
        </row>
        <row r="11">
          <cell r="C11">
            <v>1020</v>
          </cell>
        </row>
        <row r="12">
          <cell r="C12">
            <v>1021</v>
          </cell>
        </row>
        <row r="13">
          <cell r="C13">
            <v>1030</v>
          </cell>
        </row>
        <row r="14">
          <cell r="C14">
            <v>1031</v>
          </cell>
        </row>
        <row r="15">
          <cell r="C15">
            <v>1040</v>
          </cell>
        </row>
        <row r="16">
          <cell r="C16">
            <v>1041</v>
          </cell>
        </row>
        <row r="17">
          <cell r="C17">
            <v>1050</v>
          </cell>
        </row>
        <row r="18">
          <cell r="C18">
            <v>1060</v>
          </cell>
        </row>
        <row r="19">
          <cell r="C19">
            <v>1061</v>
          </cell>
        </row>
        <row r="20">
          <cell r="C20">
            <v>1101</v>
          </cell>
        </row>
        <row r="21">
          <cell r="C21">
            <v>1102</v>
          </cell>
        </row>
        <row r="22">
          <cell r="C22">
            <v>1103</v>
          </cell>
        </row>
        <row r="23">
          <cell r="C23">
            <v>1104</v>
          </cell>
        </row>
        <row r="24">
          <cell r="C24">
            <v>1105</v>
          </cell>
        </row>
        <row r="25">
          <cell r="C25">
            <v>1106</v>
          </cell>
        </row>
        <row r="26">
          <cell r="C26">
            <v>1107</v>
          </cell>
        </row>
        <row r="27">
          <cell r="C27">
            <v>1108</v>
          </cell>
        </row>
        <row r="28">
          <cell r="C28">
            <v>1109</v>
          </cell>
        </row>
        <row r="29">
          <cell r="C29">
            <v>1110</v>
          </cell>
        </row>
        <row r="30">
          <cell r="C30">
            <v>1120</v>
          </cell>
        </row>
        <row r="31">
          <cell r="C31">
            <v>1121</v>
          </cell>
        </row>
        <row r="32">
          <cell r="C32">
            <v>1122</v>
          </cell>
        </row>
        <row r="33">
          <cell r="C33">
            <v>1123</v>
          </cell>
        </row>
        <row r="34">
          <cell r="C34">
            <v>1124</v>
          </cell>
        </row>
        <row r="35">
          <cell r="C35">
            <v>1125</v>
          </cell>
        </row>
        <row r="36">
          <cell r="C36">
            <v>1126</v>
          </cell>
        </row>
        <row r="37">
          <cell r="C37">
            <v>1127</v>
          </cell>
        </row>
        <row r="38">
          <cell r="C38">
            <v>1130</v>
          </cell>
        </row>
        <row r="39">
          <cell r="C39">
            <v>1131</v>
          </cell>
        </row>
        <row r="40">
          <cell r="C40">
            <v>1132</v>
          </cell>
        </row>
        <row r="41">
          <cell r="C41">
            <v>1201</v>
          </cell>
        </row>
        <row r="42">
          <cell r="C42">
            <v>1202</v>
          </cell>
        </row>
        <row r="43">
          <cell r="C43">
            <v>1203</v>
          </cell>
        </row>
        <row r="44">
          <cell r="C44">
            <v>1204</v>
          </cell>
        </row>
        <row r="45">
          <cell r="C45">
            <v>1205</v>
          </cell>
        </row>
        <row r="46">
          <cell r="C46">
            <v>1206</v>
          </cell>
        </row>
        <row r="47">
          <cell r="C47">
            <v>1207</v>
          </cell>
        </row>
        <row r="48">
          <cell r="C48">
            <v>1208</v>
          </cell>
        </row>
        <row r="49">
          <cell r="C49">
            <v>1209</v>
          </cell>
        </row>
        <row r="50">
          <cell r="C50">
            <v>1220</v>
          </cell>
        </row>
        <row r="51">
          <cell r="C51">
            <v>1221</v>
          </cell>
        </row>
        <row r="52">
          <cell r="C52">
            <v>1222</v>
          </cell>
        </row>
        <row r="53">
          <cell r="C53">
            <v>1223</v>
          </cell>
        </row>
        <row r="54">
          <cell r="C54">
            <v>1224</v>
          </cell>
        </row>
        <row r="55">
          <cell r="C55">
            <v>1301</v>
          </cell>
        </row>
        <row r="56">
          <cell r="C56">
            <v>1302</v>
          </cell>
        </row>
        <row r="57">
          <cell r="C57">
            <v>1303</v>
          </cell>
        </row>
        <row r="58">
          <cell r="C58">
            <v>1304</v>
          </cell>
        </row>
        <row r="59">
          <cell r="C59">
            <v>1305</v>
          </cell>
        </row>
        <row r="60">
          <cell r="C60">
            <v>1306</v>
          </cell>
        </row>
        <row r="61">
          <cell r="C61">
            <v>1307</v>
          </cell>
        </row>
        <row r="62">
          <cell r="C62">
            <v>1308</v>
          </cell>
        </row>
        <row r="63">
          <cell r="C63">
            <v>1309</v>
          </cell>
        </row>
        <row r="64">
          <cell r="C64">
            <v>1310</v>
          </cell>
        </row>
        <row r="65">
          <cell r="C65">
            <v>1311</v>
          </cell>
        </row>
        <row r="66">
          <cell r="C66">
            <v>1312</v>
          </cell>
        </row>
        <row r="67">
          <cell r="C67">
            <v>1313</v>
          </cell>
        </row>
        <row r="68">
          <cell r="C68">
            <v>1314</v>
          </cell>
        </row>
        <row r="69">
          <cell r="C69">
            <v>1315</v>
          </cell>
        </row>
        <row r="70">
          <cell r="C70">
            <v>1316</v>
          </cell>
        </row>
        <row r="71">
          <cell r="C71">
            <v>1317</v>
          </cell>
        </row>
        <row r="72">
          <cell r="C72">
            <v>1318</v>
          </cell>
        </row>
        <row r="73">
          <cell r="C73">
            <v>1319</v>
          </cell>
        </row>
        <row r="74">
          <cell r="C74">
            <v>1320</v>
          </cell>
        </row>
        <row r="75">
          <cell r="C75">
            <v>1321</v>
          </cell>
        </row>
        <row r="76">
          <cell r="C76">
            <v>1401</v>
          </cell>
        </row>
        <row r="77">
          <cell r="C77">
            <v>1402</v>
          </cell>
        </row>
        <row r="78">
          <cell r="C78">
            <v>1403</v>
          </cell>
        </row>
        <row r="79">
          <cell r="C79">
            <v>1404</v>
          </cell>
        </row>
        <row r="80">
          <cell r="C80">
            <v>1405</v>
          </cell>
        </row>
        <row r="81">
          <cell r="C81">
            <v>1406</v>
          </cell>
        </row>
        <row r="82">
          <cell r="C82">
            <v>1407</v>
          </cell>
        </row>
        <row r="83">
          <cell r="C83">
            <v>1408</v>
          </cell>
        </row>
        <row r="84">
          <cell r="C84">
            <v>1409</v>
          </cell>
        </row>
        <row r="85">
          <cell r="C85">
            <v>1410</v>
          </cell>
        </row>
        <row r="86">
          <cell r="C86">
            <v>1411</v>
          </cell>
        </row>
        <row r="87">
          <cell r="C87">
            <v>1412</v>
          </cell>
        </row>
        <row r="88">
          <cell r="C88">
            <v>1501</v>
          </cell>
        </row>
        <row r="89">
          <cell r="C89">
            <v>1502</v>
          </cell>
        </row>
        <row r="90">
          <cell r="C90">
            <v>1510</v>
          </cell>
        </row>
        <row r="91">
          <cell r="C91">
            <v>1511</v>
          </cell>
        </row>
        <row r="92">
          <cell r="C92">
            <v>1520</v>
          </cell>
        </row>
        <row r="93">
          <cell r="C93">
            <v>1521</v>
          </cell>
        </row>
        <row r="94">
          <cell r="C94">
            <v>1530</v>
          </cell>
        </row>
        <row r="95">
          <cell r="C95">
            <v>1531</v>
          </cell>
        </row>
        <row r="96">
          <cell r="C96">
            <v>1540</v>
          </cell>
        </row>
        <row r="97">
          <cell r="C97">
            <v>1601</v>
          </cell>
        </row>
        <row r="98">
          <cell r="C98">
            <v>1602</v>
          </cell>
        </row>
        <row r="99">
          <cell r="C99">
            <v>1603</v>
          </cell>
        </row>
        <row r="100">
          <cell r="C100">
            <v>1604</v>
          </cell>
        </row>
        <row r="101">
          <cell r="C101">
            <v>1605</v>
          </cell>
        </row>
        <row r="102">
          <cell r="C102">
            <v>1606</v>
          </cell>
        </row>
        <row r="103">
          <cell r="C103">
            <v>1607</v>
          </cell>
        </row>
        <row r="104">
          <cell r="C104">
            <v>1608</v>
          </cell>
        </row>
        <row r="105">
          <cell r="C105">
            <v>1609</v>
          </cell>
        </row>
        <row r="106">
          <cell r="C106">
            <v>1610</v>
          </cell>
        </row>
        <row r="107">
          <cell r="C107">
            <v>1611</v>
          </cell>
        </row>
        <row r="108">
          <cell r="C108">
            <v>1612</v>
          </cell>
        </row>
        <row r="109">
          <cell r="C109">
            <v>1613</v>
          </cell>
        </row>
        <row r="110">
          <cell r="C110">
            <v>1614</v>
          </cell>
        </row>
        <row r="111">
          <cell r="C111">
            <v>1615</v>
          </cell>
        </row>
        <row r="112">
          <cell r="C112">
            <v>1701</v>
          </cell>
        </row>
        <row r="113">
          <cell r="C113">
            <v>1702</v>
          </cell>
        </row>
        <row r="114">
          <cell r="C114">
            <v>1703</v>
          </cell>
        </row>
        <row r="115">
          <cell r="C115">
            <v>1704</v>
          </cell>
        </row>
        <row r="116">
          <cell r="C116">
            <v>2001</v>
          </cell>
        </row>
        <row r="117">
          <cell r="C117">
            <v>2002</v>
          </cell>
        </row>
        <row r="118">
          <cell r="C118">
            <v>2010</v>
          </cell>
        </row>
        <row r="119">
          <cell r="C119">
            <v>2011</v>
          </cell>
        </row>
        <row r="120">
          <cell r="C120">
            <v>2012</v>
          </cell>
        </row>
        <row r="121">
          <cell r="C121">
            <v>2013</v>
          </cell>
        </row>
        <row r="122">
          <cell r="C122">
            <v>2014</v>
          </cell>
        </row>
        <row r="123">
          <cell r="C123">
            <v>2015</v>
          </cell>
        </row>
        <row r="124">
          <cell r="C124">
            <v>2016</v>
          </cell>
        </row>
        <row r="125">
          <cell r="C125">
            <v>2020</v>
          </cell>
        </row>
        <row r="126">
          <cell r="C126">
            <v>2030</v>
          </cell>
        </row>
        <row r="127">
          <cell r="C127">
            <v>2034</v>
          </cell>
        </row>
        <row r="128">
          <cell r="C128">
            <v>2037</v>
          </cell>
        </row>
        <row r="129">
          <cell r="C129">
            <v>2040</v>
          </cell>
        </row>
        <row r="130">
          <cell r="C130">
            <v>2041</v>
          </cell>
        </row>
        <row r="131">
          <cell r="C131">
            <v>2042</v>
          </cell>
        </row>
        <row r="132">
          <cell r="C132">
            <v>2043</v>
          </cell>
        </row>
        <row r="133">
          <cell r="C133">
            <v>2044</v>
          </cell>
        </row>
        <row r="134">
          <cell r="C134">
            <v>2101</v>
          </cell>
        </row>
        <row r="135">
          <cell r="C135">
            <v>2110</v>
          </cell>
        </row>
        <row r="136">
          <cell r="C136">
            <v>2111</v>
          </cell>
        </row>
        <row r="137">
          <cell r="C137">
            <v>2112</v>
          </cell>
        </row>
        <row r="138">
          <cell r="C138">
            <v>2120</v>
          </cell>
        </row>
        <row r="139">
          <cell r="C139">
            <v>2201</v>
          </cell>
        </row>
        <row r="140">
          <cell r="C140">
            <v>2210</v>
          </cell>
        </row>
        <row r="141">
          <cell r="C141">
            <v>2211</v>
          </cell>
        </row>
        <row r="142">
          <cell r="C142">
            <v>2212</v>
          </cell>
        </row>
        <row r="143">
          <cell r="C143">
            <v>2213</v>
          </cell>
        </row>
        <row r="144">
          <cell r="C144">
            <v>2214</v>
          </cell>
        </row>
        <row r="145">
          <cell r="C145">
            <v>2215</v>
          </cell>
        </row>
        <row r="146">
          <cell r="C146">
            <v>2216</v>
          </cell>
        </row>
        <row r="147">
          <cell r="C147">
            <v>2220</v>
          </cell>
        </row>
        <row r="148">
          <cell r="C148">
            <v>2221</v>
          </cell>
        </row>
        <row r="149">
          <cell r="C149">
            <v>2222</v>
          </cell>
        </row>
        <row r="150">
          <cell r="C150">
            <v>2223</v>
          </cell>
        </row>
        <row r="151">
          <cell r="C151">
            <v>2224</v>
          </cell>
        </row>
        <row r="152">
          <cell r="C152">
            <v>2230</v>
          </cell>
        </row>
        <row r="153">
          <cell r="C153">
            <v>2231</v>
          </cell>
        </row>
        <row r="154">
          <cell r="C154">
            <v>2240</v>
          </cell>
        </row>
        <row r="155">
          <cell r="C155">
            <v>2241</v>
          </cell>
        </row>
        <row r="156">
          <cell r="C156">
            <v>2301</v>
          </cell>
        </row>
        <row r="157">
          <cell r="C157">
            <v>2310</v>
          </cell>
        </row>
        <row r="158">
          <cell r="C158">
            <v>2311</v>
          </cell>
        </row>
        <row r="159">
          <cell r="C159">
            <v>2312</v>
          </cell>
        </row>
        <row r="160">
          <cell r="C160">
            <v>2313</v>
          </cell>
        </row>
        <row r="161">
          <cell r="C161">
            <v>2314</v>
          </cell>
        </row>
        <row r="162">
          <cell r="C162">
            <v>2315</v>
          </cell>
        </row>
        <row r="163">
          <cell r="C163">
            <v>2316</v>
          </cell>
        </row>
        <row r="164">
          <cell r="C164">
            <v>2317</v>
          </cell>
        </row>
        <row r="165">
          <cell r="C165">
            <v>2318</v>
          </cell>
        </row>
        <row r="166">
          <cell r="C166">
            <v>2320</v>
          </cell>
        </row>
        <row r="167">
          <cell r="C167">
            <v>2321</v>
          </cell>
        </row>
        <row r="168">
          <cell r="C168">
            <v>2322</v>
          </cell>
        </row>
        <row r="169">
          <cell r="C169">
            <v>2323</v>
          </cell>
        </row>
        <row r="170">
          <cell r="C170">
            <v>2330</v>
          </cell>
        </row>
        <row r="171">
          <cell r="C171">
            <v>2331</v>
          </cell>
        </row>
        <row r="172">
          <cell r="C172">
            <v>2401</v>
          </cell>
        </row>
        <row r="173">
          <cell r="C173">
            <v>2402</v>
          </cell>
        </row>
        <row r="174">
          <cell r="C174">
            <v>2403</v>
          </cell>
        </row>
        <row r="175">
          <cell r="C175">
            <v>2404</v>
          </cell>
        </row>
        <row r="176">
          <cell r="C176">
            <v>2405</v>
          </cell>
        </row>
        <row r="177">
          <cell r="C177">
            <v>2406</v>
          </cell>
        </row>
        <row r="178">
          <cell r="C178">
            <v>2407</v>
          </cell>
        </row>
        <row r="179">
          <cell r="C179">
            <v>2408</v>
          </cell>
        </row>
        <row r="180">
          <cell r="C180">
            <v>2409</v>
          </cell>
        </row>
        <row r="181">
          <cell r="C181">
            <v>2410</v>
          </cell>
        </row>
        <row r="182">
          <cell r="C182">
            <v>2411</v>
          </cell>
        </row>
        <row r="183">
          <cell r="C183">
            <v>2412</v>
          </cell>
        </row>
        <row r="184">
          <cell r="C184">
            <v>2420</v>
          </cell>
        </row>
        <row r="185">
          <cell r="C185">
            <v>2421</v>
          </cell>
        </row>
        <row r="186">
          <cell r="C186">
            <v>2422</v>
          </cell>
        </row>
        <row r="187">
          <cell r="C187">
            <v>2501</v>
          </cell>
        </row>
        <row r="188">
          <cell r="C188">
            <v>2502</v>
          </cell>
        </row>
        <row r="189">
          <cell r="C189">
            <v>2503</v>
          </cell>
        </row>
        <row r="190">
          <cell r="C190">
            <v>2504</v>
          </cell>
        </row>
        <row r="191">
          <cell r="C191">
            <v>2505</v>
          </cell>
        </row>
        <row r="192">
          <cell r="C192">
            <v>2506</v>
          </cell>
        </row>
        <row r="193">
          <cell r="C193">
            <v>2507</v>
          </cell>
        </row>
        <row r="194">
          <cell r="C194">
            <v>2508</v>
          </cell>
        </row>
        <row r="195">
          <cell r="C195">
            <v>2509</v>
          </cell>
        </row>
        <row r="196">
          <cell r="C196">
            <v>2510</v>
          </cell>
        </row>
        <row r="197">
          <cell r="C197">
            <v>2511</v>
          </cell>
        </row>
        <row r="198">
          <cell r="C198">
            <v>2512</v>
          </cell>
        </row>
        <row r="199">
          <cell r="C199">
            <v>2513</v>
          </cell>
        </row>
        <row r="200">
          <cell r="C200">
            <v>2514</v>
          </cell>
        </row>
        <row r="201">
          <cell r="C201">
            <v>2515</v>
          </cell>
        </row>
        <row r="202">
          <cell r="C202" t="str">
            <v>prix nouveau</v>
          </cell>
        </row>
        <row r="203">
          <cell r="C203">
            <v>1801</v>
          </cell>
        </row>
        <row r="204">
          <cell r="C204">
            <v>1802</v>
          </cell>
        </row>
        <row r="205">
          <cell r="C205">
            <v>1803</v>
          </cell>
        </row>
        <row r="206">
          <cell r="C206">
            <v>1804</v>
          </cell>
        </row>
        <row r="207">
          <cell r="C207">
            <v>2242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F8" totalsRowShown="0">
  <autoFilter ref="B3:F8"/>
  <tableColumns count="5">
    <tableColumn id="1" name="Référence"/>
    <tableColumn id="2" name="Libellé"/>
    <tableColumn id="3" name="Unité"/>
    <tableColumn id="4" name="Prix"/>
    <tableColumn id="5" name="Choix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8"/>
  <sheetViews>
    <sheetView showGridLines="0" tabSelected="1" zoomScaleNormal="100" workbookViewId="0">
      <selection activeCell="E16" sqref="E16"/>
    </sheetView>
  </sheetViews>
  <sheetFormatPr baseColWidth="10" defaultRowHeight="15" x14ac:dyDescent="0.25"/>
  <cols>
    <col min="1" max="1" width="1.7109375" customWidth="1"/>
    <col min="2" max="2" width="12.28515625" customWidth="1"/>
  </cols>
  <sheetData>
    <row r="2" spans="2:8" ht="15.75" x14ac:dyDescent="0.25">
      <c r="B2" s="48" t="s">
        <v>0</v>
      </c>
    </row>
    <row r="3" spans="2:8" x14ac:dyDescent="0.25">
      <c r="B3" t="s">
        <v>1</v>
      </c>
      <c r="C3" t="s">
        <v>2</v>
      </c>
      <c r="D3" t="s">
        <v>25</v>
      </c>
      <c r="E3" t="s">
        <v>26</v>
      </c>
      <c r="F3" t="s">
        <v>27</v>
      </c>
    </row>
    <row r="4" spans="2:8" x14ac:dyDescent="0.25">
      <c r="B4">
        <v>101</v>
      </c>
      <c r="C4" t="s">
        <v>3</v>
      </c>
      <c r="D4" t="s">
        <v>7</v>
      </c>
      <c r="E4">
        <v>5</v>
      </c>
      <c r="F4" s="52"/>
      <c r="H4" s="51"/>
    </row>
    <row r="5" spans="2:8" x14ac:dyDescent="0.25">
      <c r="B5">
        <v>102</v>
      </c>
      <c r="C5" t="s">
        <v>4</v>
      </c>
      <c r="D5" t="s">
        <v>7</v>
      </c>
      <c r="E5">
        <v>3</v>
      </c>
      <c r="F5" s="52" t="s">
        <v>29</v>
      </c>
    </row>
    <row r="6" spans="2:8" x14ac:dyDescent="0.25">
      <c r="B6">
        <v>103</v>
      </c>
      <c r="C6" t="s">
        <v>5</v>
      </c>
      <c r="D6" t="s">
        <v>7</v>
      </c>
      <c r="E6">
        <v>7</v>
      </c>
      <c r="F6" s="52"/>
    </row>
    <row r="7" spans="2:8" x14ac:dyDescent="0.25">
      <c r="B7">
        <v>104</v>
      </c>
      <c r="C7" t="s">
        <v>6</v>
      </c>
      <c r="D7" t="s">
        <v>7</v>
      </c>
      <c r="E7">
        <v>2</v>
      </c>
      <c r="F7" s="52" t="s">
        <v>29</v>
      </c>
      <c r="H7" s="53" t="s">
        <v>30</v>
      </c>
    </row>
    <row r="8" spans="2:8" x14ac:dyDescent="0.25">
      <c r="B8">
        <v>110</v>
      </c>
      <c r="C8" t="s">
        <v>8</v>
      </c>
      <c r="D8" t="s">
        <v>9</v>
      </c>
      <c r="E8">
        <v>12</v>
      </c>
      <c r="F8" s="52"/>
      <c r="H8" s="53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0]!ValidateInputs">
                <anchor moveWithCells="1" sizeWithCells="1">
                  <from>
                    <xdr:col>6</xdr:col>
                    <xdr:colOff>762000</xdr:colOff>
                    <xdr:row>2</xdr:row>
                    <xdr:rowOff>9525</xdr:rowOff>
                  </from>
                  <to>
                    <xdr:col>8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CleanData">
                <anchor moveWithCells="1" sizeWithCells="1">
                  <from>
                    <xdr:col>7</xdr:col>
                    <xdr:colOff>0</xdr:colOff>
                    <xdr:row>3</xdr:row>
                    <xdr:rowOff>104775</xdr:rowOff>
                  </from>
                  <to>
                    <xdr:col>7</xdr:col>
                    <xdr:colOff>447675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8"/>
  <sheetViews>
    <sheetView workbookViewId="0">
      <selection activeCell="A12" sqref="A12"/>
    </sheetView>
  </sheetViews>
  <sheetFormatPr baseColWidth="10" defaultRowHeight="15" x14ac:dyDescent="0.25"/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34" t="s">
        <v>10</v>
      </c>
      <c r="B2" s="34"/>
      <c r="C2" s="2" t="s">
        <v>11</v>
      </c>
      <c r="D2" s="36" t="s">
        <v>12</v>
      </c>
      <c r="E2" s="35"/>
      <c r="F2" s="37"/>
      <c r="G2" s="45"/>
      <c r="H2" s="46"/>
    </row>
    <row r="3" spans="1:8" x14ac:dyDescent="0.25">
      <c r="A3" s="34"/>
      <c r="B3" s="35"/>
      <c r="C3" s="3"/>
      <c r="D3" s="47"/>
      <c r="E3" s="35"/>
      <c r="F3" s="40"/>
      <c r="G3" s="45"/>
      <c r="H3" s="45"/>
    </row>
    <row r="4" spans="1:8" x14ac:dyDescent="0.25">
      <c r="A4" s="34" t="s">
        <v>13</v>
      </c>
      <c r="B4" s="35"/>
      <c r="C4" s="4"/>
      <c r="D4" s="36" t="s">
        <v>14</v>
      </c>
      <c r="E4" s="35"/>
      <c r="F4" s="37"/>
      <c r="G4" s="38"/>
      <c r="H4" s="39"/>
    </row>
    <row r="5" spans="1:8" x14ac:dyDescent="0.25">
      <c r="A5" s="5"/>
      <c r="B5" s="6"/>
      <c r="C5" s="5"/>
      <c r="D5" s="36"/>
      <c r="E5" s="35"/>
      <c r="F5" s="40"/>
      <c r="G5" s="41"/>
      <c r="H5" s="41"/>
    </row>
    <row r="6" spans="1:8" ht="15.75" thickBot="1" x14ac:dyDescent="0.3">
      <c r="A6" s="7"/>
      <c r="B6" s="7"/>
      <c r="C6" s="7"/>
      <c r="D6" s="7"/>
      <c r="E6" s="7"/>
      <c r="F6" s="7"/>
      <c r="G6" s="7"/>
      <c r="H6" s="7"/>
    </row>
    <row r="7" spans="1:8" ht="20.25" thickTop="1" thickBot="1" x14ac:dyDescent="0.3">
      <c r="A7" s="8"/>
      <c r="B7" s="42" t="s">
        <v>15</v>
      </c>
      <c r="C7" s="43"/>
      <c r="D7" s="43"/>
      <c r="E7" s="43"/>
      <c r="F7" s="43"/>
      <c r="G7" s="44"/>
      <c r="H7" s="9"/>
    </row>
    <row r="8" spans="1:8" ht="15.75" thickTop="1" x14ac:dyDescent="0.25">
      <c r="A8" s="10"/>
      <c r="B8" s="10"/>
      <c r="C8" s="10"/>
      <c r="D8" s="10"/>
      <c r="E8" s="10"/>
      <c r="F8" s="10"/>
      <c r="G8" s="10"/>
      <c r="H8" s="10"/>
    </row>
    <row r="9" spans="1:8" x14ac:dyDescent="0.25">
      <c r="A9" s="23" t="s">
        <v>16</v>
      </c>
      <c r="B9" s="23"/>
      <c r="C9" s="24"/>
      <c r="D9" s="25"/>
      <c r="E9" s="26"/>
      <c r="F9" s="11"/>
      <c r="G9" s="11"/>
      <c r="H9" s="11"/>
    </row>
    <row r="10" spans="1:8" ht="15.75" thickBot="1" x14ac:dyDescent="0.3">
      <c r="A10" s="12"/>
      <c r="B10" s="12"/>
      <c r="C10" s="12"/>
      <c r="D10" s="12"/>
      <c r="E10" s="12"/>
      <c r="F10" s="12"/>
      <c r="G10" s="12"/>
      <c r="H10" s="12"/>
    </row>
    <row r="11" spans="1:8" ht="15.75" thickBot="1" x14ac:dyDescent="0.3">
      <c r="A11" s="13" t="s">
        <v>28</v>
      </c>
      <c r="B11" s="27" t="s">
        <v>17</v>
      </c>
      <c r="C11" s="27"/>
      <c r="D11" s="27"/>
      <c r="E11" s="14" t="s">
        <v>18</v>
      </c>
      <c r="F11" s="14" t="s">
        <v>19</v>
      </c>
      <c r="G11" s="15" t="s">
        <v>20</v>
      </c>
      <c r="H11" s="16" t="s">
        <v>21</v>
      </c>
    </row>
    <row r="12" spans="1:8" x14ac:dyDescent="0.25">
      <c r="A12" s="17">
        <v>102</v>
      </c>
      <c r="B12" s="18" t="str">
        <f>_xlfn.IFNA(VLOOKUP($A12,Tableau1[],2,FALSE),"")</f>
        <v>Pointe</v>
      </c>
      <c r="C12" s="19"/>
      <c r="D12" s="20"/>
      <c r="E12" s="18" t="str">
        <f>_xlfn.IFNA(VLOOKUP($A12,Tableau1[],3,FALSE),"")</f>
        <v>U</v>
      </c>
      <c r="F12" s="49">
        <f>_xlfn.IFNA(VLOOKUP($A12,Tableau1[],4,FALSE),0)</f>
        <v>3</v>
      </c>
      <c r="G12" s="21">
        <v>2</v>
      </c>
      <c r="H12" s="50">
        <f>F12*G12</f>
        <v>6</v>
      </c>
    </row>
    <row r="13" spans="1:8" x14ac:dyDescent="0.25">
      <c r="A13" s="17">
        <v>104</v>
      </c>
      <c r="B13" s="18" t="str">
        <f>_xlfn.IFNA(VLOOKUP($A13,Tableau1[],2,FALSE),"")</f>
        <v>Cheville</v>
      </c>
      <c r="C13" s="19"/>
      <c r="D13" s="20"/>
      <c r="E13" s="18" t="str">
        <f>_xlfn.IFNA(VLOOKUP($A13,Tableau1[],3,FALSE),"")</f>
        <v>U</v>
      </c>
      <c r="F13" s="49">
        <f>_xlfn.IFNA(VLOOKUP($A13,Tableau1[],4,FALSE),0)</f>
        <v>2</v>
      </c>
      <c r="G13" s="21">
        <v>4</v>
      </c>
      <c r="H13" s="50">
        <f t="shared" ref="H13:H25" si="0">F13*G13</f>
        <v>8</v>
      </c>
    </row>
    <row r="14" spans="1:8" x14ac:dyDescent="0.25">
      <c r="A14" s="17"/>
      <c r="B14" s="18" t="str">
        <f>_xlfn.IFNA(VLOOKUP($A14,Tableau1[],2,FALSE),"")</f>
        <v/>
      </c>
      <c r="C14" s="19"/>
      <c r="D14" s="20"/>
      <c r="E14" s="18" t="str">
        <f>_xlfn.IFNA(VLOOKUP($A14,Tableau1[],3,FALSE),"")</f>
        <v/>
      </c>
      <c r="F14" s="49">
        <f>_xlfn.IFNA(VLOOKUP($A14,Tableau1[],4,FALSE),0)</f>
        <v>0</v>
      </c>
      <c r="G14" s="21">
        <v>1</v>
      </c>
      <c r="H14" s="50">
        <f t="shared" si="0"/>
        <v>0</v>
      </c>
    </row>
    <row r="15" spans="1:8" x14ac:dyDescent="0.25">
      <c r="A15" s="17"/>
      <c r="B15" s="18" t="str">
        <f>_xlfn.IFNA(VLOOKUP($A15,Tableau1[],2,FALSE),"")</f>
        <v/>
      </c>
      <c r="C15" s="19"/>
      <c r="D15" s="20"/>
      <c r="E15" s="18" t="str">
        <f>_xlfn.IFNA(VLOOKUP($A15,Tableau1[],3,FALSE),"")</f>
        <v/>
      </c>
      <c r="F15" s="49">
        <f>_xlfn.IFNA(VLOOKUP($A15,Tableau1[],4,FALSE),0)</f>
        <v>0</v>
      </c>
      <c r="G15" s="21"/>
      <c r="H15" s="50">
        <f t="shared" si="0"/>
        <v>0</v>
      </c>
    </row>
    <row r="16" spans="1:8" x14ac:dyDescent="0.25">
      <c r="A16" s="17"/>
      <c r="B16" s="18" t="str">
        <f>_xlfn.IFNA(VLOOKUP($A16,Tableau1[],2,FALSE),"")</f>
        <v/>
      </c>
      <c r="C16" s="19"/>
      <c r="D16" s="20"/>
      <c r="E16" s="18" t="str">
        <f>_xlfn.IFNA(VLOOKUP($A16,Tableau1[],3,FALSE),"")</f>
        <v/>
      </c>
      <c r="F16" s="49">
        <f>_xlfn.IFNA(VLOOKUP($A16,Tableau1[],4,FALSE),0)</f>
        <v>0</v>
      </c>
      <c r="G16" s="21"/>
      <c r="H16" s="50">
        <f t="shared" si="0"/>
        <v>0</v>
      </c>
    </row>
    <row r="17" spans="1:8" x14ac:dyDescent="0.25">
      <c r="A17" s="17"/>
      <c r="B17" s="18" t="str">
        <f>_xlfn.IFNA(VLOOKUP($A17,Tableau1[],2,FALSE),"")</f>
        <v/>
      </c>
      <c r="C17" s="19"/>
      <c r="D17" s="20"/>
      <c r="E17" s="18" t="str">
        <f>_xlfn.IFNA(VLOOKUP($A17,Tableau1[],3,FALSE),"")</f>
        <v/>
      </c>
      <c r="F17" s="49">
        <f>_xlfn.IFNA(VLOOKUP($A17,Tableau1[],4,FALSE),0)</f>
        <v>0</v>
      </c>
      <c r="G17" s="21"/>
      <c r="H17" s="50">
        <f t="shared" si="0"/>
        <v>0</v>
      </c>
    </row>
    <row r="18" spans="1:8" x14ac:dyDescent="0.25">
      <c r="A18" s="17"/>
      <c r="B18" s="18" t="str">
        <f>_xlfn.IFNA(VLOOKUP($A18,Tableau1[],2,FALSE),"")</f>
        <v/>
      </c>
      <c r="C18" s="19"/>
      <c r="D18" s="20"/>
      <c r="E18" s="18" t="str">
        <f>_xlfn.IFNA(VLOOKUP($A18,Tableau1[],3,FALSE),"")</f>
        <v/>
      </c>
      <c r="F18" s="49">
        <f>_xlfn.IFNA(VLOOKUP($A18,Tableau1[],4,FALSE),0)</f>
        <v>0</v>
      </c>
      <c r="G18" s="21"/>
      <c r="H18" s="50">
        <f t="shared" si="0"/>
        <v>0</v>
      </c>
    </row>
    <row r="19" spans="1:8" x14ac:dyDescent="0.25">
      <c r="A19" s="17"/>
      <c r="B19" s="18" t="str">
        <f>_xlfn.IFNA(VLOOKUP($A19,Tableau1[],2,FALSE),"")</f>
        <v/>
      </c>
      <c r="C19" s="19"/>
      <c r="D19" s="20"/>
      <c r="E19" s="18" t="str">
        <f>_xlfn.IFNA(VLOOKUP($A19,Tableau1[],3,FALSE),"")</f>
        <v/>
      </c>
      <c r="F19" s="49">
        <f>_xlfn.IFNA(VLOOKUP($A19,Tableau1[],4,FALSE),0)</f>
        <v>0</v>
      </c>
      <c r="G19" s="21"/>
      <c r="H19" s="50">
        <f t="shared" si="0"/>
        <v>0</v>
      </c>
    </row>
    <row r="20" spans="1:8" x14ac:dyDescent="0.25">
      <c r="A20" s="17"/>
      <c r="B20" s="18" t="str">
        <f>_xlfn.IFNA(VLOOKUP($A20,Tableau1[],2,FALSE),"")</f>
        <v/>
      </c>
      <c r="C20" s="19"/>
      <c r="D20" s="20"/>
      <c r="E20" s="18" t="str">
        <f>_xlfn.IFNA(VLOOKUP($A20,Tableau1[],3,FALSE),"")</f>
        <v/>
      </c>
      <c r="F20" s="49">
        <f>_xlfn.IFNA(VLOOKUP($A20,Tableau1[],4,FALSE),0)</f>
        <v>0</v>
      </c>
      <c r="G20" s="21"/>
      <c r="H20" s="50">
        <f t="shared" si="0"/>
        <v>0</v>
      </c>
    </row>
    <row r="21" spans="1:8" x14ac:dyDescent="0.25">
      <c r="A21" s="17"/>
      <c r="B21" s="18" t="str">
        <f>_xlfn.IFNA(VLOOKUP($A21,Tableau1[],2,FALSE),"")</f>
        <v/>
      </c>
      <c r="C21" s="19"/>
      <c r="D21" s="20"/>
      <c r="E21" s="18" t="str">
        <f>_xlfn.IFNA(VLOOKUP($A21,Tableau1[],3,FALSE),"")</f>
        <v/>
      </c>
      <c r="F21" s="49">
        <f>_xlfn.IFNA(VLOOKUP($A21,Tableau1[],4,FALSE),0)</f>
        <v>0</v>
      </c>
      <c r="G21" s="21"/>
      <c r="H21" s="50">
        <f t="shared" si="0"/>
        <v>0</v>
      </c>
    </row>
    <row r="22" spans="1:8" x14ac:dyDescent="0.25">
      <c r="A22" s="17"/>
      <c r="B22" s="18" t="str">
        <f>_xlfn.IFNA(VLOOKUP($A22,Tableau1[],2,FALSE),"")</f>
        <v/>
      </c>
      <c r="C22" s="19"/>
      <c r="D22" s="20"/>
      <c r="E22" s="18" t="str">
        <f>_xlfn.IFNA(VLOOKUP($A22,Tableau1[],3,FALSE),"")</f>
        <v/>
      </c>
      <c r="F22" s="49">
        <f>_xlfn.IFNA(VLOOKUP($A22,Tableau1[],4,FALSE),0)</f>
        <v>0</v>
      </c>
      <c r="G22" s="21"/>
      <c r="H22" s="50">
        <f t="shared" si="0"/>
        <v>0</v>
      </c>
    </row>
    <row r="23" spans="1:8" x14ac:dyDescent="0.25">
      <c r="A23" s="17"/>
      <c r="B23" s="18" t="str">
        <f>_xlfn.IFNA(VLOOKUP($A23,Tableau1[],2,FALSE),"")</f>
        <v/>
      </c>
      <c r="C23" s="19"/>
      <c r="D23" s="20"/>
      <c r="E23" s="18" t="str">
        <f>_xlfn.IFNA(VLOOKUP($A23,Tableau1[],3,FALSE),"")</f>
        <v/>
      </c>
      <c r="F23" s="49">
        <f>_xlfn.IFNA(VLOOKUP($A23,Tableau1[],4,FALSE),0)</f>
        <v>0</v>
      </c>
      <c r="G23" s="21"/>
      <c r="H23" s="50">
        <f t="shared" si="0"/>
        <v>0</v>
      </c>
    </row>
    <row r="24" spans="1:8" x14ac:dyDescent="0.25">
      <c r="A24" s="17"/>
      <c r="B24" s="18" t="str">
        <f>_xlfn.IFNA(VLOOKUP($A24,Tableau1[],2,FALSE),"")</f>
        <v/>
      </c>
      <c r="C24" s="19"/>
      <c r="D24" s="20"/>
      <c r="E24" s="18" t="str">
        <f>_xlfn.IFNA(VLOOKUP($A24,Tableau1[],3,FALSE),"")</f>
        <v/>
      </c>
      <c r="F24" s="49">
        <f>_xlfn.IFNA(VLOOKUP($A24,Tableau1[],4,FALSE),0)</f>
        <v>0</v>
      </c>
      <c r="G24" s="21"/>
      <c r="H24" s="50">
        <f t="shared" si="0"/>
        <v>0</v>
      </c>
    </row>
    <row r="25" spans="1:8" ht="15.75" thickBot="1" x14ac:dyDescent="0.3">
      <c r="A25" s="17"/>
      <c r="B25" s="18" t="str">
        <f>_xlfn.IFNA(VLOOKUP($A25,Tableau1[],2,FALSE),"")</f>
        <v/>
      </c>
      <c r="C25" s="19"/>
      <c r="D25" s="20"/>
      <c r="E25" s="18" t="str">
        <f>_xlfn.IFNA(VLOOKUP($A25,Tableau1[],3,FALSE),"")</f>
        <v/>
      </c>
      <c r="F25" s="49">
        <f>_xlfn.IFNA(VLOOKUP($A25,Tableau1[],4,FALSE),0)</f>
        <v>0</v>
      </c>
      <c r="G25" s="21"/>
      <c r="H25" s="50">
        <f t="shared" si="0"/>
        <v>0</v>
      </c>
    </row>
    <row r="26" spans="1:8" ht="15.75" thickBot="1" x14ac:dyDescent="0.3">
      <c r="A26" s="28"/>
      <c r="B26" s="28"/>
      <c r="C26" s="28"/>
      <c r="D26" s="29"/>
      <c r="E26" s="32" t="s">
        <v>22</v>
      </c>
      <c r="F26" s="33"/>
      <c r="G26" s="33"/>
      <c r="H26" s="22">
        <f>SUM(H12:H25)</f>
        <v>14</v>
      </c>
    </row>
    <row r="27" spans="1:8" ht="15.75" thickBot="1" x14ac:dyDescent="0.3">
      <c r="A27" s="30"/>
      <c r="B27" s="30"/>
      <c r="C27" s="30"/>
      <c r="D27" s="31"/>
      <c r="E27" s="32" t="s">
        <v>23</v>
      </c>
      <c r="F27" s="33"/>
      <c r="G27" s="33"/>
      <c r="H27" s="22">
        <f>H26*20/100</f>
        <v>2.8</v>
      </c>
    </row>
    <row r="28" spans="1:8" ht="15.75" thickBot="1" x14ac:dyDescent="0.3">
      <c r="A28" s="30"/>
      <c r="B28" s="30"/>
      <c r="C28" s="30"/>
      <c r="D28" s="31"/>
      <c r="E28" s="32" t="s">
        <v>24</v>
      </c>
      <c r="F28" s="33"/>
      <c r="G28" s="33"/>
      <c r="H28" s="22">
        <f>H27+H26</f>
        <v>16.8</v>
      </c>
    </row>
  </sheetData>
  <mergeCells count="19">
    <mergeCell ref="B7:G7"/>
    <mergeCell ref="A2:B2"/>
    <mergeCell ref="D2:F2"/>
    <mergeCell ref="G2:H2"/>
    <mergeCell ref="A3:B3"/>
    <mergeCell ref="D3:F3"/>
    <mergeCell ref="G3:H3"/>
    <mergeCell ref="A4:B4"/>
    <mergeCell ref="D4:F4"/>
    <mergeCell ref="G4:H4"/>
    <mergeCell ref="D5:F5"/>
    <mergeCell ref="G5:H5"/>
    <mergeCell ref="A9:B9"/>
    <mergeCell ref="C9:E9"/>
    <mergeCell ref="B11:D11"/>
    <mergeCell ref="A26:D28"/>
    <mergeCell ref="E26:G26"/>
    <mergeCell ref="E27:G27"/>
    <mergeCell ref="E28:G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1066800</xdr:colOff>
                    <xdr:row>2</xdr:row>
                    <xdr:rowOff>180975</xdr:rowOff>
                  </from>
                  <to>
                    <xdr:col>3</xdr:col>
                    <xdr:colOff>304800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1066800</xdr:colOff>
                    <xdr:row>3</xdr:row>
                    <xdr:rowOff>180975</xdr:rowOff>
                  </from>
                  <to>
                    <xdr:col>3</xdr:col>
                    <xdr:colOff>304800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BordereauPrix</vt:lpstr>
      <vt:lpstr>Devis</vt:lpstr>
      <vt:lpstr>Ref</vt:lpstr>
      <vt:lpstr>Selec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CABARROU BORDES Dominique</dc:creator>
  <cp:lastModifiedBy>Jean-Eric</cp:lastModifiedBy>
  <dcterms:created xsi:type="dcterms:W3CDTF">2019-02-08T07:27:05Z</dcterms:created>
  <dcterms:modified xsi:type="dcterms:W3CDTF">2019-02-08T11:30:01Z</dcterms:modified>
</cp:coreProperties>
</file>