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Reporting" sheetId="1" r:id="rId1"/>
    <sheet name="Extraction logiciel compta" sheetId="2" r:id="rId2"/>
    <sheet name="Feuil3" sheetId="5" r:id="rId3"/>
    <sheet name="TCD" sheetId="4" r:id="rId4"/>
  </sheets>
  <definedNames>
    <definedName name="_xlnm._FilterDatabase" localSheetId="1" hidden="1">'Extraction logiciel compta'!$A$1:$H$701</definedName>
    <definedName name="_xlnm.Print_Titles" localSheetId="0">Reporting!$1:$5</definedName>
  </definedNames>
  <calcPr calcId="162913"/>
  <pivotCaches>
    <pivotCache cacheId="16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4" i="1" l="1"/>
  <c r="D42" i="1"/>
  <c r="D43" i="1"/>
  <c r="D39" i="1"/>
  <c r="D38" i="1"/>
  <c r="D37" i="1"/>
  <c r="D40" i="1" l="1"/>
  <c r="D18" i="1"/>
  <c r="D22" i="1"/>
  <c r="D26" i="1"/>
  <c r="D30" i="1"/>
  <c r="D25" i="1"/>
  <c r="D19" i="1"/>
  <c r="D23" i="1"/>
  <c r="D27" i="1"/>
  <c r="D31" i="1"/>
  <c r="D29" i="1"/>
  <c r="D20" i="1"/>
  <c r="D24" i="1"/>
  <c r="D28" i="1"/>
  <c r="D32" i="1"/>
  <c r="D21" i="1"/>
  <c r="D12" i="1"/>
  <c r="D16" i="1"/>
  <c r="D13" i="1"/>
  <c r="D17" i="1"/>
  <c r="D14" i="1"/>
  <c r="D15" i="1"/>
  <c r="D11" i="1"/>
  <c r="D33" i="1" l="1"/>
  <c r="C33" i="1" l="1"/>
  <c r="C40" i="1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</calcChain>
</file>

<file path=xl/connections.xml><?xml version="1.0" encoding="utf-8"?>
<connections xmlns="http://schemas.openxmlformats.org/spreadsheetml/2006/main">
  <connection id="1" keepAlive="1" name="Requête - T_Comptes" description="Connexion à la requête « T_Comptes » dans le classeur." type="5" refreshedVersion="0" background="1">
    <dbPr connection="Provider=Microsoft.Mashup.OleDb.1;Data Source=$Workbook$;Location=T_Comptes;Extended Properties=&quot;&quot;" command="SELECT * FROM [T_Comptes]"/>
  </connection>
  <connection id="2" keepAlive="1" name="Requête - T_Extraction1" description="Connexion à la requête « T_Extraction » dans le classeur." type="5" refreshedVersion="6" saveData="1">
    <dbPr connection="Provider=Microsoft.Mashup.OleDb.1;Data Source=$Workbook$;Location=T_Extraction;Extended Properties=&quot;&quot;" command="SELECT * FROM [T_Extraction]"/>
  </connection>
</connections>
</file>

<file path=xl/sharedStrings.xml><?xml version="1.0" encoding="utf-8"?>
<sst xmlns="http://schemas.openxmlformats.org/spreadsheetml/2006/main" count="2227" uniqueCount="485">
  <si>
    <t>BUDGET ET REALISE 2018 2019</t>
  </si>
  <si>
    <t>Codes comptables</t>
  </si>
  <si>
    <t>Budget 2018-2019</t>
  </si>
  <si>
    <t>Réalisé au 
30 novembre 2018</t>
  </si>
  <si>
    <t>CHARGES D'EXPLOITATION</t>
  </si>
  <si>
    <t>Charges externes</t>
  </si>
  <si>
    <t>Energie</t>
  </si>
  <si>
    <t>606100, 606101</t>
  </si>
  <si>
    <t>Fournitures administratives; petit matériel</t>
  </si>
  <si>
    <t>606300, 606400, 606500</t>
  </si>
  <si>
    <t>Prestations enseignement</t>
  </si>
  <si>
    <t>Loyers immobiliers, locations</t>
  </si>
  <si>
    <t xml:space="preserve">612200, 613201, 613202, 613203, 613204, 613205, 613207, 613500, 614001, 614002, 614003, 614005, 614006, </t>
  </si>
  <si>
    <t>Entretien et réparations</t>
  </si>
  <si>
    <t>615200, 615500</t>
  </si>
  <si>
    <t>Maintenance informatique</t>
  </si>
  <si>
    <t>Primes d'assurance</t>
  </si>
  <si>
    <t>616001, 616003</t>
  </si>
  <si>
    <t>Documentation</t>
  </si>
  <si>
    <t>618100, 618300</t>
  </si>
  <si>
    <t>Etudes et recherches</t>
  </si>
  <si>
    <t>Honoraires et frais d'actes</t>
  </si>
  <si>
    <t>622600, 622610, 622620, 622700</t>
  </si>
  <si>
    <t>Inscription colloque</t>
  </si>
  <si>
    <t>Organisation salon</t>
  </si>
  <si>
    <t>Référentiel qualité</t>
  </si>
  <si>
    <t>Personnel extérieur/droits d'auteurs</t>
  </si>
  <si>
    <t>Annonces et insertions</t>
  </si>
  <si>
    <t>Frais de campagne des dons</t>
  </si>
  <si>
    <t>623202, 623203, 623205, 623206</t>
  </si>
  <si>
    <t xml:space="preserve">Frais de communication </t>
  </si>
  <si>
    <t>622630, 623601, 623602</t>
  </si>
  <si>
    <t>Missions, réceptions, déplacements</t>
  </si>
  <si>
    <t>623400, 624100, 625100, 625101, 625102, 625103, 625105, 625107, 625108, 625600</t>
  </si>
  <si>
    <t>Frais postaux,internet et téléphone</t>
  </si>
  <si>
    <t>626100, 626300, 626500</t>
  </si>
  <si>
    <t>Services bancaires</t>
  </si>
  <si>
    <t>627100, 627800, 627802</t>
  </si>
  <si>
    <t>Impôts, taxes et versements assimilés</t>
  </si>
  <si>
    <t>Cotisations-réseaux influence</t>
  </si>
  <si>
    <t>Total charges externes</t>
  </si>
  <si>
    <t>Coût du personnel</t>
  </si>
  <si>
    <t>Taxes sur les salaires et part. formation</t>
  </si>
  <si>
    <t>631100, 633300, 648000</t>
  </si>
  <si>
    <t>Rémunérations du personnel</t>
  </si>
  <si>
    <t xml:space="preserve">641100, 641200, 641400, 641430, 641440 </t>
  </si>
  <si>
    <t>Charges sociales</t>
  </si>
  <si>
    <t>Total coût du personnel</t>
  </si>
  <si>
    <t>DATE</t>
  </si>
  <si>
    <t>JOURNAL</t>
  </si>
  <si>
    <t>CODE COMPTABLE</t>
  </si>
  <si>
    <t>LIBELLE ECRITURE</t>
  </si>
  <si>
    <t>DEBIT</t>
  </si>
  <si>
    <t>CREDIT</t>
  </si>
  <si>
    <t>SOLDE</t>
  </si>
  <si>
    <t>LIBELLE CODE COMPTABLE</t>
  </si>
  <si>
    <t>HA2</t>
  </si>
  <si>
    <t>R LE ROUX-MION 2EME SEANCE DU 16/12/2017</t>
  </si>
  <si>
    <t>PRESTATIONS DE SERVICE ENSEIGN</t>
  </si>
  <si>
    <t>R LE ROUX-MION 3EME SEANCE DU 03/02/2018</t>
  </si>
  <si>
    <t>R LE ROUX-MION 4EME SEANCE DU 24/03/2018</t>
  </si>
  <si>
    <t>R LE ROUX-MION 5EME SEANCE DU 05/05/2018</t>
  </si>
  <si>
    <t>TUTORAT ET ENTRETIENS C DESOMBES ET B SOREL</t>
  </si>
  <si>
    <t>PRESENTATION PEDAGOGIE MONTESSORI TDJM</t>
  </si>
  <si>
    <t>PREPARER STRATEGIQUEMENT SON ANNEE 24/09 L BOURDIN</t>
  </si>
  <si>
    <t>PRESTATION DU 24/10 L'ART ORATOIRE</t>
  </si>
  <si>
    <t>INTERVENTION 18/10</t>
  </si>
  <si>
    <t>ATELIER ACADEMIE DU PROF. V. SUBIAS  19/10</t>
  </si>
  <si>
    <t>INTERVENTION 22 ET 23 OCTOBRE WEI</t>
  </si>
  <si>
    <t>INTERVENTION MY PIERRE 10, 11 ET 12 NOVEMBRE</t>
  </si>
  <si>
    <t>TUTORAT MMES MOREAU ET LAURENT-SOREL +PRESENCE ILFM 11/11</t>
  </si>
  <si>
    <t>HA</t>
  </si>
  <si>
    <t>COMPTEUR 351</t>
  </si>
  <si>
    <t>ELECTRICITE</t>
  </si>
  <si>
    <t>COMPTEUR 613</t>
  </si>
  <si>
    <t>COMPTEUR 636 1ERE DROITE</t>
  </si>
  <si>
    <t>COMPTEUR 622</t>
  </si>
  <si>
    <t xml:space="preserve">COMPTEUR 678 </t>
  </si>
  <si>
    <t>GAZ</t>
  </si>
  <si>
    <t>TOURS DE COU</t>
  </si>
  <si>
    <t xml:space="preserve">Fournitures d’entretien et de </t>
  </si>
  <si>
    <t>PLAQUES DE PORTE FPE</t>
  </si>
  <si>
    <t>ECRAN PC VDJ</t>
  </si>
  <si>
    <t>ECHARPES ILFM FA DROLES DE BOBINES</t>
  </si>
  <si>
    <t>PICHETS</t>
  </si>
  <si>
    <t>CLES BUREAU ILFM</t>
  </si>
  <si>
    <t>CA</t>
  </si>
  <si>
    <t>COURSES BUREAU</t>
  </si>
  <si>
    <t>CADRE PHOTO ILFM</t>
  </si>
  <si>
    <t>BIBLIOTHEQUE BILLY IKEA</t>
  </si>
  <si>
    <t>SPOTS BIBLIOTHEQUE</t>
  </si>
  <si>
    <t>ROYER MONTMARTRE PRODUIT ENTRETIEN</t>
  </si>
  <si>
    <t>OFFICE DEPOT CORDON ET PRISE MULTIPLE</t>
  </si>
  <si>
    <t>TAMPON PRINTY</t>
  </si>
  <si>
    <t>FOURNITURES ADMINISTRATIVES</t>
  </si>
  <si>
    <t>FORMULAIRE D’AGREMENT BAFA</t>
  </si>
  <si>
    <t>TIRAGE PHOTOS</t>
  </si>
  <si>
    <t>FOURNITURES DE BUREAU</t>
  </si>
  <si>
    <t>ENVELOPPES</t>
  </si>
  <si>
    <t>INAE LES CARTOUCHES</t>
  </si>
  <si>
    <t xml:space="preserve">CARTE PHOTOCOPIES ABG </t>
  </si>
  <si>
    <t>CARTE PHOTOCOPIES ABG</t>
  </si>
  <si>
    <t>OFFICE DEPOT ETIQUETTES</t>
  </si>
  <si>
    <t>ABG COPIES</t>
  </si>
  <si>
    <t>ABG CARTES ETUDIANTS ILFM</t>
  </si>
  <si>
    <t>ABG PAPIER IVOIRE DIPLOMES</t>
  </si>
  <si>
    <t>TAMPON PERSONNALISABLE</t>
  </si>
  <si>
    <t>RAMETTES</t>
  </si>
  <si>
    <t>PAPIER RECOUVRE LIVRE BIBLIOTHEQUE FA DEMCO</t>
  </si>
  <si>
    <t>OFFICE DEPOT RAMETTE PAPIER</t>
  </si>
  <si>
    <t xml:space="preserve">CARTOUCHE MACHINE A AFFRANCHIR </t>
  </si>
  <si>
    <t xml:space="preserve">SOUS VERRE PHOTO </t>
  </si>
  <si>
    <t>FOURNITURES, PETIT MATERIEL</t>
  </si>
  <si>
    <t>LIVRES CRITERION</t>
  </si>
  <si>
    <t>LIVRES POUR CESSION FPE</t>
  </si>
  <si>
    <t>CRITERION HISTOIRE DE FRANCE</t>
  </si>
  <si>
    <t>HISTOIRE DE FRANCE RACONTEE</t>
  </si>
  <si>
    <t>LOCATION COPIEURS OCT A DEC</t>
  </si>
  <si>
    <t>REDEVANCE CREDIT BAIL MOBILIER</t>
  </si>
  <si>
    <t>LOCATION SALLES ACADEMIE DU PROF. LOCAUX CDFOUCAULT</t>
  </si>
  <si>
    <t>LOCATION SALLE DE COURS</t>
  </si>
  <si>
    <t>LOCATION WEI BLEMUR</t>
  </si>
  <si>
    <t>LOYER OCTOBRE</t>
  </si>
  <si>
    <t>LOYER STE ISAURE A 300477</t>
  </si>
  <si>
    <t>LOYER NOVEMBRE</t>
  </si>
  <si>
    <t>LOYER DECEMBRE</t>
  </si>
  <si>
    <t>LOYER DUHESME&amp;EX LOGE GARDIENN</t>
  </si>
  <si>
    <t>LOYER STE ISAURE C 403085</t>
  </si>
  <si>
    <t>LOYER RUE STE ISAURE 1ER D COM</t>
  </si>
  <si>
    <t>CHARGES DECEMBRE</t>
  </si>
  <si>
    <t xml:space="preserve">LOYER LOCAUX PHARMACIE COMPTE </t>
  </si>
  <si>
    <t>LA PETITE ECOLE DU BON PASTEUR MATERIEL MONTESSORI 23/09</t>
  </si>
  <si>
    <t>LOCATIONS MOBILIERES</t>
  </si>
  <si>
    <t>CHARGES OCTOBRE</t>
  </si>
  <si>
    <t>CHARGES STE ISAURE A 300477</t>
  </si>
  <si>
    <t>CHARGES NOVEMBRE</t>
  </si>
  <si>
    <t>CHARGES DUHESME&amp;EX LOGE GARDIE</t>
  </si>
  <si>
    <t>CHARGES STE ISAURE C 403085</t>
  </si>
  <si>
    <t>CHARGES STE ISAURE 1ERD COMPTE</t>
  </si>
  <si>
    <t>CHARGES LOCAUX EX PHARMACIE CP</t>
  </si>
  <si>
    <t>ENTRETIEN DES BUREAUX SEPTEMBRE</t>
  </si>
  <si>
    <t>Entretien et réparations sur b</t>
  </si>
  <si>
    <t>DEPOSE CROIX PHARMACIE , POSE SERRURE</t>
  </si>
  <si>
    <t>ENTRETIEN DES BUREAUX OCTOBRE</t>
  </si>
  <si>
    <t>ABONNEMENT D'ENTRETIEN CHAUFFAGE 2019  CHQ 1739526</t>
  </si>
  <si>
    <t>COPIES NB AU 31/10</t>
  </si>
  <si>
    <t>MICROSOFT OFFICE AOUT SEPTEMBRE</t>
  </si>
  <si>
    <t>MAINTENANCE INFORMATIQUE</t>
  </si>
  <si>
    <t>ANNUL FA 18.06.1714 / FA POUR FER</t>
  </si>
  <si>
    <t>PRESTATION PC VDJ</t>
  </si>
  <si>
    <t>MICROSOFT OFFICE OCTOBRE</t>
  </si>
  <si>
    <t>MAINTENANCE PC 01/09/2018 AU 31/12/2018</t>
  </si>
  <si>
    <t>MAINTENANCE FULLWEB FPE ET LIBERTE SCOLAIRE 01/10/2018 -31/12/2018</t>
  </si>
  <si>
    <t>MAINTENANCE FULLWEB ECOLES LIBRES 01/10/2018 -31/12/2018</t>
  </si>
  <si>
    <t>MICROSOFT OFFICE NOVEMBRE</t>
  </si>
  <si>
    <t>LOGICIEL MANAO DU 1/01/2019 AU 31/12/2019</t>
  </si>
  <si>
    <t>REPARATION PC FB</t>
  </si>
  <si>
    <t>CONTRAT 6849949804 DU 1/09/2018 AU 31/08/2019 RESP CIVILE</t>
  </si>
  <si>
    <t>ASSURANCES LOCAUX</t>
  </si>
  <si>
    <t>CONTRAT 6844896504 DU 1/09/2018 AU 31/08/2019 RESP DES DIRIGEANTS</t>
  </si>
  <si>
    <t>ABONNEMENT SEPT A OCTOBRE</t>
  </si>
  <si>
    <t>Documentation générale</t>
  </si>
  <si>
    <t>SCIENCES HUMAINES N°307</t>
  </si>
  <si>
    <t>JOURNAL L'UNION</t>
  </si>
  <si>
    <t>ABONNEMENT OCT NOV</t>
  </si>
  <si>
    <t>ABONNEMENT NOV DEC</t>
  </si>
  <si>
    <t>LIVRE SVENIA BUSSON A GIRARD LE 7 NOV</t>
  </si>
  <si>
    <t>Documentation technique</t>
  </si>
  <si>
    <t>GUIDE HISTOIRE ET ORGANISATION DU SYSTEME EDUCATIF MA COMOR</t>
  </si>
  <si>
    <t xml:space="preserve">FORUM MATERNELLES FB </t>
  </si>
  <si>
    <t>INSCRIPTIONS COLLOQUES EXTERIE</t>
  </si>
  <si>
    <t>CONFERENCE ENS A GIRARD LE 22/11</t>
  </si>
  <si>
    <t>INSCRIPTION CONFERENCE "ENTREPRISE ET EDUCATION" AG 13/12</t>
  </si>
  <si>
    <t>BULLETINS DE SALAIRE DE MAI A AOUT</t>
  </si>
  <si>
    <t>HONORAIRES DE GEST°(COMPTA &amp; C</t>
  </si>
  <si>
    <t>ACOMPTE HONORAIRES COMPTABLES EX CLOS AU 31082018</t>
  </si>
  <si>
    <t>RUPTURE CONVENTIONNELLE MAC</t>
  </si>
  <si>
    <t>HONORAIRES AVOCAT</t>
  </si>
  <si>
    <t>MECENAT DE COMPETENCE ACTHEOS LABEL Q</t>
  </si>
  <si>
    <t>HONORAIRES AUTRES</t>
  </si>
  <si>
    <t>MISSION COM PUBLIC</t>
  </si>
  <si>
    <t>HONORAIRES COMMUNICATION</t>
  </si>
  <si>
    <t>MECENAT COMPETENCES IFACI CERTIFICATION</t>
  </si>
  <si>
    <t>DTU H.LEGENDRE/FPE</t>
  </si>
  <si>
    <t>FRAIS D'ACTES ET DE CONTENTIEU</t>
  </si>
  <si>
    <t>VALEURS ACTUELLES DU 20/09</t>
  </si>
  <si>
    <t>ANNONCES ET INSERTIONS</t>
  </si>
  <si>
    <t>3 ANNONCES  ZELIE  OCTOBRE ACADEMIE P</t>
  </si>
  <si>
    <t>FOND MUSICAL SPOT RADIO ACADEMIE DU PROFESSORAT</t>
  </si>
  <si>
    <t>PUB FPE VA 04/10</t>
  </si>
  <si>
    <t>30 SPOTS DE PUB ADP RADIO ND DU 8 AU 16 OCT</t>
  </si>
  <si>
    <t>PAGE GUIDE CONGRES 2019 PUB ADP ET ILFM</t>
  </si>
  <si>
    <t>PROMOTION ADP SUR FACEBOOK</t>
  </si>
  <si>
    <t>CARTONS SOIREE DU PATRIMOINE</t>
  </si>
  <si>
    <t>CAMPAGNE DONS-IMPRESSIONS</t>
  </si>
  <si>
    <t>LEVEE DE FONDS NOVEMBRE</t>
  </si>
  <si>
    <t>CONTRAT POST REPONSE DE AOUT</t>
  </si>
  <si>
    <t>CAMPAGNE DONS-FR.ENVOI</t>
  </si>
  <si>
    <t>MAILING LETTRE AUX DONATEURS</t>
  </si>
  <si>
    <t>POST REPONSE SEPTEMBRE</t>
  </si>
  <si>
    <t>DESTINEO DU 7/09</t>
  </si>
  <si>
    <t>ENVOI CARTONS SOIREE DU PATRIMOINE</t>
  </si>
  <si>
    <t>CONTRAT POST REPONSE DE OCT</t>
  </si>
  <si>
    <t>LEVEE DE FONDS NOEL 2018 FACONNAGE ET ROUTAGE</t>
  </si>
  <si>
    <t xml:space="preserve">PUB HISTOIRE DE L'EDUCATION ENCART JETE DANS VA </t>
  </si>
  <si>
    <t>CAMPAGNE DONS - PUBLICITE</t>
  </si>
  <si>
    <t xml:space="preserve">ENCART HIST DE L'EDUCATION VA DU 29/11 </t>
  </si>
  <si>
    <t>ABONNEMENT SEPT</t>
  </si>
  <si>
    <t>CAMPAGNE DONS - IRAISER</t>
  </si>
  <si>
    <t>ABONNEMENT OCTOBRE</t>
  </si>
  <si>
    <t>ABONNEMENT NOVEMBRE</t>
  </si>
  <si>
    <t>ACOMPTE J MALPHETTES ORGANISATION SALON</t>
  </si>
  <si>
    <t>FRAIS D'ORGANIS.COLLOQUES</t>
  </si>
  <si>
    <t>2EME ACOMPTE ORGANISATION DU SALON</t>
  </si>
  <si>
    <t>ETUDE SUR LE NOM DU SALON AVOCAT ALG</t>
  </si>
  <si>
    <t>CARTE ENVOI CADEAU C BERA</t>
  </si>
  <si>
    <t>CADEAUX</t>
  </si>
  <si>
    <t>FLEURS CHARLOTTE BERA</t>
  </si>
  <si>
    <t>FLEURS DIPLOMES ILFM</t>
  </si>
  <si>
    <t>CARTE NOLWENN</t>
  </si>
  <si>
    <t>CADEAU BERTILLE</t>
  </si>
  <si>
    <t>DEVELOPPEMENT SITE INTERNET</t>
  </si>
  <si>
    <t>HA FICHIER IMAGE ADOBE POUR L'INVITATION SOIREES DU PATRIMOINE</t>
  </si>
  <si>
    <t>COMMUNICATION (PLAQUETTE, MAIL</t>
  </si>
  <si>
    <t>ABONNEMENT EMAILING OCT</t>
  </si>
  <si>
    <t>CARTES VISITE AG</t>
  </si>
  <si>
    <t>ROUTAGE EMAILING DE JUILLET (26/07/2018) A OCTOBRE LIBERTE SCOLAIRE</t>
  </si>
  <si>
    <t>MODIFICATION DE CDE/ANNUL PLAN MICRO DU 02/07</t>
  </si>
  <si>
    <t>ABONNEMENT SENDINBLUE PLAN OR SEPT</t>
  </si>
  <si>
    <t>ABONNEMENT EMAILING NOV</t>
  </si>
  <si>
    <t>PORT PC VDJ</t>
  </si>
  <si>
    <t>TRANSPORT SUR ACHAT</t>
  </si>
  <si>
    <t>AVOIR SUR FA 80559282/FRAIS DE PORT</t>
  </si>
  <si>
    <t>STATIONNEMENT PARIS</t>
  </si>
  <si>
    <t>DEPLACEMENTS PERSONNEL</t>
  </si>
  <si>
    <t>RV ACADOMIA 04/19</t>
  </si>
  <si>
    <t>RV LANCEMENT COLLECTION CRITERION 07/09</t>
  </si>
  <si>
    <t xml:space="preserve">RV FUNDRAISING OPERATION SPECIALE 07/09 </t>
  </si>
  <si>
    <t xml:space="preserve">RV DASEN 11/09 </t>
  </si>
  <si>
    <t>RV INSPECTION GENERALE DE L'EDUCATION NATIONALE 13/09</t>
  </si>
  <si>
    <t>EMISSION RADIO COURTOISIE 14/09</t>
  </si>
  <si>
    <t>EMISSION RADIO COURTOISIE 16/09</t>
  </si>
  <si>
    <t>TAXI VISITE ECOLE ALSACIENNE AC 28/09</t>
  </si>
  <si>
    <t>TAXI RDV FUNDRAISING AC + T VANDERVALLE 2/10</t>
  </si>
  <si>
    <t>AR NYOISEAU PARIS 22/09</t>
  </si>
  <si>
    <t>AR SARREBOURG-FPE OCTOBRE</t>
  </si>
  <si>
    <t>PARKING</t>
  </si>
  <si>
    <t xml:space="preserve">VISITE ECOLE DES ROCHES VERNEUIL/AVRE AC LE 4 OCT </t>
  </si>
  <si>
    <t>ACCUEIL ASSOC AUTISME FPE AC LE 6 OCT</t>
  </si>
  <si>
    <t>VISITE ECOLE LIONEL SAYAG AC LE 10 OCT</t>
  </si>
  <si>
    <t>DEBAT LIVE FORCE REPUBLICAINE AC LE 16 OCT</t>
  </si>
  <si>
    <t>REUNION TRAVAIL FPE AC LE 16 OCT</t>
  </si>
  <si>
    <t>DEBAT COMM PUBLIC BOURNAZEL AC LE 17 OCT</t>
  </si>
  <si>
    <t>AR BESANCON 15/11</t>
  </si>
  <si>
    <t>IL</t>
  </si>
  <si>
    <t>TRAJETS WEI</t>
  </si>
  <si>
    <t>TAXI A GIRARD</t>
  </si>
  <si>
    <t>AR RUE DE SEZE COM PUBLIC 31/10</t>
  </si>
  <si>
    <t>AR FONDATION ZARROUATI 09/11</t>
  </si>
  <si>
    <t>AR ST JEAN DE P SESSION ILFM 10/11</t>
  </si>
  <si>
    <t>NUIT DU BIEN COMMUN MOGADOR 12/11</t>
  </si>
  <si>
    <t>AR SECRETARIAT G DE L'ENSEIGNEMENT CATHO 13/11 VIA FPE</t>
  </si>
  <si>
    <t>AR AD PARIS CLERMONT FERRAND DEPLACEMENT QUALITE ECOLE 19/11</t>
  </si>
  <si>
    <t>TRAJET MAISON DE LA RADIO AG 22/11</t>
  </si>
  <si>
    <t>AR PARIS AIX EN PROVENCE</t>
  </si>
  <si>
    <t>DEPLACEMENTS&amp;NDF PROFESSEURS</t>
  </si>
  <si>
    <t>AR PARIS LIORAC C FROMENT</t>
  </si>
  <si>
    <t>VOL TOULOUSE-PARIS 16/10+ RER</t>
  </si>
  <si>
    <t>AR MARSEILLE VANNES ET LE PECQ VDJ NOV</t>
  </si>
  <si>
    <t>VISITES STAGIAIRES ILFM</t>
  </si>
  <si>
    <t>AR PARIS ANNECY 15 ET 16/10 FB</t>
  </si>
  <si>
    <t>DEPLACEMENTS QUALITE</t>
  </si>
  <si>
    <t>AR PARIS CLERMONT FERRAND 22 23/11 HOTEL 22/11</t>
  </si>
  <si>
    <t>FRAIS DEPLACEMENT VVL WEI OCTOBRE</t>
  </si>
  <si>
    <t>NOTE DE FRAIS PRESTATAIRES</t>
  </si>
  <si>
    <t>FRAIS DE DEPLACEMENT</t>
  </si>
  <si>
    <t>AR TOULOUSE PARIS 22 ET 29 SEPT S MICHEL</t>
  </si>
  <si>
    <t>DEPLACEMENTS BENEVOLES</t>
  </si>
  <si>
    <t>HA3</t>
  </si>
  <si>
    <t>DEPLACEMENT ORLEANS-BLOIS-BERGERAC 15-16 OCTOBRE C DE FROMENT</t>
  </si>
  <si>
    <t>AR TOULOUSE/GRENOBLE 18 ET 20 OCTOBRE</t>
  </si>
  <si>
    <t>DEPLACEMENT M DUBOIS 22-23/09</t>
  </si>
  <si>
    <t>DEPLACEMENT VISITE DE TUTORAT ST PERE 27/09</t>
  </si>
  <si>
    <t>VISITE TUTORAT ASNIERES ET VERSAILLES M DUBOIS</t>
  </si>
  <si>
    <t>TICKETS AC LEFER</t>
  </si>
  <si>
    <t>AR LOURDES PARIS 10/11 CA CAPCARRERE</t>
  </si>
  <si>
    <t>AR TOULOUSE GENEVE S MICHEL 30 OCT - 2 NOV</t>
  </si>
  <si>
    <t>AR CABASSE PARIS MA CHAMBOUNNAUD 11/11</t>
  </si>
  <si>
    <t>AR PARIS TOULOUSE 10-12/11 S MICHEL</t>
  </si>
  <si>
    <t xml:space="preserve">TAXI A. GIRARD </t>
  </si>
  <si>
    <t>DEPLACEMENTS LOBBYING</t>
  </si>
  <si>
    <t>RENCONTRE CHAUMETTE AVEC AG DR AC LE 16 OCT</t>
  </si>
  <si>
    <t>DEJEUNER TRAVAIL LD AC ET A GIRARD</t>
  </si>
  <si>
    <t>MISSIONS, RECEPTIONS</t>
  </si>
  <si>
    <t>RESTAURANT HARPERS AC CL FLORIAN PLATEFORME</t>
  </si>
  <si>
    <t>RESTAURANT PATAKREP AC AG</t>
  </si>
  <si>
    <t>RESTO NORD SUD C DE LESTRANGE, C CHAIX, E BOUDGOURD</t>
  </si>
  <si>
    <t>COLLATION ET DEJEUNER SESSION 1 DES 22 ET 23 SEPT</t>
  </si>
  <si>
    <t>DEJ RDV FUNDRAISING AC + E VILLEMAIN 2/10</t>
  </si>
  <si>
    <t>DEJ RDV FUNDRAISING AC + E VILLEMAIN ET EMMANUEL 9/10</t>
  </si>
  <si>
    <t>DEJ RDV MEDIAS TOUTEDUC AC+M.BOUCHARD 12/10</t>
  </si>
  <si>
    <t>REPAS OFFERTS AUX ENSEIGNANTS DE L'AC DU PROF</t>
  </si>
  <si>
    <t>6 REPAS LIBANAIS AC DU PROF</t>
  </si>
  <si>
    <t>REPAS FB 16/10 VISITE QUALITE ANNECY</t>
  </si>
  <si>
    <t>REPAS DEPALCEMENT QUALITE ANNECY FB 15/10</t>
  </si>
  <si>
    <t>DEJ CECILE PHILIPPE 19/10</t>
  </si>
  <si>
    <t>RDV PIERRICK LEVEQUE 23/10</t>
  </si>
  <si>
    <t xml:space="preserve">INTENDANCE WEI </t>
  </si>
  <si>
    <t>WEI BLEMUR INTENDANCE</t>
  </si>
  <si>
    <t>HEBERGEMENT M DUBOIS 22/09</t>
  </si>
  <si>
    <t>HEBERGEMENT VISITE DE TUTORAT ST PERE 27/09</t>
  </si>
  <si>
    <t>POT DEPART BERTILLE</t>
  </si>
  <si>
    <t>INTENDANCE BLEMUR</t>
  </si>
  <si>
    <t>EAU ILFM</t>
  </si>
  <si>
    <t>VISITE CHATEAU ECOUEN WEI</t>
  </si>
  <si>
    <t>INTENDANCE SOIREE DU PATRIMOINE 13 NOV MMJ</t>
  </si>
  <si>
    <t>REUNION TRAVAIL AG AD AC 31/10</t>
  </si>
  <si>
    <t xml:space="preserve">RDV LITZIE MAAREK 5/11 </t>
  </si>
  <si>
    <t xml:space="preserve">PREPARATION SALON </t>
  </si>
  <si>
    <t>INTENDANCE WEI</t>
  </si>
  <si>
    <t xml:space="preserve">TRATTORIA DI SAPRI AC AD AG V. UHER </t>
  </si>
  <si>
    <t>BOISSONS SOIREE DU PATRIMOINE</t>
  </si>
  <si>
    <t>DEJEUNER COMITE DES DONS LD AC ET BD</t>
  </si>
  <si>
    <t>HEBERGEMENT FPE DU 11/10/2018 AU 10/10/2019</t>
  </si>
  <si>
    <t>INTERNET-NOM DE DOMAINE</t>
  </si>
  <si>
    <t>HEBERGEMENT ILFM 11/10/2018 AU 10/10/2019</t>
  </si>
  <si>
    <t>RENOUVELLEMENT NOM DE DOMAINE ILFM 13/10/2018 AU 12/10/2019</t>
  </si>
  <si>
    <t>RENOUVELLEMENT NOM DE DOMAINE FPE 12/10/2018 AU 11/10/2019</t>
  </si>
  <si>
    <t>FRAIS DE RESILIATION DE CONTRAT</t>
  </si>
  <si>
    <t>ADOBE SEPTEMBRE</t>
  </si>
  <si>
    <t>LOGICIEL D'ORGANISATION ILFM</t>
  </si>
  <si>
    <t>REMBOURSEMENT LOGICIEL D'ORGANISATION ILFM</t>
  </si>
  <si>
    <t>ABONNEMENT DU 01/10/2018 AU 31/12/2018 PACK+</t>
  </si>
  <si>
    <t>RENOUVELLEMENT DOMAINE ECOLESPRIVEES 15/11/2018 AU 14/11/2019</t>
  </si>
  <si>
    <t>ADOBE OCTOBRE</t>
  </si>
  <si>
    <t>HEBERGEMENT ET RENOUVELLEMENT DOMAINE ECOLES LIBRES 17/11/18 A 16/11/19</t>
  </si>
  <si>
    <t>AJOUT LICENCE PAUL BELIN</t>
  </si>
  <si>
    <t>HEBERGEMENT LA PLATEFORME DU PROF 27/11/2018-26/11/2019</t>
  </si>
  <si>
    <t>ADOBE NOVEMBRE</t>
  </si>
  <si>
    <t>AFFRANCHISSEMENTS MAC</t>
  </si>
  <si>
    <t>LA POSTE. FRAIS GENERAUX</t>
  </si>
  <si>
    <t>RECOMMANDE FORMULAIRE D’AGREMENT  BAFA</t>
  </si>
  <si>
    <t>LRAR JM BLANQUER</t>
  </si>
  <si>
    <t>LRAR PREFECTURE DE PARIS</t>
  </si>
  <si>
    <t>AFFRANCHISSEMENT MAC</t>
  </si>
  <si>
    <t>POSTE /LRAR RECTEUR ACADEMIE DE PARIS</t>
  </si>
  <si>
    <t>POSTE LRAR</t>
  </si>
  <si>
    <t>POSTE REEXPEDITION</t>
  </si>
  <si>
    <t>POSTE LRAR EN ET MINISTERE JUSTICE</t>
  </si>
  <si>
    <t>FRAIS D'ENVOI COPIES E PERSON</t>
  </si>
  <si>
    <t>AFFRANCHISSEMENTS MAC OCT</t>
  </si>
  <si>
    <t>LRAR  AC POUR BLANQUER/INSPECTION</t>
  </si>
  <si>
    <t>LRAR AC POUR E PHILIPPE VM INSPECTEURS</t>
  </si>
  <si>
    <t>FREE 07 67 11 46 55</t>
  </si>
  <si>
    <t>TELEPHONE</t>
  </si>
  <si>
    <t>ABONNEMENT KEYYO</t>
  </si>
  <si>
    <t>SFR 01 71 93 27 29</t>
  </si>
  <si>
    <t>TELEPHONE SOSH</t>
  </si>
  <si>
    <t>SFR N° 06 19 04 64 65</t>
  </si>
  <si>
    <t>ABONNEMENT DU 10/10 AU 10/11</t>
  </si>
  <si>
    <t>ABONNEMENT OCT</t>
  </si>
  <si>
    <t>HOTEL FB DEPLACEMENT QUALITE ANNECY</t>
  </si>
  <si>
    <t>SFR N°06 19 04 64 65</t>
  </si>
  <si>
    <t>SFR 01 83 87 64 62</t>
  </si>
  <si>
    <t>ERREUR DE PREL OPERATEUR ORANGE</t>
  </si>
  <si>
    <t>FPE</t>
  </si>
  <si>
    <t>(FACTURE: 1724243021) PAIEMENT REJETE</t>
  </si>
  <si>
    <t>SFR 06 19 04 64 65</t>
  </si>
  <si>
    <t>SFR 06 26 42 39 10 FA 1/10  31/10 ET 29/11 FB</t>
  </si>
  <si>
    <t>FRAIS S/VENTE 212 NATUREX A 135 EUR</t>
  </si>
  <si>
    <t>FRAIS SUR TITRES</t>
  </si>
  <si>
    <t>OD</t>
  </si>
  <si>
    <t xml:space="preserve">ANNULATION DROITS DE GARDE SEM 2 31082017 COMPTABILISE X 2 </t>
  </si>
  <si>
    <t>ME2</t>
  </si>
  <si>
    <t>DROITS DE GARDE 2EME SEM 2018</t>
  </si>
  <si>
    <t>FRAIS S/ENCAISSEMENT COUPONS CASINO 7.5% PERP</t>
  </si>
  <si>
    <t xml:space="preserve">FRAIS S/ENCAISSEMENT COUPONS AXA TV03 PERP </t>
  </si>
  <si>
    <t>VIR COM CAUTIONS 31/08 DECOMPTE AVALS ET CAUTIONS ARRE</t>
  </si>
  <si>
    <t>AUT.FRAIS&amp;COMMISSIONS/PS</t>
  </si>
  <si>
    <t>COM S/VENTE LIVRES PAYPAL JUIN JUILLET</t>
  </si>
  <si>
    <t xml:space="preserve">COM S/ LIVRES PAYPAL </t>
  </si>
  <si>
    <t>FAC.CIC SGT18005200732233 DONT TVA 10,80EUR</t>
  </si>
  <si>
    <t>FAC.CIC SGT18005200790039 DONT TVA 0,00EUR</t>
  </si>
  <si>
    <t>EXTOURNE COM S/VENTE PAYPAL JUIN ET JUILLET</t>
  </si>
  <si>
    <t>FRAIS PAIE CB OP 1103,91 EUR</t>
  </si>
  <si>
    <t>VIR COM CAUTIONS 30/09 DECOMPTE AVALS ET CAUTIONS ARRE</t>
  </si>
  <si>
    <t>FRAIS PAIE CB OP 58,80 USD</t>
  </si>
  <si>
    <t>FAC.CIC SGT18005200823040 DONT TVA 10,80EUR</t>
  </si>
  <si>
    <t>FAC.CIC SGT18005200884434 DONT TVA 0,00EUR</t>
  </si>
  <si>
    <t>VIR COM CAUTIONS 31/10 DECOMPTE AVALS ET CAUTIONS ARRE</t>
  </si>
  <si>
    <t>FAC.CIC SGT18005200917929 DONT TVA 10,80EUR</t>
  </si>
  <si>
    <t>FAC.CIC SGT18005200976798 DONT TVA 0,00EUR</t>
  </si>
  <si>
    <t>VIR STRIPE PAYMENTS UK LTD 30066-12-18317675027720</t>
  </si>
  <si>
    <t>VIR STRIPE PAYMENTS UK LTD 30066-12-18318625012327</t>
  </si>
  <si>
    <t>EXTOURNE AGIOS AU 31082017</t>
  </si>
  <si>
    <t>CN1</t>
  </si>
  <si>
    <t>COMM REMISE CB NO 41710 72951100</t>
  </si>
  <si>
    <t xml:space="preserve">FRAIS CDN IRAISER </t>
  </si>
  <si>
    <t>ABONNEMENT V-PASS POUR UN DELEGU</t>
  </si>
  <si>
    <t>INTERNET ENTREPRISE ET INSTITUTI</t>
  </si>
  <si>
    <t>COMM REMISE CB NO 74497 72951100</t>
  </si>
  <si>
    <t>COMM REMISE CB NO 34969 72951100</t>
  </si>
  <si>
    <t>COMM REMISE CB NO 96757 72951100</t>
  </si>
  <si>
    <t>COMM REMISE CB NO 76009 72951100</t>
  </si>
  <si>
    <t>COMM REMISE CB NO 19619 72951100</t>
  </si>
  <si>
    <t>ABONNEMENT.TPE PROPRIE N? 729511</t>
  </si>
  <si>
    <t>COMM REMISE CB NO 11033 72951100</t>
  </si>
  <si>
    <t>CN3</t>
  </si>
  <si>
    <t>ABONNEMENT.TPE PROPRIE N° 7295153</t>
  </si>
  <si>
    <t>FRAIS E-VIR SEPA VERS EEE</t>
  </si>
  <si>
    <t>COMM REMISE CB NO 14598 72951100</t>
  </si>
  <si>
    <t>COMM REMISE CB NO 91471 72951100</t>
  </si>
  <si>
    <t>COMM REMISE CB NO 20036 72951100</t>
  </si>
  <si>
    <t>ABONNEMENT.TPE PROPRIE N? 729515</t>
  </si>
  <si>
    <t>COMM REMISE CB NO 92804 72951100</t>
  </si>
  <si>
    <t>COMM REMISE CB NO 68794 72951100</t>
  </si>
  <si>
    <t>COMM REMISE CB NO 37251 72951100</t>
  </si>
  <si>
    <t>COMM REMISE CB NO 06934 72951100</t>
  </si>
  <si>
    <t>COMM REMISE CB NO 85086 72951100</t>
  </si>
  <si>
    <t>COMM REMISE CB NO 71434 72951100</t>
  </si>
  <si>
    <t>COMM REMISE CB NO 09919 72951100</t>
  </si>
  <si>
    <t>COMM REMISE CB NO 79946 72951100</t>
  </si>
  <si>
    <t>COMM REMISE CB NO 18472 72951100</t>
  </si>
  <si>
    <t>COMM REMISE CB NO 99863 72951100</t>
  </si>
  <si>
    <t>COMM REMISE CB NO 16531 72951100</t>
  </si>
  <si>
    <t>COMM REMISE CB NO 36567 72951100</t>
  </si>
  <si>
    <t>COMM REMISE CB NO 36499 72951100</t>
  </si>
  <si>
    <t>COMM REMISE CB NO 33214 72951100</t>
  </si>
  <si>
    <t>COMM REMISE CB NO 44726 72951100</t>
  </si>
  <si>
    <t>COMM REMISE CB NO 42275 72951100</t>
  </si>
  <si>
    <t>COMM REMISE CB NO 83807 72951100</t>
  </si>
  <si>
    <t>COMM REMISE CB NO 01159 72951100</t>
  </si>
  <si>
    <t>COMM REMISE CB NO 11050 72951100</t>
  </si>
  <si>
    <t>PA</t>
  </si>
  <si>
    <t>TAXES SUR LES SALAIRES</t>
  </si>
  <si>
    <t>TAXE SUR LES SALAIRES</t>
  </si>
  <si>
    <t>FORMATION CONTINUE</t>
  </si>
  <si>
    <t>PART.EMPL.FORM.PROF.CONT</t>
  </si>
  <si>
    <t>SALAIRES BRUTS</t>
  </si>
  <si>
    <t>SALAIRES ADMINISTRATIFS</t>
  </si>
  <si>
    <t>REMBOURSEMENT DE FRAIS</t>
  </si>
  <si>
    <t>REMBT FRAIS TRANSP.ADMIN.</t>
  </si>
  <si>
    <t>URSSAF</t>
  </si>
  <si>
    <t>COTISATIONS A l URSSAF</t>
  </si>
  <si>
    <t>MUTUELLE</t>
  </si>
  <si>
    <t>Cotisations aux mutuelles</t>
  </si>
  <si>
    <t>RETRAITE CADRES</t>
  </si>
  <si>
    <t>COTIS. RETRAITE CADRES</t>
  </si>
  <si>
    <t>RETRAITE NON CADRES</t>
  </si>
  <si>
    <t>COTISATIONS RETRAITES.PREV</t>
  </si>
  <si>
    <t>PRÉVOYANCE</t>
  </si>
  <si>
    <t>PREVOYANCE</t>
  </si>
  <si>
    <t>POLE EMPLOI</t>
  </si>
  <si>
    <t>COTISATIONS POLEEMPLOI</t>
  </si>
  <si>
    <t>ECART S/REGLEMENT AGESSA TR3 2018</t>
  </si>
  <si>
    <t>COTISATION AUTRES ORGANISMES S</t>
  </si>
  <si>
    <t>TICKETS RESTAURANT PART PAT.</t>
  </si>
  <si>
    <t>Inconnu</t>
  </si>
  <si>
    <t>COTISATION MEDECINE DU TRAVAIL</t>
  </si>
  <si>
    <t>MEDECINE TRAV.PHARMACIE</t>
  </si>
  <si>
    <t>AR BRUXELLES 18/09</t>
  </si>
  <si>
    <t>Autres charges de personnel</t>
  </si>
  <si>
    <t>VIR SUCCESSION LESUEUR DE GIVRY</t>
  </si>
  <si>
    <t>SUBVENTIONS FPE A FA</t>
  </si>
  <si>
    <t>ECART SUR FACTURE LOGICIEL D'ORGANISATION</t>
  </si>
  <si>
    <t>Charges div.de gestion courant</t>
  </si>
  <si>
    <t>ECART S/PREL URSSAF OCT</t>
  </si>
  <si>
    <t>ECART S/PREL PREVOYANCE TR3 2018</t>
  </si>
  <si>
    <t>ECART S/PREL MUTUELLE TR3 2018</t>
  </si>
  <si>
    <t>Colonne1</t>
  </si>
  <si>
    <t>Colonne2</t>
  </si>
  <si>
    <t>Colonne3</t>
  </si>
  <si>
    <t>Colonne4</t>
  </si>
  <si>
    <t>645100, 645200, 645300, 645305, 645320, 645400, 645810, 645820, 647000, 647410, 647500, 648000</t>
  </si>
  <si>
    <t>Libellé</t>
  </si>
  <si>
    <t>(vide)</t>
  </si>
  <si>
    <t>Total général</t>
  </si>
  <si>
    <t>sept</t>
  </si>
  <si>
    <t>oct</t>
  </si>
  <si>
    <t>nov</t>
  </si>
  <si>
    <t>Somme de SOLDE</t>
  </si>
  <si>
    <t>Voir les vides en Feuil3</t>
  </si>
  <si>
    <t>résultat TCD</t>
  </si>
  <si>
    <t>Ecart (voir Feuil3)</t>
  </si>
  <si>
    <t>Somme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</si>
</sst>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0_ ;\-0\ "/>
    <numFmt numFmtId="167" formatCode="#,##0.00_ ;[Red]\(#,##0.00\)_;"/>
    <numFmt numFmtId="168" formatCode="#,##0.00\ _€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3">
    <xf numFmtId="0" fontId="0" fillId="0" borderId="0" xfId="0"/>
    <xf numFmtId="164" fontId="4" fillId="0" borderId="0" xfId="1" applyNumberFormat="1" applyFont="1" applyBorder="1"/>
    <xf numFmtId="165" fontId="0" fillId="0" borderId="0" xfId="2" applyNumberFormat="1" applyFont="1"/>
    <xf numFmtId="164" fontId="5" fillId="0" borderId="1" xfId="1" applyNumberFormat="1" applyFont="1" applyBorder="1" applyAlignment="1">
      <alignment vertical="center"/>
    </xf>
    <xf numFmtId="165" fontId="2" fillId="0" borderId="2" xfId="2" applyNumberFormat="1" applyFont="1" applyBorder="1" applyAlignment="1">
      <alignment horizontal="center" vertical="center"/>
    </xf>
    <xf numFmtId="164" fontId="6" fillId="0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6" fillId="0" borderId="3" xfId="1" applyNumberFormat="1" applyFont="1" applyFill="1" applyBorder="1" applyAlignment="1" applyProtection="1">
      <alignment horizontal="left" vertical="top"/>
    </xf>
    <xf numFmtId="164" fontId="7" fillId="0" borderId="3" xfId="1" applyNumberFormat="1" applyFont="1" applyFill="1" applyBorder="1" applyAlignment="1" applyProtection="1">
      <alignment horizontal="left" vertical="top"/>
    </xf>
    <xf numFmtId="165" fontId="0" fillId="0" borderId="3" xfId="2" applyNumberFormat="1" applyFont="1" applyBorder="1"/>
    <xf numFmtId="0" fontId="0" fillId="0" borderId="3" xfId="0" applyBorder="1"/>
    <xf numFmtId="164" fontId="6" fillId="0" borderId="3" xfId="1" applyNumberFormat="1" applyFont="1" applyFill="1" applyBorder="1" applyAlignment="1" applyProtection="1">
      <alignment horizontal="left" vertical="top" indent="1"/>
    </xf>
    <xf numFmtId="166" fontId="5" fillId="0" borderId="3" xfId="1" applyNumberFormat="1" applyFont="1" applyFill="1" applyBorder="1" applyAlignment="1" applyProtection="1">
      <alignment horizontal="left" vertical="top" indent="1"/>
    </xf>
    <xf numFmtId="165" fontId="1" fillId="0" borderId="3" xfId="2" applyNumberFormat="1" applyFont="1" applyBorder="1"/>
    <xf numFmtId="165" fontId="1" fillId="0" borderId="4" xfId="2" applyNumberFormat="1" applyFont="1" applyBorder="1"/>
    <xf numFmtId="164" fontId="5" fillId="0" borderId="3" xfId="1" applyNumberFormat="1" applyFont="1" applyFill="1" applyBorder="1" applyAlignment="1" applyProtection="1">
      <alignment horizontal="right" vertical="top" indent="1"/>
    </xf>
    <xf numFmtId="165" fontId="0" fillId="0" borderId="4" xfId="2" applyNumberFormat="1" applyFont="1" applyBorder="1"/>
    <xf numFmtId="164" fontId="9" fillId="0" borderId="3" xfId="1" applyNumberFormat="1" applyFont="1" applyFill="1" applyBorder="1" applyAlignment="1" applyProtection="1">
      <alignment horizontal="left" vertical="top" indent="1"/>
    </xf>
    <xf numFmtId="164" fontId="8" fillId="0" borderId="3" xfId="1" applyNumberFormat="1" applyFont="1" applyFill="1" applyBorder="1" applyAlignment="1" applyProtection="1">
      <alignment horizontal="left" vertical="top"/>
    </xf>
    <xf numFmtId="164" fontId="4" fillId="0" borderId="0" xfId="1" applyNumberFormat="1" applyFont="1"/>
    <xf numFmtId="14" fontId="0" fillId="0" borderId="0" xfId="0" applyNumberFormat="1"/>
    <xf numFmtId="164" fontId="6" fillId="0" borderId="5" xfId="1" applyNumberFormat="1" applyFont="1" applyFill="1" applyBorder="1" applyAlignment="1" applyProtection="1">
      <alignment horizontal="left" vertical="top"/>
    </xf>
    <xf numFmtId="164" fontId="7" fillId="0" borderId="5" xfId="1" applyNumberFormat="1" applyFont="1" applyFill="1" applyBorder="1" applyAlignment="1" applyProtection="1">
      <alignment horizontal="left" vertical="top"/>
    </xf>
    <xf numFmtId="164" fontId="6" fillId="0" borderId="5" xfId="1" applyNumberFormat="1" applyFont="1" applyFill="1" applyBorder="1" applyAlignment="1" applyProtection="1">
      <alignment horizontal="left" vertical="top" indent="1"/>
    </xf>
    <xf numFmtId="164" fontId="5" fillId="0" borderId="5" xfId="1" applyNumberFormat="1" applyFont="1" applyFill="1" applyBorder="1" applyAlignment="1" applyProtection="1">
      <alignment horizontal="left" vertical="top" indent="1"/>
    </xf>
    <xf numFmtId="164" fontId="5" fillId="0" borderId="5" xfId="1" applyNumberFormat="1" applyFont="1" applyFill="1" applyBorder="1" applyAlignment="1" applyProtection="1">
      <alignment horizontal="right" vertical="top" indent="1"/>
    </xf>
    <xf numFmtId="164" fontId="9" fillId="0" borderId="5" xfId="1" applyNumberFormat="1" applyFont="1" applyFill="1" applyBorder="1" applyAlignment="1" applyProtection="1">
      <alignment horizontal="left" vertical="top" indent="1"/>
    </xf>
    <xf numFmtId="164" fontId="3" fillId="0" borderId="0" xfId="1" applyNumberFormat="1" applyFont="1" applyFill="1" applyBorder="1" applyAlignment="1" applyProtection="1">
      <alignment horizontal="center" vertical="center"/>
    </xf>
    <xf numFmtId="0" fontId="0" fillId="0" borderId="0" xfId="0" pivotButton="1"/>
    <xf numFmtId="167" fontId="0" fillId="0" borderId="0" xfId="0" applyNumberFormat="1"/>
    <xf numFmtId="168" fontId="0" fillId="0" borderId="0" xfId="0" applyNumberFormat="1"/>
    <xf numFmtId="168" fontId="10" fillId="0" borderId="0" xfId="0" applyNumberFormat="1" applyFont="1"/>
    <xf numFmtId="167" fontId="10" fillId="0" borderId="0" xfId="0" applyNumberFormat="1" applyFont="1"/>
  </cellXfs>
  <cellStyles count="3">
    <cellStyle name="Milliers" xfId="1" builtinId="3"/>
    <cellStyle name="Monétaire" xfId="2" builtinId="4"/>
    <cellStyle name="Normal" xfId="0" builtinId="0"/>
  </cellStyles>
  <dxfs count="9">
    <dxf>
      <font>
        <color rgb="FFFF0000"/>
      </font>
    </dxf>
    <dxf>
      <font>
        <b/>
      </font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&quot;€&quot;_-;\-* #,##0\ &quot;€&quot;_-;_-* &quot;-&quot;??\ &quot;€&quot;_-;_-@_-"/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_-* #,##0\ &quot;€&quot;_-;\-* #,##0\ &quot;€&quot;_-;_-* &quot;-&quot;??\ &quot;€&quot;_-;_-@_-"/>
      <border diagonalUp="0" diagonalDown="0">
        <left style="medium">
          <color indexed="64"/>
        </left>
        <right style="medium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0_ ;\-0\ 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\ _€_-;\-* #,##0\ _€_-;_-* &quot;-&quot;??\ _€_-;_-@_-"/>
      <fill>
        <patternFill patternType="none">
          <fgColor indexed="64"/>
          <bgColor indexed="65"/>
        </patternFill>
      </fill>
      <alignment horizontal="left" vertical="top" textRotation="0" wrapText="0" indent="1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  <protection locked="1" hidden="0"/>
    </dxf>
    <dxf>
      <border outline="0">
        <left style="medium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465.488887847219" createdVersion="6" refreshedVersion="6" minRefreshableVersion="3" recordCount="701">
  <cacheSource type="external" connectionId="2"/>
  <cacheFields count="9">
    <cacheField name="DATE" numFmtId="0">
      <sharedItems containsSemiMixedTypes="0" containsNonDate="0" containsDate="1" containsString="0" minDate="2018-09-01T00:00:00" maxDate="2018-12-01T00:00:00" count="75">
        <d v="2018-09-06T00:00:00"/>
        <d v="2018-09-15T00:00:00"/>
        <d v="2018-09-29T00:00:00"/>
        <d v="2018-09-26T00:00:00"/>
        <d v="2018-10-29T00:00:00"/>
        <d v="2018-10-19T00:00:00"/>
        <d v="2018-10-24T00:00:00"/>
        <d v="2018-11-15T00:00:00"/>
        <d v="2018-11-20T00:00:00"/>
        <d v="2018-11-29T00:00:00"/>
        <d v="2018-09-24T00:00:00"/>
        <d v="2018-09-14T00:00:00"/>
        <d v="2018-09-25T00:00:00"/>
        <d v="2018-09-21T00:00:00"/>
        <d v="2018-09-23T00:00:00"/>
        <d v="2018-10-01T00:00:00"/>
        <d v="2018-09-30T00:00:00"/>
        <d v="2018-10-02T00:00:00"/>
        <d v="2018-10-11T00:00:00"/>
        <d v="2018-10-25T00:00:00"/>
        <d v="2018-10-31T00:00:00"/>
        <d v="2018-11-05T00:00:00"/>
        <d v="2018-09-18T00:00:00"/>
        <d v="2018-09-27T00:00:00"/>
        <d v="2018-10-09T00:00:00"/>
        <d v="2018-10-08T00:00:00"/>
        <d v="2018-11-06T00:00:00"/>
        <d v="2018-11-13T00:00:00"/>
        <d v="2018-11-14T00:00:00"/>
        <d v="2018-11-26T00:00:00"/>
        <d v="2018-11-30T00:00:00"/>
        <d v="2018-10-04T00:00:00"/>
        <d v="2018-11-16T00:00:00"/>
        <d v="2018-10-17T00:00:00"/>
        <d v="2018-10-23T00:00:00"/>
        <d v="2018-09-28T00:00:00"/>
        <d v="2018-10-27T00:00:00"/>
        <d v="2018-11-28T00:00:00"/>
        <d v="2018-09-03T00:00:00"/>
        <d v="2018-10-03T00:00:00"/>
        <d v="2018-10-15T00:00:00"/>
        <d v="2018-11-03T00:00:00"/>
        <d v="2018-09-13T00:00:00"/>
        <d v="2018-09-17T00:00:00"/>
        <d v="2018-10-12T00:00:00"/>
        <d v="2018-11-12T00:00:00"/>
        <d v="2018-11-22T00:00:00"/>
        <d v="2018-10-05T00:00:00"/>
        <d v="2018-11-08T00:00:00"/>
        <d v="2018-11-19T00:00:00"/>
        <d v="2018-10-30T00:00:00"/>
        <d v="2018-09-10T00:00:00"/>
        <d v="2018-11-11T00:00:00"/>
        <d v="2018-11-21T00:00:00"/>
        <d v="2018-09-01T00:00:00"/>
        <d v="2018-11-01T00:00:00"/>
        <d v="2018-09-07T00:00:00"/>
        <d v="2018-09-19T00:00:00"/>
        <d v="2018-10-16T00:00:00"/>
        <d v="2018-09-22T00:00:00"/>
        <d v="2018-11-10T00:00:00"/>
        <d v="2018-11-23T00:00:00"/>
        <d v="2018-10-20T00:00:00"/>
        <d v="2018-10-18T00:00:00"/>
        <d v="2018-10-22T00:00:00"/>
        <d v="2018-10-26T00:00:00"/>
        <d v="2018-09-11T00:00:00"/>
        <d v="2018-09-12T00:00:00"/>
        <d v="2018-10-10T00:00:00"/>
        <d v="2018-10-28T00:00:00"/>
        <d v="2018-09-05T00:00:00"/>
        <d v="2018-10-06T00:00:00"/>
        <d v="2018-11-27T00:00:00"/>
        <d v="2018-11-09T00:00:00"/>
        <d v="2018-11-02T00:00:00"/>
      </sharedItems>
      <fieldGroup base="0">
        <rangePr groupBy="months" startDate="2018-09-01T00:00:00" endDate="2018-12-01T00:00:00"/>
        <groupItems count="14">
          <s v="&lt;01/09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12/2018"/>
        </groupItems>
      </fieldGroup>
    </cacheField>
    <cacheField name="JOURNAL" numFmtId="0">
      <sharedItems count="11">
        <s v="HA2"/>
        <s v="HA"/>
        <s v="CA"/>
        <s v="IL"/>
        <s v="HA3"/>
        <s v="FPE"/>
        <s v="OD"/>
        <s v="ME2"/>
        <s v="CN1"/>
        <s v="CN3"/>
        <s v="PA"/>
      </sharedItems>
    </cacheField>
    <cacheField name="CODE COMPTABLE" numFmtId="0">
      <sharedItems containsSemiMixedTypes="0" containsString="0" containsNumber="1" containsInteger="1" minValue="604820" maxValue="658000"/>
    </cacheField>
    <cacheField name="LIBELLE ECRITURE" numFmtId="0">
      <sharedItems/>
    </cacheField>
    <cacheField name="DEBIT" numFmtId="0">
      <sharedItems containsSemiMixedTypes="0" containsString="0" containsNumber="1" minValue="0" maxValue="36720"/>
    </cacheField>
    <cacheField name="CREDIT" numFmtId="0">
      <sharedItems containsSemiMixedTypes="0" containsString="0" containsNumber="1" containsInteger="1" minValue="0" maxValue="1104" count="10">
        <n v="0"/>
        <n v="540"/>
        <n v="143"/>
        <n v="40"/>
        <n v="1104"/>
        <n v="12"/>
        <n v="2"/>
        <n v="1"/>
        <n v="9"/>
        <n v="55"/>
      </sharedItems>
    </cacheField>
    <cacheField name="SOLDE" numFmtId="0">
      <sharedItems containsSemiMixedTypes="0" containsString="0" containsNumber="1" minValue="-1103.9000000000001" maxValue="36720"/>
    </cacheField>
    <cacheField name="LIBELLE CODE COMPTABLE" numFmtId="0">
      <sharedItems/>
    </cacheField>
    <cacheField name="Libellé" numFmtId="0">
      <sharedItems containsBlank="1" count="21">
        <s v="Prestations enseignement"/>
        <s v="Energie"/>
        <s v="Fournitures administratives; petit matériel"/>
        <m/>
        <s v="Loyers immobiliers, locations"/>
        <s v="Entretien et réparations"/>
        <s v="Maintenance informatique"/>
        <s v="Primes d'assurance"/>
        <s v="Documentation"/>
        <s v="Inscription colloque"/>
        <s v="Honoraires et frais d'actes"/>
        <s v="Frais de communication "/>
        <s v="Annonces et insertions"/>
        <s v="Frais de campagne des dons"/>
        <s v="Organisation salon"/>
        <s v="Missions, réceptions, déplacements"/>
        <s v="Frais postaux,internet et téléphone"/>
        <s v="Services bancaires"/>
        <s v="Taxes sur les salaires et part. formation"/>
        <s v="Rémunérations du personnel"/>
        <s v="Charges social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1">
  <r>
    <x v="0"/>
    <x v="0"/>
    <n v="604820"/>
    <s v="R LE ROUX-MION 2EME SEANCE DU 16/12/2017"/>
    <n v="150"/>
    <x v="0"/>
    <n v="150"/>
    <s v="PRESTATIONS DE SERVICE ENSEIGN"/>
    <x v="0"/>
  </r>
  <r>
    <x v="0"/>
    <x v="0"/>
    <n v="604820"/>
    <s v="R LE ROUX-MION 3EME SEANCE DU 03/02/2018"/>
    <n v="150"/>
    <x v="0"/>
    <n v="150"/>
    <s v="PRESTATIONS DE SERVICE ENSEIGN"/>
    <x v="0"/>
  </r>
  <r>
    <x v="0"/>
    <x v="0"/>
    <n v="604820"/>
    <s v="R LE ROUX-MION 4EME SEANCE DU 24/03/2018"/>
    <n v="150"/>
    <x v="0"/>
    <n v="150"/>
    <s v="PRESTATIONS DE SERVICE ENSEIGN"/>
    <x v="0"/>
  </r>
  <r>
    <x v="0"/>
    <x v="0"/>
    <n v="604820"/>
    <s v="R LE ROUX-MION 5EME SEANCE DU 05/05/2018"/>
    <n v="150"/>
    <x v="0"/>
    <n v="150"/>
    <s v="PRESTATIONS DE SERVICE ENSEIGN"/>
    <x v="0"/>
  </r>
  <r>
    <x v="1"/>
    <x v="0"/>
    <n v="604820"/>
    <s v="TUTORAT ET ENTRETIENS C DESOMBES ET B SOREL"/>
    <n v="160"/>
    <x v="0"/>
    <n v="160"/>
    <s v="PRESTATIONS DE SERVICE ENSEIGN"/>
    <x v="0"/>
  </r>
  <r>
    <x v="2"/>
    <x v="0"/>
    <n v="604820"/>
    <s v="PRESENTATION PEDAGOGIE MONTESSORI TDJM"/>
    <n v="300"/>
    <x v="0"/>
    <n v="300"/>
    <s v="PRESTATIONS DE SERVICE ENSEIGN"/>
    <x v="0"/>
  </r>
  <r>
    <x v="3"/>
    <x v="0"/>
    <n v="604820"/>
    <s v="PREPARER STRATEGIQUEMENT SON ANNEE 24/09 L BOURDIN"/>
    <n v="550"/>
    <x v="0"/>
    <n v="550"/>
    <s v="PRESTATIONS DE SERVICE ENSEIGN"/>
    <x v="0"/>
  </r>
  <r>
    <x v="4"/>
    <x v="0"/>
    <n v="604820"/>
    <s v="PRESTATION DU 24/10 L'ART ORATOIRE"/>
    <n v="930"/>
    <x v="0"/>
    <n v="930"/>
    <s v="PRESTATIONS DE SERVICE ENSEIGN"/>
    <x v="0"/>
  </r>
  <r>
    <x v="4"/>
    <x v="0"/>
    <n v="604820"/>
    <s v="INTERVENTION 18/10"/>
    <n v="600"/>
    <x v="0"/>
    <n v="600"/>
    <s v="PRESTATIONS DE SERVICE ENSEIGN"/>
    <x v="0"/>
  </r>
  <r>
    <x v="5"/>
    <x v="0"/>
    <n v="604820"/>
    <s v="ATELIER ACADEMIE DU PROF. V. SUBIAS  19/10"/>
    <n v="500"/>
    <x v="0"/>
    <n v="500"/>
    <s v="PRESTATIONS DE SERVICE ENSEIGN"/>
    <x v="0"/>
  </r>
  <r>
    <x v="6"/>
    <x v="0"/>
    <n v="604820"/>
    <s v="INTERVENTION 22 ET 23 OCTOBRE WEI"/>
    <n v="574"/>
    <x v="0"/>
    <n v="574"/>
    <s v="PRESTATIONS DE SERVICE ENSEIGN"/>
    <x v="0"/>
  </r>
  <r>
    <x v="7"/>
    <x v="0"/>
    <n v="604820"/>
    <s v="INTERVENTION MY PIERRE 10, 11 ET 12 NOVEMBRE"/>
    <n v="375"/>
    <x v="0"/>
    <n v="375"/>
    <s v="PRESTATIONS DE SERVICE ENSEIGN"/>
    <x v="0"/>
  </r>
  <r>
    <x v="8"/>
    <x v="0"/>
    <n v="604820"/>
    <s v="TUTORAT MMES MOREAU ET LAURENT-SOREL +PRESENCE ILFM 11/11"/>
    <n v="160"/>
    <x v="0"/>
    <n v="160"/>
    <s v="PRESTATIONS DE SERVICE ENSEIGN"/>
    <x v="0"/>
  </r>
  <r>
    <x v="3"/>
    <x v="1"/>
    <n v="606100"/>
    <s v="COMPTEUR 351"/>
    <n v="49.22"/>
    <x v="0"/>
    <n v="49.22"/>
    <s v="ELECTRICITE"/>
    <x v="1"/>
  </r>
  <r>
    <x v="3"/>
    <x v="1"/>
    <n v="606100"/>
    <s v="COMPTEUR 351"/>
    <n v="19.68"/>
    <x v="0"/>
    <n v="19.68"/>
    <s v="ELECTRICITE"/>
    <x v="1"/>
  </r>
  <r>
    <x v="3"/>
    <x v="1"/>
    <n v="606100"/>
    <s v="COMPTEUR 351"/>
    <n v="49.22"/>
    <x v="0"/>
    <n v="49.22"/>
    <s v="ELECTRICITE"/>
    <x v="1"/>
  </r>
  <r>
    <x v="3"/>
    <x v="1"/>
    <n v="606100"/>
    <s v="COMPTEUR 351"/>
    <n v="78.760000000000005"/>
    <x v="0"/>
    <n v="78.760000000000005"/>
    <s v="ELECTRICITE"/>
    <x v="1"/>
  </r>
  <r>
    <x v="3"/>
    <x v="1"/>
    <n v="606100"/>
    <s v="COMPTEUR 613"/>
    <n v="16.57"/>
    <x v="0"/>
    <n v="16.57"/>
    <s v="ELECTRICITE"/>
    <x v="1"/>
  </r>
  <r>
    <x v="3"/>
    <x v="1"/>
    <n v="606100"/>
    <s v="COMPTEUR 613"/>
    <n v="6.63"/>
    <x v="0"/>
    <n v="6.63"/>
    <s v="ELECTRICITE"/>
    <x v="1"/>
  </r>
  <r>
    <x v="3"/>
    <x v="1"/>
    <n v="606100"/>
    <s v="COMPTEUR 613"/>
    <n v="16.57"/>
    <x v="0"/>
    <n v="16.57"/>
    <s v="ELECTRICITE"/>
    <x v="1"/>
  </r>
  <r>
    <x v="3"/>
    <x v="1"/>
    <n v="606100"/>
    <s v="COMPTEUR 613"/>
    <n v="26.54"/>
    <x v="0"/>
    <n v="26.54"/>
    <s v="ELECTRICITE"/>
    <x v="1"/>
  </r>
  <r>
    <x v="3"/>
    <x v="1"/>
    <n v="606100"/>
    <s v="COMPTEUR 636 1ERE DROITE"/>
    <n v="16.04"/>
    <x v="0"/>
    <n v="16.04"/>
    <s v="ELECTRICITE"/>
    <x v="1"/>
  </r>
  <r>
    <x v="3"/>
    <x v="1"/>
    <n v="606100"/>
    <s v="COMPTEUR 636 1ERE DROITE"/>
    <n v="6.41"/>
    <x v="0"/>
    <n v="6.41"/>
    <s v="ELECTRICITE"/>
    <x v="1"/>
  </r>
  <r>
    <x v="3"/>
    <x v="1"/>
    <n v="606100"/>
    <s v="COMPTEUR 636 1ERE DROITE"/>
    <n v="16.04"/>
    <x v="0"/>
    <n v="16.04"/>
    <s v="ELECTRICITE"/>
    <x v="1"/>
  </r>
  <r>
    <x v="3"/>
    <x v="1"/>
    <n v="606100"/>
    <s v="COMPTEUR 636 1ERE DROITE"/>
    <n v="25.68"/>
    <x v="0"/>
    <n v="25.68"/>
    <s v="ELECTRICITE"/>
    <x v="1"/>
  </r>
  <r>
    <x v="3"/>
    <x v="0"/>
    <n v="606100"/>
    <s v="COMPTEUR 622"/>
    <n v="80.599999999999994"/>
    <x v="0"/>
    <n v="80.599999999999994"/>
    <s v="ELECTRICITE"/>
    <x v="1"/>
  </r>
  <r>
    <x v="9"/>
    <x v="1"/>
    <n v="606100"/>
    <s v="COMPTEUR 351"/>
    <n v="395.3"/>
    <x v="0"/>
    <n v="395.3"/>
    <s v="ELECTRICITE"/>
    <x v="1"/>
  </r>
  <r>
    <x v="9"/>
    <x v="1"/>
    <n v="606100"/>
    <s v="COMPTEUR 351"/>
    <n v="158.12"/>
    <x v="0"/>
    <n v="158.12"/>
    <s v="ELECTRICITE"/>
    <x v="1"/>
  </r>
  <r>
    <x v="9"/>
    <x v="1"/>
    <n v="606100"/>
    <s v="COMPTEUR 351"/>
    <n v="395.3"/>
    <x v="0"/>
    <n v="395.3"/>
    <s v="ELECTRICITE"/>
    <x v="1"/>
  </r>
  <r>
    <x v="9"/>
    <x v="1"/>
    <n v="606100"/>
    <s v="COMPTEUR 351"/>
    <n v="632.48"/>
    <x v="0"/>
    <n v="632.48"/>
    <s v="ELECTRICITE"/>
    <x v="1"/>
  </r>
  <r>
    <x v="10"/>
    <x v="0"/>
    <n v="606101"/>
    <s v="COMPTEUR 678 "/>
    <n v="134.47"/>
    <x v="0"/>
    <n v="134.47"/>
    <s v="GAZ"/>
    <x v="1"/>
  </r>
  <r>
    <x v="11"/>
    <x v="0"/>
    <n v="606300"/>
    <s v="TOURS DE COU"/>
    <n v="85.2"/>
    <x v="0"/>
    <n v="85.2"/>
    <s v="Fournitures d’entretien et de "/>
    <x v="2"/>
  </r>
  <r>
    <x v="12"/>
    <x v="1"/>
    <n v="606300"/>
    <s v="PLAQUES DE PORTE FPE"/>
    <n v="10"/>
    <x v="0"/>
    <n v="10"/>
    <s v="Fournitures d’entretien et de "/>
    <x v="2"/>
  </r>
  <r>
    <x v="12"/>
    <x v="1"/>
    <n v="606300"/>
    <s v="PLAQUES DE PORTE FPE"/>
    <n v="10"/>
    <x v="0"/>
    <n v="10"/>
    <s v="Fournitures d’entretien et de "/>
    <x v="2"/>
  </r>
  <r>
    <x v="13"/>
    <x v="0"/>
    <n v="606300"/>
    <s v="ECRAN PC VDJ"/>
    <n v="218.4"/>
    <x v="0"/>
    <n v="218.4"/>
    <s v="Fournitures d’entretien et de "/>
    <x v="2"/>
  </r>
  <r>
    <x v="3"/>
    <x v="0"/>
    <n v="606300"/>
    <s v="ECHARPES ILFM FA DROLES DE BOBINES"/>
    <n v="90"/>
    <x v="0"/>
    <n v="90"/>
    <s v="Fournitures d’entretien et de "/>
    <x v="2"/>
  </r>
  <r>
    <x v="14"/>
    <x v="0"/>
    <n v="606300"/>
    <s v="PICHETS"/>
    <n v="56.04"/>
    <x v="0"/>
    <n v="56.04"/>
    <s v="Fournitures d’entretien et de "/>
    <x v="2"/>
  </r>
  <r>
    <x v="15"/>
    <x v="0"/>
    <n v="606300"/>
    <s v="CLES BUREAU ILFM"/>
    <n v="45"/>
    <x v="0"/>
    <n v="45"/>
    <s v="Fournitures d’entretien et de "/>
    <x v="2"/>
  </r>
  <r>
    <x v="16"/>
    <x v="2"/>
    <n v="606300"/>
    <s v="COURSES BUREAU"/>
    <n v="13.21"/>
    <x v="0"/>
    <n v="13.21"/>
    <s v="Fournitures d’entretien et de "/>
    <x v="2"/>
  </r>
  <r>
    <x v="17"/>
    <x v="1"/>
    <n v="606300"/>
    <s v="COURSES BUREAU"/>
    <n v="7.32"/>
    <x v="0"/>
    <n v="7.32"/>
    <s v="Fournitures d’entretien et de "/>
    <x v="2"/>
  </r>
  <r>
    <x v="17"/>
    <x v="1"/>
    <n v="606300"/>
    <s v="COURSES BUREAU"/>
    <n v="7.32"/>
    <x v="0"/>
    <n v="7.32"/>
    <s v="Fournitures d’entretien et de "/>
    <x v="2"/>
  </r>
  <r>
    <x v="18"/>
    <x v="0"/>
    <n v="606300"/>
    <s v="CADRE PHOTO ILFM"/>
    <n v="20"/>
    <x v="0"/>
    <n v="20"/>
    <s v="Fournitures d’entretien et de "/>
    <x v="2"/>
  </r>
  <r>
    <x v="19"/>
    <x v="1"/>
    <n v="606300"/>
    <s v="BIBLIOTHEQUE BILLY IKEA"/>
    <n v="143.5"/>
    <x v="0"/>
    <n v="143.5"/>
    <s v="Fournitures d’entretien et de "/>
    <x v="2"/>
  </r>
  <r>
    <x v="19"/>
    <x v="1"/>
    <n v="606300"/>
    <s v="BIBLIOTHEQUE BILLY IKEA"/>
    <n v="143.5"/>
    <x v="0"/>
    <n v="143.5"/>
    <s v="Fournitures d’entretien et de "/>
    <x v="2"/>
  </r>
  <r>
    <x v="20"/>
    <x v="2"/>
    <n v="606300"/>
    <s v="SPOTS BIBLIOTHEQUE"/>
    <n v="29.75"/>
    <x v="0"/>
    <n v="29.75"/>
    <s v="Fournitures d’entretien et de "/>
    <x v="2"/>
  </r>
  <r>
    <x v="20"/>
    <x v="2"/>
    <n v="606300"/>
    <s v="COURSES BUREAU"/>
    <n v="2.87"/>
    <x v="0"/>
    <n v="2.87"/>
    <s v="Fournitures d’entretien et de "/>
    <x v="2"/>
  </r>
  <r>
    <x v="20"/>
    <x v="2"/>
    <n v="606300"/>
    <s v="COURSES BUREAU"/>
    <n v="2.88"/>
    <x v="0"/>
    <n v="2.88"/>
    <s v="Fournitures d’entretien et de "/>
    <x v="2"/>
  </r>
  <r>
    <x v="20"/>
    <x v="2"/>
    <n v="606300"/>
    <s v="COURSES BUREAU"/>
    <n v="11.05"/>
    <x v="0"/>
    <n v="11.05"/>
    <s v="Fournitures d’entretien et de "/>
    <x v="2"/>
  </r>
  <r>
    <x v="20"/>
    <x v="2"/>
    <n v="606300"/>
    <s v="ROYER MONTMARTRE PRODUIT ENTRETIEN"/>
    <n v="5.0999999999999996"/>
    <x v="0"/>
    <n v="5.0999999999999996"/>
    <s v="Fournitures d’entretien et de "/>
    <x v="2"/>
  </r>
  <r>
    <x v="21"/>
    <x v="0"/>
    <n v="606300"/>
    <s v="OFFICE DEPOT CORDON ET PRISE MULTIPLE"/>
    <n v="14.26"/>
    <x v="0"/>
    <n v="14.26"/>
    <s v="Fournitures d’entretien et de "/>
    <x v="2"/>
  </r>
  <r>
    <x v="0"/>
    <x v="1"/>
    <n v="606400"/>
    <s v="TAMPON PRINTY"/>
    <n v="12.15"/>
    <x v="0"/>
    <n v="12.15"/>
    <s v="FOURNITURES ADMINISTRATIVES"/>
    <x v="2"/>
  </r>
  <r>
    <x v="0"/>
    <x v="1"/>
    <n v="606400"/>
    <s v="TAMPON PRINTY"/>
    <n v="12.16"/>
    <x v="0"/>
    <n v="12.16"/>
    <s v="FOURNITURES ADMINISTRATIVES"/>
    <x v="2"/>
  </r>
  <r>
    <x v="22"/>
    <x v="1"/>
    <n v="606400"/>
    <s v="FORMULAIRE D’AGREMENT BAFA"/>
    <n v="17.100000000000001"/>
    <x v="0"/>
    <n v="17.100000000000001"/>
    <s v="FOURNITURES ADMINISTRATIVES"/>
    <x v="2"/>
  </r>
  <r>
    <x v="16"/>
    <x v="2"/>
    <n v="606400"/>
    <s v="TIRAGE PHOTOS"/>
    <n v="62.5"/>
    <x v="0"/>
    <n v="62.5"/>
    <s v="FOURNITURES ADMINISTRATIVES"/>
    <x v="2"/>
  </r>
  <r>
    <x v="3"/>
    <x v="1"/>
    <n v="606400"/>
    <s v="FOURNITURES DE BUREAU"/>
    <n v="103.55"/>
    <x v="0"/>
    <n v="103.55"/>
    <s v="FOURNITURES ADMINISTRATIVES"/>
    <x v="2"/>
  </r>
  <r>
    <x v="3"/>
    <x v="1"/>
    <n v="606400"/>
    <s v="FOURNITURES DE BUREAU"/>
    <n v="103.55"/>
    <x v="0"/>
    <n v="103.55"/>
    <s v="FOURNITURES ADMINISTRATIVES"/>
    <x v="2"/>
  </r>
  <r>
    <x v="23"/>
    <x v="1"/>
    <n v="606400"/>
    <s v="ENVELOPPES"/>
    <n v="18.09"/>
    <x v="0"/>
    <n v="18.09"/>
    <s v="FOURNITURES ADMINISTRATIVES"/>
    <x v="2"/>
  </r>
  <r>
    <x v="23"/>
    <x v="1"/>
    <n v="606400"/>
    <s v="ENVELOPPES"/>
    <n v="18.100000000000001"/>
    <x v="0"/>
    <n v="18.100000000000001"/>
    <s v="FOURNITURES ADMINISTRATIVES"/>
    <x v="2"/>
  </r>
  <r>
    <x v="24"/>
    <x v="0"/>
    <n v="606400"/>
    <s v="INAE LES CARTOUCHES"/>
    <n v="35.299999999999997"/>
    <x v="0"/>
    <n v="35.299999999999997"/>
    <s v="FOURNITURES ADMINISTRATIVES"/>
    <x v="2"/>
  </r>
  <r>
    <x v="25"/>
    <x v="1"/>
    <n v="606400"/>
    <s v="CARTE PHOTOCOPIES ABG "/>
    <n v="210"/>
    <x v="0"/>
    <n v="210"/>
    <s v="FOURNITURES ADMINISTRATIVES"/>
    <x v="2"/>
  </r>
  <r>
    <x v="25"/>
    <x v="1"/>
    <n v="606400"/>
    <s v="CARTE PHOTOCOPIES ABG"/>
    <n v="210"/>
    <x v="0"/>
    <n v="210"/>
    <s v="FOURNITURES ADMINISTRATIVES"/>
    <x v="2"/>
  </r>
  <r>
    <x v="20"/>
    <x v="2"/>
    <n v="606400"/>
    <s v="OFFICE DEPOT ETIQUETTES"/>
    <n v="7.79"/>
    <x v="0"/>
    <n v="7.79"/>
    <s v="FOURNITURES ADMINISTRATIVES"/>
    <x v="2"/>
  </r>
  <r>
    <x v="21"/>
    <x v="0"/>
    <n v="606400"/>
    <s v="ABG COPIES"/>
    <n v="115"/>
    <x v="0"/>
    <n v="115"/>
    <s v="FOURNITURES ADMINISTRATIVES"/>
    <x v="2"/>
  </r>
  <r>
    <x v="21"/>
    <x v="0"/>
    <n v="606400"/>
    <s v="ABG CARTES ETUDIANTS ILFM"/>
    <n v="19.2"/>
    <x v="0"/>
    <n v="19.2"/>
    <s v="FOURNITURES ADMINISTRATIVES"/>
    <x v="2"/>
  </r>
  <r>
    <x v="21"/>
    <x v="0"/>
    <n v="606400"/>
    <s v="ABG PAPIER IVOIRE DIPLOMES"/>
    <n v="22"/>
    <x v="0"/>
    <n v="22"/>
    <s v="FOURNITURES ADMINISTRATIVES"/>
    <x v="2"/>
  </r>
  <r>
    <x v="26"/>
    <x v="1"/>
    <n v="606400"/>
    <s v="FOURNITURES DE BUREAU"/>
    <n v="8.1"/>
    <x v="0"/>
    <n v="8.1"/>
    <s v="FOURNITURES ADMINISTRATIVES"/>
    <x v="2"/>
  </r>
  <r>
    <x v="26"/>
    <x v="1"/>
    <n v="606400"/>
    <s v="FOURNITURES DE BUREAU"/>
    <n v="8.1"/>
    <x v="0"/>
    <n v="8.1"/>
    <s v="FOURNITURES ADMINISTRATIVES"/>
    <x v="2"/>
  </r>
  <r>
    <x v="27"/>
    <x v="1"/>
    <n v="606400"/>
    <s v="TAMPON PERSONNALISABLE"/>
    <n v="12.15"/>
    <x v="0"/>
    <n v="12.15"/>
    <s v="FOURNITURES ADMINISTRATIVES"/>
    <x v="2"/>
  </r>
  <r>
    <x v="27"/>
    <x v="1"/>
    <n v="606400"/>
    <s v="TAMPON PERSONNALISABLE"/>
    <n v="12.16"/>
    <x v="0"/>
    <n v="12.16"/>
    <s v="FOURNITURES ADMINISTRATIVES"/>
    <x v="2"/>
  </r>
  <r>
    <x v="28"/>
    <x v="1"/>
    <n v="606400"/>
    <s v="RAMETTES"/>
    <n v="33.479999999999997"/>
    <x v="0"/>
    <n v="33.479999999999997"/>
    <s v="FOURNITURES ADMINISTRATIVES"/>
    <x v="2"/>
  </r>
  <r>
    <x v="28"/>
    <x v="1"/>
    <n v="606400"/>
    <s v="RAMETTES"/>
    <n v="33.479999999999997"/>
    <x v="0"/>
    <n v="33.479999999999997"/>
    <s v="FOURNITURES ADMINISTRATIVES"/>
    <x v="2"/>
  </r>
  <r>
    <x v="29"/>
    <x v="0"/>
    <n v="606400"/>
    <s v="PAPIER RECOUVRE LIVRE BIBLIOTHEQUE FA DEMCO"/>
    <n v="64.680000000000007"/>
    <x v="0"/>
    <n v="64.680000000000007"/>
    <s v="FOURNITURES ADMINISTRATIVES"/>
    <x v="2"/>
  </r>
  <r>
    <x v="30"/>
    <x v="2"/>
    <n v="606400"/>
    <s v="OFFICE DEPOT RAMETTE PAPIER"/>
    <n v="4.67"/>
    <x v="0"/>
    <n v="4.67"/>
    <s v="FOURNITURES ADMINISTRATIVES"/>
    <x v="2"/>
  </r>
  <r>
    <x v="30"/>
    <x v="2"/>
    <n v="606400"/>
    <s v="OFFICE DEPOT RAMETTE PAPIER"/>
    <n v="4.67"/>
    <x v="0"/>
    <n v="4.67"/>
    <s v="FOURNITURES ADMINISTRATIVES"/>
    <x v="2"/>
  </r>
  <r>
    <x v="30"/>
    <x v="0"/>
    <n v="606400"/>
    <s v="CARTOUCHE MACHINE A AFFRANCHIR "/>
    <n v="92.34"/>
    <x v="0"/>
    <n v="92.34"/>
    <s v="FOURNITURES ADMINISTRATIVES"/>
    <x v="2"/>
  </r>
  <r>
    <x v="30"/>
    <x v="0"/>
    <n v="606400"/>
    <s v="CARTOUCHE MACHINE A AFFRANCHIR "/>
    <n v="55.4"/>
    <x v="0"/>
    <n v="55.4"/>
    <s v="FOURNITURES ADMINISTRATIVES"/>
    <x v="2"/>
  </r>
  <r>
    <x v="30"/>
    <x v="0"/>
    <n v="606400"/>
    <s v="CARTOUCHE MACHINE A AFFRANCHIR "/>
    <n v="18.48"/>
    <x v="0"/>
    <n v="18.48"/>
    <s v="FOURNITURES ADMINISTRATIVES"/>
    <x v="2"/>
  </r>
  <r>
    <x v="30"/>
    <x v="0"/>
    <n v="606400"/>
    <s v="CARTOUCHE MACHINE A AFFRANCHIR "/>
    <n v="18.46"/>
    <x v="0"/>
    <n v="18.46"/>
    <s v="FOURNITURES ADMINISTRATIVES"/>
    <x v="2"/>
  </r>
  <r>
    <x v="31"/>
    <x v="0"/>
    <n v="606500"/>
    <s v="SOUS VERRE PHOTO "/>
    <n v="6.6"/>
    <x v="0"/>
    <n v="6.6"/>
    <s v="FOURNITURES, PETIT MATERIEL"/>
    <x v="2"/>
  </r>
  <r>
    <x v="12"/>
    <x v="1"/>
    <n v="607400"/>
    <s v="LIVRES CRITERION"/>
    <n v="1082.75"/>
    <x v="0"/>
    <n v="1082.75"/>
    <s v="LIVRES POUR CESSION FPE"/>
    <x v="3"/>
  </r>
  <r>
    <x v="3"/>
    <x v="1"/>
    <n v="607400"/>
    <s v="CRITERION HISTOIRE DE FRANCE"/>
    <n v="500.39"/>
    <x v="0"/>
    <n v="500.39"/>
    <s v="LIVRES POUR CESSION FPE"/>
    <x v="3"/>
  </r>
  <r>
    <x v="32"/>
    <x v="1"/>
    <n v="607400"/>
    <s v="HISTOIRE DE FRANCE RACONTEE"/>
    <n v="250.19"/>
    <x v="0"/>
    <n v="250.19"/>
    <s v="LIVRES POUR CESSION FPE"/>
    <x v="3"/>
  </r>
  <r>
    <x v="11"/>
    <x v="1"/>
    <n v="612200"/>
    <s v="LOCATION COPIEURS OCT A DEC"/>
    <n v="52.25"/>
    <x v="0"/>
    <n v="52.25"/>
    <s v="REDEVANCE CREDIT BAIL MOBILIER"/>
    <x v="4"/>
  </r>
  <r>
    <x v="11"/>
    <x v="1"/>
    <n v="612200"/>
    <s v="LOCATION COPIEURS OCT A DEC"/>
    <n v="41.8"/>
    <x v="0"/>
    <n v="41.8"/>
    <s v="REDEVANCE CREDIT BAIL MOBILIER"/>
    <x v="4"/>
  </r>
  <r>
    <x v="11"/>
    <x v="1"/>
    <n v="612200"/>
    <s v="LOCATION COPIEURS OCT A DEC"/>
    <n v="5.22"/>
    <x v="0"/>
    <n v="5.22"/>
    <s v="REDEVANCE CREDIT BAIL MOBILIER"/>
    <x v="4"/>
  </r>
  <r>
    <x v="11"/>
    <x v="1"/>
    <n v="612200"/>
    <s v="LOCATION COPIEURS OCT A DEC"/>
    <n v="5.23"/>
    <x v="0"/>
    <n v="5.23"/>
    <s v="REDEVANCE CREDIT BAIL MOBILIER"/>
    <x v="4"/>
  </r>
  <r>
    <x v="33"/>
    <x v="0"/>
    <n v="613201"/>
    <s v="LOCATION SALLES ACADEMIE DU PROF. LOCAUX CDFOUCAULT"/>
    <n v="1500"/>
    <x v="0"/>
    <n v="1500"/>
    <s v="LOCATION SALLE DE COURS"/>
    <x v="4"/>
  </r>
  <r>
    <x v="34"/>
    <x v="0"/>
    <n v="613201"/>
    <s v="LOCATION WEI BLEMUR"/>
    <n v="955"/>
    <x v="0"/>
    <n v="955"/>
    <s v="LOCATION SALLE DE COURS"/>
    <x v="4"/>
  </r>
  <r>
    <x v="35"/>
    <x v="1"/>
    <n v="613202"/>
    <s v="LOYER OCTOBRE"/>
    <n v="136.63"/>
    <x v="0"/>
    <n v="136.63"/>
    <s v="LOYER STE ISAURE A 300477"/>
    <x v="4"/>
  </r>
  <r>
    <x v="35"/>
    <x v="1"/>
    <n v="613202"/>
    <s v="LOYER OCTOBRE"/>
    <n v="85.39"/>
    <x v="0"/>
    <n v="85.39"/>
    <s v="LOYER STE ISAURE A 300477"/>
    <x v="4"/>
  </r>
  <r>
    <x v="35"/>
    <x v="1"/>
    <n v="613202"/>
    <s v="LOYER OCTOBRE"/>
    <n v="34.15"/>
    <x v="0"/>
    <n v="34.15"/>
    <s v="LOYER STE ISAURE A 300477"/>
    <x v="4"/>
  </r>
  <r>
    <x v="35"/>
    <x v="1"/>
    <n v="613202"/>
    <s v="LOYER OCTOBRE"/>
    <n v="85.42"/>
    <x v="0"/>
    <n v="85.42"/>
    <s v="LOYER STE ISAURE A 300477"/>
    <x v="4"/>
  </r>
  <r>
    <x v="20"/>
    <x v="1"/>
    <n v="613202"/>
    <s v="LOYER NOVEMBRE"/>
    <n v="136.63"/>
    <x v="0"/>
    <n v="136.63"/>
    <s v="LOYER STE ISAURE A 300477"/>
    <x v="4"/>
  </r>
  <r>
    <x v="20"/>
    <x v="1"/>
    <n v="613202"/>
    <s v="LOYER NOVEMBRE"/>
    <n v="85.39"/>
    <x v="0"/>
    <n v="85.39"/>
    <s v="LOYER STE ISAURE A 300477"/>
    <x v="4"/>
  </r>
  <r>
    <x v="20"/>
    <x v="1"/>
    <n v="613202"/>
    <s v="LOYER NOVEMBRE"/>
    <n v="34.15"/>
    <x v="0"/>
    <n v="34.15"/>
    <s v="LOYER STE ISAURE A 300477"/>
    <x v="4"/>
  </r>
  <r>
    <x v="20"/>
    <x v="1"/>
    <n v="613202"/>
    <s v="LOYER NOVEMBRE"/>
    <n v="85.42"/>
    <x v="0"/>
    <n v="85.42"/>
    <s v="LOYER STE ISAURE A 300477"/>
    <x v="4"/>
  </r>
  <r>
    <x v="30"/>
    <x v="1"/>
    <n v="613202"/>
    <s v="LOYER DECEMBRE"/>
    <n v="136.63"/>
    <x v="0"/>
    <n v="136.63"/>
    <s v="LOYER STE ISAURE A 300477"/>
    <x v="4"/>
  </r>
  <r>
    <x v="30"/>
    <x v="1"/>
    <n v="613202"/>
    <s v="LOYER DECEMBRE"/>
    <n v="85.39"/>
    <x v="0"/>
    <n v="85.39"/>
    <s v="LOYER STE ISAURE A 300477"/>
    <x v="4"/>
  </r>
  <r>
    <x v="30"/>
    <x v="1"/>
    <n v="613202"/>
    <s v="LOYER DECEMBRE"/>
    <n v="34.15"/>
    <x v="0"/>
    <n v="34.15"/>
    <s v="LOYER STE ISAURE A 300477"/>
    <x v="4"/>
  </r>
  <r>
    <x v="30"/>
    <x v="1"/>
    <n v="613202"/>
    <s v="LOYER DECEMBRE"/>
    <n v="85.42"/>
    <x v="0"/>
    <n v="85.42"/>
    <s v="LOYER STE ISAURE A 300477"/>
    <x v="4"/>
  </r>
  <r>
    <x v="35"/>
    <x v="1"/>
    <n v="613203"/>
    <s v="LOYER OCTOBRE"/>
    <n v="289.94"/>
    <x v="0"/>
    <n v="289.94"/>
    <s v="LOYER DUHESME&amp;EX LOGE GARDIENN"/>
    <x v="4"/>
  </r>
  <r>
    <x v="35"/>
    <x v="1"/>
    <n v="613203"/>
    <s v="LOYER OCTOBRE"/>
    <n v="181.21"/>
    <x v="0"/>
    <n v="181.21"/>
    <s v="LOYER DUHESME&amp;EX LOGE GARDIENN"/>
    <x v="4"/>
  </r>
  <r>
    <x v="35"/>
    <x v="1"/>
    <n v="613203"/>
    <s v="LOYER OCTOBRE"/>
    <n v="72.48"/>
    <x v="0"/>
    <n v="72.48"/>
    <s v="LOYER DUHESME&amp;EX LOGE GARDIENN"/>
    <x v="4"/>
  </r>
  <r>
    <x v="35"/>
    <x v="1"/>
    <n v="613203"/>
    <s v="LOYER OCTOBRE"/>
    <n v="181.24"/>
    <x v="0"/>
    <n v="181.24"/>
    <s v="LOYER DUHESME&amp;EX LOGE GARDIENN"/>
    <x v="4"/>
  </r>
  <r>
    <x v="20"/>
    <x v="1"/>
    <n v="613203"/>
    <s v="LOYER NOVEMBRE"/>
    <n v="289.94"/>
    <x v="0"/>
    <n v="289.94"/>
    <s v="LOYER DUHESME&amp;EX LOGE GARDIENN"/>
    <x v="4"/>
  </r>
  <r>
    <x v="20"/>
    <x v="1"/>
    <n v="613203"/>
    <s v="LOYER NOVEMBRE"/>
    <n v="181.21"/>
    <x v="0"/>
    <n v="181.21"/>
    <s v="LOYER DUHESME&amp;EX LOGE GARDIENN"/>
    <x v="4"/>
  </r>
  <r>
    <x v="20"/>
    <x v="1"/>
    <n v="613203"/>
    <s v="LOYER NOVEMBRE"/>
    <n v="72.48"/>
    <x v="0"/>
    <n v="72.48"/>
    <s v="LOYER DUHESME&amp;EX LOGE GARDIENN"/>
    <x v="4"/>
  </r>
  <r>
    <x v="20"/>
    <x v="1"/>
    <n v="613203"/>
    <s v="LOYER NOVEMBRE"/>
    <n v="181.24"/>
    <x v="0"/>
    <n v="181.24"/>
    <s v="LOYER DUHESME&amp;EX LOGE GARDIENN"/>
    <x v="4"/>
  </r>
  <r>
    <x v="30"/>
    <x v="1"/>
    <n v="613203"/>
    <s v="LOYER DECEMBRE"/>
    <n v="289.94"/>
    <x v="0"/>
    <n v="289.94"/>
    <s v="LOYER DUHESME&amp;EX LOGE GARDIENN"/>
    <x v="4"/>
  </r>
  <r>
    <x v="30"/>
    <x v="1"/>
    <n v="613203"/>
    <s v="LOYER DECEMBRE"/>
    <n v="181.21"/>
    <x v="0"/>
    <n v="181.21"/>
    <s v="LOYER DUHESME&amp;EX LOGE GARDIENN"/>
    <x v="4"/>
  </r>
  <r>
    <x v="30"/>
    <x v="1"/>
    <n v="613203"/>
    <s v="LOYER DECEMBRE"/>
    <n v="72.48"/>
    <x v="0"/>
    <n v="72.48"/>
    <s v="LOYER DUHESME&amp;EX LOGE GARDIENN"/>
    <x v="4"/>
  </r>
  <r>
    <x v="30"/>
    <x v="1"/>
    <n v="613203"/>
    <s v="LOYER DECEMBRE"/>
    <n v="181.24"/>
    <x v="0"/>
    <n v="181.24"/>
    <s v="LOYER DUHESME&amp;EX LOGE GARDIENN"/>
    <x v="4"/>
  </r>
  <r>
    <x v="35"/>
    <x v="1"/>
    <n v="613204"/>
    <s v="LOYER OCTOBRE"/>
    <n v="126.5"/>
    <x v="0"/>
    <n v="126.5"/>
    <s v="LOYER STE ISAURE C 403085"/>
    <x v="4"/>
  </r>
  <r>
    <x v="35"/>
    <x v="1"/>
    <n v="613204"/>
    <s v="LOYER OCTOBRE"/>
    <n v="79.06"/>
    <x v="0"/>
    <n v="79.06"/>
    <s v="LOYER STE ISAURE C 403085"/>
    <x v="4"/>
  </r>
  <r>
    <x v="35"/>
    <x v="1"/>
    <n v="613204"/>
    <s v="LOYER OCTOBRE"/>
    <n v="31.62"/>
    <x v="0"/>
    <n v="31.62"/>
    <s v="LOYER STE ISAURE C 403085"/>
    <x v="4"/>
  </r>
  <r>
    <x v="35"/>
    <x v="1"/>
    <n v="613204"/>
    <s v="LOYER OCTOBRE"/>
    <n v="79.08"/>
    <x v="0"/>
    <n v="79.08"/>
    <s v="LOYER STE ISAURE C 403085"/>
    <x v="4"/>
  </r>
  <r>
    <x v="20"/>
    <x v="1"/>
    <n v="613204"/>
    <s v="LOYER NOVEMBRE"/>
    <n v="126.5"/>
    <x v="0"/>
    <n v="126.5"/>
    <s v="LOYER STE ISAURE C 403085"/>
    <x v="4"/>
  </r>
  <r>
    <x v="20"/>
    <x v="1"/>
    <n v="613204"/>
    <s v="LOYER NOVEMBRE"/>
    <n v="79.06"/>
    <x v="0"/>
    <n v="79.06"/>
    <s v="LOYER STE ISAURE C 403085"/>
    <x v="4"/>
  </r>
  <r>
    <x v="20"/>
    <x v="1"/>
    <n v="613204"/>
    <s v="LOYER NOVEMBRE"/>
    <n v="31.62"/>
    <x v="0"/>
    <n v="31.62"/>
    <s v="LOYER STE ISAURE C 403085"/>
    <x v="4"/>
  </r>
  <r>
    <x v="20"/>
    <x v="1"/>
    <n v="613204"/>
    <s v="LOYER NOVEMBRE"/>
    <n v="79.08"/>
    <x v="0"/>
    <n v="79.08"/>
    <s v="LOYER STE ISAURE C 403085"/>
    <x v="4"/>
  </r>
  <r>
    <x v="30"/>
    <x v="1"/>
    <n v="613204"/>
    <s v="LOYER DECEMBRE"/>
    <n v="126.5"/>
    <x v="0"/>
    <n v="126.5"/>
    <s v="LOYER STE ISAURE C 403085"/>
    <x v="4"/>
  </r>
  <r>
    <x v="30"/>
    <x v="1"/>
    <n v="613204"/>
    <s v="LOYER DECEMBRE"/>
    <n v="79.06"/>
    <x v="0"/>
    <n v="79.06"/>
    <s v="LOYER STE ISAURE C 403085"/>
    <x v="4"/>
  </r>
  <r>
    <x v="30"/>
    <x v="1"/>
    <n v="613204"/>
    <s v="LOYER DECEMBRE"/>
    <n v="31.62"/>
    <x v="0"/>
    <n v="31.62"/>
    <s v="LOYER STE ISAURE C 403085"/>
    <x v="4"/>
  </r>
  <r>
    <x v="30"/>
    <x v="1"/>
    <n v="613204"/>
    <s v="LOYER DECEMBRE"/>
    <n v="79.08"/>
    <x v="0"/>
    <n v="79.08"/>
    <s v="LOYER STE ISAURE C 403085"/>
    <x v="4"/>
  </r>
  <r>
    <x v="35"/>
    <x v="1"/>
    <n v="613205"/>
    <s v="LOYER OCTOBRE"/>
    <n v="485.04"/>
    <x v="0"/>
    <n v="485.04"/>
    <s v="LOYER RUE STE ISAURE 1ER D COM"/>
    <x v="4"/>
  </r>
  <r>
    <x v="35"/>
    <x v="1"/>
    <n v="613205"/>
    <s v="LOYER OCTOBRE"/>
    <n v="303.14999999999998"/>
    <x v="0"/>
    <n v="303.14999999999998"/>
    <s v="LOYER RUE STE ISAURE 1ER D COM"/>
    <x v="4"/>
  </r>
  <r>
    <x v="35"/>
    <x v="1"/>
    <n v="613205"/>
    <s v="LOYER OCTOBRE"/>
    <n v="121.26"/>
    <x v="0"/>
    <n v="121.26"/>
    <s v="LOYER RUE STE ISAURE 1ER D COM"/>
    <x v="4"/>
  </r>
  <r>
    <x v="35"/>
    <x v="1"/>
    <n v="613205"/>
    <s v="LOYER OCTOBRE"/>
    <n v="303.17"/>
    <x v="0"/>
    <n v="303.17"/>
    <s v="LOYER RUE STE ISAURE 1ER D COM"/>
    <x v="4"/>
  </r>
  <r>
    <x v="20"/>
    <x v="1"/>
    <n v="613205"/>
    <s v="LOYER NOVEMBRE"/>
    <n v="485.04"/>
    <x v="0"/>
    <n v="485.04"/>
    <s v="LOYER RUE STE ISAURE 1ER D COM"/>
    <x v="4"/>
  </r>
  <r>
    <x v="20"/>
    <x v="1"/>
    <n v="613205"/>
    <s v="LOYER NOVEMBRE"/>
    <n v="303.14999999999998"/>
    <x v="0"/>
    <n v="303.14999999999998"/>
    <s v="LOYER RUE STE ISAURE 1ER D COM"/>
    <x v="4"/>
  </r>
  <r>
    <x v="20"/>
    <x v="1"/>
    <n v="613205"/>
    <s v="LOYER NOVEMBRE"/>
    <n v="121.26"/>
    <x v="0"/>
    <n v="121.26"/>
    <s v="LOYER RUE STE ISAURE 1ER D COM"/>
    <x v="4"/>
  </r>
  <r>
    <x v="20"/>
    <x v="1"/>
    <n v="613205"/>
    <s v="LOYER NOVEMBRE"/>
    <n v="303.17"/>
    <x v="0"/>
    <n v="303.17"/>
    <s v="LOYER RUE STE ISAURE 1ER D COM"/>
    <x v="4"/>
  </r>
  <r>
    <x v="30"/>
    <x v="1"/>
    <n v="613205"/>
    <s v="CHARGES DECEMBRE"/>
    <n v="36"/>
    <x v="0"/>
    <n v="36"/>
    <s v="LOYER RUE STE ISAURE 1ER D COM"/>
    <x v="4"/>
  </r>
  <r>
    <x v="30"/>
    <x v="1"/>
    <n v="613205"/>
    <s v="CHARGES DECEMBRE"/>
    <n v="22.5"/>
    <x v="0"/>
    <n v="22.5"/>
    <s v="LOYER RUE STE ISAURE 1ER D COM"/>
    <x v="4"/>
  </r>
  <r>
    <x v="30"/>
    <x v="1"/>
    <n v="613205"/>
    <s v="CHARGES DECEMBRE"/>
    <n v="9"/>
    <x v="0"/>
    <n v="9"/>
    <s v="LOYER RUE STE ISAURE 1ER D COM"/>
    <x v="4"/>
  </r>
  <r>
    <x v="30"/>
    <x v="1"/>
    <n v="613205"/>
    <s v="CHARGES DECEMBRE"/>
    <n v="22.5"/>
    <x v="0"/>
    <n v="22.5"/>
    <s v="LOYER RUE STE ISAURE 1ER D COM"/>
    <x v="4"/>
  </r>
  <r>
    <x v="35"/>
    <x v="0"/>
    <n v="613207"/>
    <s v="LOYER OCTOBRE"/>
    <n v="2555.5500000000002"/>
    <x v="0"/>
    <n v="2555.5500000000002"/>
    <s v="LOYER LOCAUX PHARMACIE COMPTE "/>
    <x v="4"/>
  </r>
  <r>
    <x v="20"/>
    <x v="0"/>
    <n v="613207"/>
    <s v="LOYER NOVEMBRE"/>
    <n v="2555.5500000000002"/>
    <x v="0"/>
    <n v="2555.5500000000002"/>
    <s v="LOYER LOCAUX PHARMACIE COMPTE "/>
    <x v="4"/>
  </r>
  <r>
    <x v="30"/>
    <x v="0"/>
    <n v="613207"/>
    <s v="LOYER DECEMBRE"/>
    <n v="1022.22"/>
    <x v="0"/>
    <n v="1022.22"/>
    <s v="LOYER LOCAUX PHARMACIE COMPTE "/>
    <x v="4"/>
  </r>
  <r>
    <x v="30"/>
    <x v="0"/>
    <n v="613207"/>
    <s v="LOYER DECEMBRE"/>
    <n v="638.88"/>
    <x v="0"/>
    <n v="638.88"/>
    <s v="LOYER LOCAUX PHARMACIE COMPTE "/>
    <x v="4"/>
  </r>
  <r>
    <x v="30"/>
    <x v="0"/>
    <n v="613207"/>
    <s v="LOYER DECEMBRE"/>
    <n v="255.55"/>
    <x v="0"/>
    <n v="255.55"/>
    <s v="LOYER LOCAUX PHARMACIE COMPTE "/>
    <x v="4"/>
  </r>
  <r>
    <x v="30"/>
    <x v="0"/>
    <n v="613207"/>
    <s v="LOYER DECEMBRE"/>
    <n v="638.9"/>
    <x v="0"/>
    <n v="638.9"/>
    <s v="LOYER LOCAUX PHARMACIE COMPTE "/>
    <x v="4"/>
  </r>
  <r>
    <x v="14"/>
    <x v="0"/>
    <n v="613500"/>
    <s v="LA PETITE ECOLE DU BON PASTEUR MATERIEL MONTESSORI 23/09"/>
    <n v="80"/>
    <x v="0"/>
    <n v="80"/>
    <s v="LOCATIONS MOBILIERES"/>
    <x v="4"/>
  </r>
  <r>
    <x v="35"/>
    <x v="1"/>
    <n v="614001"/>
    <s v="CHARGES OCTOBRE"/>
    <n v="12"/>
    <x v="0"/>
    <n v="12"/>
    <s v="CHARGES STE ISAURE A 300477"/>
    <x v="4"/>
  </r>
  <r>
    <x v="35"/>
    <x v="1"/>
    <n v="614001"/>
    <s v="CHARGES OCTOBRE"/>
    <n v="7.5"/>
    <x v="0"/>
    <n v="7.5"/>
    <s v="CHARGES STE ISAURE A 300477"/>
    <x v="4"/>
  </r>
  <r>
    <x v="35"/>
    <x v="1"/>
    <n v="614001"/>
    <s v="CHARGES OCTOBRE"/>
    <n v="3"/>
    <x v="0"/>
    <n v="3"/>
    <s v="CHARGES STE ISAURE A 300477"/>
    <x v="4"/>
  </r>
  <r>
    <x v="35"/>
    <x v="1"/>
    <n v="614001"/>
    <s v="CHARGES OCTOBRE"/>
    <n v="7.5"/>
    <x v="0"/>
    <n v="7.5"/>
    <s v="CHARGES STE ISAURE A 300477"/>
    <x v="4"/>
  </r>
  <r>
    <x v="20"/>
    <x v="1"/>
    <n v="614001"/>
    <s v="CHARGES NOVEMBRE"/>
    <n v="12"/>
    <x v="0"/>
    <n v="12"/>
    <s v="CHARGES STE ISAURE A 300477"/>
    <x v="4"/>
  </r>
  <r>
    <x v="20"/>
    <x v="1"/>
    <n v="614001"/>
    <s v="CHARGES NOVEMBRE"/>
    <n v="7.5"/>
    <x v="0"/>
    <n v="7.5"/>
    <s v="CHARGES STE ISAURE A 300477"/>
    <x v="4"/>
  </r>
  <r>
    <x v="20"/>
    <x v="1"/>
    <n v="614001"/>
    <s v="CHARGES NOVEMBRE"/>
    <n v="3"/>
    <x v="0"/>
    <n v="3"/>
    <s v="CHARGES STE ISAURE A 300477"/>
    <x v="4"/>
  </r>
  <r>
    <x v="20"/>
    <x v="1"/>
    <n v="614001"/>
    <s v="CHARGES NOVEMBRE"/>
    <n v="7.5"/>
    <x v="0"/>
    <n v="7.5"/>
    <s v="CHARGES STE ISAURE A 300477"/>
    <x v="4"/>
  </r>
  <r>
    <x v="30"/>
    <x v="1"/>
    <n v="614001"/>
    <s v="CHARGES DECEMBRE"/>
    <n v="12"/>
    <x v="0"/>
    <n v="12"/>
    <s v="CHARGES STE ISAURE A 300477"/>
    <x v="4"/>
  </r>
  <r>
    <x v="30"/>
    <x v="1"/>
    <n v="614001"/>
    <s v="CHARGES DECEMBRE"/>
    <n v="7.5"/>
    <x v="0"/>
    <n v="7.5"/>
    <s v="CHARGES STE ISAURE A 300477"/>
    <x v="4"/>
  </r>
  <r>
    <x v="30"/>
    <x v="1"/>
    <n v="614001"/>
    <s v="CHARGES DECEMBRE"/>
    <n v="3"/>
    <x v="0"/>
    <n v="3"/>
    <s v="CHARGES STE ISAURE A 300477"/>
    <x v="4"/>
  </r>
  <r>
    <x v="30"/>
    <x v="1"/>
    <n v="614001"/>
    <s v="CHARGES DECEMBRE"/>
    <n v="7.5"/>
    <x v="0"/>
    <n v="7.5"/>
    <s v="CHARGES STE ISAURE A 300477"/>
    <x v="4"/>
  </r>
  <r>
    <x v="35"/>
    <x v="1"/>
    <n v="614002"/>
    <s v="CHARGES OCTOBRE"/>
    <n v="32"/>
    <x v="0"/>
    <n v="32"/>
    <s v="CHARGES DUHESME&amp;EX LOGE GARDIE"/>
    <x v="4"/>
  </r>
  <r>
    <x v="35"/>
    <x v="1"/>
    <n v="614002"/>
    <s v="CHARGES OCTOBRE"/>
    <n v="20"/>
    <x v="0"/>
    <n v="20"/>
    <s v="CHARGES DUHESME&amp;EX LOGE GARDIE"/>
    <x v="4"/>
  </r>
  <r>
    <x v="35"/>
    <x v="1"/>
    <n v="614002"/>
    <s v="CHARGES OCTOBRE"/>
    <n v="8"/>
    <x v="0"/>
    <n v="8"/>
    <s v="CHARGES DUHESME&amp;EX LOGE GARDIE"/>
    <x v="4"/>
  </r>
  <r>
    <x v="35"/>
    <x v="1"/>
    <n v="614002"/>
    <s v="CHARGES OCTOBRE"/>
    <n v="20"/>
    <x v="0"/>
    <n v="20"/>
    <s v="CHARGES DUHESME&amp;EX LOGE GARDIE"/>
    <x v="4"/>
  </r>
  <r>
    <x v="20"/>
    <x v="1"/>
    <n v="614002"/>
    <s v="CHARGES NOVEMBRE"/>
    <n v="32"/>
    <x v="0"/>
    <n v="32"/>
    <s v="CHARGES DUHESME&amp;EX LOGE GARDIE"/>
    <x v="4"/>
  </r>
  <r>
    <x v="20"/>
    <x v="1"/>
    <n v="614002"/>
    <s v="CHARGES NOVEMBRE"/>
    <n v="20"/>
    <x v="0"/>
    <n v="20"/>
    <s v="CHARGES DUHESME&amp;EX LOGE GARDIE"/>
    <x v="4"/>
  </r>
  <r>
    <x v="20"/>
    <x v="1"/>
    <n v="614002"/>
    <s v="CHARGES NOVEMBRE"/>
    <n v="8"/>
    <x v="0"/>
    <n v="8"/>
    <s v="CHARGES DUHESME&amp;EX LOGE GARDIE"/>
    <x v="4"/>
  </r>
  <r>
    <x v="20"/>
    <x v="1"/>
    <n v="614002"/>
    <s v="CHARGES NOVEMBRE"/>
    <n v="20"/>
    <x v="0"/>
    <n v="20"/>
    <s v="CHARGES DUHESME&amp;EX LOGE GARDIE"/>
    <x v="4"/>
  </r>
  <r>
    <x v="30"/>
    <x v="1"/>
    <n v="614002"/>
    <s v="CHARGES DECEMBRE"/>
    <n v="32"/>
    <x v="0"/>
    <n v="32"/>
    <s v="CHARGES DUHESME&amp;EX LOGE GARDIE"/>
    <x v="4"/>
  </r>
  <r>
    <x v="30"/>
    <x v="1"/>
    <n v="614002"/>
    <s v="CHARGES DECEMBRE"/>
    <n v="20"/>
    <x v="0"/>
    <n v="20"/>
    <s v="CHARGES DUHESME&amp;EX LOGE GARDIE"/>
    <x v="4"/>
  </r>
  <r>
    <x v="30"/>
    <x v="1"/>
    <n v="614002"/>
    <s v="CHARGES DECEMBRE"/>
    <n v="8"/>
    <x v="0"/>
    <n v="8"/>
    <s v="CHARGES DUHESME&amp;EX LOGE GARDIE"/>
    <x v="4"/>
  </r>
  <r>
    <x v="30"/>
    <x v="1"/>
    <n v="614002"/>
    <s v="CHARGES DECEMBRE"/>
    <n v="20"/>
    <x v="0"/>
    <n v="20"/>
    <s v="CHARGES DUHESME&amp;EX LOGE GARDIE"/>
    <x v="4"/>
  </r>
  <r>
    <x v="35"/>
    <x v="1"/>
    <n v="614003"/>
    <s v="CHARGES OCTOBRE"/>
    <n v="12"/>
    <x v="0"/>
    <n v="12"/>
    <s v="CHARGES STE ISAURE C 403085"/>
    <x v="4"/>
  </r>
  <r>
    <x v="35"/>
    <x v="1"/>
    <n v="614003"/>
    <s v="CHARGES OCTOBRE"/>
    <n v="7.5"/>
    <x v="0"/>
    <n v="7.5"/>
    <s v="CHARGES STE ISAURE C 403085"/>
    <x v="4"/>
  </r>
  <r>
    <x v="35"/>
    <x v="1"/>
    <n v="614003"/>
    <s v="CHARGES OCTOBRE"/>
    <n v="3"/>
    <x v="0"/>
    <n v="3"/>
    <s v="CHARGES STE ISAURE C 403085"/>
    <x v="4"/>
  </r>
  <r>
    <x v="35"/>
    <x v="1"/>
    <n v="614003"/>
    <s v="CHARGES OCTOBRE"/>
    <n v="7.5"/>
    <x v="0"/>
    <n v="7.5"/>
    <s v="CHARGES STE ISAURE C 403085"/>
    <x v="4"/>
  </r>
  <r>
    <x v="20"/>
    <x v="1"/>
    <n v="614003"/>
    <s v="CHARGES NOVEMBRE"/>
    <n v="12"/>
    <x v="0"/>
    <n v="12"/>
    <s v="CHARGES STE ISAURE C 403085"/>
    <x v="4"/>
  </r>
  <r>
    <x v="20"/>
    <x v="1"/>
    <n v="614003"/>
    <s v="CHARGES NOVEMBRE"/>
    <n v="7.5"/>
    <x v="0"/>
    <n v="7.5"/>
    <s v="CHARGES STE ISAURE C 403085"/>
    <x v="4"/>
  </r>
  <r>
    <x v="20"/>
    <x v="1"/>
    <n v="614003"/>
    <s v="CHARGES NOVEMBRE"/>
    <n v="3"/>
    <x v="0"/>
    <n v="3"/>
    <s v="CHARGES STE ISAURE C 403085"/>
    <x v="4"/>
  </r>
  <r>
    <x v="20"/>
    <x v="1"/>
    <n v="614003"/>
    <s v="CHARGES NOVEMBRE"/>
    <n v="7.5"/>
    <x v="0"/>
    <n v="7.5"/>
    <s v="CHARGES STE ISAURE C 403085"/>
    <x v="4"/>
  </r>
  <r>
    <x v="30"/>
    <x v="1"/>
    <n v="614003"/>
    <s v="CHARGES DECEMBRE"/>
    <n v="12"/>
    <x v="0"/>
    <n v="12"/>
    <s v="CHARGES STE ISAURE C 403085"/>
    <x v="4"/>
  </r>
  <r>
    <x v="30"/>
    <x v="1"/>
    <n v="614003"/>
    <s v="CHARGES DECEMBRE"/>
    <n v="7.5"/>
    <x v="0"/>
    <n v="7.5"/>
    <s v="CHARGES STE ISAURE C 403085"/>
    <x v="4"/>
  </r>
  <r>
    <x v="30"/>
    <x v="1"/>
    <n v="614003"/>
    <s v="CHARGES DECEMBRE"/>
    <n v="3"/>
    <x v="0"/>
    <n v="3"/>
    <s v="CHARGES STE ISAURE C 403085"/>
    <x v="4"/>
  </r>
  <r>
    <x v="30"/>
    <x v="1"/>
    <n v="614003"/>
    <s v="CHARGES DECEMBRE"/>
    <n v="7.5"/>
    <x v="0"/>
    <n v="7.5"/>
    <s v="CHARGES STE ISAURE C 403085"/>
    <x v="4"/>
  </r>
  <r>
    <x v="35"/>
    <x v="1"/>
    <n v="614005"/>
    <s v="CHARGES OCTOBRE"/>
    <n v="36"/>
    <x v="0"/>
    <n v="36"/>
    <s v="CHARGES STE ISAURE 1ERD COMPTE"/>
    <x v="4"/>
  </r>
  <r>
    <x v="35"/>
    <x v="1"/>
    <n v="614005"/>
    <s v="CHARGES OCTOBRE"/>
    <n v="22.5"/>
    <x v="0"/>
    <n v="22.5"/>
    <s v="CHARGES STE ISAURE 1ERD COMPTE"/>
    <x v="4"/>
  </r>
  <r>
    <x v="35"/>
    <x v="1"/>
    <n v="614005"/>
    <s v="CHARGES OCTOBRE"/>
    <n v="9"/>
    <x v="0"/>
    <n v="9"/>
    <s v="CHARGES STE ISAURE 1ERD COMPTE"/>
    <x v="4"/>
  </r>
  <r>
    <x v="35"/>
    <x v="1"/>
    <n v="614005"/>
    <s v="CHARGES OCTOBRE"/>
    <n v="22.5"/>
    <x v="0"/>
    <n v="22.5"/>
    <s v="CHARGES STE ISAURE 1ERD COMPTE"/>
    <x v="4"/>
  </r>
  <r>
    <x v="20"/>
    <x v="1"/>
    <n v="614005"/>
    <s v="CHARGES NOVEMBRE"/>
    <n v="36"/>
    <x v="0"/>
    <n v="36"/>
    <s v="CHARGES STE ISAURE 1ERD COMPTE"/>
    <x v="4"/>
  </r>
  <r>
    <x v="20"/>
    <x v="1"/>
    <n v="614005"/>
    <s v="CHARGES NOVEMBRE"/>
    <n v="22.5"/>
    <x v="0"/>
    <n v="22.5"/>
    <s v="CHARGES STE ISAURE 1ERD COMPTE"/>
    <x v="4"/>
  </r>
  <r>
    <x v="20"/>
    <x v="1"/>
    <n v="614005"/>
    <s v="CHARGES NOVEMBRE"/>
    <n v="9"/>
    <x v="0"/>
    <n v="9"/>
    <s v="CHARGES STE ISAURE 1ERD COMPTE"/>
    <x v="4"/>
  </r>
  <r>
    <x v="20"/>
    <x v="1"/>
    <n v="614005"/>
    <s v="CHARGES NOVEMBRE"/>
    <n v="22.5"/>
    <x v="0"/>
    <n v="22.5"/>
    <s v="CHARGES STE ISAURE 1ERD COMPTE"/>
    <x v="4"/>
  </r>
  <r>
    <x v="30"/>
    <x v="1"/>
    <n v="614005"/>
    <s v="LOYER DECEMBRE"/>
    <n v="485.04"/>
    <x v="0"/>
    <n v="485.04"/>
    <s v="CHARGES STE ISAURE 1ERD COMPTE"/>
    <x v="4"/>
  </r>
  <r>
    <x v="30"/>
    <x v="1"/>
    <n v="614005"/>
    <s v="LOYER DECEMBRE"/>
    <n v="303.14999999999998"/>
    <x v="0"/>
    <n v="303.14999999999998"/>
    <s v="CHARGES STE ISAURE 1ERD COMPTE"/>
    <x v="4"/>
  </r>
  <r>
    <x v="30"/>
    <x v="1"/>
    <n v="614005"/>
    <s v="LOYER DECEMBRE"/>
    <n v="121.26"/>
    <x v="0"/>
    <n v="121.26"/>
    <s v="CHARGES STE ISAURE 1ERD COMPTE"/>
    <x v="4"/>
  </r>
  <r>
    <x v="30"/>
    <x v="1"/>
    <n v="614005"/>
    <s v="LOYER DECEMBRE"/>
    <n v="303.17"/>
    <x v="0"/>
    <n v="303.17"/>
    <s v="CHARGES STE ISAURE 1ERD COMPTE"/>
    <x v="4"/>
  </r>
  <r>
    <x v="35"/>
    <x v="0"/>
    <n v="614006"/>
    <s v="CHARGES OCTOBRE"/>
    <n v="200"/>
    <x v="0"/>
    <n v="200"/>
    <s v="CHARGES LOCAUX EX PHARMACIE CP"/>
    <x v="4"/>
  </r>
  <r>
    <x v="20"/>
    <x v="0"/>
    <n v="614006"/>
    <s v="CHARGES NOVEMBRE"/>
    <n v="200"/>
    <x v="0"/>
    <n v="200"/>
    <s v="CHARGES LOCAUX EX PHARMACIE CP"/>
    <x v="4"/>
  </r>
  <r>
    <x v="30"/>
    <x v="0"/>
    <n v="614006"/>
    <s v="CHARGES DECEMBRE"/>
    <n v="80"/>
    <x v="0"/>
    <n v="80"/>
    <s v="CHARGES LOCAUX EX PHARMACIE CP"/>
    <x v="4"/>
  </r>
  <r>
    <x v="30"/>
    <x v="0"/>
    <n v="614006"/>
    <s v="CHARGES DECEMBRE"/>
    <n v="50"/>
    <x v="0"/>
    <n v="50"/>
    <s v="CHARGES LOCAUX EX PHARMACIE CP"/>
    <x v="4"/>
  </r>
  <r>
    <x v="30"/>
    <x v="0"/>
    <n v="614006"/>
    <s v="CHARGES DECEMBRE"/>
    <n v="20"/>
    <x v="0"/>
    <n v="20"/>
    <s v="CHARGES LOCAUX EX PHARMACIE CP"/>
    <x v="4"/>
  </r>
  <r>
    <x v="30"/>
    <x v="0"/>
    <n v="614006"/>
    <s v="CHARGES DECEMBRE"/>
    <n v="50"/>
    <x v="0"/>
    <n v="50"/>
    <s v="CHARGES LOCAUX EX PHARMACIE CP"/>
    <x v="4"/>
  </r>
  <r>
    <x v="23"/>
    <x v="1"/>
    <n v="615200"/>
    <s v="ENTRETIEN DES BUREAUX SEPTEMBRE"/>
    <n v="86.4"/>
    <x v="0"/>
    <n v="86.4"/>
    <s v="Entretien et réparations sur b"/>
    <x v="5"/>
  </r>
  <r>
    <x v="23"/>
    <x v="1"/>
    <n v="615200"/>
    <s v="ENTRETIEN DES BUREAUX SEPTEMBRE"/>
    <n v="54"/>
    <x v="0"/>
    <n v="54"/>
    <s v="Entretien et réparations sur b"/>
    <x v="5"/>
  </r>
  <r>
    <x v="23"/>
    <x v="1"/>
    <n v="615200"/>
    <s v="ENTRETIEN DES BUREAUX SEPTEMBRE"/>
    <n v="21.6"/>
    <x v="0"/>
    <n v="21.6"/>
    <s v="Entretien et réparations sur b"/>
    <x v="5"/>
  </r>
  <r>
    <x v="23"/>
    <x v="1"/>
    <n v="615200"/>
    <s v="ENTRETIEN DES BUREAUX SEPTEMBRE"/>
    <n v="54"/>
    <x v="0"/>
    <n v="54"/>
    <s v="Entretien et réparations sur b"/>
    <x v="5"/>
  </r>
  <r>
    <x v="18"/>
    <x v="0"/>
    <n v="615200"/>
    <s v="DEPOSE CROIX PHARMACIE , POSE SERRURE"/>
    <n v="722.4"/>
    <x v="0"/>
    <n v="722.4"/>
    <s v="Entretien et réparations sur b"/>
    <x v="5"/>
  </r>
  <r>
    <x v="36"/>
    <x v="1"/>
    <n v="615200"/>
    <s v="ENTRETIEN DES BUREAUX OCTOBRE"/>
    <n v="86.4"/>
    <x v="0"/>
    <n v="86.4"/>
    <s v="Entretien et réparations sur b"/>
    <x v="5"/>
  </r>
  <r>
    <x v="36"/>
    <x v="1"/>
    <n v="615200"/>
    <s v="ENTRETIEN DES BUREAUX OCTOBRE"/>
    <n v="54"/>
    <x v="0"/>
    <n v="54"/>
    <s v="Entretien et réparations sur b"/>
    <x v="5"/>
  </r>
  <r>
    <x v="36"/>
    <x v="1"/>
    <n v="615200"/>
    <s v="ENTRETIEN DES BUREAUX OCTOBRE"/>
    <n v="21.6"/>
    <x v="0"/>
    <n v="21.6"/>
    <s v="Entretien et réparations sur b"/>
    <x v="5"/>
  </r>
  <r>
    <x v="36"/>
    <x v="1"/>
    <n v="615200"/>
    <s v="ENTRETIEN DES BUREAUX OCTOBRE"/>
    <n v="54"/>
    <x v="0"/>
    <n v="54"/>
    <s v="Entretien et réparations sur b"/>
    <x v="5"/>
  </r>
  <r>
    <x v="37"/>
    <x v="0"/>
    <n v="615200"/>
    <s v="ABONNEMENT D'ENTRETIEN CHAUFFAGE 2019  CHQ 1739526"/>
    <n v="158.18"/>
    <x v="0"/>
    <n v="158.18"/>
    <s v="Entretien et réparations sur b"/>
    <x v="5"/>
  </r>
  <r>
    <x v="6"/>
    <x v="1"/>
    <n v="615500"/>
    <s v="COPIES NB AU 31/10"/>
    <n v="82.37"/>
    <x v="0"/>
    <n v="82.37"/>
    <s v="Entretien et réparations sur b"/>
    <x v="5"/>
  </r>
  <r>
    <x v="38"/>
    <x v="1"/>
    <n v="615600"/>
    <s v="MICROSOFT OFFICE AOUT SEPTEMBRE"/>
    <n v="17.71"/>
    <x v="0"/>
    <n v="17.71"/>
    <s v="MAINTENANCE INFORMATIQUE"/>
    <x v="6"/>
  </r>
  <r>
    <x v="38"/>
    <x v="1"/>
    <n v="615600"/>
    <s v="MICROSOFT OFFICE AOUT SEPTEMBRE"/>
    <n v="17.71"/>
    <x v="0"/>
    <n v="17.71"/>
    <s v="MAINTENANCE INFORMATIQUE"/>
    <x v="6"/>
  </r>
  <r>
    <x v="38"/>
    <x v="1"/>
    <n v="615600"/>
    <s v="MICROSOFT OFFICE AOUT SEPTEMBRE"/>
    <n v="17.71"/>
    <x v="0"/>
    <n v="17.71"/>
    <s v="MAINTENANCE INFORMATIQUE"/>
    <x v="6"/>
  </r>
  <r>
    <x v="38"/>
    <x v="1"/>
    <n v="615600"/>
    <s v="MICROSOFT OFFICE AOUT SEPTEMBRE"/>
    <n v="17.71"/>
    <x v="0"/>
    <n v="17.71"/>
    <s v="MAINTENANCE INFORMATIQUE"/>
    <x v="6"/>
  </r>
  <r>
    <x v="11"/>
    <x v="1"/>
    <n v="615600"/>
    <s v="ANNUL FA 18.06.1714 / FA POUR FER"/>
    <n v="0"/>
    <x v="1"/>
    <n v="-540"/>
    <s v="MAINTENANCE INFORMATIQUE"/>
    <x v="6"/>
  </r>
  <r>
    <x v="13"/>
    <x v="0"/>
    <n v="615600"/>
    <s v="PRESTATION PC VDJ"/>
    <n v="372"/>
    <x v="0"/>
    <n v="372"/>
    <s v="MAINTENANCE INFORMATIQUE"/>
    <x v="6"/>
  </r>
  <r>
    <x v="39"/>
    <x v="1"/>
    <n v="615600"/>
    <s v="MICROSOFT OFFICE OCTOBRE"/>
    <n v="17.25"/>
    <x v="0"/>
    <n v="17.25"/>
    <s v="MAINTENANCE INFORMATIQUE"/>
    <x v="6"/>
  </r>
  <r>
    <x v="39"/>
    <x v="1"/>
    <n v="615600"/>
    <s v="MICROSOFT OFFICE OCTOBRE"/>
    <n v="17.25"/>
    <x v="0"/>
    <n v="17.25"/>
    <s v="MAINTENANCE INFORMATIQUE"/>
    <x v="6"/>
  </r>
  <r>
    <x v="39"/>
    <x v="1"/>
    <n v="615600"/>
    <s v="MICROSOFT OFFICE OCTOBRE"/>
    <n v="17.25"/>
    <x v="0"/>
    <n v="17.25"/>
    <s v="MAINTENANCE INFORMATIQUE"/>
    <x v="6"/>
  </r>
  <r>
    <x v="39"/>
    <x v="1"/>
    <n v="615600"/>
    <s v="MICROSOFT OFFICE OCTOBRE"/>
    <n v="17.25"/>
    <x v="0"/>
    <n v="17.25"/>
    <s v="MAINTENANCE INFORMATIQUE"/>
    <x v="6"/>
  </r>
  <r>
    <x v="17"/>
    <x v="1"/>
    <n v="615600"/>
    <s v="MAINTENANCE PC 01/09/2018 AU 31/12/2018"/>
    <n v="634.5"/>
    <x v="0"/>
    <n v="634.5"/>
    <s v="MAINTENANCE INFORMATIQUE"/>
    <x v="6"/>
  </r>
  <r>
    <x v="17"/>
    <x v="1"/>
    <n v="615600"/>
    <s v="MAINTENANCE PC 01/09/2018 AU 31/12/2018"/>
    <n v="634.5"/>
    <x v="0"/>
    <n v="634.5"/>
    <s v="MAINTENANCE INFORMATIQUE"/>
    <x v="6"/>
  </r>
  <r>
    <x v="17"/>
    <x v="1"/>
    <n v="615600"/>
    <s v="MAINTENANCE PC 01/09/2018 AU 31/12/2018"/>
    <n v="634.5"/>
    <x v="0"/>
    <n v="634.5"/>
    <s v="MAINTENANCE INFORMATIQUE"/>
    <x v="6"/>
  </r>
  <r>
    <x v="17"/>
    <x v="1"/>
    <n v="615600"/>
    <s v="MAINTENANCE PC 01/09/2018 AU 31/12/2018"/>
    <n v="634.5"/>
    <x v="0"/>
    <n v="634.5"/>
    <s v="MAINTENANCE INFORMATIQUE"/>
    <x v="6"/>
  </r>
  <r>
    <x v="40"/>
    <x v="1"/>
    <n v="615600"/>
    <s v="MAINTENANCE FULLWEB FPE ET LIBERTE SCOLAIRE 01/10/2018 -31/12/2018"/>
    <n v="696.24"/>
    <x v="0"/>
    <n v="696.24"/>
    <s v="MAINTENANCE INFORMATIQUE"/>
    <x v="6"/>
  </r>
  <r>
    <x v="40"/>
    <x v="1"/>
    <n v="615600"/>
    <s v="MAINTENANCE FULLWEB FPE ET LIBERTE SCOLAIRE 01/10/2018 -31/12/2018"/>
    <n v="696.24"/>
    <x v="0"/>
    <n v="696.24"/>
    <s v="MAINTENANCE INFORMATIQUE"/>
    <x v="6"/>
  </r>
  <r>
    <x v="40"/>
    <x v="1"/>
    <n v="615600"/>
    <s v="MAINTENANCE FULLWEB FPE ET LIBERTE SCOLAIRE 01/10/2018 -31/12/2018"/>
    <n v="696.24"/>
    <x v="0"/>
    <n v="696.24"/>
    <s v="MAINTENANCE INFORMATIQUE"/>
    <x v="6"/>
  </r>
  <r>
    <x v="40"/>
    <x v="1"/>
    <n v="615600"/>
    <s v="MAINTENANCE FULLWEB FPE ET LIBERTE SCOLAIRE 01/10/2018 -31/12/2018"/>
    <n v="696.24"/>
    <x v="0"/>
    <n v="696.24"/>
    <s v="MAINTENANCE INFORMATIQUE"/>
    <x v="6"/>
  </r>
  <r>
    <x v="40"/>
    <x v="1"/>
    <n v="615600"/>
    <s v="MAINTENANCE FULLWEB ECOLES LIBRES 01/10/2018 -31/12/2018"/>
    <n v="2784.96"/>
    <x v="0"/>
    <n v="2784.96"/>
    <s v="MAINTENANCE INFORMATIQUE"/>
    <x v="6"/>
  </r>
  <r>
    <x v="41"/>
    <x v="1"/>
    <n v="615600"/>
    <s v="MICROSOFT OFFICE NOVEMBRE"/>
    <n v="18.649999999999999"/>
    <x v="0"/>
    <n v="18.649999999999999"/>
    <s v="MAINTENANCE INFORMATIQUE"/>
    <x v="6"/>
  </r>
  <r>
    <x v="41"/>
    <x v="1"/>
    <n v="615600"/>
    <s v="MICROSOFT OFFICE NOVEMBRE"/>
    <n v="18.649999999999999"/>
    <x v="0"/>
    <n v="18.649999999999999"/>
    <s v="MAINTENANCE INFORMATIQUE"/>
    <x v="6"/>
  </r>
  <r>
    <x v="41"/>
    <x v="1"/>
    <n v="615600"/>
    <s v="MICROSOFT OFFICE NOVEMBRE"/>
    <n v="18.649999999999999"/>
    <x v="0"/>
    <n v="18.649999999999999"/>
    <s v="MAINTENANCE INFORMATIQUE"/>
    <x v="6"/>
  </r>
  <r>
    <x v="41"/>
    <x v="1"/>
    <n v="615600"/>
    <s v="MICROSOFT OFFICE NOVEMBRE"/>
    <n v="18.649999999999999"/>
    <x v="0"/>
    <n v="18.649999999999999"/>
    <s v="MAINTENANCE INFORMATIQUE"/>
    <x v="6"/>
  </r>
  <r>
    <x v="8"/>
    <x v="0"/>
    <n v="615600"/>
    <s v="LOGICIEL MANAO DU 1/01/2019 AU 31/12/2019"/>
    <n v="360"/>
    <x v="0"/>
    <n v="360"/>
    <s v="MAINTENANCE INFORMATIQUE"/>
    <x v="6"/>
  </r>
  <r>
    <x v="35"/>
    <x v="0"/>
    <n v="615600"/>
    <s v="REPARATION PC FB"/>
    <n v="144.5"/>
    <x v="0"/>
    <n v="144.5"/>
    <s v="MAINTENANCE INFORMATIQUE"/>
    <x v="6"/>
  </r>
  <r>
    <x v="30"/>
    <x v="1"/>
    <n v="616001"/>
    <s v="CONTRAT 6849949804 DU 1/09/2018 AU 31/08/2019 RESP CIVILE"/>
    <n v="909.16"/>
    <x v="0"/>
    <n v="909.16"/>
    <s v="ASSURANCES LOCAUX"/>
    <x v="7"/>
  </r>
  <r>
    <x v="30"/>
    <x v="1"/>
    <n v="616001"/>
    <s v="CONTRAT 6849949804 DU 1/09/2018 AU 31/08/2019 RESP CIVILE"/>
    <n v="568.23"/>
    <x v="0"/>
    <n v="568.23"/>
    <s v="ASSURANCES LOCAUX"/>
    <x v="7"/>
  </r>
  <r>
    <x v="30"/>
    <x v="1"/>
    <n v="616001"/>
    <s v="CONTRAT 6849949804 DU 1/09/2018 AU 31/08/2019 RESP CIVILE"/>
    <n v="227.29"/>
    <x v="0"/>
    <n v="227.29"/>
    <s v="ASSURANCES LOCAUX"/>
    <x v="7"/>
  </r>
  <r>
    <x v="30"/>
    <x v="1"/>
    <n v="616001"/>
    <s v="CONTRAT 6849949804 DU 1/09/2018 AU 31/08/2019 RESP CIVILE"/>
    <n v="568.24"/>
    <x v="0"/>
    <n v="568.24"/>
    <s v="ASSURANCES LOCAUX"/>
    <x v="7"/>
  </r>
  <r>
    <x v="30"/>
    <x v="1"/>
    <n v="616001"/>
    <s v="CONTRAT 6844896504 DU 1/09/2018 AU 31/08/2019 RESP DES DIRIGEANTS"/>
    <n v="540.85"/>
    <x v="0"/>
    <n v="540.85"/>
    <s v="ASSURANCES LOCAUX"/>
    <x v="7"/>
  </r>
  <r>
    <x v="30"/>
    <x v="1"/>
    <n v="616001"/>
    <s v="CONTRAT 6844896504 DU 1/09/2018 AU 31/08/2019 RESP DES DIRIGEANTS"/>
    <n v="338.03"/>
    <x v="0"/>
    <n v="338.03"/>
    <s v="ASSURANCES LOCAUX"/>
    <x v="7"/>
  </r>
  <r>
    <x v="30"/>
    <x v="1"/>
    <n v="616001"/>
    <s v="CONTRAT 6844896504 DU 1/09/2018 AU 31/08/2019 RESP DES DIRIGEANTS"/>
    <n v="135.21"/>
    <x v="0"/>
    <n v="135.21"/>
    <s v="ASSURANCES LOCAUX"/>
    <x v="7"/>
  </r>
  <r>
    <x v="30"/>
    <x v="1"/>
    <n v="616001"/>
    <s v="CONTRAT 6844896504 DU 1/09/2018 AU 31/08/2019 RESP DES DIRIGEANTS"/>
    <n v="338.04"/>
    <x v="0"/>
    <n v="338.04"/>
    <s v="ASSURANCES LOCAUX"/>
    <x v="7"/>
  </r>
  <r>
    <x v="42"/>
    <x v="1"/>
    <n v="618100"/>
    <s v="ABONNEMENT SEPT A OCTOBRE"/>
    <n v="9.9"/>
    <x v="0"/>
    <n v="9.9"/>
    <s v="Documentation générale"/>
    <x v="8"/>
  </r>
  <r>
    <x v="43"/>
    <x v="1"/>
    <n v="618100"/>
    <s v="SCIENCES HUMAINES N°307"/>
    <n v="4"/>
    <x v="0"/>
    <n v="4"/>
    <s v="Documentation générale"/>
    <x v="8"/>
  </r>
  <r>
    <x v="13"/>
    <x v="1"/>
    <n v="618100"/>
    <s v="JOURNAL L'UNION"/>
    <n v="1"/>
    <x v="0"/>
    <n v="1"/>
    <s v="Documentation générale"/>
    <x v="8"/>
  </r>
  <r>
    <x v="44"/>
    <x v="1"/>
    <n v="618100"/>
    <s v="ABONNEMENT OCT NOV"/>
    <n v="9.9"/>
    <x v="0"/>
    <n v="9.9"/>
    <s v="Documentation générale"/>
    <x v="8"/>
  </r>
  <r>
    <x v="45"/>
    <x v="1"/>
    <n v="618100"/>
    <s v="ABONNEMENT NOV DEC"/>
    <n v="9.9"/>
    <x v="0"/>
    <n v="9.9"/>
    <s v="Documentation générale"/>
    <x v="8"/>
  </r>
  <r>
    <x v="46"/>
    <x v="1"/>
    <n v="618300"/>
    <s v="LIVRE SVENIA BUSSON A GIRARD LE 7 NOV"/>
    <n v="16"/>
    <x v="0"/>
    <n v="16"/>
    <s v="Documentation technique"/>
    <x v="8"/>
  </r>
  <r>
    <x v="2"/>
    <x v="1"/>
    <n v="618300"/>
    <s v="GUIDE HISTOIRE ET ORGANISATION DU SYSTEME EDUCATIF MA COMOR"/>
    <n v="19.989999999999998"/>
    <x v="0"/>
    <n v="19.989999999999998"/>
    <s v="Documentation technique"/>
    <x v="8"/>
  </r>
  <r>
    <x v="47"/>
    <x v="0"/>
    <n v="618500"/>
    <s v="FORUM MATERNELLES FB "/>
    <n v="15"/>
    <x v="0"/>
    <n v="15"/>
    <s v="INSCRIPTIONS COLLOQUES EXTERIE"/>
    <x v="9"/>
  </r>
  <r>
    <x v="46"/>
    <x v="1"/>
    <n v="618500"/>
    <s v="CONFERENCE ENS A GIRARD LE 22/11"/>
    <n v="45"/>
    <x v="0"/>
    <n v="45"/>
    <s v="INSCRIPTIONS COLLOQUES EXTERIE"/>
    <x v="9"/>
  </r>
  <r>
    <x v="9"/>
    <x v="1"/>
    <n v="618500"/>
    <s v="INSCRIPTION CONFERENCE &quot;ENTREPRISE ET EDUCATION&quot; AG 13/12"/>
    <n v="49.16"/>
    <x v="0"/>
    <n v="49.16"/>
    <s v="INSCRIPTIONS COLLOQUES EXTERIE"/>
    <x v="9"/>
  </r>
  <r>
    <x v="3"/>
    <x v="1"/>
    <n v="622600"/>
    <s v="BULLETINS DE SALAIRE DE MAI A AOUT"/>
    <n v="195"/>
    <x v="0"/>
    <n v="195"/>
    <s v="HONORAIRES DE GEST°(COMPTA &amp; C"/>
    <x v="10"/>
  </r>
  <r>
    <x v="3"/>
    <x v="1"/>
    <n v="622600"/>
    <s v="BULLETINS DE SALAIRE DE MAI A AOUT"/>
    <n v="780"/>
    <x v="0"/>
    <n v="780"/>
    <s v="HONORAIRES DE GEST°(COMPTA &amp; C"/>
    <x v="10"/>
  </r>
  <r>
    <x v="3"/>
    <x v="1"/>
    <n v="622600"/>
    <s v="BULLETINS DE SALAIRE DE MAI A AOUT"/>
    <n v="780"/>
    <x v="0"/>
    <n v="780"/>
    <s v="HONORAIRES DE GEST°(COMPTA &amp; C"/>
    <x v="10"/>
  </r>
  <r>
    <x v="3"/>
    <x v="1"/>
    <n v="622600"/>
    <s v="BULLETINS DE SALAIRE DE MAI A AOUT"/>
    <n v="195"/>
    <x v="0"/>
    <n v="195"/>
    <s v="HONORAIRES DE GEST°(COMPTA &amp; C"/>
    <x v="10"/>
  </r>
  <r>
    <x v="27"/>
    <x v="1"/>
    <n v="622600"/>
    <s v="ACOMPTE HONORAIRES COMPTABLES EX CLOS AU 31082018"/>
    <n v="960"/>
    <x v="0"/>
    <n v="960"/>
    <s v="HONORAIRES DE GEST°(COMPTA &amp; C"/>
    <x v="10"/>
  </r>
  <r>
    <x v="27"/>
    <x v="1"/>
    <n v="622600"/>
    <s v="ACOMPTE HONORAIRES COMPTABLES EX CLOS AU 31082018"/>
    <n v="3840"/>
    <x v="0"/>
    <n v="3840"/>
    <s v="HONORAIRES DE GEST°(COMPTA &amp; C"/>
    <x v="10"/>
  </r>
  <r>
    <x v="27"/>
    <x v="1"/>
    <n v="622600"/>
    <s v="ACOMPTE HONORAIRES COMPTABLES EX CLOS AU 31082018"/>
    <n v="3840"/>
    <x v="0"/>
    <n v="3840"/>
    <s v="HONORAIRES DE GEST°(COMPTA &amp; C"/>
    <x v="10"/>
  </r>
  <r>
    <x v="27"/>
    <x v="1"/>
    <n v="622600"/>
    <s v="ACOMPTE HONORAIRES COMPTABLES EX CLOS AU 31082018"/>
    <n v="960"/>
    <x v="0"/>
    <n v="960"/>
    <s v="HONORAIRES DE GEST°(COMPTA &amp; C"/>
    <x v="10"/>
  </r>
  <r>
    <x v="48"/>
    <x v="1"/>
    <n v="622610"/>
    <s v="RUPTURE CONVENTIONNELLE MAC"/>
    <n v="360"/>
    <x v="0"/>
    <n v="360"/>
    <s v="HONORAIRES AVOCAT"/>
    <x v="10"/>
  </r>
  <r>
    <x v="27"/>
    <x v="1"/>
    <n v="622620"/>
    <s v="MECENAT DE COMPETENCE ACTHEOS LABEL Q"/>
    <n v="6528"/>
    <x v="0"/>
    <n v="6528"/>
    <s v="HONORAIRES AUTRES"/>
    <x v="10"/>
  </r>
  <r>
    <x v="49"/>
    <x v="1"/>
    <n v="622630"/>
    <s v="MISSION COM PUBLIC"/>
    <n v="36720"/>
    <x v="0"/>
    <n v="36720"/>
    <s v="HONORAIRES COMMUNICATION"/>
    <x v="11"/>
  </r>
  <r>
    <x v="35"/>
    <x v="1"/>
    <n v="622620"/>
    <s v="MECENAT COMPETENCES IFACI CERTIFICATION"/>
    <n v="1072.28"/>
    <x v="0"/>
    <n v="1072.28"/>
    <s v="HONORAIRES AUTRES"/>
    <x v="10"/>
  </r>
  <r>
    <x v="20"/>
    <x v="1"/>
    <n v="622700"/>
    <s v="DTU H.LEGENDRE/FPE"/>
    <n v="2503.1999999999998"/>
    <x v="0"/>
    <n v="2503.1999999999998"/>
    <s v="FRAIS D'ACTES ET DE CONTENTIEU"/>
    <x v="10"/>
  </r>
  <r>
    <x v="13"/>
    <x v="0"/>
    <n v="623100"/>
    <s v="VALEURS ACTUELLES DU 20/09"/>
    <n v="2400.25"/>
    <x v="0"/>
    <n v="2400.25"/>
    <s v="ANNONCES ET INSERTIONS"/>
    <x v="12"/>
  </r>
  <r>
    <x v="17"/>
    <x v="0"/>
    <n v="623100"/>
    <s v="3 ANNONCES  ZELIE  OCTOBRE ACADEMIE P"/>
    <n v="800.55"/>
    <x v="0"/>
    <n v="800.55"/>
    <s v="ANNONCES ET INSERTIONS"/>
    <x v="12"/>
  </r>
  <r>
    <x v="17"/>
    <x v="0"/>
    <n v="623100"/>
    <s v="FOND MUSICAL SPOT RADIO ACADEMIE DU PROFESSORAT"/>
    <n v="51.1"/>
    <x v="0"/>
    <n v="51.1"/>
    <s v="ANNONCES ET INSERTIONS"/>
    <x v="12"/>
  </r>
  <r>
    <x v="47"/>
    <x v="1"/>
    <n v="623100"/>
    <s v="PUB FPE VA 04/10"/>
    <n v="2400.25"/>
    <x v="0"/>
    <n v="2400.25"/>
    <s v="ANNONCES ET INSERTIONS"/>
    <x v="12"/>
  </r>
  <r>
    <x v="50"/>
    <x v="1"/>
    <n v="623100"/>
    <s v="30 SPOTS DE PUB ADP RADIO ND DU 8 AU 16 OCT"/>
    <n v="1920"/>
    <x v="0"/>
    <n v="1920"/>
    <s v="ANNONCES ET INSERTIONS"/>
    <x v="12"/>
  </r>
  <r>
    <x v="45"/>
    <x v="0"/>
    <n v="623100"/>
    <s v="PAGE GUIDE CONGRES 2019 PUB ADP ET ILFM"/>
    <n v="456.87"/>
    <x v="0"/>
    <n v="456.87"/>
    <s v="ANNONCES ET INSERTIONS"/>
    <x v="12"/>
  </r>
  <r>
    <x v="20"/>
    <x v="0"/>
    <n v="623100"/>
    <s v="PROMOTION ADP SUR FACEBOOK"/>
    <n v="164.02"/>
    <x v="0"/>
    <n v="164.02"/>
    <s v="ANNONCES ET INSERTIONS"/>
    <x v="12"/>
  </r>
  <r>
    <x v="21"/>
    <x v="0"/>
    <n v="623100"/>
    <s v="PROMOTION ADP SUR FACEBOOK"/>
    <n v="200"/>
    <x v="0"/>
    <n v="200"/>
    <s v="ANNONCES ET INSERTIONS"/>
    <x v="12"/>
  </r>
  <r>
    <x v="30"/>
    <x v="0"/>
    <n v="623100"/>
    <s v="PROMOTION ADP SUR FACEBOOK"/>
    <n v="400"/>
    <x v="0"/>
    <n v="400"/>
    <s v="ANNONCES ET INSERTIONS"/>
    <x v="12"/>
  </r>
  <r>
    <x v="5"/>
    <x v="1"/>
    <n v="623202"/>
    <s v="CARTONS SOIREE DU PATRIMOINE"/>
    <n v="607.20000000000005"/>
    <x v="0"/>
    <n v="607.20000000000005"/>
    <s v="CAMPAGNE DONS-IMPRESSIONS"/>
    <x v="13"/>
  </r>
  <r>
    <x v="9"/>
    <x v="1"/>
    <n v="623202"/>
    <s v="LEVEE DE FONDS NOVEMBRE"/>
    <n v="1644"/>
    <x v="0"/>
    <n v="1644"/>
    <s v="CAMPAGNE DONS-IMPRESSIONS"/>
    <x v="13"/>
  </r>
  <r>
    <x v="51"/>
    <x v="1"/>
    <n v="623203"/>
    <s v="CONTRAT POST REPONSE DE AOUT"/>
    <n v="30"/>
    <x v="0"/>
    <n v="30"/>
    <s v="CAMPAGNE DONS-FR.ENVOI"/>
    <x v="13"/>
  </r>
  <r>
    <x v="43"/>
    <x v="1"/>
    <n v="623203"/>
    <s v="MAILING LETTRE AUX DONATEURS"/>
    <n v="361.37"/>
    <x v="0"/>
    <n v="361.37"/>
    <s v="CAMPAGNE DONS-FR.ENVOI"/>
    <x v="13"/>
  </r>
  <r>
    <x v="15"/>
    <x v="1"/>
    <n v="623203"/>
    <s v="POST REPONSE SEPTEMBRE"/>
    <n v="54.9"/>
    <x v="0"/>
    <n v="54.9"/>
    <s v="CAMPAGNE DONS-FR.ENVOI"/>
    <x v="13"/>
  </r>
  <r>
    <x v="47"/>
    <x v="1"/>
    <n v="623203"/>
    <s v="DESTINEO DU 7/09"/>
    <n v="1325.61"/>
    <x v="0"/>
    <n v="1325.61"/>
    <s v="CAMPAGNE DONS-FR.ENVOI"/>
    <x v="13"/>
  </r>
  <r>
    <x v="49"/>
    <x v="1"/>
    <n v="623203"/>
    <s v="ENVOI CARTONS SOIREE DU PATRIMOINE"/>
    <n v="1397.56"/>
    <x v="0"/>
    <n v="1397.56"/>
    <s v="CAMPAGNE DONS-FR.ENVOI"/>
    <x v="13"/>
  </r>
  <r>
    <x v="52"/>
    <x v="1"/>
    <n v="623203"/>
    <s v="CONTRAT POST REPONSE DE OCT"/>
    <n v="30"/>
    <x v="0"/>
    <n v="30"/>
    <s v="CAMPAGNE DONS-FR.ENVOI"/>
    <x v="13"/>
  </r>
  <r>
    <x v="30"/>
    <x v="1"/>
    <n v="623203"/>
    <s v="LEVEE DE FONDS NOEL 2018 FACONNAGE ET ROUTAGE"/>
    <n v="1884.06"/>
    <x v="0"/>
    <n v="1884.06"/>
    <s v="CAMPAGNE DONS-FR.ENVOI"/>
    <x v="13"/>
  </r>
  <r>
    <x v="53"/>
    <x v="1"/>
    <n v="623205"/>
    <s v="PUB HISTOIRE DE L'EDUCATION ENCART JETE DANS VA "/>
    <n v="3812.4"/>
    <x v="0"/>
    <n v="3812.4"/>
    <s v="CAMPAGNE DONS - PUBLICITE"/>
    <x v="13"/>
  </r>
  <r>
    <x v="9"/>
    <x v="1"/>
    <n v="623205"/>
    <s v="ENCART HIST DE L'EDUCATION VA DU 29/11 "/>
    <n v="6529.18"/>
    <x v="0"/>
    <n v="6529.18"/>
    <s v="CAMPAGNE DONS - PUBLICITE"/>
    <x v="13"/>
  </r>
  <r>
    <x v="54"/>
    <x v="1"/>
    <n v="623206"/>
    <s v="ABONNEMENT SEPT"/>
    <n v="405"/>
    <x v="0"/>
    <n v="405"/>
    <s v="CAMPAGNE DONS - IRAISER"/>
    <x v="13"/>
  </r>
  <r>
    <x v="15"/>
    <x v="1"/>
    <n v="623206"/>
    <s v="ABONNEMENT OCTOBRE"/>
    <n v="405"/>
    <x v="0"/>
    <n v="405"/>
    <s v="CAMPAGNE DONS - IRAISER"/>
    <x v="13"/>
  </r>
  <r>
    <x v="55"/>
    <x v="1"/>
    <n v="623206"/>
    <s v="ABONNEMENT NOVEMBRE"/>
    <n v="405"/>
    <x v="0"/>
    <n v="405"/>
    <s v="CAMPAGNE DONS - IRAISER"/>
    <x v="13"/>
  </r>
  <r>
    <x v="50"/>
    <x v="1"/>
    <n v="623302"/>
    <s v="ACOMPTE J MALPHETTES ORGANISATION SALON"/>
    <n v="2500"/>
    <x v="0"/>
    <n v="2500"/>
    <s v="FRAIS D'ORGANIS.COLLOQUES"/>
    <x v="14"/>
  </r>
  <r>
    <x v="9"/>
    <x v="1"/>
    <n v="623302"/>
    <s v="2EME ACOMPTE ORGANISATION DU SALON"/>
    <n v="1250"/>
    <x v="0"/>
    <n v="1250"/>
    <s v="FRAIS D'ORGANIS.COLLOQUES"/>
    <x v="14"/>
  </r>
  <r>
    <x v="30"/>
    <x v="1"/>
    <n v="623302"/>
    <s v="ETUDE SUR LE NOM DU SALON AVOCAT ALG"/>
    <n v="240"/>
    <x v="0"/>
    <n v="240"/>
    <s v="FRAIS D'ORGANIS.COLLOQUES"/>
    <x v="14"/>
  </r>
  <r>
    <x v="0"/>
    <x v="0"/>
    <n v="623400"/>
    <s v="CARTE ENVOI CADEAU C BERA"/>
    <n v="4.2"/>
    <x v="0"/>
    <n v="4.2"/>
    <s v="CADEAUX"/>
    <x v="15"/>
  </r>
  <r>
    <x v="56"/>
    <x v="0"/>
    <n v="623400"/>
    <s v="FLEURS CHARLOTTE BERA"/>
    <n v="46"/>
    <x v="0"/>
    <n v="46"/>
    <s v="CADEAUX"/>
    <x v="15"/>
  </r>
  <r>
    <x v="20"/>
    <x v="2"/>
    <n v="623400"/>
    <s v="FLEURS DIPLOMES ILFM"/>
    <n v="45"/>
    <x v="0"/>
    <n v="45"/>
    <s v="CADEAUX"/>
    <x v="15"/>
  </r>
  <r>
    <x v="20"/>
    <x v="2"/>
    <n v="623400"/>
    <s v="CARTE NOLWENN"/>
    <n v="1.8"/>
    <x v="0"/>
    <n v="1.8"/>
    <s v="CADEAUX"/>
    <x v="15"/>
  </r>
  <r>
    <x v="20"/>
    <x v="2"/>
    <n v="623400"/>
    <s v="CADEAU BERTILLE"/>
    <n v="50"/>
    <x v="0"/>
    <n v="50"/>
    <s v="CADEAUX"/>
    <x v="15"/>
  </r>
  <r>
    <x v="30"/>
    <x v="0"/>
    <n v="623601"/>
    <s v="PROMOTION ADP SUR FACEBOOK"/>
    <n v="135.97999999999999"/>
    <x v="0"/>
    <n v="135.97999999999999"/>
    <s v="DEVELOPPEMENT SITE INTERNET"/>
    <x v="11"/>
  </r>
  <r>
    <x v="5"/>
    <x v="1"/>
    <n v="623602"/>
    <s v="HA FICHIER IMAGE ADOBE POUR L'INVITATION SOIREES DU PATRIMOINE"/>
    <n v="11.99"/>
    <x v="0"/>
    <n v="11.99"/>
    <s v="COMMUNICATION (PLAQUETTE, MAIL"/>
    <x v="11"/>
  </r>
  <r>
    <x v="5"/>
    <x v="1"/>
    <n v="623602"/>
    <s v="ABONNEMENT EMAILING OCT"/>
    <n v="152.02000000000001"/>
    <x v="0"/>
    <n v="152.02000000000001"/>
    <s v="COMMUNICATION (PLAQUETTE, MAIL"/>
    <x v="11"/>
  </r>
  <r>
    <x v="4"/>
    <x v="1"/>
    <n v="623602"/>
    <s v="CARTES VISITE AG"/>
    <n v="22.73"/>
    <x v="0"/>
    <n v="22.73"/>
    <s v="COMMUNICATION (PLAQUETTE, MAIL"/>
    <x v="11"/>
  </r>
  <r>
    <x v="21"/>
    <x v="1"/>
    <n v="623602"/>
    <s v="ROUTAGE EMAILING DE JUILLET (26/07/2018) A OCTOBRE LIBERTE SCOLAIRE"/>
    <n v="39.6"/>
    <x v="0"/>
    <n v="39.6"/>
    <s v="COMMUNICATION (PLAQUETTE, MAIL"/>
    <x v="11"/>
  </r>
  <r>
    <x v="57"/>
    <x v="1"/>
    <n v="623602"/>
    <s v="MODIFICATION DE CDE/ANNUL PLAN MICRO DU 02/07"/>
    <n v="0"/>
    <x v="2"/>
    <n v="-142.91999999999999"/>
    <s v="COMMUNICATION (PLAQUETTE, MAIL"/>
    <x v="11"/>
  </r>
  <r>
    <x v="57"/>
    <x v="1"/>
    <n v="623602"/>
    <s v="ABONNEMENT SENDINBLUE PLAN OR SEPT"/>
    <n v="129"/>
    <x v="0"/>
    <n v="129"/>
    <s v="COMMUNICATION (PLAQUETTE, MAIL"/>
    <x v="11"/>
  </r>
  <r>
    <x v="49"/>
    <x v="1"/>
    <n v="623602"/>
    <s v="ABONNEMENT EMAILING NOV"/>
    <n v="154.80000000000001"/>
    <x v="0"/>
    <n v="154.80000000000001"/>
    <s v="COMMUNICATION (PLAQUETTE, MAIL"/>
    <x v="11"/>
  </r>
  <r>
    <x v="13"/>
    <x v="0"/>
    <n v="624100"/>
    <s v="PORT PC VDJ"/>
    <n v="36"/>
    <x v="0"/>
    <n v="36"/>
    <s v="TRANSPORT SUR ACHAT"/>
    <x v="15"/>
  </r>
  <r>
    <x v="12"/>
    <x v="1"/>
    <n v="624100"/>
    <s v="LIVRES CRITERION"/>
    <n v="22.7"/>
    <x v="0"/>
    <n v="22.7"/>
    <s v="TRANSPORT SUR ACHAT"/>
    <x v="15"/>
  </r>
  <r>
    <x v="3"/>
    <x v="1"/>
    <n v="624100"/>
    <s v="CRITERION HISTOIRE DE FRANCE"/>
    <n v="39.659999999999997"/>
    <x v="0"/>
    <n v="39.659999999999997"/>
    <s v="TRANSPORT SUR ACHAT"/>
    <x v="15"/>
  </r>
  <r>
    <x v="23"/>
    <x v="1"/>
    <n v="624100"/>
    <s v="AVOIR SUR FA 80559282/FRAIS DE PORT"/>
    <n v="0"/>
    <x v="3"/>
    <n v="-39.659999999999997"/>
    <s v="TRANSPORT SUR ACHAT"/>
    <x v="15"/>
  </r>
  <r>
    <x v="22"/>
    <x v="1"/>
    <n v="625100"/>
    <s v="STATIONNEMENT PARIS"/>
    <n v="8"/>
    <x v="0"/>
    <n v="8"/>
    <s v="DEPLACEMENTS PERSONNEL"/>
    <x v="15"/>
  </r>
  <r>
    <x v="22"/>
    <x v="1"/>
    <n v="625100"/>
    <s v="STATIONNEMENT PARIS"/>
    <n v="7.2"/>
    <x v="0"/>
    <n v="7.2"/>
    <s v="DEPLACEMENTS PERSONNEL"/>
    <x v="15"/>
  </r>
  <r>
    <x v="22"/>
    <x v="1"/>
    <n v="625100"/>
    <s v="STATIONNEMENT PARIS"/>
    <n v="4"/>
    <x v="0"/>
    <n v="4"/>
    <s v="DEPLACEMENTS PERSONNEL"/>
    <x v="15"/>
  </r>
  <r>
    <x v="18"/>
    <x v="1"/>
    <n v="625100"/>
    <s v="RV ACADOMIA 04/19"/>
    <n v="14.69"/>
    <x v="0"/>
    <n v="14.69"/>
    <s v="DEPLACEMENTS PERSONNEL"/>
    <x v="15"/>
  </r>
  <r>
    <x v="18"/>
    <x v="1"/>
    <n v="625100"/>
    <s v="RV LANCEMENT COLLECTION CRITERION 07/09"/>
    <n v="11.93"/>
    <x v="0"/>
    <n v="11.93"/>
    <s v="DEPLACEMENTS PERSONNEL"/>
    <x v="15"/>
  </r>
  <r>
    <x v="18"/>
    <x v="1"/>
    <n v="625100"/>
    <s v="RV FUNDRAISING OPERATION SPECIALE 07/09 "/>
    <n v="8.92"/>
    <x v="0"/>
    <n v="8.92"/>
    <s v="DEPLACEMENTS PERSONNEL"/>
    <x v="15"/>
  </r>
  <r>
    <x v="18"/>
    <x v="1"/>
    <n v="625100"/>
    <s v="RV DASEN 11/09 "/>
    <n v="23.07"/>
    <x v="0"/>
    <n v="23.07"/>
    <s v="DEPLACEMENTS PERSONNEL"/>
    <x v="15"/>
  </r>
  <r>
    <x v="18"/>
    <x v="1"/>
    <n v="625100"/>
    <s v="RV INSPECTION GENERALE DE L'EDUCATION NATIONALE 13/09"/>
    <n v="21"/>
    <x v="0"/>
    <n v="21"/>
    <s v="DEPLACEMENTS PERSONNEL"/>
    <x v="15"/>
  </r>
  <r>
    <x v="18"/>
    <x v="1"/>
    <n v="625100"/>
    <s v="EMISSION RADIO COURTOISIE 14/09"/>
    <n v="23.07"/>
    <x v="0"/>
    <n v="23.07"/>
    <s v="DEPLACEMENTS PERSONNEL"/>
    <x v="15"/>
  </r>
  <r>
    <x v="18"/>
    <x v="1"/>
    <n v="625100"/>
    <s v="EMISSION RADIO COURTOISIE 16/09"/>
    <n v="17.16"/>
    <x v="0"/>
    <n v="17.16"/>
    <s v="DEPLACEMENTS PERSONNEL"/>
    <x v="15"/>
  </r>
  <r>
    <x v="58"/>
    <x v="1"/>
    <n v="625100"/>
    <s v="TAXI VISITE ECOLE ALSACIENNE AC 28/09"/>
    <n v="20.5"/>
    <x v="0"/>
    <n v="20.5"/>
    <s v="DEPLACEMENTS PERSONNEL"/>
    <x v="15"/>
  </r>
  <r>
    <x v="58"/>
    <x v="1"/>
    <n v="625100"/>
    <s v="TAXI RDV FUNDRAISING AC + T VANDERVALLE 2/10"/>
    <n v="21.3"/>
    <x v="0"/>
    <n v="21.3"/>
    <s v="DEPLACEMENTS PERSONNEL"/>
    <x v="15"/>
  </r>
  <r>
    <x v="59"/>
    <x v="0"/>
    <n v="625100"/>
    <s v="AR NYOISEAU PARIS 22/09"/>
    <n v="94.49"/>
    <x v="0"/>
    <n v="94.49"/>
    <s v="DEPLACEMENTS PERSONNEL"/>
    <x v="15"/>
  </r>
  <r>
    <x v="34"/>
    <x v="0"/>
    <n v="625100"/>
    <s v="AR SARREBOURG-FPE OCTOBRE"/>
    <n v="401.92"/>
    <x v="0"/>
    <n v="401.92"/>
    <s v="DEPLACEMENTS PERSONNEL"/>
    <x v="15"/>
  </r>
  <r>
    <x v="34"/>
    <x v="1"/>
    <n v="625100"/>
    <s v="PARKING"/>
    <n v="8"/>
    <x v="0"/>
    <n v="8"/>
    <s v="DEPLACEMENTS PERSONNEL"/>
    <x v="15"/>
  </r>
  <r>
    <x v="33"/>
    <x v="1"/>
    <n v="625100"/>
    <s v="VISITE ECOLE DES ROCHES VERNEUIL/AVRE AC LE 4 OCT "/>
    <n v="104.52"/>
    <x v="0"/>
    <n v="104.52"/>
    <s v="DEPLACEMENTS PERSONNEL"/>
    <x v="15"/>
  </r>
  <r>
    <x v="33"/>
    <x v="1"/>
    <n v="625100"/>
    <s v="ACCUEIL ASSOC AUTISME FPE AC LE 6 OCT"/>
    <n v="18.73"/>
    <x v="0"/>
    <n v="18.73"/>
    <s v="DEPLACEMENTS PERSONNEL"/>
    <x v="15"/>
  </r>
  <r>
    <x v="33"/>
    <x v="1"/>
    <n v="625100"/>
    <s v="VISITE ECOLE LIONEL SAYAG AC LE 10 OCT"/>
    <n v="16.47"/>
    <x v="0"/>
    <n v="16.47"/>
    <s v="DEPLACEMENTS PERSONNEL"/>
    <x v="15"/>
  </r>
  <r>
    <x v="33"/>
    <x v="1"/>
    <n v="625100"/>
    <s v="DEBAT LIVE FORCE REPUBLICAINE AC LE 16 OCT"/>
    <n v="16.47"/>
    <x v="0"/>
    <n v="16.47"/>
    <s v="DEPLACEMENTS PERSONNEL"/>
    <x v="15"/>
  </r>
  <r>
    <x v="33"/>
    <x v="1"/>
    <n v="625100"/>
    <s v="REUNION TRAVAIL FPE AC LE 16 OCT"/>
    <n v="9.3699999999999992"/>
    <x v="0"/>
    <n v="9.3699999999999992"/>
    <s v="DEPLACEMENTS PERSONNEL"/>
    <x v="15"/>
  </r>
  <r>
    <x v="33"/>
    <x v="1"/>
    <n v="625100"/>
    <s v="DEBAT COMM PUBLIC BOURNAZEL AC LE 17 OCT"/>
    <n v="32.24"/>
    <x v="0"/>
    <n v="32.24"/>
    <s v="DEPLACEMENTS PERSONNEL"/>
    <x v="15"/>
  </r>
  <r>
    <x v="60"/>
    <x v="1"/>
    <n v="625100"/>
    <s v="AR BESANCON 15/11"/>
    <n v="104.3"/>
    <x v="0"/>
    <n v="104.3"/>
    <s v="DEPLACEMENTS PERSONNEL"/>
    <x v="15"/>
  </r>
  <r>
    <x v="6"/>
    <x v="3"/>
    <n v="625100"/>
    <s v="TRAJETS WEI"/>
    <n v="97.61"/>
    <x v="0"/>
    <n v="97.61"/>
    <s v="DEPLACEMENTS PERSONNEL"/>
    <x v="15"/>
  </r>
  <r>
    <x v="49"/>
    <x v="1"/>
    <n v="625100"/>
    <s v="TAXI A GIRARD"/>
    <n v="1.98"/>
    <x v="0"/>
    <n v="1.98"/>
    <s v="DEPLACEMENTS PERSONNEL"/>
    <x v="15"/>
  </r>
  <r>
    <x v="49"/>
    <x v="1"/>
    <n v="625100"/>
    <s v="TAXI A GIRARD"/>
    <n v="1.98"/>
    <x v="0"/>
    <n v="1.98"/>
    <s v="DEPLACEMENTS PERSONNEL"/>
    <x v="15"/>
  </r>
  <r>
    <x v="49"/>
    <x v="1"/>
    <n v="625100"/>
    <s v="TAXI A GIRARD"/>
    <n v="1.98"/>
    <x v="0"/>
    <n v="1.98"/>
    <s v="DEPLACEMENTS PERSONNEL"/>
    <x v="15"/>
  </r>
  <r>
    <x v="49"/>
    <x v="1"/>
    <n v="625100"/>
    <s v="TAXI A GIRARD"/>
    <n v="13.94"/>
    <x v="0"/>
    <n v="13.94"/>
    <s v="DEPLACEMENTS PERSONNEL"/>
    <x v="15"/>
  </r>
  <r>
    <x v="27"/>
    <x v="1"/>
    <n v="625100"/>
    <s v="AR RUE DE SEZE COM PUBLIC 31/10"/>
    <n v="16.07"/>
    <x v="0"/>
    <n v="16.07"/>
    <s v="DEPLACEMENTS PERSONNEL"/>
    <x v="15"/>
  </r>
  <r>
    <x v="27"/>
    <x v="1"/>
    <n v="625100"/>
    <s v="AR FONDATION ZARROUATI 09/11"/>
    <n v="13.71"/>
    <x v="0"/>
    <n v="13.71"/>
    <s v="DEPLACEMENTS PERSONNEL"/>
    <x v="15"/>
  </r>
  <r>
    <x v="27"/>
    <x v="1"/>
    <n v="625100"/>
    <s v="AR ST JEAN DE P SESSION ILFM 10/11"/>
    <n v="15.18"/>
    <x v="0"/>
    <n v="15.18"/>
    <s v="DEPLACEMENTS PERSONNEL"/>
    <x v="15"/>
  </r>
  <r>
    <x v="27"/>
    <x v="1"/>
    <n v="625100"/>
    <s v="NUIT DU BIEN COMMUN MOGADOR 12/11"/>
    <n v="16.170000000000002"/>
    <x v="0"/>
    <n v="16.170000000000002"/>
    <s v="DEPLACEMENTS PERSONNEL"/>
    <x v="15"/>
  </r>
  <r>
    <x v="27"/>
    <x v="1"/>
    <n v="625100"/>
    <s v="AR SECRETARIAT G DE L'ENSEIGNEMENT CATHO 13/11 VIA FPE"/>
    <n v="25.84"/>
    <x v="0"/>
    <n v="25.84"/>
    <s v="DEPLACEMENTS PERSONNEL"/>
    <x v="15"/>
  </r>
  <r>
    <x v="53"/>
    <x v="1"/>
    <n v="625100"/>
    <s v="AR AD PARIS CLERMONT FERRAND DEPLACEMENT QUALITE ECOLE 19/11"/>
    <n v="110"/>
    <x v="0"/>
    <n v="110"/>
    <s v="DEPLACEMENTS PERSONNEL"/>
    <x v="15"/>
  </r>
  <r>
    <x v="61"/>
    <x v="1"/>
    <n v="625100"/>
    <s v="TRAJET MAISON DE LA RADIO AG 22/11"/>
    <n v="47.69"/>
    <x v="0"/>
    <n v="47.69"/>
    <s v="DEPLACEMENTS PERSONNEL"/>
    <x v="15"/>
  </r>
  <r>
    <x v="13"/>
    <x v="0"/>
    <n v="625101"/>
    <s v="AR PARIS AIX EN PROVENCE"/>
    <n v="187.68"/>
    <x v="0"/>
    <n v="187.68"/>
    <s v="DEPLACEMENTS&amp;NDF PROFESSEURS"/>
    <x v="15"/>
  </r>
  <r>
    <x v="14"/>
    <x v="0"/>
    <n v="625101"/>
    <s v="AR PARIS LIORAC C FROMENT"/>
    <n v="230.4"/>
    <x v="0"/>
    <n v="230.4"/>
    <s v="DEPLACEMENTS&amp;NDF PROFESSEURS"/>
    <x v="15"/>
  </r>
  <r>
    <x v="4"/>
    <x v="0"/>
    <n v="625101"/>
    <s v="VOL TOULOUSE-PARIS 16/10+ RER"/>
    <n v="192.15"/>
    <x v="0"/>
    <n v="192.15"/>
    <s v="DEPLACEMENTS&amp;NDF PROFESSEURS"/>
    <x v="15"/>
  </r>
  <r>
    <x v="37"/>
    <x v="0"/>
    <n v="625102"/>
    <s v="AR MARSEILLE VANNES ET LE PECQ VDJ NOV"/>
    <n v="298.57"/>
    <x v="0"/>
    <n v="298.57"/>
    <s v="VISITES STAGIAIRES ILFM"/>
    <x v="15"/>
  </r>
  <r>
    <x v="47"/>
    <x v="0"/>
    <n v="625103"/>
    <s v="AR PARIS ANNECY 15 ET 16/10 FB"/>
    <n v="123.5"/>
    <x v="0"/>
    <n v="123.5"/>
    <s v="DEPLACEMENTS QUALITE"/>
    <x v="15"/>
  </r>
  <r>
    <x v="8"/>
    <x v="1"/>
    <n v="625103"/>
    <s v="AR PARIS CLERMONT FERRAND 22 23/11 HOTEL 22/11"/>
    <n v="143.19999999999999"/>
    <x v="0"/>
    <n v="143.19999999999999"/>
    <s v="DEPLACEMENTS QUALITE"/>
    <x v="15"/>
  </r>
  <r>
    <x v="6"/>
    <x v="0"/>
    <n v="625105"/>
    <s v="FRAIS DEPLACEMENT VVL WEI OCTOBRE"/>
    <n v="77.900000000000006"/>
    <x v="0"/>
    <n v="77.900000000000006"/>
    <s v="NOTE DE FRAIS PRESTATAIRES"/>
    <x v="15"/>
  </r>
  <r>
    <x v="7"/>
    <x v="0"/>
    <n v="625105"/>
    <s v="FRAIS DE DEPLACEMENT"/>
    <n v="162.30000000000001"/>
    <x v="0"/>
    <n v="162.30000000000001"/>
    <s v="NOTE DE FRAIS PRESTATAIRES"/>
    <x v="15"/>
  </r>
  <r>
    <x v="3"/>
    <x v="0"/>
    <n v="625107"/>
    <s v="AR TOULOUSE PARIS 22 ET 29 SEPT S MICHEL"/>
    <n v="93"/>
    <x v="0"/>
    <n v="93"/>
    <s v="DEPLACEMENTS BENEVOLES"/>
    <x v="15"/>
  </r>
  <r>
    <x v="33"/>
    <x v="4"/>
    <n v="625107"/>
    <s v="DEPLACEMENT ORLEANS-BLOIS-BERGERAC 15-16 OCTOBRE C DE FROMENT"/>
    <n v="51.9"/>
    <x v="0"/>
    <n v="51.9"/>
    <s v="DEPLACEMENTS BENEVOLES"/>
    <x v="15"/>
  </r>
  <r>
    <x v="62"/>
    <x v="0"/>
    <n v="625107"/>
    <s v="AR TOULOUSE/GRENOBLE 18 ET 20 OCTOBRE"/>
    <n v="104.49"/>
    <x v="0"/>
    <n v="104.49"/>
    <s v="DEPLACEMENTS BENEVOLES"/>
    <x v="15"/>
  </r>
  <r>
    <x v="3"/>
    <x v="4"/>
    <n v="625107"/>
    <s v="DEPLACEMENT M DUBOIS 22-23/09"/>
    <n v="84.4"/>
    <x v="0"/>
    <n v="84.4"/>
    <s v="DEPLACEMENTS BENEVOLES"/>
    <x v="15"/>
  </r>
  <r>
    <x v="47"/>
    <x v="4"/>
    <n v="625107"/>
    <s v="DEPLACEMENT VISITE DE TUTORAT ST PERE 27/09"/>
    <n v="128.26"/>
    <x v="0"/>
    <n v="128.26"/>
    <s v="DEPLACEMENTS BENEVOLES"/>
    <x v="15"/>
  </r>
  <r>
    <x v="62"/>
    <x v="4"/>
    <n v="625107"/>
    <s v="VISITE TUTORAT ASNIERES ET VERSAILLES M DUBOIS"/>
    <n v="109.75"/>
    <x v="0"/>
    <n v="109.75"/>
    <s v="DEPLACEMENTS BENEVOLES"/>
    <x v="15"/>
  </r>
  <r>
    <x v="20"/>
    <x v="2"/>
    <n v="625107"/>
    <s v="TICKETS AC LEFER"/>
    <n v="1.5"/>
    <x v="0"/>
    <n v="1.5"/>
    <s v="DEPLACEMENTS BENEVOLES"/>
    <x v="15"/>
  </r>
  <r>
    <x v="60"/>
    <x v="0"/>
    <n v="625107"/>
    <s v="AR LOURDES PARIS 10/11 CA CAPCARRERE"/>
    <n v="401.45"/>
    <x v="0"/>
    <n v="401.45"/>
    <s v="DEPLACEMENTS BENEVOLES"/>
    <x v="15"/>
  </r>
  <r>
    <x v="41"/>
    <x v="0"/>
    <n v="625107"/>
    <s v="AR TOULOUSE GENEVE S MICHEL 30 OCT - 2 NOV"/>
    <n v="141.11000000000001"/>
    <x v="0"/>
    <n v="141.11000000000001"/>
    <s v="DEPLACEMENTS BENEVOLES"/>
    <x v="15"/>
  </r>
  <r>
    <x v="52"/>
    <x v="0"/>
    <n v="625107"/>
    <s v="AR CABASSE PARIS MA CHAMBOUNNAUD 11/11"/>
    <n v="158.08000000000001"/>
    <x v="0"/>
    <n v="158.08000000000001"/>
    <s v="DEPLACEMENTS BENEVOLES"/>
    <x v="15"/>
  </r>
  <r>
    <x v="45"/>
    <x v="0"/>
    <n v="625107"/>
    <s v="AR PARIS TOULOUSE 10-12/11 S MICHEL"/>
    <n v="95"/>
    <x v="0"/>
    <n v="95"/>
    <s v="DEPLACEMENTS BENEVOLES"/>
    <x v="15"/>
  </r>
  <r>
    <x v="12"/>
    <x v="1"/>
    <n v="625108"/>
    <s v="TAXI A. GIRARD "/>
    <n v="17.899999999999999"/>
    <x v="0"/>
    <n v="17.899999999999999"/>
    <s v="DEPLACEMENTS LOBBYING"/>
    <x v="15"/>
  </r>
  <r>
    <x v="33"/>
    <x v="1"/>
    <n v="625108"/>
    <s v="RENCONTRE CHAUMETTE AVEC AG DR AC LE 16 OCT"/>
    <n v="14.4"/>
    <x v="0"/>
    <n v="14.4"/>
    <s v="DEPLACEMENTS LOBBYING"/>
    <x v="15"/>
  </r>
  <r>
    <x v="56"/>
    <x v="1"/>
    <n v="625600"/>
    <s v="DEJEUNER TRAVAIL LD AC ET A GIRARD"/>
    <n v="74"/>
    <x v="0"/>
    <n v="74"/>
    <s v="MISSIONS, RECEPTIONS"/>
    <x v="15"/>
  </r>
  <r>
    <x v="22"/>
    <x v="1"/>
    <n v="625600"/>
    <s v="RESTAURANT HARPERS AC CL FLORIAN PLATEFORME"/>
    <n v="84"/>
    <x v="0"/>
    <n v="84"/>
    <s v="MISSIONS, RECEPTIONS"/>
    <x v="15"/>
  </r>
  <r>
    <x v="22"/>
    <x v="1"/>
    <n v="625600"/>
    <s v="RESTAURANT PATAKREP AC AG"/>
    <n v="37.4"/>
    <x v="0"/>
    <n v="37.4"/>
    <s v="MISSIONS, RECEPTIONS"/>
    <x v="15"/>
  </r>
  <r>
    <x v="12"/>
    <x v="1"/>
    <n v="625600"/>
    <s v="RESTO NORD SUD C DE LESTRANGE, C CHAIX, E BOUDGOURD"/>
    <n v="115.9"/>
    <x v="0"/>
    <n v="115.9"/>
    <s v="MISSIONS, RECEPTIONS"/>
    <x v="15"/>
  </r>
  <r>
    <x v="14"/>
    <x v="0"/>
    <n v="625600"/>
    <s v="COLLATION ET DEJEUNER SESSION 1 DES 22 ET 23 SEPT"/>
    <n v="198.45"/>
    <x v="0"/>
    <n v="198.45"/>
    <s v="MISSIONS, RECEPTIONS"/>
    <x v="15"/>
  </r>
  <r>
    <x v="58"/>
    <x v="1"/>
    <n v="625600"/>
    <s v="DEJ RDV FUNDRAISING AC + E VILLEMAIN 2/10"/>
    <n v="45"/>
    <x v="0"/>
    <n v="45"/>
    <s v="MISSIONS, RECEPTIONS"/>
    <x v="15"/>
  </r>
  <r>
    <x v="58"/>
    <x v="1"/>
    <n v="625600"/>
    <s v="DEJ RDV FUNDRAISING AC + E VILLEMAIN ET EMMANUEL 9/10"/>
    <n v="86"/>
    <x v="0"/>
    <n v="86"/>
    <s v="MISSIONS, RECEPTIONS"/>
    <x v="15"/>
  </r>
  <r>
    <x v="58"/>
    <x v="1"/>
    <n v="625600"/>
    <s v="DEJ RDV MEDIAS TOUTEDUC AC+M.BOUCHARD 12/10"/>
    <n v="24.2"/>
    <x v="0"/>
    <n v="24.2"/>
    <s v="MISSIONS, RECEPTIONS"/>
    <x v="15"/>
  </r>
  <r>
    <x v="63"/>
    <x v="0"/>
    <n v="625600"/>
    <s v="REPAS OFFERTS AUX ENSEIGNANTS DE L'AC DU PROF"/>
    <n v="73"/>
    <x v="0"/>
    <n v="73"/>
    <s v="MISSIONS, RECEPTIONS"/>
    <x v="15"/>
  </r>
  <r>
    <x v="33"/>
    <x v="0"/>
    <n v="625600"/>
    <s v="6 REPAS LIBANAIS AC DU PROF"/>
    <n v="51"/>
    <x v="0"/>
    <n v="51"/>
    <s v="MISSIONS, RECEPTIONS"/>
    <x v="15"/>
  </r>
  <r>
    <x v="58"/>
    <x v="0"/>
    <n v="625600"/>
    <s v="REPAS FB 16/10 VISITE QUALITE ANNECY"/>
    <n v="13.9"/>
    <x v="0"/>
    <n v="13.9"/>
    <s v="MISSIONS, RECEPTIONS"/>
    <x v="15"/>
  </r>
  <r>
    <x v="58"/>
    <x v="0"/>
    <n v="625600"/>
    <s v="REPAS DEPALCEMENT QUALITE ANNECY FB 15/10"/>
    <n v="42"/>
    <x v="0"/>
    <n v="42"/>
    <s v="MISSIONS, RECEPTIONS"/>
    <x v="15"/>
  </r>
  <r>
    <x v="34"/>
    <x v="1"/>
    <n v="625600"/>
    <s v="DEJ CECILE PHILIPPE 19/10"/>
    <n v="29.4"/>
    <x v="0"/>
    <n v="29.4"/>
    <s v="MISSIONS, RECEPTIONS"/>
    <x v="15"/>
  </r>
  <r>
    <x v="34"/>
    <x v="1"/>
    <n v="625600"/>
    <s v="RDV PIERRICK LEVEQUE 23/10"/>
    <n v="7.7"/>
    <x v="0"/>
    <n v="7.7"/>
    <s v="MISSIONS, RECEPTIONS"/>
    <x v="15"/>
  </r>
  <r>
    <x v="64"/>
    <x v="0"/>
    <n v="625600"/>
    <s v="INTENDANCE WEI "/>
    <n v="405.7"/>
    <x v="0"/>
    <n v="405.7"/>
    <s v="MISSIONS, RECEPTIONS"/>
    <x v="15"/>
  </r>
  <r>
    <x v="65"/>
    <x v="0"/>
    <n v="625600"/>
    <s v="WEI BLEMUR INTENDANCE"/>
    <n v="113.56"/>
    <x v="0"/>
    <n v="113.56"/>
    <s v="MISSIONS, RECEPTIONS"/>
    <x v="15"/>
  </r>
  <r>
    <x v="3"/>
    <x v="4"/>
    <n v="625600"/>
    <s v="HEBERGEMENT M DUBOIS 22/09"/>
    <n v="55.8"/>
    <x v="0"/>
    <n v="55.8"/>
    <s v="MISSIONS, RECEPTIONS"/>
    <x v="15"/>
  </r>
  <r>
    <x v="47"/>
    <x v="4"/>
    <n v="625600"/>
    <s v="HEBERGEMENT VISITE DE TUTORAT ST PERE 27/09"/>
    <n v="51.8"/>
    <x v="0"/>
    <n v="51.8"/>
    <s v="MISSIONS, RECEPTIONS"/>
    <x v="15"/>
  </r>
  <r>
    <x v="20"/>
    <x v="2"/>
    <n v="625600"/>
    <s v="POT DEPART BERTILLE"/>
    <n v="12.17"/>
    <x v="0"/>
    <n v="12.17"/>
    <s v="MISSIONS, RECEPTIONS"/>
    <x v="15"/>
  </r>
  <r>
    <x v="21"/>
    <x v="0"/>
    <n v="625600"/>
    <s v="INTENDANCE BLEMUR"/>
    <n v="42.57"/>
    <x v="0"/>
    <n v="42.57"/>
    <s v="MISSIONS, RECEPTIONS"/>
    <x v="15"/>
  </r>
  <r>
    <x v="21"/>
    <x v="0"/>
    <n v="625600"/>
    <s v="EAU ILFM"/>
    <n v="5.92"/>
    <x v="0"/>
    <n v="5.92"/>
    <s v="MISSIONS, RECEPTIONS"/>
    <x v="15"/>
  </r>
  <r>
    <x v="6"/>
    <x v="0"/>
    <n v="625600"/>
    <s v="VISITE CHATEAU ECOUEN WEI"/>
    <n v="65"/>
    <x v="0"/>
    <n v="65"/>
    <s v="MISSIONS, RECEPTIONS"/>
    <x v="15"/>
  </r>
  <r>
    <x v="27"/>
    <x v="1"/>
    <n v="625600"/>
    <s v="INTENDANCE SOIREE DU PATRIMOINE 13 NOV MMJ"/>
    <n v="41.39"/>
    <x v="0"/>
    <n v="41.39"/>
    <s v="MISSIONS, RECEPTIONS"/>
    <x v="15"/>
  </r>
  <r>
    <x v="60"/>
    <x v="1"/>
    <n v="625600"/>
    <s v="REUNION TRAVAIL AG AD AC 31/10"/>
    <n v="9.6"/>
    <x v="0"/>
    <n v="9.6"/>
    <s v="MISSIONS, RECEPTIONS"/>
    <x v="15"/>
  </r>
  <r>
    <x v="60"/>
    <x v="1"/>
    <n v="625600"/>
    <s v="RDV LITZIE MAAREK 5/11 "/>
    <n v="11"/>
    <x v="0"/>
    <n v="11"/>
    <s v="MISSIONS, RECEPTIONS"/>
    <x v="15"/>
  </r>
  <r>
    <x v="60"/>
    <x v="1"/>
    <n v="625600"/>
    <s v="PREPARATION SALON "/>
    <n v="86.7"/>
    <x v="0"/>
    <n v="86.7"/>
    <s v="MISSIONS, RECEPTIONS"/>
    <x v="15"/>
  </r>
  <r>
    <x v="6"/>
    <x v="3"/>
    <n v="625600"/>
    <s v="INTENDANCE WEI"/>
    <n v="30.55"/>
    <x v="0"/>
    <n v="30.55"/>
    <s v="MISSIONS, RECEPTIONS"/>
    <x v="15"/>
  </r>
  <r>
    <x v="32"/>
    <x v="0"/>
    <n v="625600"/>
    <s v="TRATTORIA DI SAPRI AC AD AG V. UHER "/>
    <n v="75.7"/>
    <x v="0"/>
    <n v="75.7"/>
    <s v="MISSIONS, RECEPTIONS"/>
    <x v="15"/>
  </r>
  <r>
    <x v="30"/>
    <x v="2"/>
    <n v="625600"/>
    <s v="BOISSONS SOIREE DU PATRIMOINE"/>
    <n v="7.76"/>
    <x v="0"/>
    <n v="7.76"/>
    <s v="MISSIONS, RECEPTIONS"/>
    <x v="15"/>
  </r>
  <r>
    <x v="30"/>
    <x v="2"/>
    <n v="625600"/>
    <s v="DEJEUNER COMITE DES DONS LD AC ET BD"/>
    <n v="5.65"/>
    <x v="0"/>
    <n v="5.65"/>
    <s v="MISSIONS, RECEPTIONS"/>
    <x v="15"/>
  </r>
  <r>
    <x v="66"/>
    <x v="1"/>
    <n v="626100"/>
    <s v="HEBERGEMENT FPE DU 11/10/2018 AU 10/10/2019"/>
    <n v="405.59"/>
    <x v="0"/>
    <n v="405.59"/>
    <s v="INTERNET-NOM DE DOMAINE"/>
    <x v="16"/>
  </r>
  <r>
    <x v="66"/>
    <x v="0"/>
    <n v="626100"/>
    <s v="HEBERGEMENT ILFM 11/10/2018 AU 10/10/2019"/>
    <n v="59.99"/>
    <x v="0"/>
    <n v="59.99"/>
    <s v="INTERNET-NOM DE DOMAINE"/>
    <x v="16"/>
  </r>
  <r>
    <x v="42"/>
    <x v="0"/>
    <n v="626100"/>
    <s v="RENOUVELLEMENT NOM DE DOMAINE ILFM 13/10/2018 AU 12/10/2019"/>
    <n v="16.8"/>
    <x v="0"/>
    <n v="16.8"/>
    <s v="INTERNET-NOM DE DOMAINE"/>
    <x v="16"/>
  </r>
  <r>
    <x v="67"/>
    <x v="1"/>
    <n v="626100"/>
    <s v="RENOUVELLEMENT NOM DE DOMAINE FPE 12/10/2018 AU 11/10/2019"/>
    <n v="22.8"/>
    <x v="0"/>
    <n v="22.8"/>
    <s v="INTERNET-NOM DE DOMAINE"/>
    <x v="16"/>
  </r>
  <r>
    <x v="51"/>
    <x v="1"/>
    <n v="626100"/>
    <s v="FRAIS DE RESILIATION DE CONTRAT"/>
    <n v="107.95"/>
    <x v="0"/>
    <n v="107.95"/>
    <s v="INTERNET-NOM DE DOMAINE"/>
    <x v="16"/>
  </r>
  <r>
    <x v="51"/>
    <x v="1"/>
    <n v="626100"/>
    <s v="ADOBE SEPTEMBRE"/>
    <n v="41.99"/>
    <x v="0"/>
    <n v="41.99"/>
    <s v="INTERNET-NOM DE DOMAINE"/>
    <x v="16"/>
  </r>
  <r>
    <x v="10"/>
    <x v="0"/>
    <n v="626100"/>
    <s v="LOGICIEL D'ORGANISATION ILFM"/>
    <n v="1103.9000000000001"/>
    <x v="0"/>
    <n v="1103.9000000000001"/>
    <s v="INTERNET-NOM DE DOMAINE"/>
    <x v="16"/>
  </r>
  <r>
    <x v="47"/>
    <x v="0"/>
    <n v="626100"/>
    <s v="REMBOURSEMENT LOGICIEL D'ORGANISATION ILFM"/>
    <n v="0"/>
    <x v="4"/>
    <n v="-1103.9000000000001"/>
    <s v="INTERNET-NOM DE DOMAINE"/>
    <x v="16"/>
  </r>
  <r>
    <x v="17"/>
    <x v="1"/>
    <n v="626100"/>
    <s v="ABONNEMENT DU 01/10/2018 AU 31/12/2018 PACK+"/>
    <n v="86.4"/>
    <x v="0"/>
    <n v="86.4"/>
    <s v="INTERNET-NOM DE DOMAINE"/>
    <x v="16"/>
  </r>
  <r>
    <x v="58"/>
    <x v="1"/>
    <n v="626100"/>
    <s v="RENOUVELLEMENT DOMAINE ECOLESPRIVEES 15/11/2018 AU 14/11/2019"/>
    <n v="21.6"/>
    <x v="0"/>
    <n v="21.6"/>
    <s v="INTERNET-NOM DE DOMAINE"/>
    <x v="16"/>
  </r>
  <r>
    <x v="68"/>
    <x v="1"/>
    <n v="626100"/>
    <s v="ADOBE OCTOBRE"/>
    <n v="41.99"/>
    <x v="0"/>
    <n v="41.99"/>
    <s v="INTERNET-NOM DE DOMAINE"/>
    <x v="16"/>
  </r>
  <r>
    <x v="63"/>
    <x v="1"/>
    <n v="626100"/>
    <s v="HEBERGEMENT ET RENOUVELLEMENT DOMAINE ECOLES LIBRES 17/11/18 A 16/11/19"/>
    <n v="76.790000000000006"/>
    <x v="0"/>
    <n v="76.790000000000006"/>
    <s v="INTERNET-NOM DE DOMAINE"/>
    <x v="16"/>
  </r>
  <r>
    <x v="63"/>
    <x v="1"/>
    <n v="626100"/>
    <s v="AJOUT LICENCE PAUL BELIN"/>
    <n v="38.51"/>
    <x v="0"/>
    <n v="38.51"/>
    <s v="INTERNET-NOM DE DOMAINE"/>
    <x v="16"/>
  </r>
  <r>
    <x v="69"/>
    <x v="0"/>
    <n v="626100"/>
    <s v="HEBERGEMENT LA PLATEFORME DU PROF 27/11/2018-26/11/2019"/>
    <n v="146.38999999999999"/>
    <x v="0"/>
    <n v="146.38999999999999"/>
    <s v="INTERNET-NOM DE DOMAINE"/>
    <x v="16"/>
  </r>
  <r>
    <x v="60"/>
    <x v="1"/>
    <n v="626100"/>
    <s v="ADOBE NOVEMBRE"/>
    <n v="41.99"/>
    <x v="0"/>
    <n v="41.99"/>
    <s v="INTERNET-NOM DE DOMAINE"/>
    <x v="16"/>
  </r>
  <r>
    <x v="70"/>
    <x v="1"/>
    <n v="626300"/>
    <s v="AFFRANCHISSEMENTS MAC"/>
    <n v="173.92"/>
    <x v="0"/>
    <n v="173.92"/>
    <s v="LA POSTE. FRAIS GENERAUX"/>
    <x v="16"/>
  </r>
  <r>
    <x v="70"/>
    <x v="1"/>
    <n v="626300"/>
    <s v="AFFRANCHISSEMENTS MAC"/>
    <n v="34.78"/>
    <x v="0"/>
    <n v="34.78"/>
    <s v="LA POSTE. FRAIS GENERAUX"/>
    <x v="16"/>
  </r>
  <r>
    <x v="70"/>
    <x v="1"/>
    <n v="626300"/>
    <s v="AFFRANCHISSEMENTS MAC"/>
    <n v="34.78"/>
    <x v="0"/>
    <n v="34.78"/>
    <s v="LA POSTE. FRAIS GENERAUX"/>
    <x v="16"/>
  </r>
  <r>
    <x v="70"/>
    <x v="1"/>
    <n v="626300"/>
    <s v="AFFRANCHISSEMENTS MAC"/>
    <n v="104.36"/>
    <x v="0"/>
    <n v="104.36"/>
    <s v="LA POSTE. FRAIS GENERAUX"/>
    <x v="16"/>
  </r>
  <r>
    <x v="22"/>
    <x v="1"/>
    <n v="626300"/>
    <s v="RECOMMANDE FORMULAIRE D’AGREMENT  BAFA"/>
    <n v="8.5500000000000007"/>
    <x v="0"/>
    <n v="8.5500000000000007"/>
    <s v="LA POSTE. FRAIS GENERAUX"/>
    <x v="16"/>
  </r>
  <r>
    <x v="16"/>
    <x v="2"/>
    <n v="626300"/>
    <s v="LRAR JM BLANQUER"/>
    <n v="5.7"/>
    <x v="0"/>
    <n v="5.7"/>
    <s v="LA POSTE. FRAIS GENERAUX"/>
    <x v="16"/>
  </r>
  <r>
    <x v="16"/>
    <x v="2"/>
    <n v="626300"/>
    <s v="LRAR PREFECTURE DE PARIS"/>
    <n v="5.7"/>
    <x v="0"/>
    <n v="5.7"/>
    <s v="LA POSTE. FRAIS GENERAUX"/>
    <x v="16"/>
  </r>
  <r>
    <x v="15"/>
    <x v="1"/>
    <n v="626300"/>
    <s v="AFFRANCHISSEMENT MAC"/>
    <n v="129.83000000000001"/>
    <x v="0"/>
    <n v="129.83000000000001"/>
    <s v="LA POSTE. FRAIS GENERAUX"/>
    <x v="16"/>
  </r>
  <r>
    <x v="15"/>
    <x v="1"/>
    <n v="626300"/>
    <s v="AFFRANCHISSEMENT MAC"/>
    <n v="25.96"/>
    <x v="0"/>
    <n v="25.96"/>
    <s v="LA POSTE. FRAIS GENERAUX"/>
    <x v="16"/>
  </r>
  <r>
    <x v="15"/>
    <x v="1"/>
    <n v="626300"/>
    <s v="AFFRANCHISSEMENT MAC"/>
    <n v="25.96"/>
    <x v="0"/>
    <n v="25.96"/>
    <s v="LA POSTE. FRAIS GENERAUX"/>
    <x v="16"/>
  </r>
  <r>
    <x v="15"/>
    <x v="1"/>
    <n v="626300"/>
    <s v="AFFRANCHISSEMENT MAC"/>
    <n v="77.91"/>
    <x v="0"/>
    <n v="77.91"/>
    <s v="LA POSTE. FRAIS GENERAUX"/>
    <x v="16"/>
  </r>
  <r>
    <x v="20"/>
    <x v="2"/>
    <n v="626300"/>
    <s v="POSTE /LRAR RECTEUR ACADEMIE DE PARIS"/>
    <n v="5.2"/>
    <x v="0"/>
    <n v="5.2"/>
    <s v="LA POSTE. FRAIS GENERAUX"/>
    <x v="16"/>
  </r>
  <r>
    <x v="20"/>
    <x v="2"/>
    <n v="626300"/>
    <s v="POSTE LRAR"/>
    <n v="11.4"/>
    <x v="0"/>
    <n v="11.4"/>
    <s v="LA POSTE. FRAIS GENERAUX"/>
    <x v="16"/>
  </r>
  <r>
    <x v="20"/>
    <x v="2"/>
    <n v="626300"/>
    <s v="POSTE REEXPEDITION"/>
    <n v="25.8"/>
    <x v="0"/>
    <n v="25.8"/>
    <s v="LA POSTE. FRAIS GENERAUX"/>
    <x v="16"/>
  </r>
  <r>
    <x v="20"/>
    <x v="2"/>
    <n v="626300"/>
    <s v="POSTE LRAR EN ET MINISTERE JUSTICE"/>
    <n v="10.4"/>
    <x v="0"/>
    <n v="10.4"/>
    <s v="LA POSTE. FRAIS GENERAUX"/>
    <x v="16"/>
  </r>
  <r>
    <x v="27"/>
    <x v="0"/>
    <n v="626300"/>
    <s v="FRAIS D'ENVOI COPIES E PERSON"/>
    <n v="24"/>
    <x v="0"/>
    <n v="24"/>
    <s v="LA POSTE. FRAIS GENERAUX"/>
    <x v="16"/>
  </r>
  <r>
    <x v="52"/>
    <x v="1"/>
    <n v="626300"/>
    <s v="AFFRANCHISSEMENTS MAC OCT"/>
    <n v="143.09"/>
    <x v="0"/>
    <n v="143.09"/>
    <s v="LA POSTE. FRAIS GENERAUX"/>
    <x v="16"/>
  </r>
  <r>
    <x v="52"/>
    <x v="1"/>
    <n v="626300"/>
    <s v="AFFRANCHISSEMENTS MAC OCT"/>
    <n v="28.61"/>
    <x v="0"/>
    <n v="28.61"/>
    <s v="LA POSTE. FRAIS GENERAUX"/>
    <x v="16"/>
  </r>
  <r>
    <x v="52"/>
    <x v="1"/>
    <n v="626300"/>
    <s v="AFFRANCHISSEMENTS MAC OCT"/>
    <n v="28.61"/>
    <x v="0"/>
    <n v="28.61"/>
    <s v="LA POSTE. FRAIS GENERAUX"/>
    <x v="16"/>
  </r>
  <r>
    <x v="52"/>
    <x v="1"/>
    <n v="626300"/>
    <s v="AFFRANCHISSEMENTS MAC OCT"/>
    <n v="85.87"/>
    <x v="0"/>
    <n v="85.87"/>
    <s v="LA POSTE. FRAIS GENERAUX"/>
    <x v="16"/>
  </r>
  <r>
    <x v="30"/>
    <x v="2"/>
    <n v="626300"/>
    <s v="LRAR  AC POUR BLANQUER/INSPECTION"/>
    <n v="6.35"/>
    <x v="0"/>
    <n v="6.35"/>
    <s v="LA POSTE. FRAIS GENERAUX"/>
    <x v="16"/>
  </r>
  <r>
    <x v="30"/>
    <x v="2"/>
    <n v="626300"/>
    <s v="LRAR AC POUR E PHILIPPE VM INSPECTEURS"/>
    <n v="6.35"/>
    <x v="0"/>
    <n v="6.35"/>
    <s v="LA POSTE. FRAIS GENERAUX"/>
    <x v="16"/>
  </r>
  <r>
    <x v="0"/>
    <x v="1"/>
    <n v="626500"/>
    <s v="FREE 07 67 11 46 55"/>
    <n v="19.989999999999998"/>
    <x v="0"/>
    <n v="19.989999999999998"/>
    <s v="TELEPHONE"/>
    <x v="16"/>
  </r>
  <r>
    <x v="51"/>
    <x v="1"/>
    <n v="626500"/>
    <s v="ABONNEMENT KEYYO"/>
    <n v="66.84"/>
    <x v="0"/>
    <n v="66.84"/>
    <s v="TELEPHONE"/>
    <x v="16"/>
  </r>
  <r>
    <x v="51"/>
    <x v="1"/>
    <n v="626500"/>
    <s v="ABONNEMENT KEYYO"/>
    <n v="66.84"/>
    <x v="0"/>
    <n v="66.84"/>
    <s v="TELEPHONE"/>
    <x v="16"/>
  </r>
  <r>
    <x v="51"/>
    <x v="1"/>
    <n v="626500"/>
    <s v="ABONNEMENT KEYYO"/>
    <n v="44.56"/>
    <x v="0"/>
    <n v="44.56"/>
    <s v="TELEPHONE"/>
    <x v="16"/>
  </r>
  <r>
    <x v="51"/>
    <x v="1"/>
    <n v="626500"/>
    <s v="ABONNEMENT KEYYO"/>
    <n v="44.57"/>
    <x v="0"/>
    <n v="44.57"/>
    <s v="TELEPHONE"/>
    <x v="16"/>
  </r>
  <r>
    <x v="1"/>
    <x v="1"/>
    <n v="626500"/>
    <s v="SFR 01 71 93 27 29"/>
    <n v="4.5"/>
    <x v="0"/>
    <n v="4.5"/>
    <s v="TELEPHONE"/>
    <x v="16"/>
  </r>
  <r>
    <x v="1"/>
    <x v="1"/>
    <n v="626500"/>
    <s v="SFR 01 71 93 27 29"/>
    <n v="4.5"/>
    <x v="0"/>
    <n v="4.5"/>
    <s v="TELEPHONE"/>
    <x v="16"/>
  </r>
  <r>
    <x v="1"/>
    <x v="1"/>
    <n v="626500"/>
    <s v="SFR 01 71 93 27 29"/>
    <n v="3"/>
    <x v="0"/>
    <n v="3"/>
    <s v="TELEPHONE"/>
    <x v="16"/>
  </r>
  <r>
    <x v="1"/>
    <x v="1"/>
    <n v="626500"/>
    <s v="SFR 01 71 93 27 29"/>
    <n v="3"/>
    <x v="0"/>
    <n v="3"/>
    <s v="TELEPHONE"/>
    <x v="16"/>
  </r>
  <r>
    <x v="14"/>
    <x v="0"/>
    <n v="626500"/>
    <s v="TELEPHONE SOSH"/>
    <n v="9.99"/>
    <x v="0"/>
    <n v="9.99"/>
    <s v="TELEPHONE"/>
    <x v="16"/>
  </r>
  <r>
    <x v="59"/>
    <x v="1"/>
    <n v="626500"/>
    <s v="SFR N° 06 19 04 64 65"/>
    <n v="12.89"/>
    <x v="0"/>
    <n v="12.89"/>
    <s v="TELEPHONE"/>
    <x v="16"/>
  </r>
  <r>
    <x v="59"/>
    <x v="1"/>
    <n v="626500"/>
    <s v="SFR N° 06 19 04 64 65"/>
    <n v="12.89"/>
    <x v="0"/>
    <n v="12.89"/>
    <s v="TELEPHONE"/>
    <x v="16"/>
  </r>
  <r>
    <x v="59"/>
    <x v="1"/>
    <n v="626500"/>
    <s v="SFR N° 06 19 04 64 65"/>
    <n v="8.59"/>
    <x v="0"/>
    <n v="8.59"/>
    <s v="TELEPHONE"/>
    <x v="16"/>
  </r>
  <r>
    <x v="59"/>
    <x v="1"/>
    <n v="626500"/>
    <s v="SFR N° 06 19 04 64 65"/>
    <n v="8.6199999999999992"/>
    <x v="0"/>
    <n v="8.6199999999999992"/>
    <s v="TELEPHONE"/>
    <x v="16"/>
  </r>
  <r>
    <x v="71"/>
    <x v="1"/>
    <n v="626500"/>
    <s v="FREE 07 67 11 46 55"/>
    <n v="19.989999999999998"/>
    <x v="0"/>
    <n v="19.989999999999998"/>
    <s v="TELEPHONE"/>
    <x v="16"/>
  </r>
  <r>
    <x v="68"/>
    <x v="1"/>
    <n v="626500"/>
    <s v="ABONNEMENT DU 10/10 AU 10/11"/>
    <n v="66.8"/>
    <x v="0"/>
    <n v="66.8"/>
    <s v="TELEPHONE"/>
    <x v="16"/>
  </r>
  <r>
    <x v="68"/>
    <x v="1"/>
    <n v="626500"/>
    <s v="ABONNEMENT DU 10/10 AU 10/11"/>
    <n v="66.8"/>
    <x v="0"/>
    <n v="66.8"/>
    <s v="TELEPHONE"/>
    <x v="16"/>
  </r>
  <r>
    <x v="68"/>
    <x v="1"/>
    <n v="626500"/>
    <s v="ABONNEMENT DU 10/10 AU 10/11"/>
    <n v="44.53"/>
    <x v="0"/>
    <n v="44.53"/>
    <s v="TELEPHONE"/>
    <x v="16"/>
  </r>
  <r>
    <x v="68"/>
    <x v="1"/>
    <n v="626500"/>
    <s v="ABONNEMENT DU 10/10 AU 10/11"/>
    <n v="44.56"/>
    <x v="0"/>
    <n v="44.56"/>
    <s v="TELEPHONE"/>
    <x v="16"/>
  </r>
  <r>
    <x v="2"/>
    <x v="1"/>
    <n v="626500"/>
    <s v="ABONNEMENT OCT"/>
    <n v="3"/>
    <x v="0"/>
    <n v="3"/>
    <s v="TELEPHONE"/>
    <x v="16"/>
  </r>
  <r>
    <x v="2"/>
    <x v="1"/>
    <n v="626500"/>
    <s v="ABONNEMENT OCT"/>
    <n v="3"/>
    <x v="0"/>
    <n v="3"/>
    <s v="TELEPHONE"/>
    <x v="16"/>
  </r>
  <r>
    <x v="2"/>
    <x v="1"/>
    <n v="626500"/>
    <s v="ABONNEMENT OCT"/>
    <n v="2"/>
    <x v="0"/>
    <n v="2"/>
    <s v="TELEPHONE"/>
    <x v="16"/>
  </r>
  <r>
    <x v="2"/>
    <x v="1"/>
    <n v="626500"/>
    <s v="ABONNEMENT OCT"/>
    <n v="2"/>
    <x v="0"/>
    <n v="2"/>
    <s v="TELEPHONE"/>
    <x v="16"/>
  </r>
  <r>
    <x v="40"/>
    <x v="1"/>
    <n v="626500"/>
    <s v="SFR 01 71 93 27 29"/>
    <n v="4.5"/>
    <x v="0"/>
    <n v="4.5"/>
    <s v="TELEPHONE"/>
    <x v="16"/>
  </r>
  <r>
    <x v="40"/>
    <x v="1"/>
    <n v="626500"/>
    <s v="SFR 01 71 93 27 29"/>
    <n v="4.5"/>
    <x v="0"/>
    <n v="4.5"/>
    <s v="TELEPHONE"/>
    <x v="16"/>
  </r>
  <r>
    <x v="40"/>
    <x v="1"/>
    <n v="626500"/>
    <s v="SFR 01 71 93 27 29"/>
    <n v="3"/>
    <x v="0"/>
    <n v="3"/>
    <s v="TELEPHONE"/>
    <x v="16"/>
  </r>
  <r>
    <x v="40"/>
    <x v="1"/>
    <n v="626500"/>
    <s v="SFR 01 71 93 27 29"/>
    <n v="3"/>
    <x v="0"/>
    <n v="3"/>
    <s v="TELEPHONE"/>
    <x v="16"/>
  </r>
  <r>
    <x v="58"/>
    <x v="0"/>
    <n v="626500"/>
    <s v="HOTEL FB DEPLACEMENT QUALITE ANNECY"/>
    <n v="71.180000000000007"/>
    <x v="0"/>
    <n v="71.180000000000007"/>
    <s v="TELEPHONE"/>
    <x v="16"/>
  </r>
  <r>
    <x v="4"/>
    <x v="0"/>
    <n v="626500"/>
    <s v="SFR N°06 19 04 64 65"/>
    <n v="9.89"/>
    <x v="0"/>
    <n v="9.89"/>
    <s v="TELEPHONE"/>
    <x v="16"/>
  </r>
  <r>
    <x v="4"/>
    <x v="0"/>
    <n v="626500"/>
    <s v="SFR N°06 19 04 64 65"/>
    <n v="9.89"/>
    <x v="0"/>
    <n v="9.89"/>
    <s v="TELEPHONE"/>
    <x v="16"/>
  </r>
  <r>
    <x v="4"/>
    <x v="0"/>
    <n v="626500"/>
    <s v="SFR N°06 19 04 64 65"/>
    <n v="6.59"/>
    <x v="0"/>
    <n v="6.59"/>
    <s v="TELEPHONE"/>
    <x v="16"/>
  </r>
  <r>
    <x v="4"/>
    <x v="0"/>
    <n v="626500"/>
    <s v="SFR N°06 19 04 64 65"/>
    <n v="6.62"/>
    <x v="0"/>
    <n v="6.62"/>
    <s v="TELEPHONE"/>
    <x v="16"/>
  </r>
  <r>
    <x v="4"/>
    <x v="1"/>
    <n v="626500"/>
    <s v="SFR 01 83 87 64 62"/>
    <n v="3"/>
    <x v="0"/>
    <n v="3"/>
    <s v="TELEPHONE"/>
    <x v="16"/>
  </r>
  <r>
    <x v="4"/>
    <x v="1"/>
    <n v="626500"/>
    <s v="SFR 01 83 87 64 62"/>
    <n v="3"/>
    <x v="0"/>
    <n v="3"/>
    <s v="TELEPHONE"/>
    <x v="16"/>
  </r>
  <r>
    <x v="4"/>
    <x v="1"/>
    <n v="626500"/>
    <s v="SFR 01 83 87 64 62"/>
    <n v="2"/>
    <x v="0"/>
    <n v="2"/>
    <s v="TELEPHONE"/>
    <x v="16"/>
  </r>
  <r>
    <x v="4"/>
    <x v="1"/>
    <n v="626500"/>
    <s v="SFR 01 83 87 64 62"/>
    <n v="2"/>
    <x v="0"/>
    <n v="2"/>
    <s v="TELEPHONE"/>
    <x v="16"/>
  </r>
  <r>
    <x v="26"/>
    <x v="1"/>
    <n v="626500"/>
    <s v="FREE 07 67 11 46 55"/>
    <n v="19.989999999999998"/>
    <x v="0"/>
    <n v="19.989999999999998"/>
    <s v="TELEPHONE"/>
    <x v="16"/>
  </r>
  <r>
    <x v="45"/>
    <x v="1"/>
    <n v="626500"/>
    <s v="ABONNEMENT NOVEMBRE"/>
    <n v="66.86"/>
    <x v="0"/>
    <n v="66.86"/>
    <s v="TELEPHONE"/>
    <x v="16"/>
  </r>
  <r>
    <x v="45"/>
    <x v="1"/>
    <n v="626500"/>
    <s v="ABONNEMENT NOVEMBRE"/>
    <n v="66.86"/>
    <x v="0"/>
    <n v="66.86"/>
    <s v="TELEPHONE"/>
    <x v="16"/>
  </r>
  <r>
    <x v="45"/>
    <x v="1"/>
    <n v="626500"/>
    <s v="ABONNEMENT NOVEMBRE"/>
    <n v="44.57"/>
    <x v="0"/>
    <n v="44.57"/>
    <s v="TELEPHONE"/>
    <x v="16"/>
  </r>
  <r>
    <x v="45"/>
    <x v="1"/>
    <n v="626500"/>
    <s v="ABONNEMENT NOVEMBRE"/>
    <n v="44.59"/>
    <x v="0"/>
    <n v="44.59"/>
    <s v="TELEPHONE"/>
    <x v="16"/>
  </r>
  <r>
    <x v="28"/>
    <x v="1"/>
    <n v="626500"/>
    <s v="SFR 01 71 93 27 29"/>
    <n v="4.5"/>
    <x v="0"/>
    <n v="4.5"/>
    <s v="TELEPHONE"/>
    <x v="16"/>
  </r>
  <r>
    <x v="28"/>
    <x v="1"/>
    <n v="626500"/>
    <s v="SFR 01 71 93 27 29"/>
    <n v="4.5"/>
    <x v="0"/>
    <n v="4.5"/>
    <s v="TELEPHONE"/>
    <x v="16"/>
  </r>
  <r>
    <x v="28"/>
    <x v="1"/>
    <n v="626500"/>
    <s v="SFR 01 71 93 27 29"/>
    <n v="3"/>
    <x v="0"/>
    <n v="3"/>
    <s v="TELEPHONE"/>
    <x v="16"/>
  </r>
  <r>
    <x v="28"/>
    <x v="1"/>
    <n v="626500"/>
    <s v="SFR 01 71 93 27 29"/>
    <n v="3"/>
    <x v="0"/>
    <n v="3"/>
    <s v="TELEPHONE"/>
    <x v="16"/>
  </r>
  <r>
    <x v="72"/>
    <x v="1"/>
    <n v="626500"/>
    <s v="ERREUR DE PREL OPERATEUR ORANGE"/>
    <n v="11.99"/>
    <x v="0"/>
    <n v="11.99"/>
    <s v="TELEPHONE"/>
    <x v="16"/>
  </r>
  <r>
    <x v="72"/>
    <x v="5"/>
    <n v="626500"/>
    <s v="(FACTURE: 1724243021) PAIEMENT REJETE"/>
    <n v="0"/>
    <x v="5"/>
    <n v="-11.99"/>
    <s v="TELEPHONE"/>
    <x v="16"/>
  </r>
  <r>
    <x v="46"/>
    <x v="1"/>
    <n v="626500"/>
    <s v="SFR 06 19 04 64 65"/>
    <n v="9.89"/>
    <x v="0"/>
    <n v="9.89"/>
    <s v="TELEPHONE"/>
    <x v="16"/>
  </r>
  <r>
    <x v="46"/>
    <x v="1"/>
    <n v="626500"/>
    <s v="SFR 06 19 04 64 65"/>
    <n v="9.89"/>
    <x v="0"/>
    <n v="9.89"/>
    <s v="TELEPHONE"/>
    <x v="16"/>
  </r>
  <r>
    <x v="46"/>
    <x v="1"/>
    <n v="626500"/>
    <s v="SFR 06 19 04 64 65"/>
    <n v="6.59"/>
    <x v="0"/>
    <n v="6.59"/>
    <s v="TELEPHONE"/>
    <x v="16"/>
  </r>
  <r>
    <x v="46"/>
    <x v="1"/>
    <n v="626500"/>
    <s v="SFR 06 19 04 64 65"/>
    <n v="6.62"/>
    <x v="0"/>
    <n v="6.62"/>
    <s v="TELEPHONE"/>
    <x v="16"/>
  </r>
  <r>
    <x v="30"/>
    <x v="0"/>
    <n v="626500"/>
    <s v="SFR 06 26 42 39 10 FA 1/10  31/10 ET 29/11 FB"/>
    <n v="103.66"/>
    <x v="0"/>
    <n v="103.66"/>
    <s v="TELEPHONE"/>
    <x v="16"/>
  </r>
  <r>
    <x v="9"/>
    <x v="1"/>
    <n v="626500"/>
    <s v="SFR 01 83 87 64 62"/>
    <n v="3"/>
    <x v="0"/>
    <n v="3"/>
    <s v="TELEPHONE"/>
    <x v="16"/>
  </r>
  <r>
    <x v="9"/>
    <x v="1"/>
    <n v="626500"/>
    <s v="SFR 01 83 87 64 62"/>
    <n v="3"/>
    <x v="0"/>
    <n v="3"/>
    <s v="TELEPHONE"/>
    <x v="16"/>
  </r>
  <r>
    <x v="9"/>
    <x v="1"/>
    <n v="626500"/>
    <s v="SFR 01 83 87 64 62"/>
    <n v="2"/>
    <x v="0"/>
    <n v="2"/>
    <s v="TELEPHONE"/>
    <x v="16"/>
  </r>
  <r>
    <x v="9"/>
    <x v="1"/>
    <n v="626500"/>
    <s v="SFR 01 83 87 64 62"/>
    <n v="2"/>
    <x v="0"/>
    <n v="2"/>
    <s v="TELEPHONE"/>
    <x v="16"/>
  </r>
  <r>
    <x v="67"/>
    <x v="5"/>
    <n v="627100"/>
    <s v="FRAIS S/VENTE 212 NATUREX A 135 EUR"/>
    <n v="302.58"/>
    <x v="0"/>
    <n v="302.58"/>
    <s v="FRAIS SUR TITRES"/>
    <x v="17"/>
  </r>
  <r>
    <x v="54"/>
    <x v="6"/>
    <n v="627100"/>
    <s v="ANNULATION DROITS DE GARDE SEM 2 31082017 COMPTABILISE X 2 "/>
    <n v="13"/>
    <x v="0"/>
    <n v="13"/>
    <s v="FRAIS SUR TITRES"/>
    <x v="17"/>
  </r>
  <r>
    <x v="12"/>
    <x v="7"/>
    <n v="627100"/>
    <s v="DROITS DE GARDE 2EME SEM 2018"/>
    <n v="406.52"/>
    <x v="0"/>
    <n v="406.52"/>
    <s v="FRAIS SUR TITRES"/>
    <x v="17"/>
  </r>
  <r>
    <x v="64"/>
    <x v="7"/>
    <n v="627100"/>
    <s v="FRAIS S/ENCAISSEMENT COUPONS CASINO 7.5% PERP"/>
    <n v="20.6"/>
    <x v="0"/>
    <n v="20.6"/>
    <s v="FRAIS SUR TITRES"/>
    <x v="17"/>
  </r>
  <r>
    <x v="4"/>
    <x v="7"/>
    <n v="627100"/>
    <s v="FRAIS S/ENCAISSEMENT COUPONS AXA TV03 PERP "/>
    <n v="13.28"/>
    <x v="0"/>
    <n v="13.28"/>
    <s v="FRAIS SUR TITRES"/>
    <x v="17"/>
  </r>
  <r>
    <x v="54"/>
    <x v="5"/>
    <n v="627800"/>
    <s v="VIR COM CAUTIONS 31/08 DECOMPTE AVALS ET CAUTIONS ARRE"/>
    <n v="6.6"/>
    <x v="0"/>
    <n v="6.6"/>
    <s v="AUT.FRAIS&amp;COMMISSIONS/PS"/>
    <x v="17"/>
  </r>
  <r>
    <x v="54"/>
    <x v="5"/>
    <n v="627800"/>
    <s v="VIR COM CAUTIONS 31/08 DECOMPTE AVALS ET CAUTIONS ARRE"/>
    <n v="2.2000000000000002"/>
    <x v="0"/>
    <n v="2.2000000000000002"/>
    <s v="AUT.FRAIS&amp;COMMISSIONS/PS"/>
    <x v="17"/>
  </r>
  <r>
    <x v="54"/>
    <x v="5"/>
    <n v="627800"/>
    <s v="VIR COM CAUTIONS 31/08 DECOMPTE AVALS ET CAUTIONS ARRE"/>
    <n v="2.2000000000000002"/>
    <x v="0"/>
    <n v="2.2000000000000002"/>
    <s v="AUT.FRAIS&amp;COMMISSIONS/PS"/>
    <x v="17"/>
  </r>
  <r>
    <x v="54"/>
    <x v="6"/>
    <n v="627800"/>
    <s v="COM S/VENTE LIVRES PAYPAL JUIN JUILLET"/>
    <n v="0"/>
    <x v="6"/>
    <n v="-1.57"/>
    <s v="AUT.FRAIS&amp;COMMISSIONS/PS"/>
    <x v="17"/>
  </r>
  <r>
    <x v="54"/>
    <x v="6"/>
    <n v="627800"/>
    <s v="COM S/VENTE LIVRES PAYPAL JUIN JUILLET"/>
    <n v="0"/>
    <x v="7"/>
    <n v="-0.52"/>
    <s v="AUT.FRAIS&amp;COMMISSIONS/PS"/>
    <x v="17"/>
  </r>
  <r>
    <x v="54"/>
    <x v="6"/>
    <n v="627800"/>
    <s v="COM S/VENTE LIVRES PAYPAL JUIN JUILLET"/>
    <n v="0"/>
    <x v="7"/>
    <n v="-0.54"/>
    <s v="AUT.FRAIS&amp;COMMISSIONS/PS"/>
    <x v="17"/>
  </r>
  <r>
    <x v="67"/>
    <x v="5"/>
    <n v="627800"/>
    <s v="COM S/ LIVRES PAYPAL "/>
    <n v="2.29"/>
    <x v="0"/>
    <n v="2.29"/>
    <s v="AUT.FRAIS&amp;COMMISSIONS/PS"/>
    <x v="17"/>
  </r>
  <r>
    <x v="67"/>
    <x v="5"/>
    <n v="627800"/>
    <s v="COM S/ LIVRES PAYPAL "/>
    <n v="0.76"/>
    <x v="0"/>
    <n v="0.76"/>
    <s v="AUT.FRAIS&amp;COMMISSIONS/PS"/>
    <x v="17"/>
  </r>
  <r>
    <x v="67"/>
    <x v="5"/>
    <n v="627800"/>
    <s v="COM S/ LIVRES PAYPAL "/>
    <n v="0.78"/>
    <x v="0"/>
    <n v="0.78"/>
    <s v="AUT.FRAIS&amp;COMMISSIONS/PS"/>
    <x v="17"/>
  </r>
  <r>
    <x v="51"/>
    <x v="5"/>
    <n v="627800"/>
    <s v="FAC.CIC SGT18005200732233 DONT TVA 10,80EUR"/>
    <n v="289.79000000000002"/>
    <x v="0"/>
    <n v="289.79000000000002"/>
    <s v="AUT.FRAIS&amp;COMMISSIONS/PS"/>
    <x v="17"/>
  </r>
  <r>
    <x v="51"/>
    <x v="3"/>
    <n v="627800"/>
    <s v="FAC.CIC SGT18005200790039 DONT TVA 0,00EUR"/>
    <n v="10.55"/>
    <x v="0"/>
    <n v="10.55"/>
    <s v="AUT.FRAIS&amp;COMMISSIONS/PS"/>
    <x v="17"/>
  </r>
  <r>
    <x v="54"/>
    <x v="6"/>
    <n v="627800"/>
    <s v="EXTOURNE COM S/VENTE PAYPAL JUIN ET JUILLET"/>
    <n v="0"/>
    <x v="6"/>
    <n v="-1.57"/>
    <s v="AUT.FRAIS&amp;COMMISSIONS/PS"/>
    <x v="17"/>
  </r>
  <r>
    <x v="54"/>
    <x v="6"/>
    <n v="627800"/>
    <s v="EXTOURNE COM S/VENTE PAYPAL JUIN ET JUILLET"/>
    <n v="0"/>
    <x v="7"/>
    <n v="-0.52"/>
    <s v="AUT.FRAIS&amp;COMMISSIONS/PS"/>
    <x v="17"/>
  </r>
  <r>
    <x v="54"/>
    <x v="6"/>
    <n v="627800"/>
    <s v="EXTOURNE COM S/VENTE PAYPAL JUIN ET JUILLET"/>
    <n v="0"/>
    <x v="7"/>
    <n v="-0.54"/>
    <s v="AUT.FRAIS&amp;COMMISSIONS/PS"/>
    <x v="17"/>
  </r>
  <r>
    <x v="12"/>
    <x v="3"/>
    <n v="627800"/>
    <s v="FRAIS PAIE CB OP 1103,91 EUR"/>
    <n v="9"/>
    <x v="0"/>
    <n v="9"/>
    <s v="AUT.FRAIS&amp;COMMISSIONS/PS"/>
    <x v="17"/>
  </r>
  <r>
    <x v="15"/>
    <x v="5"/>
    <n v="627800"/>
    <s v="VIR COM CAUTIONS 30/09 DECOMPTE AVALS ET CAUTIONS ARRE"/>
    <n v="11"/>
    <x v="0"/>
    <n v="11"/>
    <s v="AUT.FRAIS&amp;COMMISSIONS/PS"/>
    <x v="17"/>
  </r>
  <r>
    <x v="39"/>
    <x v="5"/>
    <n v="627800"/>
    <s v="FRAIS PAIE CB OP 58,80 USD"/>
    <n v="1.78"/>
    <x v="0"/>
    <n v="1.78"/>
    <s v="AUT.FRAIS&amp;COMMISSIONS/PS"/>
    <x v="17"/>
  </r>
  <r>
    <x v="68"/>
    <x v="5"/>
    <n v="627800"/>
    <s v="FAC.CIC SGT18005200823040 DONT TVA 10,80EUR"/>
    <n v="272.04000000000002"/>
    <x v="0"/>
    <n v="272.04000000000002"/>
    <s v="AUT.FRAIS&amp;COMMISSIONS/PS"/>
    <x v="17"/>
  </r>
  <r>
    <x v="25"/>
    <x v="3"/>
    <n v="627800"/>
    <s v="FRAIS PAIE CB OP 1103,91 EUR"/>
    <n v="0"/>
    <x v="8"/>
    <n v="-9"/>
    <s v="AUT.FRAIS&amp;COMMISSIONS/PS"/>
    <x v="17"/>
  </r>
  <r>
    <x v="68"/>
    <x v="3"/>
    <n v="627800"/>
    <s v="FAC.CIC SGT18005200884434 DONT TVA 0,00EUR"/>
    <n v="2.52"/>
    <x v="0"/>
    <n v="2.52"/>
    <s v="AUT.FRAIS&amp;COMMISSIONS/PS"/>
    <x v="17"/>
  </r>
  <r>
    <x v="55"/>
    <x v="5"/>
    <n v="627800"/>
    <s v="VIR COM CAUTIONS 31/10 DECOMPTE AVALS ET CAUTIONS ARRE"/>
    <n v="11"/>
    <x v="0"/>
    <n v="11"/>
    <s v="AUT.FRAIS&amp;COMMISSIONS/PS"/>
    <x v="17"/>
  </r>
  <r>
    <x v="45"/>
    <x v="5"/>
    <n v="627800"/>
    <s v="FAC.CIC SGT18005200917929 DONT TVA 10,80EUR"/>
    <n v="311.25"/>
    <x v="0"/>
    <n v="311.25"/>
    <s v="AUT.FRAIS&amp;COMMISSIONS/PS"/>
    <x v="17"/>
  </r>
  <r>
    <x v="45"/>
    <x v="3"/>
    <n v="627800"/>
    <s v="FAC.CIC SGT18005200976798 DONT TVA 0,00EUR"/>
    <n v="78.89"/>
    <x v="0"/>
    <n v="78.89"/>
    <s v="AUT.FRAIS&amp;COMMISSIONS/PS"/>
    <x v="17"/>
  </r>
  <r>
    <x v="27"/>
    <x v="3"/>
    <n v="627800"/>
    <s v="VIR STRIPE PAYMENTS UK LTD 30066-12-18317675027720"/>
    <n v="0.95"/>
    <x v="0"/>
    <n v="0.95"/>
    <s v="AUT.FRAIS&amp;COMMISSIONS/PS"/>
    <x v="17"/>
  </r>
  <r>
    <x v="28"/>
    <x v="3"/>
    <n v="627800"/>
    <s v="VIR STRIPE PAYMENTS UK LTD 30066-12-18318625012327"/>
    <n v="0.95"/>
    <x v="0"/>
    <n v="0.95"/>
    <s v="AUT.FRAIS&amp;COMMISSIONS/PS"/>
    <x v="17"/>
  </r>
  <r>
    <x v="54"/>
    <x v="6"/>
    <n v="627800"/>
    <s v="EXTOURNE AGIOS AU 31082017"/>
    <n v="0"/>
    <x v="7"/>
    <n v="-1.49"/>
    <s v="AUT.FRAIS&amp;COMMISSIONS/PS"/>
    <x v="17"/>
  </r>
  <r>
    <x v="54"/>
    <x v="6"/>
    <n v="627800"/>
    <s v="EXTOURNE AGIOS AU 31082017"/>
    <n v="0"/>
    <x v="0"/>
    <n v="-0.01"/>
    <s v="AUT.FRAIS&amp;COMMISSIONS/PS"/>
    <x v="17"/>
  </r>
  <r>
    <x v="0"/>
    <x v="8"/>
    <n v="627802"/>
    <s v="COMM REMISE CB NO 41710 72951100"/>
    <n v="0.64"/>
    <x v="0"/>
    <n v="0.64"/>
    <s v="FRAIS CDN IRAISER "/>
    <x v="17"/>
  </r>
  <r>
    <x v="38"/>
    <x v="8"/>
    <n v="627802"/>
    <s v="ABONNEMENT V-PASS POUR UN DELEGU"/>
    <n v="3"/>
    <x v="0"/>
    <n v="3"/>
    <s v="FRAIS CDN IRAISER "/>
    <x v="17"/>
  </r>
  <r>
    <x v="38"/>
    <x v="8"/>
    <n v="627802"/>
    <s v="INTERNET ENTREPRISE ET INSTITUTI"/>
    <n v="11.88"/>
    <x v="0"/>
    <n v="11.88"/>
    <s v="FRAIS CDN IRAISER "/>
    <x v="17"/>
  </r>
  <r>
    <x v="11"/>
    <x v="8"/>
    <n v="627802"/>
    <s v="COMM REMISE CB NO 74497 72951100"/>
    <n v="16.100000000000001"/>
    <x v="0"/>
    <n v="16.100000000000001"/>
    <s v="FRAIS CDN IRAISER "/>
    <x v="17"/>
  </r>
  <r>
    <x v="42"/>
    <x v="8"/>
    <n v="627802"/>
    <s v="COMM REMISE CB NO 34969 72951100"/>
    <n v="0.9"/>
    <x v="0"/>
    <n v="0.9"/>
    <s v="FRAIS CDN IRAISER "/>
    <x v="17"/>
  </r>
  <r>
    <x v="57"/>
    <x v="8"/>
    <n v="627802"/>
    <s v="COMM REMISE CB NO 96757 72951100"/>
    <n v="0.3"/>
    <x v="0"/>
    <n v="0.3"/>
    <s v="FRAIS CDN IRAISER "/>
    <x v="17"/>
  </r>
  <r>
    <x v="22"/>
    <x v="8"/>
    <n v="627802"/>
    <s v="COMM REMISE CB NO 76009 72951100"/>
    <n v="6.1"/>
    <x v="0"/>
    <n v="6.1"/>
    <s v="FRAIS CDN IRAISER "/>
    <x v="17"/>
  </r>
  <r>
    <x v="43"/>
    <x v="8"/>
    <n v="627802"/>
    <s v="COMM REMISE CB NO 19619 72951100"/>
    <n v="4.5999999999999996"/>
    <x v="0"/>
    <n v="4.5999999999999996"/>
    <s v="FRAIS CDN IRAISER "/>
    <x v="17"/>
  </r>
  <r>
    <x v="35"/>
    <x v="8"/>
    <n v="627802"/>
    <s v="ABONNEMENT.TPE PROPRIE N? 729511"/>
    <n v="2.99"/>
    <x v="0"/>
    <n v="2.99"/>
    <s v="FRAIS CDN IRAISER "/>
    <x v="17"/>
  </r>
  <r>
    <x v="10"/>
    <x v="8"/>
    <n v="627802"/>
    <s v="COMM REMISE CB NO 11033 72951100"/>
    <n v="0.7"/>
    <x v="0"/>
    <n v="0.7"/>
    <s v="FRAIS CDN IRAISER "/>
    <x v="17"/>
  </r>
  <r>
    <x v="35"/>
    <x v="9"/>
    <n v="627802"/>
    <s v="ABONNEMENT.TPE PROPRIE N° 7295153"/>
    <n v="2.99"/>
    <x v="0"/>
    <n v="2.99"/>
    <s v="FRAIS CDN IRAISER "/>
    <x v="17"/>
  </r>
  <r>
    <x v="44"/>
    <x v="8"/>
    <n v="627802"/>
    <s v="FRAIS E-VIR SEPA VERS EEE"/>
    <n v="0.05"/>
    <x v="0"/>
    <n v="0.05"/>
    <s v="FRAIS CDN IRAISER "/>
    <x v="17"/>
  </r>
  <r>
    <x v="18"/>
    <x v="8"/>
    <n v="627802"/>
    <s v="COMM REMISE CB NO 14598 72951100"/>
    <n v="4.0999999999999996"/>
    <x v="0"/>
    <n v="4.0999999999999996"/>
    <s v="FRAIS CDN IRAISER "/>
    <x v="17"/>
  </r>
  <r>
    <x v="25"/>
    <x v="8"/>
    <n v="627802"/>
    <s v="COMM REMISE CB NO 91471 72951100"/>
    <n v="0.64"/>
    <x v="0"/>
    <n v="0.64"/>
    <s v="FRAIS CDN IRAISER "/>
    <x v="17"/>
  </r>
  <r>
    <x v="31"/>
    <x v="8"/>
    <n v="627802"/>
    <s v="COMM REMISE CB NO 20036 72951100"/>
    <n v="2.9"/>
    <x v="0"/>
    <n v="2.9"/>
    <s v="FRAIS CDN IRAISER "/>
    <x v="17"/>
  </r>
  <r>
    <x v="17"/>
    <x v="8"/>
    <n v="627802"/>
    <s v="ABONNEMENT V-PASS POUR UN DELEGU"/>
    <n v="3"/>
    <x v="0"/>
    <n v="3"/>
    <s v="FRAIS CDN IRAISER "/>
    <x v="17"/>
  </r>
  <r>
    <x v="17"/>
    <x v="8"/>
    <n v="627802"/>
    <s v="INTERNET ENTREPRISE ET INSTITUTI"/>
    <n v="11.88"/>
    <x v="0"/>
    <n v="11.88"/>
    <s v="FRAIS CDN IRAISER "/>
    <x v="17"/>
  </r>
  <r>
    <x v="20"/>
    <x v="8"/>
    <n v="627802"/>
    <s v="ABONNEMENT.TPE PROPRIE N? 729511"/>
    <n v="2.99"/>
    <x v="0"/>
    <n v="2.99"/>
    <s v="FRAIS CDN IRAISER "/>
    <x v="17"/>
  </r>
  <r>
    <x v="50"/>
    <x v="8"/>
    <n v="627802"/>
    <s v="FRAIS E-VIR SEPA VERS EEE"/>
    <n v="0.05"/>
    <x v="0"/>
    <n v="0.05"/>
    <s v="FRAIS CDN IRAISER "/>
    <x v="17"/>
  </r>
  <r>
    <x v="20"/>
    <x v="9"/>
    <n v="627802"/>
    <s v="ABONNEMENT.TPE PROPRIE N? 729515"/>
    <n v="2.99"/>
    <x v="0"/>
    <n v="2.99"/>
    <s v="FRAIS CDN IRAISER "/>
    <x v="17"/>
  </r>
  <r>
    <x v="4"/>
    <x v="8"/>
    <n v="627802"/>
    <s v="COMM REMISE CB NO 92804 72951100"/>
    <n v="0.3"/>
    <x v="0"/>
    <n v="0.3"/>
    <s v="FRAIS CDN IRAISER "/>
    <x v="17"/>
  </r>
  <r>
    <x v="4"/>
    <x v="8"/>
    <n v="627802"/>
    <s v="COMM REMISE CB NO 68794 72951100"/>
    <n v="4.2"/>
    <x v="0"/>
    <n v="4.2"/>
    <s v="FRAIS CDN IRAISER "/>
    <x v="17"/>
  </r>
  <r>
    <x v="34"/>
    <x v="8"/>
    <n v="627802"/>
    <s v="COMM REMISE CB NO 37251 72951100"/>
    <n v="10.1"/>
    <x v="0"/>
    <n v="10.1"/>
    <s v="FRAIS CDN IRAISER "/>
    <x v="17"/>
  </r>
  <r>
    <x v="40"/>
    <x v="8"/>
    <n v="627802"/>
    <s v="COMM REMISE CB NO 06934 72951100"/>
    <n v="1.28"/>
    <x v="0"/>
    <n v="1.28"/>
    <s v="FRAIS CDN IRAISER "/>
    <x v="17"/>
  </r>
  <r>
    <x v="49"/>
    <x v="8"/>
    <n v="627802"/>
    <s v="COMM REMISE CB NO 85086 72951100"/>
    <n v="3.6"/>
    <x v="0"/>
    <n v="3.6"/>
    <s v="FRAIS CDN IRAISER "/>
    <x v="17"/>
  </r>
  <r>
    <x v="49"/>
    <x v="8"/>
    <n v="627802"/>
    <s v="COMM REMISE CB NO 71434 72951100"/>
    <n v="4.0999999999999996"/>
    <x v="0"/>
    <n v="4.0999999999999996"/>
    <s v="FRAIS CDN IRAISER "/>
    <x v="17"/>
  </r>
  <r>
    <x v="32"/>
    <x v="8"/>
    <n v="627802"/>
    <s v="COMM REMISE CB NO 09919 72951100"/>
    <n v="4.0999999999999996"/>
    <x v="0"/>
    <n v="4.0999999999999996"/>
    <s v="FRAIS CDN IRAISER "/>
    <x v="17"/>
  </r>
  <r>
    <x v="7"/>
    <x v="8"/>
    <n v="627802"/>
    <s v="COMM REMISE CB NO 79946 72951100"/>
    <n v="0.5"/>
    <x v="0"/>
    <n v="0.5"/>
    <s v="FRAIS CDN IRAISER "/>
    <x v="17"/>
  </r>
  <r>
    <x v="27"/>
    <x v="8"/>
    <n v="627802"/>
    <s v="COMM REMISE CB NO 18472 72951100"/>
    <n v="0.8"/>
    <x v="0"/>
    <n v="0.8"/>
    <s v="FRAIS CDN IRAISER "/>
    <x v="17"/>
  </r>
  <r>
    <x v="45"/>
    <x v="8"/>
    <n v="627802"/>
    <s v="COMM REMISE CB NO 99863 72951100"/>
    <n v="3.4"/>
    <x v="0"/>
    <n v="3.4"/>
    <s v="FRAIS CDN IRAISER "/>
    <x v="17"/>
  </r>
  <r>
    <x v="73"/>
    <x v="8"/>
    <n v="627802"/>
    <s v="COMM REMISE CB NO 16531 72951100"/>
    <n v="0.9"/>
    <x v="0"/>
    <n v="0.9"/>
    <s v="FRAIS CDN IRAISER "/>
    <x v="17"/>
  </r>
  <r>
    <x v="26"/>
    <x v="8"/>
    <n v="627802"/>
    <s v="COMM REMISE CB NO 36567 72951100"/>
    <n v="1.1000000000000001"/>
    <x v="0"/>
    <n v="1.1000000000000001"/>
    <s v="FRAIS CDN IRAISER "/>
    <x v="17"/>
  </r>
  <r>
    <x v="26"/>
    <x v="8"/>
    <n v="627802"/>
    <s v="COMM REMISE CB NO 36499 72951100"/>
    <n v="4.0999999999999996"/>
    <x v="0"/>
    <n v="4.0999999999999996"/>
    <s v="FRAIS CDN IRAISER "/>
    <x v="17"/>
  </r>
  <r>
    <x v="41"/>
    <x v="8"/>
    <n v="627802"/>
    <s v="ABONNEMENT V-PASS POUR UN DELEGU"/>
    <n v="3"/>
    <x v="0"/>
    <n v="3"/>
    <s v="FRAIS CDN IRAISER "/>
    <x v="17"/>
  </r>
  <r>
    <x v="41"/>
    <x v="8"/>
    <n v="627802"/>
    <s v="INTERNET ENTREPRISE ET INSTITUTI"/>
    <n v="11.88"/>
    <x v="0"/>
    <n v="11.88"/>
    <s v="FRAIS CDN IRAISER "/>
    <x v="17"/>
  </r>
  <r>
    <x v="74"/>
    <x v="8"/>
    <n v="627802"/>
    <s v="COMM REMISE CB NO 33214 72951100"/>
    <n v="2.1"/>
    <x v="0"/>
    <n v="2.1"/>
    <s v="FRAIS CDN IRAISER "/>
    <x v="17"/>
  </r>
  <r>
    <x v="30"/>
    <x v="8"/>
    <n v="627802"/>
    <s v="ABONNEMENT.TPE PROPRIE N? 729511"/>
    <n v="2.99"/>
    <x v="0"/>
    <n v="2.99"/>
    <s v="FRAIS CDN IRAISER "/>
    <x v="17"/>
  </r>
  <r>
    <x v="37"/>
    <x v="8"/>
    <n v="627802"/>
    <s v="COMM REMISE CB NO 44726 72951100"/>
    <n v="4.0999999999999996"/>
    <x v="0"/>
    <n v="4.0999999999999996"/>
    <s v="FRAIS CDN IRAISER "/>
    <x v="17"/>
  </r>
  <r>
    <x v="29"/>
    <x v="8"/>
    <n v="627802"/>
    <s v="COMM REMISE CB NO 42275 72951100"/>
    <n v="0.22"/>
    <x v="0"/>
    <n v="0.22"/>
    <s v="FRAIS CDN IRAISER "/>
    <x v="17"/>
  </r>
  <r>
    <x v="29"/>
    <x v="8"/>
    <n v="627802"/>
    <s v="COMM REMISE CB NO 83807 72951100"/>
    <n v="0.5"/>
    <x v="0"/>
    <n v="0.5"/>
    <s v="FRAIS CDN IRAISER "/>
    <x v="17"/>
  </r>
  <r>
    <x v="61"/>
    <x v="8"/>
    <n v="627802"/>
    <s v="COMM REMISE CB NO 01159 72951100"/>
    <n v="2.21"/>
    <x v="0"/>
    <n v="2.21"/>
    <s v="FRAIS CDN IRAISER "/>
    <x v="17"/>
  </r>
  <r>
    <x v="61"/>
    <x v="8"/>
    <n v="627802"/>
    <s v="FRAIS E-VIR SEPA VERS EEE"/>
    <n v="0.05"/>
    <x v="0"/>
    <n v="0.05"/>
    <s v="FRAIS CDN IRAISER "/>
    <x v="17"/>
  </r>
  <r>
    <x v="8"/>
    <x v="8"/>
    <n v="627802"/>
    <s v="COMM REMISE CB NO 11050 72951100"/>
    <n v="0.7"/>
    <x v="0"/>
    <n v="0.7"/>
    <s v="FRAIS CDN IRAISER "/>
    <x v="17"/>
  </r>
  <r>
    <x v="30"/>
    <x v="9"/>
    <n v="627802"/>
    <s v="ABONNEMENT.TPE PROPRIE N° 7295153"/>
    <n v="2.99"/>
    <x v="0"/>
    <n v="2.99"/>
    <s v="FRAIS CDN IRAISER "/>
    <x v="17"/>
  </r>
  <r>
    <x v="16"/>
    <x v="10"/>
    <n v="631100"/>
    <s v="TAXES SUR LES SALAIRES"/>
    <n v="1154.1099999999999"/>
    <x v="0"/>
    <n v="1154.1099999999999"/>
    <s v="TAXE SUR LES SALAIRES"/>
    <x v="18"/>
  </r>
  <r>
    <x v="16"/>
    <x v="10"/>
    <n v="631100"/>
    <s v="TAXES SUR LES SALAIRES"/>
    <n v="1562.87"/>
    <x v="0"/>
    <n v="1562.87"/>
    <s v="TAXE SUR LES SALAIRES"/>
    <x v="18"/>
  </r>
  <r>
    <x v="16"/>
    <x v="10"/>
    <n v="631100"/>
    <s v="TAXES SUR LES SALAIRES"/>
    <n v="379.29"/>
    <x v="0"/>
    <n v="379.29"/>
    <s v="TAXE SUR LES SALAIRES"/>
    <x v="18"/>
  </r>
  <r>
    <x v="16"/>
    <x v="10"/>
    <n v="631100"/>
    <s v="TAXES SUR LES SALAIRES"/>
    <n v="969.04"/>
    <x v="0"/>
    <n v="969.04"/>
    <s v="TAXE SUR LES SALAIRES"/>
    <x v="18"/>
  </r>
  <r>
    <x v="20"/>
    <x v="10"/>
    <n v="631100"/>
    <s v="TAXES SUR LES SALAIRES"/>
    <n v="1164.04"/>
    <x v="0"/>
    <n v="1164.04"/>
    <s v="TAXE SUR LES SALAIRES"/>
    <x v="18"/>
  </r>
  <r>
    <x v="20"/>
    <x v="10"/>
    <n v="631100"/>
    <s v="TAXES SUR LES SALAIRES"/>
    <n v="1700.57"/>
    <x v="0"/>
    <n v="1700.57"/>
    <s v="TAXE SUR LES SALAIRES"/>
    <x v="18"/>
  </r>
  <r>
    <x v="20"/>
    <x v="10"/>
    <n v="631100"/>
    <s v="TAXES SUR LES SALAIRES"/>
    <n v="379.29"/>
    <x v="0"/>
    <n v="379.29"/>
    <s v="TAXE SUR LES SALAIRES"/>
    <x v="18"/>
  </r>
  <r>
    <x v="20"/>
    <x v="10"/>
    <n v="631100"/>
    <s v="TAXES SUR LES SALAIRES"/>
    <n v="1149.5999999999999"/>
    <x v="0"/>
    <n v="1149.5999999999999"/>
    <s v="TAXE SUR LES SALAIRES"/>
    <x v="18"/>
  </r>
  <r>
    <x v="30"/>
    <x v="10"/>
    <n v="631100"/>
    <s v="TAXES SUR LES SALAIRES"/>
    <n v="1154.1099999999999"/>
    <x v="0"/>
    <n v="1154.1099999999999"/>
    <s v="TAXE SUR LES SALAIRES"/>
    <x v="18"/>
  </r>
  <r>
    <x v="30"/>
    <x v="10"/>
    <n v="631100"/>
    <s v="TAXES SUR LES SALAIRES"/>
    <n v="1505.71"/>
    <x v="0"/>
    <n v="1505.71"/>
    <s v="TAXE SUR LES SALAIRES"/>
    <x v="18"/>
  </r>
  <r>
    <x v="30"/>
    <x v="10"/>
    <n v="631100"/>
    <s v="TAXES SUR LES SALAIRES"/>
    <n v="430.64"/>
    <x v="0"/>
    <n v="430.64"/>
    <s v="TAXE SUR LES SALAIRES"/>
    <x v="18"/>
  </r>
  <r>
    <x v="30"/>
    <x v="10"/>
    <n v="631100"/>
    <s v="TAXES SUR LES SALAIRES"/>
    <n v="1205.6300000000001"/>
    <x v="0"/>
    <n v="1205.6300000000001"/>
    <s v="TAXE SUR LES SALAIRES"/>
    <x v="18"/>
  </r>
  <r>
    <x v="16"/>
    <x v="10"/>
    <n v="633300"/>
    <s v="FORMATION CONTINUE"/>
    <n v="59.83"/>
    <x v="0"/>
    <n v="59.83"/>
    <s v="PART.EMPL.FORM.PROF.CONT"/>
    <x v="18"/>
  </r>
  <r>
    <x v="16"/>
    <x v="10"/>
    <n v="633300"/>
    <s v="FORMATION CONTINUE"/>
    <n v="110.94"/>
    <x v="0"/>
    <n v="110.94"/>
    <s v="PART.EMPL.FORM.PROF.CONT"/>
    <x v="18"/>
  </r>
  <r>
    <x v="16"/>
    <x v="10"/>
    <n v="633300"/>
    <s v="FORMATION CONTINUE"/>
    <n v="20.98"/>
    <x v="0"/>
    <n v="20.98"/>
    <s v="PART.EMPL.FORM.PROF.CONT"/>
    <x v="18"/>
  </r>
  <r>
    <x v="16"/>
    <x v="10"/>
    <n v="633300"/>
    <s v="FORMATION CONTINUE"/>
    <n v="49.46"/>
    <x v="0"/>
    <n v="49.46"/>
    <s v="PART.EMPL.FORM.PROF.CONT"/>
    <x v="18"/>
  </r>
  <r>
    <x v="20"/>
    <x v="10"/>
    <n v="633300"/>
    <s v="FORMATION CONTINUE"/>
    <n v="60.23"/>
    <x v="0"/>
    <n v="60.23"/>
    <s v="PART.EMPL.FORM.PROF.CONT"/>
    <x v="18"/>
  </r>
  <r>
    <x v="20"/>
    <x v="10"/>
    <n v="633300"/>
    <s v="FORMATION CONTINUE"/>
    <n v="138.21"/>
    <x v="0"/>
    <n v="138.21"/>
    <s v="PART.EMPL.FORM.PROF.CONT"/>
    <x v="18"/>
  </r>
  <r>
    <x v="20"/>
    <x v="10"/>
    <n v="633300"/>
    <s v="FORMATION CONTINUE"/>
    <n v="20.98"/>
    <x v="0"/>
    <n v="20.98"/>
    <s v="PART.EMPL.FORM.PROF.CONT"/>
    <x v="18"/>
  </r>
  <r>
    <x v="20"/>
    <x v="10"/>
    <n v="633300"/>
    <s v="FORMATION CONTINUE"/>
    <n v="56.65"/>
    <x v="0"/>
    <n v="56.65"/>
    <s v="PART.EMPL.FORM.PROF.CONT"/>
    <x v="18"/>
  </r>
  <r>
    <x v="30"/>
    <x v="10"/>
    <n v="633300"/>
    <s v="FORMATION CONTINUE"/>
    <n v="59.83"/>
    <x v="0"/>
    <n v="59.83"/>
    <s v="PART.EMPL.FORM.PROF.CONT"/>
    <x v="18"/>
  </r>
  <r>
    <x v="30"/>
    <x v="10"/>
    <n v="633300"/>
    <s v="FORMATION CONTINUE"/>
    <n v="137.87"/>
    <x v="0"/>
    <n v="137.87"/>
    <s v="PART.EMPL.FORM.PROF.CONT"/>
    <x v="18"/>
  </r>
  <r>
    <x v="30"/>
    <x v="10"/>
    <n v="633300"/>
    <s v="FORMATION CONTINUE"/>
    <n v="27.58"/>
    <x v="0"/>
    <n v="27.58"/>
    <s v="PART.EMPL.FORM.PROF.CONT"/>
    <x v="18"/>
  </r>
  <r>
    <x v="30"/>
    <x v="10"/>
    <n v="633300"/>
    <s v="FORMATION CONTINUE"/>
    <n v="59.61"/>
    <x v="0"/>
    <n v="59.61"/>
    <s v="PART.EMPL.FORM.PROF.CONT"/>
    <x v="18"/>
  </r>
  <r>
    <x v="16"/>
    <x v="10"/>
    <n v="641100"/>
    <s v="SALAIRES BRUTS"/>
    <n v="10882.41"/>
    <x v="0"/>
    <n v="10882.41"/>
    <s v="SALAIRES ADMINISTRATIFS"/>
    <x v="19"/>
  </r>
  <r>
    <x v="16"/>
    <x v="10"/>
    <n v="641100"/>
    <s v="SALAIRES BRUTS"/>
    <n v="17147.91"/>
    <x v="0"/>
    <n v="17147.91"/>
    <s v="SALAIRES ADMINISTRATIFS"/>
    <x v="19"/>
  </r>
  <r>
    <x v="16"/>
    <x v="10"/>
    <n v="641100"/>
    <s v="SALAIRES BRUTS"/>
    <n v="3813.09"/>
    <x v="0"/>
    <n v="3813.09"/>
    <s v="SALAIRES ADMINISTRATIFS"/>
    <x v="19"/>
  </r>
  <r>
    <x v="16"/>
    <x v="10"/>
    <n v="641100"/>
    <s v="SALAIRES BRUTS"/>
    <n v="8991.5499999999993"/>
    <x v="0"/>
    <n v="8991.5499999999993"/>
    <s v="SALAIRES ADMINISTRATIFS"/>
    <x v="19"/>
  </r>
  <r>
    <x v="20"/>
    <x v="10"/>
    <n v="641100"/>
    <s v="SALAIRES BRUTS"/>
    <n v="10954.71"/>
    <x v="0"/>
    <n v="10954.71"/>
    <s v="SALAIRES ADMINISTRATIFS"/>
    <x v="19"/>
  </r>
  <r>
    <x v="20"/>
    <x v="10"/>
    <n v="641100"/>
    <s v="SALAIRES BRUTS"/>
    <n v="18924.5"/>
    <x v="0"/>
    <n v="18924.5"/>
    <s v="SALAIRES ADMINISTRATIFS"/>
    <x v="19"/>
  </r>
  <r>
    <x v="20"/>
    <x v="10"/>
    <n v="641100"/>
    <s v="SALAIRES BRUTS"/>
    <n v="3813.09"/>
    <x v="0"/>
    <n v="3813.09"/>
    <s v="SALAIRES ADMINISTRATIFS"/>
    <x v="19"/>
  </r>
  <r>
    <x v="20"/>
    <x v="10"/>
    <n v="641100"/>
    <s v="SALAIRES BRUTS"/>
    <n v="10299.32"/>
    <x v="0"/>
    <n v="10299.32"/>
    <s v="SALAIRES ADMINISTRATIFS"/>
    <x v="19"/>
  </r>
  <r>
    <x v="30"/>
    <x v="10"/>
    <n v="641100"/>
    <s v="SALAIRES BRUTS"/>
    <n v="10882.41"/>
    <x v="0"/>
    <n v="10882.41"/>
    <s v="SALAIRES ADMINISTRATIFS"/>
    <x v="19"/>
  </r>
  <r>
    <x v="30"/>
    <x v="10"/>
    <n v="641100"/>
    <s v="SALAIRES BRUTS"/>
    <n v="17875.169999999998"/>
    <x v="0"/>
    <n v="17875.169999999998"/>
    <s v="SALAIRES ADMINISTRATIFS"/>
    <x v="19"/>
  </r>
  <r>
    <x v="30"/>
    <x v="10"/>
    <n v="641100"/>
    <s v="SALAIRES BRUTS"/>
    <n v="5013.09"/>
    <x v="0"/>
    <n v="5013.09"/>
    <s v="SALAIRES ADMINISTRATIFS"/>
    <x v="19"/>
  </r>
  <r>
    <x v="30"/>
    <x v="10"/>
    <n v="641100"/>
    <s v="SALAIRES BRUTS"/>
    <n v="10836.36"/>
    <x v="0"/>
    <n v="10836.36"/>
    <s v="SALAIRES ADMINISTRATIFS"/>
    <x v="19"/>
  </r>
  <r>
    <x v="16"/>
    <x v="10"/>
    <n v="641400"/>
    <s v="REMBOURSEMENT DE FRAIS"/>
    <n v="73.23"/>
    <x v="0"/>
    <n v="73.23"/>
    <s v="REMBT FRAIS TRANSP.ADMIN."/>
    <x v="19"/>
  </r>
  <r>
    <x v="16"/>
    <x v="10"/>
    <n v="641400"/>
    <s v="REMBOURSEMENT DE FRAIS"/>
    <n v="66.42"/>
    <x v="0"/>
    <n v="66.42"/>
    <s v="REMBT FRAIS TRANSP.ADMIN."/>
    <x v="19"/>
  </r>
  <r>
    <x v="16"/>
    <x v="10"/>
    <n v="641400"/>
    <s v="REMBOURSEMENT DE FRAIS"/>
    <n v="47.48"/>
    <x v="0"/>
    <n v="47.48"/>
    <s v="REMBT FRAIS TRANSP.ADMIN."/>
    <x v="19"/>
  </r>
  <r>
    <x v="16"/>
    <x v="10"/>
    <n v="641400"/>
    <s v="REMBOURSEMENT DE FRAIS"/>
    <n v="27.56"/>
    <x v="0"/>
    <n v="27.56"/>
    <s v="REMBT FRAIS TRANSP.ADMIN."/>
    <x v="19"/>
  </r>
  <r>
    <x v="20"/>
    <x v="10"/>
    <n v="641400"/>
    <s v="REMBOURSEMENT DE FRAIS"/>
    <n v="91"/>
    <x v="0"/>
    <n v="91"/>
    <s v="REMBT FRAIS TRANSP.ADMIN."/>
    <x v="19"/>
  </r>
  <r>
    <x v="20"/>
    <x v="10"/>
    <n v="641400"/>
    <s v="REMBOURSEMENT DE FRAIS"/>
    <n v="188.44"/>
    <x v="0"/>
    <n v="188.44"/>
    <s v="REMBT FRAIS TRANSP.ADMIN."/>
    <x v="19"/>
  </r>
  <r>
    <x v="20"/>
    <x v="10"/>
    <n v="641400"/>
    <s v="REMBOURSEMENT DE FRAIS"/>
    <n v="49.59"/>
    <x v="0"/>
    <n v="49.59"/>
    <s v="REMBT FRAIS TRANSP.ADMIN."/>
    <x v="19"/>
  </r>
  <r>
    <x v="20"/>
    <x v="10"/>
    <n v="641400"/>
    <s v="REMBOURSEMENT DE FRAIS"/>
    <n v="36.89"/>
    <x v="0"/>
    <n v="36.89"/>
    <s v="REMBT FRAIS TRANSP.ADMIN."/>
    <x v="19"/>
  </r>
  <r>
    <x v="30"/>
    <x v="10"/>
    <n v="641400"/>
    <s v="REMBOURSEMENT DE FRAIS"/>
    <n v="101.26"/>
    <x v="0"/>
    <n v="101.26"/>
    <s v="REMBT FRAIS TRANSP.ADMIN."/>
    <x v="19"/>
  </r>
  <r>
    <x v="30"/>
    <x v="10"/>
    <n v="641400"/>
    <s v="REMBOURSEMENT DE FRAIS"/>
    <n v="140.04"/>
    <x v="0"/>
    <n v="140.04"/>
    <s v="REMBT FRAIS TRANSP.ADMIN."/>
    <x v="19"/>
  </r>
  <r>
    <x v="30"/>
    <x v="10"/>
    <n v="641400"/>
    <s v="REMBOURSEMENT DE FRAIS"/>
    <n v="52.07"/>
    <x v="0"/>
    <n v="52.07"/>
    <s v="REMBT FRAIS TRANSP.ADMIN."/>
    <x v="19"/>
  </r>
  <r>
    <x v="30"/>
    <x v="10"/>
    <n v="641400"/>
    <s v="REMBOURSEMENT DE FRAIS"/>
    <n v="65.89"/>
    <x v="0"/>
    <n v="65.89"/>
    <s v="REMBT FRAIS TRANSP.ADMIN."/>
    <x v="19"/>
  </r>
  <r>
    <x v="16"/>
    <x v="10"/>
    <n v="645100"/>
    <s v="URSSAF"/>
    <n v="2914.83"/>
    <x v="0"/>
    <n v="2914.83"/>
    <s v="COTISATIONS A l URSSAF"/>
    <x v="20"/>
  </r>
  <r>
    <x v="16"/>
    <x v="10"/>
    <n v="645100"/>
    <s v="URSSAF"/>
    <n v="4806.51"/>
    <x v="0"/>
    <n v="4806.51"/>
    <s v="COTISATIONS A l URSSAF"/>
    <x v="20"/>
  </r>
  <r>
    <x v="16"/>
    <x v="10"/>
    <n v="645100"/>
    <s v="URSSAF"/>
    <n v="1054.02"/>
    <x v="0"/>
    <n v="1054.02"/>
    <s v="COTISATIONS A l URSSAF"/>
    <x v="20"/>
  </r>
  <r>
    <x v="16"/>
    <x v="10"/>
    <n v="645100"/>
    <s v="URSSAF"/>
    <n v="2425.21"/>
    <x v="0"/>
    <n v="2425.21"/>
    <s v="COTISATIONS A l URSSAF"/>
    <x v="20"/>
  </r>
  <r>
    <x v="20"/>
    <x v="10"/>
    <n v="645100"/>
    <s v="URSSAF"/>
    <n v="2929.34"/>
    <x v="0"/>
    <n v="2929.34"/>
    <s v="COTISATIONS A l URSSAF"/>
    <x v="20"/>
  </r>
  <r>
    <x v="20"/>
    <x v="10"/>
    <n v="645100"/>
    <s v="URSSAF"/>
    <n v="5284.41"/>
    <x v="0"/>
    <n v="5284.41"/>
    <s v="COTISATIONS A l URSSAF"/>
    <x v="20"/>
  </r>
  <r>
    <x v="20"/>
    <x v="10"/>
    <n v="645100"/>
    <s v="URSSAF"/>
    <n v="1054.02"/>
    <x v="0"/>
    <n v="1054.02"/>
    <s v="COTISATIONS A l URSSAF"/>
    <x v="20"/>
  </r>
  <r>
    <x v="20"/>
    <x v="10"/>
    <n v="645100"/>
    <s v="URSSAF"/>
    <n v="2796.95"/>
    <x v="0"/>
    <n v="2796.95"/>
    <s v="COTISATIONS A l URSSAF"/>
    <x v="20"/>
  </r>
  <r>
    <x v="30"/>
    <x v="10"/>
    <n v="645100"/>
    <s v="URSSAF"/>
    <n v="2914.83"/>
    <x v="0"/>
    <n v="2914.83"/>
    <s v="COTISATIONS A l URSSAF"/>
    <x v="20"/>
  </r>
  <r>
    <x v="30"/>
    <x v="10"/>
    <n v="645100"/>
    <s v="URSSAF"/>
    <n v="4962.28"/>
    <x v="0"/>
    <n v="4962.28"/>
    <s v="COTISATIONS A l URSSAF"/>
    <x v="20"/>
  </r>
  <r>
    <x v="30"/>
    <x v="10"/>
    <n v="645100"/>
    <s v="URSSAF"/>
    <n v="1398.61"/>
    <x v="0"/>
    <n v="1398.61"/>
    <s v="COTISATIONS A l URSSAF"/>
    <x v="20"/>
  </r>
  <r>
    <x v="30"/>
    <x v="10"/>
    <n v="645100"/>
    <s v="URSSAF"/>
    <n v="2930.95"/>
    <x v="0"/>
    <n v="2930.95"/>
    <s v="COTISATIONS A l URSSAF"/>
    <x v="20"/>
  </r>
  <r>
    <x v="16"/>
    <x v="10"/>
    <n v="645200"/>
    <s v="MUTUELLE"/>
    <n v="136.52000000000001"/>
    <x v="0"/>
    <n v="136.52000000000001"/>
    <s v="Cotisations aux mutuelles"/>
    <x v="20"/>
  </r>
  <r>
    <x v="16"/>
    <x v="10"/>
    <n v="645200"/>
    <s v="MUTUELLE"/>
    <n v="165.15"/>
    <x v="0"/>
    <n v="165.15"/>
    <s v="Cotisations aux mutuelles"/>
    <x v="20"/>
  </r>
  <r>
    <x v="16"/>
    <x v="10"/>
    <n v="645200"/>
    <s v="MUTUELLE"/>
    <n v="61.66"/>
    <x v="0"/>
    <n v="61.66"/>
    <s v="Cotisations aux mutuelles"/>
    <x v="20"/>
  </r>
  <r>
    <x v="16"/>
    <x v="10"/>
    <n v="645200"/>
    <s v="MUTUELLE"/>
    <n v="77.069999999999993"/>
    <x v="0"/>
    <n v="77.069999999999993"/>
    <s v="Cotisations aux mutuelles"/>
    <x v="20"/>
  </r>
  <r>
    <x v="20"/>
    <x v="10"/>
    <n v="645200"/>
    <s v="MUTUELLE"/>
    <n v="136.52000000000001"/>
    <x v="0"/>
    <n v="136.52000000000001"/>
    <s v="Cotisations aux mutuelles"/>
    <x v="20"/>
  </r>
  <r>
    <x v="20"/>
    <x v="10"/>
    <n v="645200"/>
    <s v="MUTUELLE"/>
    <n v="209.19"/>
    <x v="0"/>
    <n v="209.19"/>
    <s v="Cotisations aux mutuelles"/>
    <x v="20"/>
  </r>
  <r>
    <x v="20"/>
    <x v="10"/>
    <n v="645200"/>
    <s v="MUTUELLE"/>
    <n v="61.66"/>
    <x v="0"/>
    <n v="61.66"/>
    <s v="Cotisations aux mutuelles"/>
    <x v="20"/>
  </r>
  <r>
    <x v="20"/>
    <x v="10"/>
    <n v="645200"/>
    <s v="MUTUELLE"/>
    <n v="77.069999999999993"/>
    <x v="0"/>
    <n v="77.069999999999993"/>
    <s v="Cotisations aux mutuelles"/>
    <x v="20"/>
  </r>
  <r>
    <x v="30"/>
    <x v="10"/>
    <n v="645200"/>
    <s v="MUTUELLE"/>
    <n v="136.52000000000001"/>
    <x v="0"/>
    <n v="136.52000000000001"/>
    <s v="Cotisations aux mutuelles"/>
    <x v="20"/>
  </r>
  <r>
    <x v="30"/>
    <x v="10"/>
    <n v="645200"/>
    <s v="MUTUELLE"/>
    <n v="209.19"/>
    <x v="0"/>
    <n v="209.19"/>
    <s v="Cotisations aux mutuelles"/>
    <x v="20"/>
  </r>
  <r>
    <x v="30"/>
    <x v="10"/>
    <n v="645200"/>
    <s v="MUTUELLE"/>
    <n v="61.66"/>
    <x v="0"/>
    <n v="61.66"/>
    <s v="Cotisations aux mutuelles"/>
    <x v="20"/>
  </r>
  <r>
    <x v="30"/>
    <x v="10"/>
    <n v="645200"/>
    <s v="MUTUELLE"/>
    <n v="0"/>
    <x v="9"/>
    <n v="-55.04"/>
    <s v="Cotisations aux mutuelles"/>
    <x v="20"/>
  </r>
  <r>
    <x v="16"/>
    <x v="10"/>
    <n v="645300"/>
    <s v="RETRAITE CADRES"/>
    <n v="512.29"/>
    <x v="0"/>
    <n v="512.29"/>
    <s v="COTIS. RETRAITE CADRES"/>
    <x v="20"/>
  </r>
  <r>
    <x v="16"/>
    <x v="10"/>
    <n v="645300"/>
    <s v="RETRAITE CADRES"/>
    <n v="529.13"/>
    <x v="0"/>
    <n v="529.13"/>
    <s v="COTIS. RETRAITE CADRES"/>
    <x v="20"/>
  </r>
  <r>
    <x v="16"/>
    <x v="10"/>
    <n v="645300"/>
    <s v="RETRAITE CADRES"/>
    <n v="245.47"/>
    <x v="0"/>
    <n v="245.47"/>
    <s v="COTIS. RETRAITE CADRES"/>
    <x v="20"/>
  </r>
  <r>
    <x v="16"/>
    <x v="10"/>
    <n v="645300"/>
    <s v="RETRAITE CADRES"/>
    <n v="649.66999999999996"/>
    <x v="0"/>
    <n v="649.66999999999996"/>
    <s v="COTIS. RETRAITE CADRES"/>
    <x v="20"/>
  </r>
  <r>
    <x v="20"/>
    <x v="10"/>
    <n v="645300"/>
    <s v="RETRAITE CADRES"/>
    <n v="522.63"/>
    <x v="0"/>
    <n v="522.63"/>
    <s v="COTIS. RETRAITE CADRES"/>
    <x v="20"/>
  </r>
  <r>
    <x v="20"/>
    <x v="10"/>
    <n v="645300"/>
    <s v="RETRAITE CADRES"/>
    <n v="531.41"/>
    <x v="0"/>
    <n v="531.41"/>
    <s v="COTIS. RETRAITE CADRES"/>
    <x v="20"/>
  </r>
  <r>
    <x v="20"/>
    <x v="10"/>
    <n v="645300"/>
    <s v="RETRAITE CADRES"/>
    <n v="245.47"/>
    <x v="0"/>
    <n v="245.47"/>
    <s v="COTIS. RETRAITE CADRES"/>
    <x v="20"/>
  </r>
  <r>
    <x v="20"/>
    <x v="10"/>
    <n v="645300"/>
    <s v="RETRAITE CADRES"/>
    <n v="747.67"/>
    <x v="0"/>
    <n v="747.67"/>
    <s v="COTIS. RETRAITE CADRES"/>
    <x v="20"/>
  </r>
  <r>
    <x v="30"/>
    <x v="10"/>
    <n v="645300"/>
    <s v="RETRAITE CADRES"/>
    <n v="512.29"/>
    <x v="0"/>
    <n v="512.29"/>
    <s v="COTIS. RETRAITE CADRES"/>
    <x v="20"/>
  </r>
  <r>
    <x v="30"/>
    <x v="10"/>
    <n v="645300"/>
    <s v="RETRAITE CADRES"/>
    <n v="529.13"/>
    <x v="0"/>
    <n v="529.13"/>
    <s v="COTIS. RETRAITE CADRES"/>
    <x v="20"/>
  </r>
  <r>
    <x v="30"/>
    <x v="10"/>
    <n v="645300"/>
    <s v="RETRAITE CADRES"/>
    <n v="245.47"/>
    <x v="0"/>
    <n v="245.47"/>
    <s v="COTIS. RETRAITE CADRES"/>
    <x v="20"/>
  </r>
  <r>
    <x v="30"/>
    <x v="10"/>
    <n v="645300"/>
    <s v="RETRAITE CADRES"/>
    <n v="779.12"/>
    <x v="0"/>
    <n v="779.12"/>
    <s v="COTIS. RETRAITE CADRES"/>
    <x v="20"/>
  </r>
  <r>
    <x v="16"/>
    <x v="10"/>
    <n v="645305"/>
    <s v="RETRAITE NON CADRES"/>
    <n v="366.06"/>
    <x v="0"/>
    <n v="366.06"/>
    <s v="COTISATIONS RETRAITES.PREV"/>
    <x v="20"/>
  </r>
  <r>
    <x v="16"/>
    <x v="10"/>
    <n v="645305"/>
    <s v="RETRAITE NON CADRES"/>
    <n v="836.98"/>
    <x v="0"/>
    <n v="836.98"/>
    <s v="COTISATIONS RETRAITES.PREV"/>
    <x v="20"/>
  </r>
  <r>
    <x v="16"/>
    <x v="10"/>
    <n v="645305"/>
    <s v="RETRAITE NON CADRES"/>
    <n v="55.06"/>
    <x v="0"/>
    <n v="55.06"/>
    <s v="COTISATIONS RETRAITES.PREV"/>
    <x v="20"/>
  </r>
  <r>
    <x v="16"/>
    <x v="10"/>
    <n v="645305"/>
    <s v="RETRAITE NON CADRES"/>
    <n v="37.49"/>
    <x v="0"/>
    <n v="37.49"/>
    <s v="COTISATIONS RETRAITES.PREV"/>
    <x v="20"/>
  </r>
  <r>
    <x v="20"/>
    <x v="10"/>
    <n v="645305"/>
    <s v="RETRAITE NON CADRES"/>
    <n v="366.06"/>
    <x v="0"/>
    <n v="366.06"/>
    <s v="COTISATIONS RETRAITES.PREV"/>
    <x v="20"/>
  </r>
  <r>
    <x v="20"/>
    <x v="10"/>
    <n v="645305"/>
    <s v="RETRAITE NON CADRES"/>
    <n v="981.64"/>
    <x v="0"/>
    <n v="981.64"/>
    <s v="COTISATIONS RETRAITES.PREV"/>
    <x v="20"/>
  </r>
  <r>
    <x v="20"/>
    <x v="10"/>
    <n v="645305"/>
    <s v="RETRAITE NON CADRES"/>
    <n v="55.06"/>
    <x v="0"/>
    <n v="55.06"/>
    <s v="COTISATIONS RETRAITES.PREV"/>
    <x v="20"/>
  </r>
  <r>
    <x v="20"/>
    <x v="10"/>
    <n v="645305"/>
    <s v="RETRAITE NON CADRES"/>
    <n v="37.49"/>
    <x v="0"/>
    <n v="37.49"/>
    <s v="COTISATIONS RETRAITES.PREV"/>
    <x v="20"/>
  </r>
  <r>
    <x v="30"/>
    <x v="10"/>
    <n v="645305"/>
    <s v="RETRAITE NON CADRES"/>
    <n v="366.06"/>
    <x v="0"/>
    <n v="366.06"/>
    <s v="COTISATIONS RETRAITES.PREV"/>
    <x v="20"/>
  </r>
  <r>
    <x v="30"/>
    <x v="10"/>
    <n v="645305"/>
    <s v="RETRAITE NON CADRES"/>
    <n v="896.89"/>
    <x v="0"/>
    <n v="896.89"/>
    <s v="COTISATIONS RETRAITES.PREV"/>
    <x v="20"/>
  </r>
  <r>
    <x v="30"/>
    <x v="10"/>
    <n v="645305"/>
    <s v="RETRAITE NON CADRES"/>
    <n v="153.46"/>
    <x v="0"/>
    <n v="153.46"/>
    <s v="COTISATIONS RETRAITES.PREV"/>
    <x v="20"/>
  </r>
  <r>
    <x v="30"/>
    <x v="10"/>
    <n v="645305"/>
    <s v="RETRAITE NON CADRES"/>
    <n v="37.49"/>
    <x v="0"/>
    <n v="37.49"/>
    <s v="COTISATIONS RETRAITES.PREV"/>
    <x v="20"/>
  </r>
  <r>
    <x v="16"/>
    <x v="10"/>
    <n v="645320"/>
    <s v="PRÉVOYANCE"/>
    <n v="122.85"/>
    <x v="0"/>
    <n v="122.85"/>
    <s v="PREVOYANCE"/>
    <x v="20"/>
  </r>
  <r>
    <x v="16"/>
    <x v="10"/>
    <n v="645320"/>
    <s v="PRÉVOYANCE"/>
    <n v="174.2"/>
    <x v="0"/>
    <n v="174.2"/>
    <s v="PREVOYANCE"/>
    <x v="20"/>
  </r>
  <r>
    <x v="16"/>
    <x v="10"/>
    <n v="645320"/>
    <s v="PRÉVOYANCE"/>
    <n v="52.11"/>
    <x v="0"/>
    <n v="52.11"/>
    <s v="PREVOYANCE"/>
    <x v="20"/>
  </r>
  <r>
    <x v="16"/>
    <x v="10"/>
    <n v="645320"/>
    <s v="PRÉVOYANCE"/>
    <n v="125.65"/>
    <x v="0"/>
    <n v="125.65"/>
    <s v="PREVOYANCE"/>
    <x v="20"/>
  </r>
  <r>
    <x v="20"/>
    <x v="10"/>
    <n v="645320"/>
    <s v="PRÉVOYANCE"/>
    <n v="123.55"/>
    <x v="0"/>
    <n v="123.55"/>
    <s v="PREVOYANCE"/>
    <x v="20"/>
  </r>
  <r>
    <x v="20"/>
    <x v="10"/>
    <n v="645320"/>
    <s v="PRÉVOYANCE"/>
    <n v="185.4"/>
    <x v="0"/>
    <n v="185.4"/>
    <s v="PREVOYANCE"/>
    <x v="20"/>
  </r>
  <r>
    <x v="20"/>
    <x v="10"/>
    <n v="645320"/>
    <s v="PRÉVOYANCE"/>
    <n v="52.11"/>
    <x v="0"/>
    <n v="52.11"/>
    <s v="PREVOYANCE"/>
    <x v="20"/>
  </r>
  <r>
    <x v="20"/>
    <x v="10"/>
    <n v="645320"/>
    <s v="PRÉVOYANCE"/>
    <n v="145.68"/>
    <x v="0"/>
    <n v="145.68"/>
    <s v="PREVOYANCE"/>
    <x v="20"/>
  </r>
  <r>
    <x v="30"/>
    <x v="10"/>
    <n v="645320"/>
    <s v="PRÉVOYANCE"/>
    <n v="122.85"/>
    <x v="0"/>
    <n v="122.85"/>
    <s v="PREVOYANCE"/>
    <x v="20"/>
  </r>
  <r>
    <x v="30"/>
    <x v="10"/>
    <n v="645320"/>
    <s v="PRÉVOYANCE"/>
    <n v="178.42"/>
    <x v="0"/>
    <n v="178.42"/>
    <s v="PREVOYANCE"/>
    <x v="20"/>
  </r>
  <r>
    <x v="30"/>
    <x v="10"/>
    <n v="645320"/>
    <s v="PRÉVOYANCE"/>
    <n v="60.39"/>
    <x v="0"/>
    <n v="60.39"/>
    <s v="PREVOYANCE"/>
    <x v="20"/>
  </r>
  <r>
    <x v="30"/>
    <x v="10"/>
    <n v="645320"/>
    <s v="PRÉVOYANCE"/>
    <n v="152.65"/>
    <x v="0"/>
    <n v="152.65"/>
    <s v="PREVOYANCE"/>
    <x v="20"/>
  </r>
  <r>
    <x v="16"/>
    <x v="10"/>
    <n v="645400"/>
    <s v="POLE EMPLOI"/>
    <n v="457.02"/>
    <x v="0"/>
    <n v="457.02"/>
    <s v="COTISATIONS POLEEMPLOI"/>
    <x v="20"/>
  </r>
  <r>
    <x v="16"/>
    <x v="10"/>
    <n v="645400"/>
    <s v="POLE EMPLOI"/>
    <n v="720.23"/>
    <x v="0"/>
    <n v="720.23"/>
    <s v="COTISATIONS POLEEMPLOI"/>
    <x v="20"/>
  </r>
  <r>
    <x v="16"/>
    <x v="10"/>
    <n v="645400"/>
    <s v="POLE EMPLOI"/>
    <n v="160.16"/>
    <x v="0"/>
    <n v="160.16"/>
    <s v="COTISATIONS POLEEMPLOI"/>
    <x v="20"/>
  </r>
  <r>
    <x v="16"/>
    <x v="10"/>
    <n v="645400"/>
    <s v="POLE EMPLOI"/>
    <n v="377.67"/>
    <x v="0"/>
    <n v="377.67"/>
    <s v="COTISATIONS POLEEMPLOI"/>
    <x v="20"/>
  </r>
  <r>
    <x v="20"/>
    <x v="10"/>
    <n v="645400"/>
    <s v="POLE EMPLOI"/>
    <n v="460.05"/>
    <x v="0"/>
    <n v="460.05"/>
    <s v="COTISATIONS POLEEMPLOI"/>
    <x v="20"/>
  </r>
  <r>
    <x v="20"/>
    <x v="10"/>
    <n v="645400"/>
    <s v="POLE EMPLOI"/>
    <n v="794.86"/>
    <x v="0"/>
    <n v="794.86"/>
    <s v="COTISATIONS POLEEMPLOI"/>
    <x v="20"/>
  </r>
  <r>
    <x v="20"/>
    <x v="10"/>
    <n v="645400"/>
    <s v="POLE EMPLOI"/>
    <n v="160.16"/>
    <x v="0"/>
    <n v="160.16"/>
    <s v="COTISATIONS POLEEMPLOI"/>
    <x v="20"/>
  </r>
  <r>
    <x v="20"/>
    <x v="10"/>
    <n v="645400"/>
    <s v="POLE EMPLOI"/>
    <n v="432.59"/>
    <x v="0"/>
    <n v="432.59"/>
    <s v="COTISATIONS POLEEMPLOI"/>
    <x v="20"/>
  </r>
  <r>
    <x v="30"/>
    <x v="10"/>
    <n v="645400"/>
    <s v="POLE EMPLOI"/>
    <n v="457.02"/>
    <x v="0"/>
    <n v="457.02"/>
    <s v="COTISATIONS POLEEMPLOI"/>
    <x v="20"/>
  </r>
  <r>
    <x v="30"/>
    <x v="10"/>
    <n v="645400"/>
    <s v="POLE EMPLOI"/>
    <n v="750.75"/>
    <x v="0"/>
    <n v="750.75"/>
    <s v="COTISATIONS POLEEMPLOI"/>
    <x v="20"/>
  </r>
  <r>
    <x v="30"/>
    <x v="10"/>
    <n v="645400"/>
    <s v="POLE EMPLOI"/>
    <n v="210.56"/>
    <x v="0"/>
    <n v="210.56"/>
    <s v="COTISATIONS POLEEMPLOI"/>
    <x v="20"/>
  </r>
  <r>
    <x v="30"/>
    <x v="10"/>
    <n v="645400"/>
    <s v="POLE EMPLOI"/>
    <n v="455.16"/>
    <x v="0"/>
    <n v="455.16"/>
    <s v="COTISATIONS POLEEMPLOI"/>
    <x v="20"/>
  </r>
  <r>
    <x v="40"/>
    <x v="6"/>
    <n v="645810"/>
    <s v="ECART S/REGLEMENT AGESSA TR3 2018"/>
    <n v="2.92"/>
    <x v="0"/>
    <n v="2.92"/>
    <s v="COTISATION AUTRES ORGANISMES S"/>
    <x v="20"/>
  </r>
  <r>
    <x v="20"/>
    <x v="10"/>
    <n v="647000"/>
    <s v="TICKETS RESTAURANT PART PAT."/>
    <n v="213.37"/>
    <x v="0"/>
    <n v="213.37"/>
    <s v="Inconnu"/>
    <x v="20"/>
  </r>
  <r>
    <x v="20"/>
    <x v="10"/>
    <n v="647000"/>
    <s v="TICKETS RESTAURANT PART PAT."/>
    <n v="319.13"/>
    <x v="0"/>
    <n v="319.13"/>
    <s v="Inconnu"/>
    <x v="20"/>
  </r>
  <r>
    <x v="20"/>
    <x v="10"/>
    <n v="647000"/>
    <s v="TICKETS RESTAURANT PART PAT."/>
    <n v="98.44"/>
    <x v="0"/>
    <n v="98.44"/>
    <s v="Inconnu"/>
    <x v="20"/>
  </r>
  <r>
    <x v="20"/>
    <x v="10"/>
    <n v="647000"/>
    <s v="TICKETS RESTAURANT PART PAT."/>
    <n v="96.56"/>
    <x v="0"/>
    <n v="96.56"/>
    <s v="Inconnu"/>
    <x v="20"/>
  </r>
  <r>
    <x v="30"/>
    <x v="10"/>
    <n v="647000"/>
    <s v="TICKETS RESTAURANT PART PAT."/>
    <n v="215.42"/>
    <x v="0"/>
    <n v="215.42"/>
    <s v="Inconnu"/>
    <x v="20"/>
  </r>
  <r>
    <x v="30"/>
    <x v="10"/>
    <n v="647000"/>
    <s v="TICKETS RESTAURANT PART PAT."/>
    <n v="241.69"/>
    <x v="0"/>
    <n v="241.69"/>
    <s v="Inconnu"/>
    <x v="20"/>
  </r>
  <r>
    <x v="30"/>
    <x v="10"/>
    <n v="647000"/>
    <s v="TICKETS RESTAURANT PART PAT."/>
    <n v="119.82"/>
    <x v="0"/>
    <n v="119.82"/>
    <s v="Inconnu"/>
    <x v="20"/>
  </r>
  <r>
    <x v="30"/>
    <x v="10"/>
    <n v="647000"/>
    <s v="TICKETS RESTAURANT PART PAT."/>
    <n v="94.32"/>
    <x v="0"/>
    <n v="94.32"/>
    <s v="Inconnu"/>
    <x v="20"/>
  </r>
  <r>
    <x v="54"/>
    <x v="1"/>
    <n v="647500"/>
    <s v="COTISATION MEDECINE DU TRAVAIL"/>
    <n v="297.5"/>
    <x v="0"/>
    <n v="297.5"/>
    <s v="MEDECINE TRAV.PHARMACIE"/>
    <x v="20"/>
  </r>
  <r>
    <x v="54"/>
    <x v="1"/>
    <n v="647500"/>
    <s v="COTISATION MEDECINE DU TRAVAIL"/>
    <n v="297.5"/>
    <x v="0"/>
    <n v="297.5"/>
    <s v="MEDECINE TRAV.PHARMACIE"/>
    <x v="20"/>
  </r>
  <r>
    <x v="54"/>
    <x v="1"/>
    <n v="647500"/>
    <s v="COTISATION MEDECINE DU TRAVAIL"/>
    <n v="297.5"/>
    <x v="0"/>
    <n v="297.5"/>
    <s v="MEDECINE TRAV.PHARMACIE"/>
    <x v="20"/>
  </r>
  <r>
    <x v="54"/>
    <x v="1"/>
    <n v="647500"/>
    <s v="COTISATION MEDECINE DU TRAVAIL"/>
    <n v="297.5"/>
    <x v="0"/>
    <n v="297.5"/>
    <s v="MEDECINE TRAV.PHARMACIE"/>
    <x v="20"/>
  </r>
  <r>
    <x v="22"/>
    <x v="1"/>
    <n v="648000"/>
    <s v="AR BRUXELLES 18/09"/>
    <n v="140"/>
    <x v="0"/>
    <n v="140"/>
    <s v="Autres charges de personnel"/>
    <x v="18"/>
  </r>
  <r>
    <x v="22"/>
    <x v="1"/>
    <n v="648000"/>
    <s v="AR BRUXELLES 18/09"/>
    <n v="140"/>
    <x v="0"/>
    <n v="140"/>
    <s v="Autres charges de personnel"/>
    <x v="20"/>
  </r>
  <r>
    <x v="3"/>
    <x v="5"/>
    <n v="657630"/>
    <s v="VIR SUCCESSION LESUEUR DE GIVRY"/>
    <n v="25000"/>
    <x v="0"/>
    <n v="25000"/>
    <s v="SUBVENTIONS FPE A FA"/>
    <x v="3"/>
  </r>
  <r>
    <x v="12"/>
    <x v="0"/>
    <n v="658000"/>
    <s v="ECART SUR FACTURE LOGICIEL D'ORGANISATION"/>
    <n v="0.01"/>
    <x v="0"/>
    <n v="0.01"/>
    <s v="Charges div.de gestion courant"/>
    <x v="3"/>
  </r>
  <r>
    <x v="32"/>
    <x v="6"/>
    <n v="658000"/>
    <s v="ECART S/PREL URSSAF OCT"/>
    <n v="0.57999999999999996"/>
    <x v="0"/>
    <n v="0.57999999999999996"/>
    <s v="Charges div.de gestion courant"/>
    <x v="3"/>
  </r>
  <r>
    <x v="20"/>
    <x v="6"/>
    <n v="658000"/>
    <s v="ECART S/PREL PREVOYANCE TR3 2018"/>
    <n v="0.33"/>
    <x v="0"/>
    <n v="0.33"/>
    <s v="Charges div.de gestion courant"/>
    <x v="3"/>
  </r>
  <r>
    <x v="53"/>
    <x v="6"/>
    <n v="658000"/>
    <s v="ECART S/PREL MUTUELLE TR3 2018"/>
    <n v="0"/>
    <x v="0"/>
    <n v="-0.13"/>
    <s v="Charges div.de gestion courant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E26" firstHeaderRow="1" firstDataRow="2" firstDataCol="1"/>
  <pivotFields count="9"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axis="axisRow" compact="0" outline="0" showAll="0" defaultSubtotal="0">
      <items count="21">
        <item x="12"/>
        <item x="20"/>
        <item x="8"/>
        <item x="1"/>
        <item x="5"/>
        <item x="2"/>
        <item x="13"/>
        <item x="11"/>
        <item x="16"/>
        <item x="10"/>
        <item x="9"/>
        <item x="4"/>
        <item x="6"/>
        <item x="15"/>
        <item x="14"/>
        <item x="0"/>
        <item x="7"/>
        <item x="19"/>
        <item x="17"/>
        <item x="18"/>
        <item x="3"/>
      </items>
    </pivotField>
  </pivotFields>
  <rowFields count="1">
    <field x="8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Fields count="1">
    <field x="0"/>
  </colFields>
  <colItems count="4">
    <i>
      <x v="9"/>
    </i>
    <i>
      <x v="10"/>
    </i>
    <i>
      <x v="11"/>
    </i>
    <i t="grand">
      <x/>
    </i>
  </colItems>
  <dataFields count="1">
    <dataField name="Somme de SOLDE" fld="6" baseField="3" baseItem="234" numFmtId="167"/>
  </dataFields>
  <formats count="2">
    <format dxfId="1">
      <pivotArea field="8" grandCol="1" outline="0" axis="axisRow" fieldPosition="0">
        <references count="1">
          <reference field="8" count="1" selected="0">
            <x v="20"/>
          </reference>
        </references>
      </pivotArea>
    </format>
    <format dxfId="0">
      <pivotArea field="8" grandCol="1" outline="0" axis="axisRow" fieldPosition="0">
        <references count="1">
          <reference field="8" count="1" selected="0">
            <x v="2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Reporting" displayName="T_Reporting" ref="A7:D40" totalsRowShown="0" tableBorderDxfId="8">
  <autoFilter ref="A7:D40"/>
  <tableColumns count="4">
    <tableColumn id="1" name="Colonne1" dataDxfId="7" dataCellStyle="Milliers"/>
    <tableColumn id="2" name="Colonne2" dataDxfId="6" dataCellStyle="Milliers"/>
    <tableColumn id="3" name="Colonne3" dataDxfId="5" dataCellStyle="Monétaire"/>
    <tableColumn id="4" name="Colonne4" dataDxfId="4" dataCellStyle="Monétair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_Extraction" displayName="T_Extraction" ref="A1:H701" totalsRowShown="0">
  <autoFilter ref="A1:H701"/>
  <tableColumns count="8">
    <tableColumn id="1" name="DATE" dataDxfId="3"/>
    <tableColumn id="2" name="JOURNAL"/>
    <tableColumn id="3" name="CODE COMPTABLE"/>
    <tableColumn id="4" name="LIBELLE ECRITURE"/>
    <tableColumn id="5" name="DEBIT"/>
    <tableColumn id="6" name="CREDIT"/>
    <tableColumn id="7" name="SOLDE"/>
    <tableColumn id="8" name="LIBELLE CODE COMPTABL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I9" totalsRowShown="0">
  <autoFilter ref="A1:I9"/>
  <tableColumns count="9">
    <tableColumn id="1" name="DATE" dataDxfId="2"/>
    <tableColumn id="2" name="JOURNAL"/>
    <tableColumn id="3" name="CODE COMPTABLE"/>
    <tableColumn id="4" name="LIBELLE ECRITURE"/>
    <tableColumn id="5" name="DEBIT"/>
    <tableColumn id="6" name="CREDIT"/>
    <tableColumn id="7" name="SOLDE"/>
    <tableColumn id="8" name="LIBELLE CODE COMPTABLE"/>
    <tableColumn id="9" name="Libell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4"/>
  <sheetViews>
    <sheetView showGridLines="0" tabSelected="1" zoomScaleNormal="100" zoomScaleSheetLayoutView="90" workbookViewId="0">
      <pane ySplit="5" topLeftCell="A27" activePane="bottomLeft" state="frozen"/>
      <selection activeCell="F64" sqref="F64"/>
      <selection pane="bottomLeft" activeCell="D44" sqref="D44"/>
    </sheetView>
  </sheetViews>
  <sheetFormatPr baseColWidth="10" defaultRowHeight="15" x14ac:dyDescent="0.25"/>
  <cols>
    <col min="1" max="1" width="56.5703125" style="19" customWidth="1"/>
    <col min="2" max="2" width="66.5703125" style="19" customWidth="1"/>
    <col min="3" max="3" width="22.7109375" style="2" customWidth="1"/>
    <col min="4" max="4" width="24.28515625" customWidth="1"/>
  </cols>
  <sheetData>
    <row r="1" spans="1:4" ht="20.25" x14ac:dyDescent="0.25">
      <c r="A1" s="27"/>
      <c r="B1" s="27"/>
      <c r="C1" s="27"/>
      <c r="D1" s="27"/>
    </row>
    <row r="2" spans="1:4" ht="20.25" x14ac:dyDescent="0.25">
      <c r="A2" s="27" t="s">
        <v>0</v>
      </c>
      <c r="B2" s="27"/>
      <c r="C2" s="27"/>
      <c r="D2" s="27"/>
    </row>
    <row r="3" spans="1:4" x14ac:dyDescent="0.25">
      <c r="A3" s="1"/>
      <c r="B3" s="1"/>
    </row>
    <row r="4" spans="1:4" ht="15.75" thickBot="1" x14ac:dyDescent="0.3">
      <c r="A4" s="1"/>
      <c r="B4" s="1"/>
    </row>
    <row r="5" spans="1:4" s="6" customFormat="1" ht="27" customHeight="1" thickBot="1" x14ac:dyDescent="0.3">
      <c r="A5" s="3"/>
      <c r="B5" s="3" t="s">
        <v>1</v>
      </c>
      <c r="C5" s="4" t="s">
        <v>2</v>
      </c>
      <c r="D5" s="5" t="s">
        <v>3</v>
      </c>
    </row>
    <row r="6" spans="1:4" x14ac:dyDescent="0.25">
      <c r="A6" s="18"/>
      <c r="B6" s="18"/>
      <c r="C6" s="13"/>
      <c r="D6" s="10"/>
    </row>
    <row r="7" spans="1:4" x14ac:dyDescent="0.25">
      <c r="A7" s="21" t="s">
        <v>469</v>
      </c>
      <c r="B7" s="7" t="s">
        <v>470</v>
      </c>
      <c r="C7" s="13" t="s">
        <v>471</v>
      </c>
      <c r="D7" s="10" t="s">
        <v>472</v>
      </c>
    </row>
    <row r="8" spans="1:4" x14ac:dyDescent="0.25">
      <c r="A8" s="21" t="s">
        <v>4</v>
      </c>
      <c r="B8" s="7"/>
      <c r="C8" s="13"/>
      <c r="D8" s="10"/>
    </row>
    <row r="9" spans="1:4" x14ac:dyDescent="0.25">
      <c r="A9" s="22"/>
      <c r="B9" s="8"/>
      <c r="C9" s="13"/>
      <c r="D9" s="10"/>
    </row>
    <row r="10" spans="1:4" x14ac:dyDescent="0.25">
      <c r="A10" s="23" t="s">
        <v>5</v>
      </c>
      <c r="B10" s="11"/>
      <c r="C10" s="13"/>
      <c r="D10" s="10"/>
    </row>
    <row r="11" spans="1:4" x14ac:dyDescent="0.25">
      <c r="A11" s="24" t="s">
        <v>6</v>
      </c>
      <c r="B11" s="12" t="s">
        <v>7</v>
      </c>
      <c r="C11" s="13">
        <v>4500</v>
      </c>
      <c r="D11" s="9">
        <f>IFERROR(GETPIVOTDATA("SOLDE",TCD!$A$3,"Libellé",T_Reporting[[#This Row],[Colonne1]]),0)</f>
        <v>2123.63</v>
      </c>
    </row>
    <row r="12" spans="1:4" x14ac:dyDescent="0.25">
      <c r="A12" s="24" t="s">
        <v>8</v>
      </c>
      <c r="B12" s="12" t="s">
        <v>9</v>
      </c>
      <c r="C12" s="13">
        <v>5500</v>
      </c>
      <c r="D12" s="9">
        <f>IFERROR(GETPIVOTDATA("SOLDE",TCD!$A$3,"Libellé",T_Reporting[[#This Row],[Colonne1]]),0)</f>
        <v>2254.66</v>
      </c>
    </row>
    <row r="13" spans="1:4" x14ac:dyDescent="0.25">
      <c r="A13" s="24" t="s">
        <v>10</v>
      </c>
      <c r="B13" s="12">
        <v>604820</v>
      </c>
      <c r="C13" s="13">
        <v>24400</v>
      </c>
      <c r="D13" s="9">
        <f>IFERROR(GETPIVOTDATA("SOLDE",TCD!$A$3,"Libellé",T_Reporting[[#This Row],[Colonne1]]),0)</f>
        <v>4749</v>
      </c>
    </row>
    <row r="14" spans="1:4" x14ac:dyDescent="0.25">
      <c r="A14" s="24" t="s">
        <v>11</v>
      </c>
      <c r="B14" s="12" t="s">
        <v>12</v>
      </c>
      <c r="C14" s="13">
        <v>74000</v>
      </c>
      <c r="D14" s="9">
        <f>IFERROR(GETPIVOTDATA("SOLDE",TCD!$A$3,"Libellé",T_Reporting[[#This Row],[Colonne1]]),0)</f>
        <v>19382.170000000002</v>
      </c>
    </row>
    <row r="15" spans="1:4" x14ac:dyDescent="0.25">
      <c r="A15" s="24" t="s">
        <v>13</v>
      </c>
      <c r="B15" s="12" t="s">
        <v>14</v>
      </c>
      <c r="C15" s="13">
        <v>5370</v>
      </c>
      <c r="D15" s="9">
        <f>IFERROR(GETPIVOTDATA("SOLDE",TCD!$A$3,"Libellé",T_Reporting[[#This Row],[Colonne1]]),0)</f>
        <v>1394.95</v>
      </c>
    </row>
    <row r="16" spans="1:4" x14ac:dyDescent="0.25">
      <c r="A16" s="24" t="s">
        <v>15</v>
      </c>
      <c r="B16" s="12">
        <v>615600</v>
      </c>
      <c r="C16" s="13">
        <v>75000</v>
      </c>
      <c r="D16" s="9">
        <f>IFERROR(GETPIVOTDATA("SOLDE",TCD!$A$3,"Libellé",T_Reporting[[#This Row],[Colonne1]]),0)</f>
        <v>8658.8599999999988</v>
      </c>
    </row>
    <row r="17" spans="1:4" x14ac:dyDescent="0.25">
      <c r="A17" s="24" t="s">
        <v>16</v>
      </c>
      <c r="B17" s="12" t="s">
        <v>17</v>
      </c>
      <c r="C17" s="13">
        <v>900</v>
      </c>
      <c r="D17" s="16">
        <f>IFERROR(GETPIVOTDATA("SOLDE",TCD!$A$3,"Libellé",T_Reporting[[#This Row],[Colonne1]]),0)</f>
        <v>3625.05</v>
      </c>
    </row>
    <row r="18" spans="1:4" x14ac:dyDescent="0.25">
      <c r="A18" s="24" t="s">
        <v>18</v>
      </c>
      <c r="B18" s="12" t="s">
        <v>19</v>
      </c>
      <c r="C18" s="13">
        <v>4900</v>
      </c>
      <c r="D18" s="16">
        <f>IFERROR(GETPIVOTDATA("SOLDE",TCD!$A$3,"Libellé",T_Reporting[[#This Row],[Colonne1]]),0)</f>
        <v>70.69</v>
      </c>
    </row>
    <row r="19" spans="1:4" x14ac:dyDescent="0.25">
      <c r="A19" s="24" t="s">
        <v>20</v>
      </c>
      <c r="B19" s="12"/>
      <c r="C19" s="13">
        <v>0</v>
      </c>
      <c r="D19" s="16">
        <f>IFERROR(GETPIVOTDATA("SOLDE",TCD!$A$3,"Libellé",T_Reporting[[#This Row],[Colonne1]]),0)</f>
        <v>0</v>
      </c>
    </row>
    <row r="20" spans="1:4" x14ac:dyDescent="0.25">
      <c r="A20" s="24" t="s">
        <v>21</v>
      </c>
      <c r="B20" s="12" t="s">
        <v>22</v>
      </c>
      <c r="C20" s="13">
        <v>60500</v>
      </c>
      <c r="D20" s="16">
        <f>IFERROR(GETPIVOTDATA("SOLDE",TCD!$A$3,"Libellé",T_Reporting[[#This Row],[Colonne1]]),0)</f>
        <v>22013.48</v>
      </c>
    </row>
    <row r="21" spans="1:4" x14ac:dyDescent="0.25">
      <c r="A21" s="24" t="s">
        <v>23</v>
      </c>
      <c r="B21" s="12">
        <v>618500</v>
      </c>
      <c r="C21" s="13">
        <v>1000</v>
      </c>
      <c r="D21" s="16">
        <f>IFERROR(GETPIVOTDATA("SOLDE",TCD!$A$3,"Libellé",T_Reporting[[#This Row],[Colonne1]]),0)</f>
        <v>109.16</v>
      </c>
    </row>
    <row r="22" spans="1:4" x14ac:dyDescent="0.25">
      <c r="A22" s="24" t="s">
        <v>24</v>
      </c>
      <c r="B22" s="12">
        <v>623302</v>
      </c>
      <c r="C22" s="13">
        <v>150000</v>
      </c>
      <c r="D22" s="16">
        <f>IFERROR(GETPIVOTDATA("SOLDE",TCD!$A$3,"Libellé",T_Reporting[[#This Row],[Colonne1]]),0)</f>
        <v>3990</v>
      </c>
    </row>
    <row r="23" spans="1:4" x14ac:dyDescent="0.25">
      <c r="A23" s="24" t="s">
        <v>25</v>
      </c>
      <c r="B23" s="12"/>
      <c r="C23" s="13">
        <v>0</v>
      </c>
      <c r="D23" s="16">
        <f>IFERROR(GETPIVOTDATA("SOLDE",TCD!$A$3,"Libellé",T_Reporting[[#This Row],[Colonne1]]),0)</f>
        <v>0</v>
      </c>
    </row>
    <row r="24" spans="1:4" x14ac:dyDescent="0.25">
      <c r="A24" s="24" t="s">
        <v>26</v>
      </c>
      <c r="B24" s="12"/>
      <c r="C24" s="13">
        <v>0</v>
      </c>
      <c r="D24" s="16">
        <f>IFERROR(GETPIVOTDATA("SOLDE",TCD!$A$3,"Libellé",T_Reporting[[#This Row],[Colonne1]]),0)</f>
        <v>0</v>
      </c>
    </row>
    <row r="25" spans="1:4" x14ac:dyDescent="0.25">
      <c r="A25" s="24" t="s">
        <v>27</v>
      </c>
      <c r="B25" s="12">
        <v>623100</v>
      </c>
      <c r="C25" s="13">
        <v>24000</v>
      </c>
      <c r="D25" s="16">
        <f>IFERROR(GETPIVOTDATA("SOLDE",TCD!$A$3,"Libellé",T_Reporting[[#This Row],[Colonne1]]),0)</f>
        <v>8793.0400000000009</v>
      </c>
    </row>
    <row r="26" spans="1:4" x14ac:dyDescent="0.25">
      <c r="A26" s="24" t="s">
        <v>28</v>
      </c>
      <c r="B26" s="12" t="s">
        <v>29</v>
      </c>
      <c r="C26" s="13">
        <v>147500</v>
      </c>
      <c r="D26" s="16">
        <f>IFERROR(GETPIVOTDATA("SOLDE",TCD!$A$3,"Libellé",T_Reporting[[#This Row],[Colonne1]]),0)</f>
        <v>18891.28</v>
      </c>
    </row>
    <row r="27" spans="1:4" x14ac:dyDescent="0.25">
      <c r="A27" s="24" t="s">
        <v>30</v>
      </c>
      <c r="B27" s="12" t="s">
        <v>31</v>
      </c>
      <c r="C27" s="13">
        <v>93500</v>
      </c>
      <c r="D27" s="16">
        <f>IFERROR(GETPIVOTDATA("SOLDE",TCD!$A$3,"Libellé",T_Reporting[[#This Row],[Colonne1]]),0)</f>
        <v>37223.200000000004</v>
      </c>
    </row>
    <row r="28" spans="1:4" x14ac:dyDescent="0.25">
      <c r="A28" s="24" t="s">
        <v>32</v>
      </c>
      <c r="B28" s="12" t="s">
        <v>33</v>
      </c>
      <c r="C28" s="13">
        <v>42500</v>
      </c>
      <c r="D28" s="16">
        <f>IFERROR(GETPIVOTDATA("SOLDE",TCD!$A$3,"Libellé",T_Reporting[[#This Row],[Colonne1]]),0)</f>
        <v>6274.9600000000009</v>
      </c>
    </row>
    <row r="29" spans="1:4" x14ac:dyDescent="0.25">
      <c r="A29" s="24" t="s">
        <v>34</v>
      </c>
      <c r="B29" s="12" t="s">
        <v>35</v>
      </c>
      <c r="C29" s="13">
        <v>17000</v>
      </c>
      <c r="D29" s="16">
        <f>IFERROR(GETPIVOTDATA("SOLDE",TCD!$A$3,"Libellé",T_Reporting[[#This Row],[Colonne1]]),0)</f>
        <v>3209.0699999999997</v>
      </c>
    </row>
    <row r="30" spans="1:4" x14ac:dyDescent="0.25">
      <c r="A30" s="24" t="s">
        <v>36</v>
      </c>
      <c r="B30" s="12" t="s">
        <v>37</v>
      </c>
      <c r="C30" s="13">
        <v>8000</v>
      </c>
      <c r="D30" s="16">
        <f>IFERROR(GETPIVOTDATA("SOLDE",TCD!$A$3,"Libellé",T_Reporting[[#This Row],[Colonne1]]),0)</f>
        <v>1902.7900000000002</v>
      </c>
    </row>
    <row r="31" spans="1:4" x14ac:dyDescent="0.25">
      <c r="A31" s="24" t="s">
        <v>38</v>
      </c>
      <c r="B31" s="12"/>
      <c r="C31" s="13">
        <v>2000</v>
      </c>
      <c r="D31" s="16">
        <f>IFERROR(GETPIVOTDATA("SOLDE",TCD!$A$3,"Libellé",T_Reporting[[#This Row],[Colonne1]]),0)</f>
        <v>0</v>
      </c>
    </row>
    <row r="32" spans="1:4" x14ac:dyDescent="0.25">
      <c r="A32" s="24" t="s">
        <v>39</v>
      </c>
      <c r="B32" s="12">
        <v>628100</v>
      </c>
      <c r="C32" s="14">
        <v>3300</v>
      </c>
      <c r="D32" s="16">
        <f>IFERROR(GETPIVOTDATA("SOLDE",TCD!$A$3,"Libellé",T_Reporting[[#This Row],[Colonne1]]),0)</f>
        <v>0</v>
      </c>
    </row>
    <row r="33" spans="1:5" x14ac:dyDescent="0.25">
      <c r="A33" s="25" t="s">
        <v>40</v>
      </c>
      <c r="B33" s="15"/>
      <c r="C33" s="13">
        <f>SUM(C11:C32)</f>
        <v>743870</v>
      </c>
      <c r="D33" s="13">
        <f>SUM(D11:D32)</f>
        <v>144665.99000000002</v>
      </c>
    </row>
    <row r="34" spans="1:5" x14ac:dyDescent="0.25">
      <c r="A34" s="26"/>
      <c r="B34" s="17"/>
      <c r="C34" s="13"/>
      <c r="D34" s="10"/>
    </row>
    <row r="35" spans="1:5" x14ac:dyDescent="0.25">
      <c r="A35" s="26"/>
      <c r="B35" s="17"/>
      <c r="C35" s="13"/>
      <c r="D35" s="10"/>
    </row>
    <row r="36" spans="1:5" x14ac:dyDescent="0.25">
      <c r="A36" s="23" t="s">
        <v>41</v>
      </c>
      <c r="B36" s="11"/>
      <c r="C36" s="13"/>
      <c r="D36" s="10"/>
    </row>
    <row r="37" spans="1:5" x14ac:dyDescent="0.25">
      <c r="A37" s="24" t="s">
        <v>42</v>
      </c>
      <c r="B37" s="12" t="s">
        <v>43</v>
      </c>
      <c r="C37" s="13"/>
      <c r="D37" s="16">
        <f>IFERROR(GETPIVOTDATA("SOLDE",TCD!$A$3,"Libellé",T_Reporting[[#This Row],[Colonne1]]),0)</f>
        <v>13697.069999999996</v>
      </c>
    </row>
    <row r="38" spans="1:5" x14ac:dyDescent="0.25">
      <c r="A38" s="24" t="s">
        <v>44</v>
      </c>
      <c r="B38" s="12" t="s">
        <v>45</v>
      </c>
      <c r="C38" s="13"/>
      <c r="D38" s="16">
        <f>IFERROR(GETPIVOTDATA("SOLDE",TCD!$A$3,"Libellé",T_Reporting[[#This Row],[Colonne1]]),0)</f>
        <v>130373.48000000001</v>
      </c>
    </row>
    <row r="39" spans="1:5" x14ac:dyDescent="0.25">
      <c r="A39" s="24" t="s">
        <v>46</v>
      </c>
      <c r="B39" s="12" t="s">
        <v>473</v>
      </c>
      <c r="C39" s="14"/>
      <c r="D39" s="16">
        <f>IFERROR(GETPIVOTDATA("SOLDE",TCD!$A$3,"Libellé",T_Reporting[[#This Row],[Colonne1]]),0)</f>
        <v>56652.37999999999</v>
      </c>
    </row>
    <row r="40" spans="1:5" x14ac:dyDescent="0.25">
      <c r="A40" s="25" t="s">
        <v>47</v>
      </c>
      <c r="B40" s="15"/>
      <c r="C40" s="13">
        <f>SUM(C37:C39)</f>
        <v>0</v>
      </c>
      <c r="D40" s="13">
        <f>SUM(D37:D39)</f>
        <v>200722.93</v>
      </c>
    </row>
    <row r="42" spans="1:5" x14ac:dyDescent="0.25">
      <c r="D42" s="30">
        <f>SUM(D33,D40)</f>
        <v>345388.92000000004</v>
      </c>
      <c r="E42" t="s">
        <v>484</v>
      </c>
    </row>
    <row r="43" spans="1:5" x14ac:dyDescent="0.25">
      <c r="D43" s="30">
        <f>GETPIVOTDATA("SOLDE",TCD!$A$3)</f>
        <v>372223.04</v>
      </c>
      <c r="E43" t="s">
        <v>482</v>
      </c>
    </row>
    <row r="44" spans="1:5" x14ac:dyDescent="0.25">
      <c r="D44" s="31">
        <f>D43-D42</f>
        <v>26834.119999999937</v>
      </c>
      <c r="E44" t="s">
        <v>483</v>
      </c>
    </row>
  </sheetData>
  <mergeCells count="2">
    <mergeCell ref="A1:D1"/>
    <mergeCell ref="A2:D2"/>
  </mergeCells>
  <pageMargins left="0.23622047244094491" right="0.19685039370078741" top="0.31496062992125984" bottom="0.19685039370078741" header="0.19685039370078741" footer="0.31496062992125984"/>
  <pageSetup paperSize="9" scale="59" fitToHeight="2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1"/>
  <sheetViews>
    <sheetView workbookViewId="0">
      <selection activeCell="D703" sqref="D703"/>
    </sheetView>
  </sheetViews>
  <sheetFormatPr baseColWidth="10" defaultRowHeight="15" x14ac:dyDescent="0.25"/>
  <cols>
    <col min="3" max="3" width="19.140625" customWidth="1"/>
    <col min="4" max="4" width="75.140625" bestFit="1" customWidth="1"/>
    <col min="8" max="8" width="34.42578125" bestFit="1" customWidth="1"/>
  </cols>
  <sheetData>
    <row r="1" spans="1:8" x14ac:dyDescent="0.25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</row>
    <row r="2" spans="1:8" x14ac:dyDescent="0.25">
      <c r="A2" s="20">
        <v>43349</v>
      </c>
      <c r="B2" t="s">
        <v>56</v>
      </c>
      <c r="C2">
        <v>604820</v>
      </c>
      <c r="D2" t="s">
        <v>57</v>
      </c>
      <c r="E2">
        <v>150</v>
      </c>
      <c r="F2">
        <v>0</v>
      </c>
      <c r="G2">
        <f>E2-F2</f>
        <v>150</v>
      </c>
      <c r="H2" t="s">
        <v>58</v>
      </c>
    </row>
    <row r="3" spans="1:8" x14ac:dyDescent="0.25">
      <c r="A3" s="20">
        <v>43349</v>
      </c>
      <c r="B3" t="s">
        <v>56</v>
      </c>
      <c r="C3">
        <v>604820</v>
      </c>
      <c r="D3" t="s">
        <v>59</v>
      </c>
      <c r="E3">
        <v>150</v>
      </c>
      <c r="F3">
        <v>0</v>
      </c>
      <c r="G3">
        <f t="shared" ref="G3:G66" si="0">E3-F3</f>
        <v>150</v>
      </c>
      <c r="H3" t="s">
        <v>58</v>
      </c>
    </row>
    <row r="4" spans="1:8" x14ac:dyDescent="0.25">
      <c r="A4" s="20">
        <v>43349</v>
      </c>
      <c r="B4" t="s">
        <v>56</v>
      </c>
      <c r="C4">
        <v>604820</v>
      </c>
      <c r="D4" t="s">
        <v>60</v>
      </c>
      <c r="E4">
        <v>150</v>
      </c>
      <c r="F4">
        <v>0</v>
      </c>
      <c r="G4">
        <f t="shared" si="0"/>
        <v>150</v>
      </c>
      <c r="H4" t="s">
        <v>58</v>
      </c>
    </row>
    <row r="5" spans="1:8" x14ac:dyDescent="0.25">
      <c r="A5" s="20">
        <v>43349</v>
      </c>
      <c r="B5" t="s">
        <v>56</v>
      </c>
      <c r="C5">
        <v>604820</v>
      </c>
      <c r="D5" t="s">
        <v>61</v>
      </c>
      <c r="E5">
        <v>150</v>
      </c>
      <c r="F5">
        <v>0</v>
      </c>
      <c r="G5">
        <f t="shared" si="0"/>
        <v>150</v>
      </c>
      <c r="H5" t="s">
        <v>58</v>
      </c>
    </row>
    <row r="6" spans="1:8" x14ac:dyDescent="0.25">
      <c r="A6" s="20">
        <v>43358</v>
      </c>
      <c r="B6" t="s">
        <v>56</v>
      </c>
      <c r="C6">
        <v>604820</v>
      </c>
      <c r="D6" t="s">
        <v>62</v>
      </c>
      <c r="E6">
        <v>160</v>
      </c>
      <c r="F6">
        <v>0</v>
      </c>
      <c r="G6">
        <f t="shared" si="0"/>
        <v>160</v>
      </c>
      <c r="H6" t="s">
        <v>58</v>
      </c>
    </row>
    <row r="7" spans="1:8" x14ac:dyDescent="0.25">
      <c r="A7" s="20">
        <v>43372</v>
      </c>
      <c r="B7" t="s">
        <v>56</v>
      </c>
      <c r="C7">
        <v>604820</v>
      </c>
      <c r="D7" t="s">
        <v>63</v>
      </c>
      <c r="E7">
        <v>300</v>
      </c>
      <c r="F7">
        <v>0</v>
      </c>
      <c r="G7">
        <f t="shared" si="0"/>
        <v>300</v>
      </c>
      <c r="H7" t="s">
        <v>58</v>
      </c>
    </row>
    <row r="8" spans="1:8" x14ac:dyDescent="0.25">
      <c r="A8" s="20">
        <v>43369</v>
      </c>
      <c r="B8" t="s">
        <v>56</v>
      </c>
      <c r="C8">
        <v>604820</v>
      </c>
      <c r="D8" t="s">
        <v>64</v>
      </c>
      <c r="E8">
        <v>550</v>
      </c>
      <c r="F8">
        <v>0</v>
      </c>
      <c r="G8">
        <f t="shared" si="0"/>
        <v>550</v>
      </c>
      <c r="H8" t="s">
        <v>58</v>
      </c>
    </row>
    <row r="9" spans="1:8" x14ac:dyDescent="0.25">
      <c r="A9" s="20">
        <v>43402</v>
      </c>
      <c r="B9" t="s">
        <v>56</v>
      </c>
      <c r="C9">
        <v>604820</v>
      </c>
      <c r="D9" t="s">
        <v>65</v>
      </c>
      <c r="E9">
        <v>930</v>
      </c>
      <c r="F9">
        <v>0</v>
      </c>
      <c r="G9">
        <f t="shared" si="0"/>
        <v>930</v>
      </c>
      <c r="H9" t="s">
        <v>58</v>
      </c>
    </row>
    <row r="10" spans="1:8" x14ac:dyDescent="0.25">
      <c r="A10" s="20">
        <v>43402</v>
      </c>
      <c r="B10" t="s">
        <v>56</v>
      </c>
      <c r="C10">
        <v>604820</v>
      </c>
      <c r="D10" t="s">
        <v>66</v>
      </c>
      <c r="E10">
        <v>600</v>
      </c>
      <c r="F10">
        <v>0</v>
      </c>
      <c r="G10">
        <f t="shared" si="0"/>
        <v>600</v>
      </c>
      <c r="H10" t="s">
        <v>58</v>
      </c>
    </row>
    <row r="11" spans="1:8" x14ac:dyDescent="0.25">
      <c r="A11" s="20">
        <v>43392</v>
      </c>
      <c r="B11" t="s">
        <v>56</v>
      </c>
      <c r="C11">
        <v>604820</v>
      </c>
      <c r="D11" t="s">
        <v>67</v>
      </c>
      <c r="E11">
        <v>500</v>
      </c>
      <c r="F11">
        <v>0</v>
      </c>
      <c r="G11">
        <f t="shared" si="0"/>
        <v>500</v>
      </c>
      <c r="H11" t="s">
        <v>58</v>
      </c>
    </row>
    <row r="12" spans="1:8" x14ac:dyDescent="0.25">
      <c r="A12" s="20">
        <v>43397</v>
      </c>
      <c r="B12" t="s">
        <v>56</v>
      </c>
      <c r="C12">
        <v>604820</v>
      </c>
      <c r="D12" t="s">
        <v>68</v>
      </c>
      <c r="E12">
        <v>574</v>
      </c>
      <c r="F12">
        <v>0</v>
      </c>
      <c r="G12">
        <f t="shared" si="0"/>
        <v>574</v>
      </c>
      <c r="H12" t="s">
        <v>58</v>
      </c>
    </row>
    <row r="13" spans="1:8" x14ac:dyDescent="0.25">
      <c r="A13" s="20">
        <v>43419</v>
      </c>
      <c r="B13" t="s">
        <v>56</v>
      </c>
      <c r="C13">
        <v>604820</v>
      </c>
      <c r="D13" t="s">
        <v>69</v>
      </c>
      <c r="E13">
        <v>375</v>
      </c>
      <c r="F13">
        <v>0</v>
      </c>
      <c r="G13">
        <f t="shared" si="0"/>
        <v>375</v>
      </c>
      <c r="H13" t="s">
        <v>58</v>
      </c>
    </row>
    <row r="14" spans="1:8" x14ac:dyDescent="0.25">
      <c r="A14" s="20">
        <v>43424</v>
      </c>
      <c r="B14" t="s">
        <v>56</v>
      </c>
      <c r="C14">
        <v>604820</v>
      </c>
      <c r="D14" t="s">
        <v>70</v>
      </c>
      <c r="E14">
        <v>160</v>
      </c>
      <c r="F14">
        <v>0</v>
      </c>
      <c r="G14">
        <f t="shared" si="0"/>
        <v>160</v>
      </c>
      <c r="H14" t="s">
        <v>58</v>
      </c>
    </row>
    <row r="15" spans="1:8" x14ac:dyDescent="0.25">
      <c r="A15" s="20">
        <v>43369</v>
      </c>
      <c r="B15" t="s">
        <v>71</v>
      </c>
      <c r="C15">
        <v>606100</v>
      </c>
      <c r="D15" t="s">
        <v>72</v>
      </c>
      <c r="E15">
        <v>49.22</v>
      </c>
      <c r="F15">
        <v>0</v>
      </c>
      <c r="G15">
        <f t="shared" si="0"/>
        <v>49.22</v>
      </c>
      <c r="H15" t="s">
        <v>73</v>
      </c>
    </row>
    <row r="16" spans="1:8" x14ac:dyDescent="0.25">
      <c r="A16" s="20">
        <v>43369</v>
      </c>
      <c r="B16" t="s">
        <v>71</v>
      </c>
      <c r="C16">
        <v>606100</v>
      </c>
      <c r="D16" t="s">
        <v>72</v>
      </c>
      <c r="E16">
        <v>19.68</v>
      </c>
      <c r="F16">
        <v>0</v>
      </c>
      <c r="G16">
        <f t="shared" si="0"/>
        <v>19.68</v>
      </c>
      <c r="H16" t="s">
        <v>73</v>
      </c>
    </row>
    <row r="17" spans="1:8" x14ac:dyDescent="0.25">
      <c r="A17" s="20">
        <v>43369</v>
      </c>
      <c r="B17" t="s">
        <v>71</v>
      </c>
      <c r="C17">
        <v>606100</v>
      </c>
      <c r="D17" t="s">
        <v>72</v>
      </c>
      <c r="E17">
        <v>49.22</v>
      </c>
      <c r="F17">
        <v>0</v>
      </c>
      <c r="G17">
        <f t="shared" si="0"/>
        <v>49.22</v>
      </c>
      <c r="H17" t="s">
        <v>73</v>
      </c>
    </row>
    <row r="18" spans="1:8" x14ac:dyDescent="0.25">
      <c r="A18" s="20">
        <v>43369</v>
      </c>
      <c r="B18" t="s">
        <v>71</v>
      </c>
      <c r="C18">
        <v>606100</v>
      </c>
      <c r="D18" t="s">
        <v>72</v>
      </c>
      <c r="E18">
        <v>78.760000000000005</v>
      </c>
      <c r="F18">
        <v>0</v>
      </c>
      <c r="G18">
        <f t="shared" si="0"/>
        <v>78.760000000000005</v>
      </c>
      <c r="H18" t="s">
        <v>73</v>
      </c>
    </row>
    <row r="19" spans="1:8" x14ac:dyDescent="0.25">
      <c r="A19" s="20">
        <v>43369</v>
      </c>
      <c r="B19" t="s">
        <v>71</v>
      </c>
      <c r="C19">
        <v>606100</v>
      </c>
      <c r="D19" t="s">
        <v>74</v>
      </c>
      <c r="E19">
        <v>16.57</v>
      </c>
      <c r="F19">
        <v>0</v>
      </c>
      <c r="G19">
        <f t="shared" si="0"/>
        <v>16.57</v>
      </c>
      <c r="H19" t="s">
        <v>73</v>
      </c>
    </row>
    <row r="20" spans="1:8" x14ac:dyDescent="0.25">
      <c r="A20" s="20">
        <v>43369</v>
      </c>
      <c r="B20" t="s">
        <v>71</v>
      </c>
      <c r="C20">
        <v>606100</v>
      </c>
      <c r="D20" t="s">
        <v>74</v>
      </c>
      <c r="E20">
        <v>6.63</v>
      </c>
      <c r="F20">
        <v>0</v>
      </c>
      <c r="G20">
        <f t="shared" si="0"/>
        <v>6.63</v>
      </c>
      <c r="H20" t="s">
        <v>73</v>
      </c>
    </row>
    <row r="21" spans="1:8" x14ac:dyDescent="0.25">
      <c r="A21" s="20">
        <v>43369</v>
      </c>
      <c r="B21" t="s">
        <v>71</v>
      </c>
      <c r="C21">
        <v>606100</v>
      </c>
      <c r="D21" t="s">
        <v>74</v>
      </c>
      <c r="E21">
        <v>16.57</v>
      </c>
      <c r="F21">
        <v>0</v>
      </c>
      <c r="G21">
        <f t="shared" si="0"/>
        <v>16.57</v>
      </c>
      <c r="H21" t="s">
        <v>73</v>
      </c>
    </row>
    <row r="22" spans="1:8" x14ac:dyDescent="0.25">
      <c r="A22" s="20">
        <v>43369</v>
      </c>
      <c r="B22" t="s">
        <v>71</v>
      </c>
      <c r="C22">
        <v>606100</v>
      </c>
      <c r="D22" t="s">
        <v>74</v>
      </c>
      <c r="E22">
        <v>26.54</v>
      </c>
      <c r="F22">
        <v>0</v>
      </c>
      <c r="G22">
        <f t="shared" si="0"/>
        <v>26.54</v>
      </c>
      <c r="H22" t="s">
        <v>73</v>
      </c>
    </row>
    <row r="23" spans="1:8" x14ac:dyDescent="0.25">
      <c r="A23" s="20">
        <v>43369</v>
      </c>
      <c r="B23" t="s">
        <v>71</v>
      </c>
      <c r="C23">
        <v>606100</v>
      </c>
      <c r="D23" t="s">
        <v>75</v>
      </c>
      <c r="E23">
        <v>16.04</v>
      </c>
      <c r="F23">
        <v>0</v>
      </c>
      <c r="G23">
        <f t="shared" si="0"/>
        <v>16.04</v>
      </c>
      <c r="H23" t="s">
        <v>73</v>
      </c>
    </row>
    <row r="24" spans="1:8" x14ac:dyDescent="0.25">
      <c r="A24" s="20">
        <v>43369</v>
      </c>
      <c r="B24" t="s">
        <v>71</v>
      </c>
      <c r="C24">
        <v>606100</v>
      </c>
      <c r="D24" t="s">
        <v>75</v>
      </c>
      <c r="E24">
        <v>6.41</v>
      </c>
      <c r="F24">
        <v>0</v>
      </c>
      <c r="G24">
        <f t="shared" si="0"/>
        <v>6.41</v>
      </c>
      <c r="H24" t="s">
        <v>73</v>
      </c>
    </row>
    <row r="25" spans="1:8" x14ac:dyDescent="0.25">
      <c r="A25" s="20">
        <v>43369</v>
      </c>
      <c r="B25" t="s">
        <v>71</v>
      </c>
      <c r="C25">
        <v>606100</v>
      </c>
      <c r="D25" t="s">
        <v>75</v>
      </c>
      <c r="E25">
        <v>16.04</v>
      </c>
      <c r="F25">
        <v>0</v>
      </c>
      <c r="G25">
        <f t="shared" si="0"/>
        <v>16.04</v>
      </c>
      <c r="H25" t="s">
        <v>73</v>
      </c>
    </row>
    <row r="26" spans="1:8" x14ac:dyDescent="0.25">
      <c r="A26" s="20">
        <v>43369</v>
      </c>
      <c r="B26" t="s">
        <v>71</v>
      </c>
      <c r="C26">
        <v>606100</v>
      </c>
      <c r="D26" t="s">
        <v>75</v>
      </c>
      <c r="E26">
        <v>25.68</v>
      </c>
      <c r="F26">
        <v>0</v>
      </c>
      <c r="G26">
        <f t="shared" si="0"/>
        <v>25.68</v>
      </c>
      <c r="H26" t="s">
        <v>73</v>
      </c>
    </row>
    <row r="27" spans="1:8" x14ac:dyDescent="0.25">
      <c r="A27" s="20">
        <v>43369</v>
      </c>
      <c r="B27" t="s">
        <v>56</v>
      </c>
      <c r="C27">
        <v>606100</v>
      </c>
      <c r="D27" t="s">
        <v>76</v>
      </c>
      <c r="E27">
        <v>80.599999999999994</v>
      </c>
      <c r="F27">
        <v>0</v>
      </c>
      <c r="G27">
        <f t="shared" si="0"/>
        <v>80.599999999999994</v>
      </c>
      <c r="H27" t="s">
        <v>73</v>
      </c>
    </row>
    <row r="28" spans="1:8" x14ac:dyDescent="0.25">
      <c r="A28" s="20">
        <v>43433</v>
      </c>
      <c r="B28" t="s">
        <v>71</v>
      </c>
      <c r="C28">
        <v>606100</v>
      </c>
      <c r="D28" t="s">
        <v>72</v>
      </c>
      <c r="E28">
        <v>395.3</v>
      </c>
      <c r="F28">
        <v>0</v>
      </c>
      <c r="G28">
        <f t="shared" si="0"/>
        <v>395.3</v>
      </c>
      <c r="H28" t="s">
        <v>73</v>
      </c>
    </row>
    <row r="29" spans="1:8" x14ac:dyDescent="0.25">
      <c r="A29" s="20">
        <v>43433</v>
      </c>
      <c r="B29" t="s">
        <v>71</v>
      </c>
      <c r="C29">
        <v>606100</v>
      </c>
      <c r="D29" t="s">
        <v>72</v>
      </c>
      <c r="E29">
        <v>158.12</v>
      </c>
      <c r="F29">
        <v>0</v>
      </c>
      <c r="G29">
        <f t="shared" si="0"/>
        <v>158.12</v>
      </c>
      <c r="H29" t="s">
        <v>73</v>
      </c>
    </row>
    <row r="30" spans="1:8" x14ac:dyDescent="0.25">
      <c r="A30" s="20">
        <v>43433</v>
      </c>
      <c r="B30" t="s">
        <v>71</v>
      </c>
      <c r="C30">
        <v>606100</v>
      </c>
      <c r="D30" t="s">
        <v>72</v>
      </c>
      <c r="E30">
        <v>395.3</v>
      </c>
      <c r="F30">
        <v>0</v>
      </c>
      <c r="G30">
        <f t="shared" si="0"/>
        <v>395.3</v>
      </c>
      <c r="H30" t="s">
        <v>73</v>
      </c>
    </row>
    <row r="31" spans="1:8" x14ac:dyDescent="0.25">
      <c r="A31" s="20">
        <v>43433</v>
      </c>
      <c r="B31" t="s">
        <v>71</v>
      </c>
      <c r="C31">
        <v>606100</v>
      </c>
      <c r="D31" t="s">
        <v>72</v>
      </c>
      <c r="E31">
        <v>632.48</v>
      </c>
      <c r="F31">
        <v>0</v>
      </c>
      <c r="G31">
        <f t="shared" si="0"/>
        <v>632.48</v>
      </c>
      <c r="H31" t="s">
        <v>73</v>
      </c>
    </row>
    <row r="32" spans="1:8" x14ac:dyDescent="0.25">
      <c r="A32" s="20">
        <v>43367</v>
      </c>
      <c r="B32" t="s">
        <v>56</v>
      </c>
      <c r="C32">
        <v>606101</v>
      </c>
      <c r="D32" t="s">
        <v>77</v>
      </c>
      <c r="E32">
        <v>134.47</v>
      </c>
      <c r="F32">
        <v>0</v>
      </c>
      <c r="G32">
        <f t="shared" si="0"/>
        <v>134.47</v>
      </c>
      <c r="H32" t="s">
        <v>78</v>
      </c>
    </row>
    <row r="33" spans="1:8" x14ac:dyDescent="0.25">
      <c r="A33" s="20">
        <v>43357</v>
      </c>
      <c r="B33" t="s">
        <v>56</v>
      </c>
      <c r="C33">
        <v>606300</v>
      </c>
      <c r="D33" t="s">
        <v>79</v>
      </c>
      <c r="E33">
        <v>85.2</v>
      </c>
      <c r="F33">
        <v>0</v>
      </c>
      <c r="G33">
        <f t="shared" si="0"/>
        <v>85.2</v>
      </c>
      <c r="H33" t="s">
        <v>80</v>
      </c>
    </row>
    <row r="34" spans="1:8" x14ac:dyDescent="0.25">
      <c r="A34" s="20">
        <v>43368</v>
      </c>
      <c r="B34" t="s">
        <v>71</v>
      </c>
      <c r="C34">
        <v>606300</v>
      </c>
      <c r="D34" t="s">
        <v>81</v>
      </c>
      <c r="E34">
        <v>10</v>
      </c>
      <c r="F34">
        <v>0</v>
      </c>
      <c r="G34">
        <f t="shared" si="0"/>
        <v>10</v>
      </c>
      <c r="H34" t="s">
        <v>80</v>
      </c>
    </row>
    <row r="35" spans="1:8" x14ac:dyDescent="0.25">
      <c r="A35" s="20">
        <v>43368</v>
      </c>
      <c r="B35" t="s">
        <v>71</v>
      </c>
      <c r="C35">
        <v>606300</v>
      </c>
      <c r="D35" t="s">
        <v>81</v>
      </c>
      <c r="E35">
        <v>10</v>
      </c>
      <c r="F35">
        <v>0</v>
      </c>
      <c r="G35">
        <f t="shared" si="0"/>
        <v>10</v>
      </c>
      <c r="H35" t="s">
        <v>80</v>
      </c>
    </row>
    <row r="36" spans="1:8" x14ac:dyDescent="0.25">
      <c r="A36" s="20">
        <v>43364</v>
      </c>
      <c r="B36" t="s">
        <v>56</v>
      </c>
      <c r="C36">
        <v>606300</v>
      </c>
      <c r="D36" t="s">
        <v>82</v>
      </c>
      <c r="E36">
        <v>218.4</v>
      </c>
      <c r="F36">
        <v>0</v>
      </c>
      <c r="G36">
        <f t="shared" si="0"/>
        <v>218.4</v>
      </c>
      <c r="H36" t="s">
        <v>80</v>
      </c>
    </row>
    <row r="37" spans="1:8" x14ac:dyDescent="0.25">
      <c r="A37" s="20">
        <v>43369</v>
      </c>
      <c r="B37" t="s">
        <v>56</v>
      </c>
      <c r="C37">
        <v>606300</v>
      </c>
      <c r="D37" t="s">
        <v>83</v>
      </c>
      <c r="E37">
        <v>90</v>
      </c>
      <c r="F37">
        <v>0</v>
      </c>
      <c r="G37">
        <f t="shared" si="0"/>
        <v>90</v>
      </c>
      <c r="H37" t="s">
        <v>80</v>
      </c>
    </row>
    <row r="38" spans="1:8" x14ac:dyDescent="0.25">
      <c r="A38" s="20">
        <v>43366</v>
      </c>
      <c r="B38" t="s">
        <v>56</v>
      </c>
      <c r="C38">
        <v>606300</v>
      </c>
      <c r="D38" t="s">
        <v>84</v>
      </c>
      <c r="E38">
        <v>56.04</v>
      </c>
      <c r="F38">
        <v>0</v>
      </c>
      <c r="G38">
        <f t="shared" si="0"/>
        <v>56.04</v>
      </c>
      <c r="H38" t="s">
        <v>80</v>
      </c>
    </row>
    <row r="39" spans="1:8" x14ac:dyDescent="0.25">
      <c r="A39" s="20">
        <v>43374</v>
      </c>
      <c r="B39" t="s">
        <v>56</v>
      </c>
      <c r="C39">
        <v>606300</v>
      </c>
      <c r="D39" t="s">
        <v>85</v>
      </c>
      <c r="E39">
        <v>45</v>
      </c>
      <c r="F39">
        <v>0</v>
      </c>
      <c r="G39">
        <f t="shared" si="0"/>
        <v>45</v>
      </c>
      <c r="H39" t="s">
        <v>80</v>
      </c>
    </row>
    <row r="40" spans="1:8" x14ac:dyDescent="0.25">
      <c r="A40" s="20">
        <v>43373</v>
      </c>
      <c r="B40" t="s">
        <v>86</v>
      </c>
      <c r="C40">
        <v>606300</v>
      </c>
      <c r="D40" t="s">
        <v>87</v>
      </c>
      <c r="E40">
        <v>13.21</v>
      </c>
      <c r="F40">
        <v>0</v>
      </c>
      <c r="G40">
        <f t="shared" si="0"/>
        <v>13.21</v>
      </c>
      <c r="H40" t="s">
        <v>80</v>
      </c>
    </row>
    <row r="41" spans="1:8" x14ac:dyDescent="0.25">
      <c r="A41" s="20">
        <v>43375</v>
      </c>
      <c r="B41" t="s">
        <v>71</v>
      </c>
      <c r="C41">
        <v>606300</v>
      </c>
      <c r="D41" t="s">
        <v>87</v>
      </c>
      <c r="E41">
        <v>7.32</v>
      </c>
      <c r="F41">
        <v>0</v>
      </c>
      <c r="G41">
        <f t="shared" si="0"/>
        <v>7.32</v>
      </c>
      <c r="H41" t="s">
        <v>80</v>
      </c>
    </row>
    <row r="42" spans="1:8" x14ac:dyDescent="0.25">
      <c r="A42" s="20">
        <v>43375</v>
      </c>
      <c r="B42" t="s">
        <v>71</v>
      </c>
      <c r="C42">
        <v>606300</v>
      </c>
      <c r="D42" t="s">
        <v>87</v>
      </c>
      <c r="E42">
        <v>7.32</v>
      </c>
      <c r="F42">
        <v>0</v>
      </c>
      <c r="G42">
        <f t="shared" si="0"/>
        <v>7.32</v>
      </c>
      <c r="H42" t="s">
        <v>80</v>
      </c>
    </row>
    <row r="43" spans="1:8" x14ac:dyDescent="0.25">
      <c r="A43" s="20">
        <v>43384</v>
      </c>
      <c r="B43" t="s">
        <v>56</v>
      </c>
      <c r="C43">
        <v>606300</v>
      </c>
      <c r="D43" t="s">
        <v>88</v>
      </c>
      <c r="E43">
        <v>20</v>
      </c>
      <c r="F43">
        <v>0</v>
      </c>
      <c r="G43">
        <f t="shared" si="0"/>
        <v>20</v>
      </c>
      <c r="H43" t="s">
        <v>80</v>
      </c>
    </row>
    <row r="44" spans="1:8" x14ac:dyDescent="0.25">
      <c r="A44" s="20">
        <v>43398</v>
      </c>
      <c r="B44" t="s">
        <v>71</v>
      </c>
      <c r="C44">
        <v>606300</v>
      </c>
      <c r="D44" t="s">
        <v>89</v>
      </c>
      <c r="E44">
        <v>143.5</v>
      </c>
      <c r="F44">
        <v>0</v>
      </c>
      <c r="G44">
        <f t="shared" si="0"/>
        <v>143.5</v>
      </c>
      <c r="H44" t="s">
        <v>80</v>
      </c>
    </row>
    <row r="45" spans="1:8" x14ac:dyDescent="0.25">
      <c r="A45" s="20">
        <v>43398</v>
      </c>
      <c r="B45" t="s">
        <v>71</v>
      </c>
      <c r="C45">
        <v>606300</v>
      </c>
      <c r="D45" t="s">
        <v>89</v>
      </c>
      <c r="E45">
        <v>143.5</v>
      </c>
      <c r="F45">
        <v>0</v>
      </c>
      <c r="G45">
        <f t="shared" si="0"/>
        <v>143.5</v>
      </c>
      <c r="H45" t="s">
        <v>80</v>
      </c>
    </row>
    <row r="46" spans="1:8" x14ac:dyDescent="0.25">
      <c r="A46" s="20">
        <v>43404</v>
      </c>
      <c r="B46" t="s">
        <v>86</v>
      </c>
      <c r="C46">
        <v>606300</v>
      </c>
      <c r="D46" t="s">
        <v>90</v>
      </c>
      <c r="E46">
        <v>29.75</v>
      </c>
      <c r="F46">
        <v>0</v>
      </c>
      <c r="G46">
        <f t="shared" si="0"/>
        <v>29.75</v>
      </c>
      <c r="H46" t="s">
        <v>80</v>
      </c>
    </row>
    <row r="47" spans="1:8" x14ac:dyDescent="0.25">
      <c r="A47" s="20">
        <v>43404</v>
      </c>
      <c r="B47" t="s">
        <v>86</v>
      </c>
      <c r="C47">
        <v>606300</v>
      </c>
      <c r="D47" t="s">
        <v>87</v>
      </c>
      <c r="E47">
        <v>2.87</v>
      </c>
      <c r="F47">
        <v>0</v>
      </c>
      <c r="G47">
        <f t="shared" si="0"/>
        <v>2.87</v>
      </c>
      <c r="H47" t="s">
        <v>80</v>
      </c>
    </row>
    <row r="48" spans="1:8" x14ac:dyDescent="0.25">
      <c r="A48" s="20">
        <v>43404</v>
      </c>
      <c r="B48" t="s">
        <v>86</v>
      </c>
      <c r="C48">
        <v>606300</v>
      </c>
      <c r="D48" t="s">
        <v>87</v>
      </c>
      <c r="E48">
        <v>2.88</v>
      </c>
      <c r="F48">
        <v>0</v>
      </c>
      <c r="G48">
        <f t="shared" si="0"/>
        <v>2.88</v>
      </c>
      <c r="H48" t="s">
        <v>80</v>
      </c>
    </row>
    <row r="49" spans="1:8" x14ac:dyDescent="0.25">
      <c r="A49" s="20">
        <v>43404</v>
      </c>
      <c r="B49" t="s">
        <v>86</v>
      </c>
      <c r="C49">
        <v>606300</v>
      </c>
      <c r="D49" t="s">
        <v>87</v>
      </c>
      <c r="E49">
        <v>11.05</v>
      </c>
      <c r="F49">
        <v>0</v>
      </c>
      <c r="G49">
        <f t="shared" si="0"/>
        <v>11.05</v>
      </c>
      <c r="H49" t="s">
        <v>80</v>
      </c>
    </row>
    <row r="50" spans="1:8" x14ac:dyDescent="0.25">
      <c r="A50" s="20">
        <v>43404</v>
      </c>
      <c r="B50" t="s">
        <v>86</v>
      </c>
      <c r="C50">
        <v>606300</v>
      </c>
      <c r="D50" t="s">
        <v>91</v>
      </c>
      <c r="E50">
        <v>5.0999999999999996</v>
      </c>
      <c r="F50">
        <v>0</v>
      </c>
      <c r="G50">
        <f t="shared" si="0"/>
        <v>5.0999999999999996</v>
      </c>
      <c r="H50" t="s">
        <v>80</v>
      </c>
    </row>
    <row r="51" spans="1:8" x14ac:dyDescent="0.25">
      <c r="A51" s="20">
        <v>43409</v>
      </c>
      <c r="B51" t="s">
        <v>56</v>
      </c>
      <c r="C51">
        <v>606300</v>
      </c>
      <c r="D51" t="s">
        <v>92</v>
      </c>
      <c r="E51">
        <v>14.26</v>
      </c>
      <c r="F51">
        <v>0</v>
      </c>
      <c r="G51">
        <f t="shared" si="0"/>
        <v>14.26</v>
      </c>
      <c r="H51" t="s">
        <v>80</v>
      </c>
    </row>
    <row r="52" spans="1:8" x14ac:dyDescent="0.25">
      <c r="A52" s="20">
        <v>43349</v>
      </c>
      <c r="B52" t="s">
        <v>71</v>
      </c>
      <c r="C52">
        <v>606400</v>
      </c>
      <c r="D52" t="s">
        <v>93</v>
      </c>
      <c r="E52">
        <v>12.15</v>
      </c>
      <c r="F52">
        <v>0</v>
      </c>
      <c r="G52">
        <f t="shared" si="0"/>
        <v>12.15</v>
      </c>
      <c r="H52" t="s">
        <v>94</v>
      </c>
    </row>
    <row r="53" spans="1:8" x14ac:dyDescent="0.25">
      <c r="A53" s="20">
        <v>43349</v>
      </c>
      <c r="B53" t="s">
        <v>71</v>
      </c>
      <c r="C53">
        <v>606400</v>
      </c>
      <c r="D53" t="s">
        <v>93</v>
      </c>
      <c r="E53">
        <v>12.16</v>
      </c>
      <c r="F53">
        <v>0</v>
      </c>
      <c r="G53">
        <f t="shared" si="0"/>
        <v>12.16</v>
      </c>
      <c r="H53" t="s">
        <v>94</v>
      </c>
    </row>
    <row r="54" spans="1:8" x14ac:dyDescent="0.25">
      <c r="A54" s="20">
        <v>43361</v>
      </c>
      <c r="B54" t="s">
        <v>71</v>
      </c>
      <c r="C54">
        <v>606400</v>
      </c>
      <c r="D54" t="s">
        <v>95</v>
      </c>
      <c r="E54">
        <v>17.100000000000001</v>
      </c>
      <c r="F54">
        <v>0</v>
      </c>
      <c r="G54">
        <f t="shared" si="0"/>
        <v>17.100000000000001</v>
      </c>
      <c r="H54" t="s">
        <v>94</v>
      </c>
    </row>
    <row r="55" spans="1:8" x14ac:dyDescent="0.25">
      <c r="A55" s="20">
        <v>43373</v>
      </c>
      <c r="B55" t="s">
        <v>86</v>
      </c>
      <c r="C55">
        <v>606400</v>
      </c>
      <c r="D55" t="s">
        <v>96</v>
      </c>
      <c r="E55">
        <v>62.5</v>
      </c>
      <c r="F55">
        <v>0</v>
      </c>
      <c r="G55">
        <f t="shared" si="0"/>
        <v>62.5</v>
      </c>
      <c r="H55" t="s">
        <v>94</v>
      </c>
    </row>
    <row r="56" spans="1:8" x14ac:dyDescent="0.25">
      <c r="A56" s="20">
        <v>43369</v>
      </c>
      <c r="B56" t="s">
        <v>71</v>
      </c>
      <c r="C56">
        <v>606400</v>
      </c>
      <c r="D56" t="s">
        <v>97</v>
      </c>
      <c r="E56">
        <v>103.55</v>
      </c>
      <c r="F56">
        <v>0</v>
      </c>
      <c r="G56">
        <f t="shared" si="0"/>
        <v>103.55</v>
      </c>
      <c r="H56" t="s">
        <v>94</v>
      </c>
    </row>
    <row r="57" spans="1:8" x14ac:dyDescent="0.25">
      <c r="A57" s="20">
        <v>43369</v>
      </c>
      <c r="B57" t="s">
        <v>71</v>
      </c>
      <c r="C57">
        <v>606400</v>
      </c>
      <c r="D57" t="s">
        <v>97</v>
      </c>
      <c r="E57">
        <v>103.55</v>
      </c>
      <c r="F57">
        <v>0</v>
      </c>
      <c r="G57">
        <f t="shared" si="0"/>
        <v>103.55</v>
      </c>
      <c r="H57" t="s">
        <v>94</v>
      </c>
    </row>
    <row r="58" spans="1:8" x14ac:dyDescent="0.25">
      <c r="A58" s="20">
        <v>43370</v>
      </c>
      <c r="B58" t="s">
        <v>71</v>
      </c>
      <c r="C58">
        <v>606400</v>
      </c>
      <c r="D58" t="s">
        <v>98</v>
      </c>
      <c r="E58">
        <v>18.09</v>
      </c>
      <c r="F58">
        <v>0</v>
      </c>
      <c r="G58">
        <f t="shared" si="0"/>
        <v>18.09</v>
      </c>
      <c r="H58" t="s">
        <v>94</v>
      </c>
    </row>
    <row r="59" spans="1:8" x14ac:dyDescent="0.25">
      <c r="A59" s="20">
        <v>43370</v>
      </c>
      <c r="B59" t="s">
        <v>71</v>
      </c>
      <c r="C59">
        <v>606400</v>
      </c>
      <c r="D59" t="s">
        <v>98</v>
      </c>
      <c r="E59">
        <v>18.100000000000001</v>
      </c>
      <c r="F59">
        <v>0</v>
      </c>
      <c r="G59">
        <f t="shared" si="0"/>
        <v>18.100000000000001</v>
      </c>
      <c r="H59" t="s">
        <v>94</v>
      </c>
    </row>
    <row r="60" spans="1:8" x14ac:dyDescent="0.25">
      <c r="A60" s="20">
        <v>43382</v>
      </c>
      <c r="B60" t="s">
        <v>56</v>
      </c>
      <c r="C60">
        <v>606400</v>
      </c>
      <c r="D60" t="s">
        <v>99</v>
      </c>
      <c r="E60">
        <v>35.299999999999997</v>
      </c>
      <c r="F60">
        <v>0</v>
      </c>
      <c r="G60">
        <f t="shared" si="0"/>
        <v>35.299999999999997</v>
      </c>
      <c r="H60" t="s">
        <v>94</v>
      </c>
    </row>
    <row r="61" spans="1:8" x14ac:dyDescent="0.25">
      <c r="A61" s="20">
        <v>43381</v>
      </c>
      <c r="B61" t="s">
        <v>71</v>
      </c>
      <c r="C61">
        <v>606400</v>
      </c>
      <c r="D61" t="s">
        <v>100</v>
      </c>
      <c r="E61">
        <v>210</v>
      </c>
      <c r="F61">
        <v>0</v>
      </c>
      <c r="G61">
        <f t="shared" si="0"/>
        <v>210</v>
      </c>
      <c r="H61" t="s">
        <v>94</v>
      </c>
    </row>
    <row r="62" spans="1:8" x14ac:dyDescent="0.25">
      <c r="A62" s="20">
        <v>43381</v>
      </c>
      <c r="B62" t="s">
        <v>71</v>
      </c>
      <c r="C62">
        <v>606400</v>
      </c>
      <c r="D62" t="s">
        <v>101</v>
      </c>
      <c r="E62">
        <v>210</v>
      </c>
      <c r="F62">
        <v>0</v>
      </c>
      <c r="G62">
        <f t="shared" si="0"/>
        <v>210</v>
      </c>
      <c r="H62" t="s">
        <v>94</v>
      </c>
    </row>
    <row r="63" spans="1:8" x14ac:dyDescent="0.25">
      <c r="A63" s="20">
        <v>43404</v>
      </c>
      <c r="B63" t="s">
        <v>86</v>
      </c>
      <c r="C63">
        <v>606400</v>
      </c>
      <c r="D63" t="s">
        <v>102</v>
      </c>
      <c r="E63">
        <v>7.79</v>
      </c>
      <c r="F63">
        <v>0</v>
      </c>
      <c r="G63">
        <f t="shared" si="0"/>
        <v>7.79</v>
      </c>
      <c r="H63" t="s">
        <v>94</v>
      </c>
    </row>
    <row r="64" spans="1:8" x14ac:dyDescent="0.25">
      <c r="A64" s="20">
        <v>43409</v>
      </c>
      <c r="B64" t="s">
        <v>56</v>
      </c>
      <c r="C64">
        <v>606400</v>
      </c>
      <c r="D64" t="s">
        <v>103</v>
      </c>
      <c r="E64">
        <v>115</v>
      </c>
      <c r="F64">
        <v>0</v>
      </c>
      <c r="G64">
        <f t="shared" si="0"/>
        <v>115</v>
      </c>
      <c r="H64" t="s">
        <v>94</v>
      </c>
    </row>
    <row r="65" spans="1:8" x14ac:dyDescent="0.25">
      <c r="A65" s="20">
        <v>43409</v>
      </c>
      <c r="B65" t="s">
        <v>56</v>
      </c>
      <c r="C65">
        <v>606400</v>
      </c>
      <c r="D65" t="s">
        <v>104</v>
      </c>
      <c r="E65">
        <v>19.2</v>
      </c>
      <c r="F65">
        <v>0</v>
      </c>
      <c r="G65">
        <f t="shared" si="0"/>
        <v>19.2</v>
      </c>
      <c r="H65" t="s">
        <v>94</v>
      </c>
    </row>
    <row r="66" spans="1:8" x14ac:dyDescent="0.25">
      <c r="A66" s="20">
        <v>43409</v>
      </c>
      <c r="B66" t="s">
        <v>56</v>
      </c>
      <c r="C66">
        <v>606400</v>
      </c>
      <c r="D66" t="s">
        <v>105</v>
      </c>
      <c r="E66">
        <v>22</v>
      </c>
      <c r="F66">
        <v>0</v>
      </c>
      <c r="G66">
        <f t="shared" si="0"/>
        <v>22</v>
      </c>
      <c r="H66" t="s">
        <v>94</v>
      </c>
    </row>
    <row r="67" spans="1:8" x14ac:dyDescent="0.25">
      <c r="A67" s="20">
        <v>43410</v>
      </c>
      <c r="B67" t="s">
        <v>71</v>
      </c>
      <c r="C67">
        <v>606400</v>
      </c>
      <c r="D67" t="s">
        <v>97</v>
      </c>
      <c r="E67">
        <v>8.1</v>
      </c>
      <c r="F67">
        <v>0</v>
      </c>
      <c r="G67">
        <f t="shared" ref="G67:G130" si="1">E67-F67</f>
        <v>8.1</v>
      </c>
      <c r="H67" t="s">
        <v>94</v>
      </c>
    </row>
    <row r="68" spans="1:8" x14ac:dyDescent="0.25">
      <c r="A68" s="20">
        <v>43410</v>
      </c>
      <c r="B68" t="s">
        <v>71</v>
      </c>
      <c r="C68">
        <v>606400</v>
      </c>
      <c r="D68" t="s">
        <v>97</v>
      </c>
      <c r="E68">
        <v>8.1</v>
      </c>
      <c r="F68">
        <v>0</v>
      </c>
      <c r="G68">
        <f t="shared" si="1"/>
        <v>8.1</v>
      </c>
      <c r="H68" t="s">
        <v>94</v>
      </c>
    </row>
    <row r="69" spans="1:8" x14ac:dyDescent="0.25">
      <c r="A69" s="20">
        <v>43417</v>
      </c>
      <c r="B69" t="s">
        <v>71</v>
      </c>
      <c r="C69">
        <v>606400</v>
      </c>
      <c r="D69" t="s">
        <v>106</v>
      </c>
      <c r="E69">
        <v>12.15</v>
      </c>
      <c r="F69">
        <v>0</v>
      </c>
      <c r="G69">
        <f t="shared" si="1"/>
        <v>12.15</v>
      </c>
      <c r="H69" t="s">
        <v>94</v>
      </c>
    </row>
    <row r="70" spans="1:8" x14ac:dyDescent="0.25">
      <c r="A70" s="20">
        <v>43417</v>
      </c>
      <c r="B70" t="s">
        <v>71</v>
      </c>
      <c r="C70">
        <v>606400</v>
      </c>
      <c r="D70" t="s">
        <v>106</v>
      </c>
      <c r="E70">
        <v>12.16</v>
      </c>
      <c r="F70">
        <v>0</v>
      </c>
      <c r="G70">
        <f t="shared" si="1"/>
        <v>12.16</v>
      </c>
      <c r="H70" t="s">
        <v>94</v>
      </c>
    </row>
    <row r="71" spans="1:8" x14ac:dyDescent="0.25">
      <c r="A71" s="20">
        <v>43418</v>
      </c>
      <c r="B71" t="s">
        <v>71</v>
      </c>
      <c r="C71">
        <v>606400</v>
      </c>
      <c r="D71" t="s">
        <v>107</v>
      </c>
      <c r="E71">
        <v>33.479999999999997</v>
      </c>
      <c r="F71">
        <v>0</v>
      </c>
      <c r="G71">
        <f t="shared" si="1"/>
        <v>33.479999999999997</v>
      </c>
      <c r="H71" t="s">
        <v>94</v>
      </c>
    </row>
    <row r="72" spans="1:8" x14ac:dyDescent="0.25">
      <c r="A72" s="20">
        <v>43418</v>
      </c>
      <c r="B72" t="s">
        <v>71</v>
      </c>
      <c r="C72">
        <v>606400</v>
      </c>
      <c r="D72" t="s">
        <v>107</v>
      </c>
      <c r="E72">
        <v>33.479999999999997</v>
      </c>
      <c r="F72">
        <v>0</v>
      </c>
      <c r="G72">
        <f t="shared" si="1"/>
        <v>33.479999999999997</v>
      </c>
      <c r="H72" t="s">
        <v>94</v>
      </c>
    </row>
    <row r="73" spans="1:8" x14ac:dyDescent="0.25">
      <c r="A73" s="20">
        <v>43430</v>
      </c>
      <c r="B73" t="s">
        <v>56</v>
      </c>
      <c r="C73">
        <v>606400</v>
      </c>
      <c r="D73" t="s">
        <v>108</v>
      </c>
      <c r="E73">
        <v>64.680000000000007</v>
      </c>
      <c r="F73">
        <v>0</v>
      </c>
      <c r="G73">
        <f t="shared" si="1"/>
        <v>64.680000000000007</v>
      </c>
      <c r="H73" t="s">
        <v>94</v>
      </c>
    </row>
    <row r="74" spans="1:8" x14ac:dyDescent="0.25">
      <c r="A74" s="20">
        <v>43434</v>
      </c>
      <c r="B74" t="s">
        <v>86</v>
      </c>
      <c r="C74">
        <v>606400</v>
      </c>
      <c r="D74" t="s">
        <v>109</v>
      </c>
      <c r="E74">
        <v>4.67</v>
      </c>
      <c r="F74">
        <v>0</v>
      </c>
      <c r="G74">
        <f t="shared" si="1"/>
        <v>4.67</v>
      </c>
      <c r="H74" t="s">
        <v>94</v>
      </c>
    </row>
    <row r="75" spans="1:8" x14ac:dyDescent="0.25">
      <c r="A75" s="20">
        <v>43434</v>
      </c>
      <c r="B75" t="s">
        <v>86</v>
      </c>
      <c r="C75">
        <v>606400</v>
      </c>
      <c r="D75" t="s">
        <v>109</v>
      </c>
      <c r="E75">
        <v>4.67</v>
      </c>
      <c r="F75">
        <v>0</v>
      </c>
      <c r="G75">
        <f t="shared" si="1"/>
        <v>4.67</v>
      </c>
      <c r="H75" t="s">
        <v>94</v>
      </c>
    </row>
    <row r="76" spans="1:8" x14ac:dyDescent="0.25">
      <c r="A76" s="20">
        <v>43434</v>
      </c>
      <c r="B76" t="s">
        <v>56</v>
      </c>
      <c r="C76">
        <v>606400</v>
      </c>
      <c r="D76" t="s">
        <v>110</v>
      </c>
      <c r="E76">
        <v>92.34</v>
      </c>
      <c r="F76">
        <v>0</v>
      </c>
      <c r="G76">
        <f t="shared" si="1"/>
        <v>92.34</v>
      </c>
      <c r="H76" t="s">
        <v>94</v>
      </c>
    </row>
    <row r="77" spans="1:8" x14ac:dyDescent="0.25">
      <c r="A77" s="20">
        <v>43434</v>
      </c>
      <c r="B77" t="s">
        <v>56</v>
      </c>
      <c r="C77">
        <v>606400</v>
      </c>
      <c r="D77" t="s">
        <v>110</v>
      </c>
      <c r="E77">
        <v>55.4</v>
      </c>
      <c r="F77">
        <v>0</v>
      </c>
      <c r="G77">
        <f t="shared" si="1"/>
        <v>55.4</v>
      </c>
      <c r="H77" t="s">
        <v>94</v>
      </c>
    </row>
    <row r="78" spans="1:8" x14ac:dyDescent="0.25">
      <c r="A78" s="20">
        <v>43434</v>
      </c>
      <c r="B78" t="s">
        <v>56</v>
      </c>
      <c r="C78">
        <v>606400</v>
      </c>
      <c r="D78" t="s">
        <v>110</v>
      </c>
      <c r="E78">
        <v>18.48</v>
      </c>
      <c r="F78">
        <v>0</v>
      </c>
      <c r="G78">
        <f t="shared" si="1"/>
        <v>18.48</v>
      </c>
      <c r="H78" t="s">
        <v>94</v>
      </c>
    </row>
    <row r="79" spans="1:8" x14ac:dyDescent="0.25">
      <c r="A79" s="20">
        <v>43434</v>
      </c>
      <c r="B79" t="s">
        <v>56</v>
      </c>
      <c r="C79">
        <v>606400</v>
      </c>
      <c r="D79" t="s">
        <v>110</v>
      </c>
      <c r="E79">
        <v>18.46</v>
      </c>
      <c r="F79">
        <v>0</v>
      </c>
      <c r="G79">
        <f t="shared" si="1"/>
        <v>18.46</v>
      </c>
      <c r="H79" t="s">
        <v>94</v>
      </c>
    </row>
    <row r="80" spans="1:8" x14ac:dyDescent="0.25">
      <c r="A80" s="20">
        <v>43377</v>
      </c>
      <c r="B80" t="s">
        <v>56</v>
      </c>
      <c r="C80">
        <v>606500</v>
      </c>
      <c r="D80" t="s">
        <v>111</v>
      </c>
      <c r="E80">
        <v>6.6</v>
      </c>
      <c r="F80">
        <v>0</v>
      </c>
      <c r="G80">
        <f t="shared" si="1"/>
        <v>6.6</v>
      </c>
      <c r="H80" t="s">
        <v>112</v>
      </c>
    </row>
    <row r="81" spans="1:8" x14ac:dyDescent="0.25">
      <c r="A81" s="20">
        <v>43368</v>
      </c>
      <c r="B81" t="s">
        <v>71</v>
      </c>
      <c r="C81">
        <v>607400</v>
      </c>
      <c r="D81" t="s">
        <v>113</v>
      </c>
      <c r="E81">
        <v>1082.75</v>
      </c>
      <c r="F81">
        <v>0</v>
      </c>
      <c r="G81">
        <f t="shared" si="1"/>
        <v>1082.75</v>
      </c>
      <c r="H81" t="s">
        <v>114</v>
      </c>
    </row>
    <row r="82" spans="1:8" x14ac:dyDescent="0.25">
      <c r="A82" s="20">
        <v>43369</v>
      </c>
      <c r="B82" t="s">
        <v>71</v>
      </c>
      <c r="C82">
        <v>607400</v>
      </c>
      <c r="D82" t="s">
        <v>115</v>
      </c>
      <c r="E82">
        <v>500.39</v>
      </c>
      <c r="F82">
        <v>0</v>
      </c>
      <c r="G82">
        <f t="shared" si="1"/>
        <v>500.39</v>
      </c>
      <c r="H82" t="s">
        <v>114</v>
      </c>
    </row>
    <row r="83" spans="1:8" x14ac:dyDescent="0.25">
      <c r="A83" s="20">
        <v>43420</v>
      </c>
      <c r="B83" t="s">
        <v>71</v>
      </c>
      <c r="C83">
        <v>607400</v>
      </c>
      <c r="D83" t="s">
        <v>116</v>
      </c>
      <c r="E83">
        <v>250.19</v>
      </c>
      <c r="F83">
        <v>0</v>
      </c>
      <c r="G83">
        <f t="shared" si="1"/>
        <v>250.19</v>
      </c>
      <c r="H83" t="s">
        <v>114</v>
      </c>
    </row>
    <row r="84" spans="1:8" x14ac:dyDescent="0.25">
      <c r="A84" s="20">
        <v>43357</v>
      </c>
      <c r="B84" t="s">
        <v>71</v>
      </c>
      <c r="C84">
        <v>612200</v>
      </c>
      <c r="D84" t="s">
        <v>117</v>
      </c>
      <c r="E84">
        <v>52.25</v>
      </c>
      <c r="F84">
        <v>0</v>
      </c>
      <c r="G84">
        <f t="shared" si="1"/>
        <v>52.25</v>
      </c>
      <c r="H84" t="s">
        <v>118</v>
      </c>
    </row>
    <row r="85" spans="1:8" x14ac:dyDescent="0.25">
      <c r="A85" s="20">
        <v>43357</v>
      </c>
      <c r="B85" t="s">
        <v>71</v>
      </c>
      <c r="C85">
        <v>612200</v>
      </c>
      <c r="D85" t="s">
        <v>117</v>
      </c>
      <c r="E85">
        <v>41.8</v>
      </c>
      <c r="F85">
        <v>0</v>
      </c>
      <c r="G85">
        <f t="shared" si="1"/>
        <v>41.8</v>
      </c>
      <c r="H85" t="s">
        <v>118</v>
      </c>
    </row>
    <row r="86" spans="1:8" x14ac:dyDescent="0.25">
      <c r="A86" s="20">
        <v>43357</v>
      </c>
      <c r="B86" t="s">
        <v>71</v>
      </c>
      <c r="C86">
        <v>612200</v>
      </c>
      <c r="D86" t="s">
        <v>117</v>
      </c>
      <c r="E86">
        <v>5.22</v>
      </c>
      <c r="F86">
        <v>0</v>
      </c>
      <c r="G86">
        <f t="shared" si="1"/>
        <v>5.22</v>
      </c>
      <c r="H86" t="s">
        <v>118</v>
      </c>
    </row>
    <row r="87" spans="1:8" x14ac:dyDescent="0.25">
      <c r="A87" s="20">
        <v>43357</v>
      </c>
      <c r="B87" t="s">
        <v>71</v>
      </c>
      <c r="C87">
        <v>612200</v>
      </c>
      <c r="D87" t="s">
        <v>117</v>
      </c>
      <c r="E87">
        <v>5.23</v>
      </c>
      <c r="F87">
        <v>0</v>
      </c>
      <c r="G87">
        <f t="shared" si="1"/>
        <v>5.23</v>
      </c>
      <c r="H87" t="s">
        <v>118</v>
      </c>
    </row>
    <row r="88" spans="1:8" x14ac:dyDescent="0.25">
      <c r="A88" s="20">
        <v>43390</v>
      </c>
      <c r="B88" t="s">
        <v>56</v>
      </c>
      <c r="C88">
        <v>613201</v>
      </c>
      <c r="D88" t="s">
        <v>119</v>
      </c>
      <c r="E88">
        <v>1500</v>
      </c>
      <c r="F88">
        <v>0</v>
      </c>
      <c r="G88">
        <f t="shared" si="1"/>
        <v>1500</v>
      </c>
      <c r="H88" t="s">
        <v>120</v>
      </c>
    </row>
    <row r="89" spans="1:8" x14ac:dyDescent="0.25">
      <c r="A89" s="20">
        <v>43396</v>
      </c>
      <c r="B89" t="s">
        <v>56</v>
      </c>
      <c r="C89">
        <v>613201</v>
      </c>
      <c r="D89" t="s">
        <v>121</v>
      </c>
      <c r="E89">
        <v>955</v>
      </c>
      <c r="F89">
        <v>0</v>
      </c>
      <c r="G89">
        <f t="shared" si="1"/>
        <v>955</v>
      </c>
      <c r="H89" t="s">
        <v>120</v>
      </c>
    </row>
    <row r="90" spans="1:8" x14ac:dyDescent="0.25">
      <c r="A90" s="20">
        <v>43371</v>
      </c>
      <c r="B90" t="s">
        <v>71</v>
      </c>
      <c r="C90">
        <v>613202</v>
      </c>
      <c r="D90" t="s">
        <v>122</v>
      </c>
      <c r="E90">
        <v>136.63</v>
      </c>
      <c r="F90">
        <v>0</v>
      </c>
      <c r="G90">
        <f t="shared" si="1"/>
        <v>136.63</v>
      </c>
      <c r="H90" t="s">
        <v>123</v>
      </c>
    </row>
    <row r="91" spans="1:8" x14ac:dyDescent="0.25">
      <c r="A91" s="20">
        <v>43371</v>
      </c>
      <c r="B91" t="s">
        <v>71</v>
      </c>
      <c r="C91">
        <v>613202</v>
      </c>
      <c r="D91" t="s">
        <v>122</v>
      </c>
      <c r="E91">
        <v>85.39</v>
      </c>
      <c r="F91">
        <v>0</v>
      </c>
      <c r="G91">
        <f t="shared" si="1"/>
        <v>85.39</v>
      </c>
      <c r="H91" t="s">
        <v>123</v>
      </c>
    </row>
    <row r="92" spans="1:8" x14ac:dyDescent="0.25">
      <c r="A92" s="20">
        <v>43371</v>
      </c>
      <c r="B92" t="s">
        <v>71</v>
      </c>
      <c r="C92">
        <v>613202</v>
      </c>
      <c r="D92" t="s">
        <v>122</v>
      </c>
      <c r="E92">
        <v>34.15</v>
      </c>
      <c r="F92">
        <v>0</v>
      </c>
      <c r="G92">
        <f t="shared" si="1"/>
        <v>34.15</v>
      </c>
      <c r="H92" t="s">
        <v>123</v>
      </c>
    </row>
    <row r="93" spans="1:8" x14ac:dyDescent="0.25">
      <c r="A93" s="20">
        <v>43371</v>
      </c>
      <c r="B93" t="s">
        <v>71</v>
      </c>
      <c r="C93">
        <v>613202</v>
      </c>
      <c r="D93" t="s">
        <v>122</v>
      </c>
      <c r="E93">
        <v>85.42</v>
      </c>
      <c r="F93">
        <v>0</v>
      </c>
      <c r="G93">
        <f t="shared" si="1"/>
        <v>85.42</v>
      </c>
      <c r="H93" t="s">
        <v>123</v>
      </c>
    </row>
    <row r="94" spans="1:8" x14ac:dyDescent="0.25">
      <c r="A94" s="20">
        <v>43404</v>
      </c>
      <c r="B94" t="s">
        <v>71</v>
      </c>
      <c r="C94">
        <v>613202</v>
      </c>
      <c r="D94" t="s">
        <v>124</v>
      </c>
      <c r="E94">
        <v>136.63</v>
      </c>
      <c r="F94">
        <v>0</v>
      </c>
      <c r="G94">
        <f t="shared" si="1"/>
        <v>136.63</v>
      </c>
      <c r="H94" t="s">
        <v>123</v>
      </c>
    </row>
    <row r="95" spans="1:8" x14ac:dyDescent="0.25">
      <c r="A95" s="20">
        <v>43404</v>
      </c>
      <c r="B95" t="s">
        <v>71</v>
      </c>
      <c r="C95">
        <v>613202</v>
      </c>
      <c r="D95" t="s">
        <v>124</v>
      </c>
      <c r="E95">
        <v>85.39</v>
      </c>
      <c r="F95">
        <v>0</v>
      </c>
      <c r="G95">
        <f t="shared" si="1"/>
        <v>85.39</v>
      </c>
      <c r="H95" t="s">
        <v>123</v>
      </c>
    </row>
    <row r="96" spans="1:8" x14ac:dyDescent="0.25">
      <c r="A96" s="20">
        <v>43404</v>
      </c>
      <c r="B96" t="s">
        <v>71</v>
      </c>
      <c r="C96">
        <v>613202</v>
      </c>
      <c r="D96" t="s">
        <v>124</v>
      </c>
      <c r="E96">
        <v>34.15</v>
      </c>
      <c r="F96">
        <v>0</v>
      </c>
      <c r="G96">
        <f t="shared" si="1"/>
        <v>34.15</v>
      </c>
      <c r="H96" t="s">
        <v>123</v>
      </c>
    </row>
    <row r="97" spans="1:8" x14ac:dyDescent="0.25">
      <c r="A97" s="20">
        <v>43404</v>
      </c>
      <c r="B97" t="s">
        <v>71</v>
      </c>
      <c r="C97">
        <v>613202</v>
      </c>
      <c r="D97" t="s">
        <v>124</v>
      </c>
      <c r="E97">
        <v>85.42</v>
      </c>
      <c r="F97">
        <v>0</v>
      </c>
      <c r="G97">
        <f t="shared" si="1"/>
        <v>85.42</v>
      </c>
      <c r="H97" t="s">
        <v>123</v>
      </c>
    </row>
    <row r="98" spans="1:8" x14ac:dyDescent="0.25">
      <c r="A98" s="20">
        <v>43434</v>
      </c>
      <c r="B98" t="s">
        <v>71</v>
      </c>
      <c r="C98">
        <v>613202</v>
      </c>
      <c r="D98" t="s">
        <v>125</v>
      </c>
      <c r="E98">
        <v>136.63</v>
      </c>
      <c r="F98">
        <v>0</v>
      </c>
      <c r="G98">
        <f t="shared" si="1"/>
        <v>136.63</v>
      </c>
      <c r="H98" t="s">
        <v>123</v>
      </c>
    </row>
    <row r="99" spans="1:8" x14ac:dyDescent="0.25">
      <c r="A99" s="20">
        <v>43434</v>
      </c>
      <c r="B99" t="s">
        <v>71</v>
      </c>
      <c r="C99">
        <v>613202</v>
      </c>
      <c r="D99" t="s">
        <v>125</v>
      </c>
      <c r="E99">
        <v>85.39</v>
      </c>
      <c r="F99">
        <v>0</v>
      </c>
      <c r="G99">
        <f t="shared" si="1"/>
        <v>85.39</v>
      </c>
      <c r="H99" t="s">
        <v>123</v>
      </c>
    </row>
    <row r="100" spans="1:8" x14ac:dyDescent="0.25">
      <c r="A100" s="20">
        <v>43434</v>
      </c>
      <c r="B100" t="s">
        <v>71</v>
      </c>
      <c r="C100">
        <v>613202</v>
      </c>
      <c r="D100" t="s">
        <v>125</v>
      </c>
      <c r="E100">
        <v>34.15</v>
      </c>
      <c r="F100">
        <v>0</v>
      </c>
      <c r="G100">
        <f t="shared" si="1"/>
        <v>34.15</v>
      </c>
      <c r="H100" t="s">
        <v>123</v>
      </c>
    </row>
    <row r="101" spans="1:8" x14ac:dyDescent="0.25">
      <c r="A101" s="20">
        <v>43434</v>
      </c>
      <c r="B101" t="s">
        <v>71</v>
      </c>
      <c r="C101">
        <v>613202</v>
      </c>
      <c r="D101" t="s">
        <v>125</v>
      </c>
      <c r="E101">
        <v>85.42</v>
      </c>
      <c r="F101">
        <v>0</v>
      </c>
      <c r="G101">
        <f t="shared" si="1"/>
        <v>85.42</v>
      </c>
      <c r="H101" t="s">
        <v>123</v>
      </c>
    </row>
    <row r="102" spans="1:8" x14ac:dyDescent="0.25">
      <c r="A102" s="20">
        <v>43371</v>
      </c>
      <c r="B102" t="s">
        <v>71</v>
      </c>
      <c r="C102">
        <v>613203</v>
      </c>
      <c r="D102" t="s">
        <v>122</v>
      </c>
      <c r="E102">
        <v>289.94</v>
      </c>
      <c r="F102">
        <v>0</v>
      </c>
      <c r="G102">
        <f t="shared" si="1"/>
        <v>289.94</v>
      </c>
      <c r="H102" t="s">
        <v>126</v>
      </c>
    </row>
    <row r="103" spans="1:8" x14ac:dyDescent="0.25">
      <c r="A103" s="20">
        <v>43371</v>
      </c>
      <c r="B103" t="s">
        <v>71</v>
      </c>
      <c r="C103">
        <v>613203</v>
      </c>
      <c r="D103" t="s">
        <v>122</v>
      </c>
      <c r="E103">
        <v>181.21</v>
      </c>
      <c r="F103">
        <v>0</v>
      </c>
      <c r="G103">
        <f t="shared" si="1"/>
        <v>181.21</v>
      </c>
      <c r="H103" t="s">
        <v>126</v>
      </c>
    </row>
    <row r="104" spans="1:8" x14ac:dyDescent="0.25">
      <c r="A104" s="20">
        <v>43371</v>
      </c>
      <c r="B104" t="s">
        <v>71</v>
      </c>
      <c r="C104">
        <v>613203</v>
      </c>
      <c r="D104" t="s">
        <v>122</v>
      </c>
      <c r="E104">
        <v>72.48</v>
      </c>
      <c r="F104">
        <v>0</v>
      </c>
      <c r="G104">
        <f t="shared" si="1"/>
        <v>72.48</v>
      </c>
      <c r="H104" t="s">
        <v>126</v>
      </c>
    </row>
    <row r="105" spans="1:8" x14ac:dyDescent="0.25">
      <c r="A105" s="20">
        <v>43371</v>
      </c>
      <c r="B105" t="s">
        <v>71</v>
      </c>
      <c r="C105">
        <v>613203</v>
      </c>
      <c r="D105" t="s">
        <v>122</v>
      </c>
      <c r="E105">
        <v>181.24</v>
      </c>
      <c r="F105">
        <v>0</v>
      </c>
      <c r="G105">
        <f t="shared" si="1"/>
        <v>181.24</v>
      </c>
      <c r="H105" t="s">
        <v>126</v>
      </c>
    </row>
    <row r="106" spans="1:8" x14ac:dyDescent="0.25">
      <c r="A106" s="20">
        <v>43404</v>
      </c>
      <c r="B106" t="s">
        <v>71</v>
      </c>
      <c r="C106">
        <v>613203</v>
      </c>
      <c r="D106" t="s">
        <v>124</v>
      </c>
      <c r="E106">
        <v>289.94</v>
      </c>
      <c r="F106">
        <v>0</v>
      </c>
      <c r="G106">
        <f t="shared" si="1"/>
        <v>289.94</v>
      </c>
      <c r="H106" t="s">
        <v>126</v>
      </c>
    </row>
    <row r="107" spans="1:8" x14ac:dyDescent="0.25">
      <c r="A107" s="20">
        <v>43404</v>
      </c>
      <c r="B107" t="s">
        <v>71</v>
      </c>
      <c r="C107">
        <v>613203</v>
      </c>
      <c r="D107" t="s">
        <v>124</v>
      </c>
      <c r="E107">
        <v>181.21</v>
      </c>
      <c r="F107">
        <v>0</v>
      </c>
      <c r="G107">
        <f t="shared" si="1"/>
        <v>181.21</v>
      </c>
      <c r="H107" t="s">
        <v>126</v>
      </c>
    </row>
    <row r="108" spans="1:8" x14ac:dyDescent="0.25">
      <c r="A108" s="20">
        <v>43404</v>
      </c>
      <c r="B108" t="s">
        <v>71</v>
      </c>
      <c r="C108">
        <v>613203</v>
      </c>
      <c r="D108" t="s">
        <v>124</v>
      </c>
      <c r="E108">
        <v>72.48</v>
      </c>
      <c r="F108">
        <v>0</v>
      </c>
      <c r="G108">
        <f t="shared" si="1"/>
        <v>72.48</v>
      </c>
      <c r="H108" t="s">
        <v>126</v>
      </c>
    </row>
    <row r="109" spans="1:8" x14ac:dyDescent="0.25">
      <c r="A109" s="20">
        <v>43404</v>
      </c>
      <c r="B109" t="s">
        <v>71</v>
      </c>
      <c r="C109">
        <v>613203</v>
      </c>
      <c r="D109" t="s">
        <v>124</v>
      </c>
      <c r="E109">
        <v>181.24</v>
      </c>
      <c r="F109">
        <v>0</v>
      </c>
      <c r="G109">
        <f t="shared" si="1"/>
        <v>181.24</v>
      </c>
      <c r="H109" t="s">
        <v>126</v>
      </c>
    </row>
    <row r="110" spans="1:8" x14ac:dyDescent="0.25">
      <c r="A110" s="20">
        <v>43434</v>
      </c>
      <c r="B110" t="s">
        <v>71</v>
      </c>
      <c r="C110">
        <v>613203</v>
      </c>
      <c r="D110" t="s">
        <v>125</v>
      </c>
      <c r="E110">
        <v>289.94</v>
      </c>
      <c r="F110">
        <v>0</v>
      </c>
      <c r="G110">
        <f t="shared" si="1"/>
        <v>289.94</v>
      </c>
      <c r="H110" t="s">
        <v>126</v>
      </c>
    </row>
    <row r="111" spans="1:8" x14ac:dyDescent="0.25">
      <c r="A111" s="20">
        <v>43434</v>
      </c>
      <c r="B111" t="s">
        <v>71</v>
      </c>
      <c r="C111">
        <v>613203</v>
      </c>
      <c r="D111" t="s">
        <v>125</v>
      </c>
      <c r="E111">
        <v>181.21</v>
      </c>
      <c r="F111">
        <v>0</v>
      </c>
      <c r="G111">
        <f t="shared" si="1"/>
        <v>181.21</v>
      </c>
      <c r="H111" t="s">
        <v>126</v>
      </c>
    </row>
    <row r="112" spans="1:8" x14ac:dyDescent="0.25">
      <c r="A112" s="20">
        <v>43434</v>
      </c>
      <c r="B112" t="s">
        <v>71</v>
      </c>
      <c r="C112">
        <v>613203</v>
      </c>
      <c r="D112" t="s">
        <v>125</v>
      </c>
      <c r="E112">
        <v>72.48</v>
      </c>
      <c r="F112">
        <v>0</v>
      </c>
      <c r="G112">
        <f t="shared" si="1"/>
        <v>72.48</v>
      </c>
      <c r="H112" t="s">
        <v>126</v>
      </c>
    </row>
    <row r="113" spans="1:8" x14ac:dyDescent="0.25">
      <c r="A113" s="20">
        <v>43434</v>
      </c>
      <c r="B113" t="s">
        <v>71</v>
      </c>
      <c r="C113">
        <v>613203</v>
      </c>
      <c r="D113" t="s">
        <v>125</v>
      </c>
      <c r="E113">
        <v>181.24</v>
      </c>
      <c r="F113">
        <v>0</v>
      </c>
      <c r="G113">
        <f t="shared" si="1"/>
        <v>181.24</v>
      </c>
      <c r="H113" t="s">
        <v>126</v>
      </c>
    </row>
    <row r="114" spans="1:8" x14ac:dyDescent="0.25">
      <c r="A114" s="20">
        <v>43371</v>
      </c>
      <c r="B114" t="s">
        <v>71</v>
      </c>
      <c r="C114">
        <v>613204</v>
      </c>
      <c r="D114" t="s">
        <v>122</v>
      </c>
      <c r="E114">
        <v>126.5</v>
      </c>
      <c r="F114">
        <v>0</v>
      </c>
      <c r="G114">
        <f t="shared" si="1"/>
        <v>126.5</v>
      </c>
      <c r="H114" t="s">
        <v>127</v>
      </c>
    </row>
    <row r="115" spans="1:8" x14ac:dyDescent="0.25">
      <c r="A115" s="20">
        <v>43371</v>
      </c>
      <c r="B115" t="s">
        <v>71</v>
      </c>
      <c r="C115">
        <v>613204</v>
      </c>
      <c r="D115" t="s">
        <v>122</v>
      </c>
      <c r="E115">
        <v>79.06</v>
      </c>
      <c r="F115">
        <v>0</v>
      </c>
      <c r="G115">
        <f t="shared" si="1"/>
        <v>79.06</v>
      </c>
      <c r="H115" t="s">
        <v>127</v>
      </c>
    </row>
    <row r="116" spans="1:8" x14ac:dyDescent="0.25">
      <c r="A116" s="20">
        <v>43371</v>
      </c>
      <c r="B116" t="s">
        <v>71</v>
      </c>
      <c r="C116">
        <v>613204</v>
      </c>
      <c r="D116" t="s">
        <v>122</v>
      </c>
      <c r="E116">
        <v>31.62</v>
      </c>
      <c r="F116">
        <v>0</v>
      </c>
      <c r="G116">
        <f t="shared" si="1"/>
        <v>31.62</v>
      </c>
      <c r="H116" t="s">
        <v>127</v>
      </c>
    </row>
    <row r="117" spans="1:8" x14ac:dyDescent="0.25">
      <c r="A117" s="20">
        <v>43371</v>
      </c>
      <c r="B117" t="s">
        <v>71</v>
      </c>
      <c r="C117">
        <v>613204</v>
      </c>
      <c r="D117" t="s">
        <v>122</v>
      </c>
      <c r="E117">
        <v>79.08</v>
      </c>
      <c r="F117">
        <v>0</v>
      </c>
      <c r="G117">
        <f t="shared" si="1"/>
        <v>79.08</v>
      </c>
      <c r="H117" t="s">
        <v>127</v>
      </c>
    </row>
    <row r="118" spans="1:8" x14ac:dyDescent="0.25">
      <c r="A118" s="20">
        <v>43404</v>
      </c>
      <c r="B118" t="s">
        <v>71</v>
      </c>
      <c r="C118">
        <v>613204</v>
      </c>
      <c r="D118" t="s">
        <v>124</v>
      </c>
      <c r="E118">
        <v>126.5</v>
      </c>
      <c r="F118">
        <v>0</v>
      </c>
      <c r="G118">
        <f t="shared" si="1"/>
        <v>126.5</v>
      </c>
      <c r="H118" t="s">
        <v>127</v>
      </c>
    </row>
    <row r="119" spans="1:8" x14ac:dyDescent="0.25">
      <c r="A119" s="20">
        <v>43404</v>
      </c>
      <c r="B119" t="s">
        <v>71</v>
      </c>
      <c r="C119">
        <v>613204</v>
      </c>
      <c r="D119" t="s">
        <v>124</v>
      </c>
      <c r="E119">
        <v>79.06</v>
      </c>
      <c r="F119">
        <v>0</v>
      </c>
      <c r="G119">
        <f t="shared" si="1"/>
        <v>79.06</v>
      </c>
      <c r="H119" t="s">
        <v>127</v>
      </c>
    </row>
    <row r="120" spans="1:8" x14ac:dyDescent="0.25">
      <c r="A120" s="20">
        <v>43404</v>
      </c>
      <c r="B120" t="s">
        <v>71</v>
      </c>
      <c r="C120">
        <v>613204</v>
      </c>
      <c r="D120" t="s">
        <v>124</v>
      </c>
      <c r="E120">
        <v>31.62</v>
      </c>
      <c r="F120">
        <v>0</v>
      </c>
      <c r="G120">
        <f t="shared" si="1"/>
        <v>31.62</v>
      </c>
      <c r="H120" t="s">
        <v>127</v>
      </c>
    </row>
    <row r="121" spans="1:8" x14ac:dyDescent="0.25">
      <c r="A121" s="20">
        <v>43404</v>
      </c>
      <c r="B121" t="s">
        <v>71</v>
      </c>
      <c r="C121">
        <v>613204</v>
      </c>
      <c r="D121" t="s">
        <v>124</v>
      </c>
      <c r="E121">
        <v>79.08</v>
      </c>
      <c r="F121">
        <v>0</v>
      </c>
      <c r="G121">
        <f t="shared" si="1"/>
        <v>79.08</v>
      </c>
      <c r="H121" t="s">
        <v>127</v>
      </c>
    </row>
    <row r="122" spans="1:8" x14ac:dyDescent="0.25">
      <c r="A122" s="20">
        <v>43434</v>
      </c>
      <c r="B122" t="s">
        <v>71</v>
      </c>
      <c r="C122">
        <v>613204</v>
      </c>
      <c r="D122" t="s">
        <v>125</v>
      </c>
      <c r="E122">
        <v>126.5</v>
      </c>
      <c r="F122">
        <v>0</v>
      </c>
      <c r="G122">
        <f t="shared" si="1"/>
        <v>126.5</v>
      </c>
      <c r="H122" t="s">
        <v>127</v>
      </c>
    </row>
    <row r="123" spans="1:8" x14ac:dyDescent="0.25">
      <c r="A123" s="20">
        <v>43434</v>
      </c>
      <c r="B123" t="s">
        <v>71</v>
      </c>
      <c r="C123">
        <v>613204</v>
      </c>
      <c r="D123" t="s">
        <v>125</v>
      </c>
      <c r="E123">
        <v>79.06</v>
      </c>
      <c r="F123">
        <v>0</v>
      </c>
      <c r="G123">
        <f t="shared" si="1"/>
        <v>79.06</v>
      </c>
      <c r="H123" t="s">
        <v>127</v>
      </c>
    </row>
    <row r="124" spans="1:8" x14ac:dyDescent="0.25">
      <c r="A124" s="20">
        <v>43434</v>
      </c>
      <c r="B124" t="s">
        <v>71</v>
      </c>
      <c r="C124">
        <v>613204</v>
      </c>
      <c r="D124" t="s">
        <v>125</v>
      </c>
      <c r="E124">
        <v>31.62</v>
      </c>
      <c r="F124">
        <v>0</v>
      </c>
      <c r="G124">
        <f t="shared" si="1"/>
        <v>31.62</v>
      </c>
      <c r="H124" t="s">
        <v>127</v>
      </c>
    </row>
    <row r="125" spans="1:8" x14ac:dyDescent="0.25">
      <c r="A125" s="20">
        <v>43434</v>
      </c>
      <c r="B125" t="s">
        <v>71</v>
      </c>
      <c r="C125">
        <v>613204</v>
      </c>
      <c r="D125" t="s">
        <v>125</v>
      </c>
      <c r="E125">
        <v>79.08</v>
      </c>
      <c r="F125">
        <v>0</v>
      </c>
      <c r="G125">
        <f t="shared" si="1"/>
        <v>79.08</v>
      </c>
      <c r="H125" t="s">
        <v>127</v>
      </c>
    </row>
    <row r="126" spans="1:8" x14ac:dyDescent="0.25">
      <c r="A126" s="20">
        <v>43371</v>
      </c>
      <c r="B126" t="s">
        <v>71</v>
      </c>
      <c r="C126">
        <v>613205</v>
      </c>
      <c r="D126" t="s">
        <v>122</v>
      </c>
      <c r="E126">
        <v>485.04</v>
      </c>
      <c r="F126">
        <v>0</v>
      </c>
      <c r="G126">
        <f t="shared" si="1"/>
        <v>485.04</v>
      </c>
      <c r="H126" t="s">
        <v>128</v>
      </c>
    </row>
    <row r="127" spans="1:8" x14ac:dyDescent="0.25">
      <c r="A127" s="20">
        <v>43371</v>
      </c>
      <c r="B127" t="s">
        <v>71</v>
      </c>
      <c r="C127">
        <v>613205</v>
      </c>
      <c r="D127" t="s">
        <v>122</v>
      </c>
      <c r="E127">
        <v>303.14999999999998</v>
      </c>
      <c r="F127">
        <v>0</v>
      </c>
      <c r="G127">
        <f t="shared" si="1"/>
        <v>303.14999999999998</v>
      </c>
      <c r="H127" t="s">
        <v>128</v>
      </c>
    </row>
    <row r="128" spans="1:8" x14ac:dyDescent="0.25">
      <c r="A128" s="20">
        <v>43371</v>
      </c>
      <c r="B128" t="s">
        <v>71</v>
      </c>
      <c r="C128">
        <v>613205</v>
      </c>
      <c r="D128" t="s">
        <v>122</v>
      </c>
      <c r="E128">
        <v>121.26</v>
      </c>
      <c r="F128">
        <v>0</v>
      </c>
      <c r="G128">
        <f t="shared" si="1"/>
        <v>121.26</v>
      </c>
      <c r="H128" t="s">
        <v>128</v>
      </c>
    </row>
    <row r="129" spans="1:8" x14ac:dyDescent="0.25">
      <c r="A129" s="20">
        <v>43371</v>
      </c>
      <c r="B129" t="s">
        <v>71</v>
      </c>
      <c r="C129">
        <v>613205</v>
      </c>
      <c r="D129" t="s">
        <v>122</v>
      </c>
      <c r="E129">
        <v>303.17</v>
      </c>
      <c r="F129">
        <v>0</v>
      </c>
      <c r="G129">
        <f t="shared" si="1"/>
        <v>303.17</v>
      </c>
      <c r="H129" t="s">
        <v>128</v>
      </c>
    </row>
    <row r="130" spans="1:8" x14ac:dyDescent="0.25">
      <c r="A130" s="20">
        <v>43404</v>
      </c>
      <c r="B130" t="s">
        <v>71</v>
      </c>
      <c r="C130">
        <v>613205</v>
      </c>
      <c r="D130" t="s">
        <v>124</v>
      </c>
      <c r="E130">
        <v>485.04</v>
      </c>
      <c r="F130">
        <v>0</v>
      </c>
      <c r="G130">
        <f t="shared" si="1"/>
        <v>485.04</v>
      </c>
      <c r="H130" t="s">
        <v>128</v>
      </c>
    </row>
    <row r="131" spans="1:8" x14ac:dyDescent="0.25">
      <c r="A131" s="20">
        <v>43404</v>
      </c>
      <c r="B131" t="s">
        <v>71</v>
      </c>
      <c r="C131">
        <v>613205</v>
      </c>
      <c r="D131" t="s">
        <v>124</v>
      </c>
      <c r="E131">
        <v>303.14999999999998</v>
      </c>
      <c r="F131">
        <v>0</v>
      </c>
      <c r="G131">
        <f t="shared" ref="G131:G194" si="2">E131-F131</f>
        <v>303.14999999999998</v>
      </c>
      <c r="H131" t="s">
        <v>128</v>
      </c>
    </row>
    <row r="132" spans="1:8" x14ac:dyDescent="0.25">
      <c r="A132" s="20">
        <v>43404</v>
      </c>
      <c r="B132" t="s">
        <v>71</v>
      </c>
      <c r="C132">
        <v>613205</v>
      </c>
      <c r="D132" t="s">
        <v>124</v>
      </c>
      <c r="E132">
        <v>121.26</v>
      </c>
      <c r="F132">
        <v>0</v>
      </c>
      <c r="G132">
        <f t="shared" si="2"/>
        <v>121.26</v>
      </c>
      <c r="H132" t="s">
        <v>128</v>
      </c>
    </row>
    <row r="133" spans="1:8" x14ac:dyDescent="0.25">
      <c r="A133" s="20">
        <v>43404</v>
      </c>
      <c r="B133" t="s">
        <v>71</v>
      </c>
      <c r="C133">
        <v>613205</v>
      </c>
      <c r="D133" t="s">
        <v>124</v>
      </c>
      <c r="E133">
        <v>303.17</v>
      </c>
      <c r="F133">
        <v>0</v>
      </c>
      <c r="G133">
        <f t="shared" si="2"/>
        <v>303.17</v>
      </c>
      <c r="H133" t="s">
        <v>128</v>
      </c>
    </row>
    <row r="134" spans="1:8" x14ac:dyDescent="0.25">
      <c r="A134" s="20">
        <v>43434</v>
      </c>
      <c r="B134" t="s">
        <v>71</v>
      </c>
      <c r="C134">
        <v>613205</v>
      </c>
      <c r="D134" t="s">
        <v>129</v>
      </c>
      <c r="E134">
        <v>36</v>
      </c>
      <c r="F134">
        <v>0</v>
      </c>
      <c r="G134">
        <f t="shared" si="2"/>
        <v>36</v>
      </c>
      <c r="H134" t="s">
        <v>128</v>
      </c>
    </row>
    <row r="135" spans="1:8" x14ac:dyDescent="0.25">
      <c r="A135" s="20">
        <v>43434</v>
      </c>
      <c r="B135" t="s">
        <v>71</v>
      </c>
      <c r="C135">
        <v>613205</v>
      </c>
      <c r="D135" t="s">
        <v>129</v>
      </c>
      <c r="E135">
        <v>22.5</v>
      </c>
      <c r="F135">
        <v>0</v>
      </c>
      <c r="G135">
        <f t="shared" si="2"/>
        <v>22.5</v>
      </c>
      <c r="H135" t="s">
        <v>128</v>
      </c>
    </row>
    <row r="136" spans="1:8" x14ac:dyDescent="0.25">
      <c r="A136" s="20">
        <v>43434</v>
      </c>
      <c r="B136" t="s">
        <v>71</v>
      </c>
      <c r="C136">
        <v>613205</v>
      </c>
      <c r="D136" t="s">
        <v>129</v>
      </c>
      <c r="E136">
        <v>9</v>
      </c>
      <c r="F136">
        <v>0</v>
      </c>
      <c r="G136">
        <f t="shared" si="2"/>
        <v>9</v>
      </c>
      <c r="H136" t="s">
        <v>128</v>
      </c>
    </row>
    <row r="137" spans="1:8" x14ac:dyDescent="0.25">
      <c r="A137" s="20">
        <v>43434</v>
      </c>
      <c r="B137" t="s">
        <v>71</v>
      </c>
      <c r="C137">
        <v>613205</v>
      </c>
      <c r="D137" t="s">
        <v>129</v>
      </c>
      <c r="E137">
        <v>22.5</v>
      </c>
      <c r="F137">
        <v>0</v>
      </c>
      <c r="G137">
        <f t="shared" si="2"/>
        <v>22.5</v>
      </c>
      <c r="H137" t="s">
        <v>128</v>
      </c>
    </row>
    <row r="138" spans="1:8" x14ac:dyDescent="0.25">
      <c r="A138" s="20">
        <v>43371</v>
      </c>
      <c r="B138" t="s">
        <v>56</v>
      </c>
      <c r="C138">
        <v>613207</v>
      </c>
      <c r="D138" t="s">
        <v>122</v>
      </c>
      <c r="E138">
        <v>2555.5500000000002</v>
      </c>
      <c r="F138">
        <v>0</v>
      </c>
      <c r="G138">
        <f t="shared" si="2"/>
        <v>2555.5500000000002</v>
      </c>
      <c r="H138" t="s">
        <v>130</v>
      </c>
    </row>
    <row r="139" spans="1:8" x14ac:dyDescent="0.25">
      <c r="A139" s="20">
        <v>43404</v>
      </c>
      <c r="B139" t="s">
        <v>56</v>
      </c>
      <c r="C139">
        <v>613207</v>
      </c>
      <c r="D139" t="s">
        <v>124</v>
      </c>
      <c r="E139">
        <v>2555.5500000000002</v>
      </c>
      <c r="F139">
        <v>0</v>
      </c>
      <c r="G139">
        <f t="shared" si="2"/>
        <v>2555.5500000000002</v>
      </c>
      <c r="H139" t="s">
        <v>130</v>
      </c>
    </row>
    <row r="140" spans="1:8" x14ac:dyDescent="0.25">
      <c r="A140" s="20">
        <v>43434</v>
      </c>
      <c r="B140" t="s">
        <v>56</v>
      </c>
      <c r="C140">
        <v>613207</v>
      </c>
      <c r="D140" t="s">
        <v>125</v>
      </c>
      <c r="E140">
        <v>1022.22</v>
      </c>
      <c r="F140">
        <v>0</v>
      </c>
      <c r="G140">
        <f t="shared" si="2"/>
        <v>1022.22</v>
      </c>
      <c r="H140" t="s">
        <v>130</v>
      </c>
    </row>
    <row r="141" spans="1:8" x14ac:dyDescent="0.25">
      <c r="A141" s="20">
        <v>43434</v>
      </c>
      <c r="B141" t="s">
        <v>56</v>
      </c>
      <c r="C141">
        <v>613207</v>
      </c>
      <c r="D141" t="s">
        <v>125</v>
      </c>
      <c r="E141">
        <v>638.88</v>
      </c>
      <c r="F141">
        <v>0</v>
      </c>
      <c r="G141">
        <f t="shared" si="2"/>
        <v>638.88</v>
      </c>
      <c r="H141" t="s">
        <v>130</v>
      </c>
    </row>
    <row r="142" spans="1:8" x14ac:dyDescent="0.25">
      <c r="A142" s="20">
        <v>43434</v>
      </c>
      <c r="B142" t="s">
        <v>56</v>
      </c>
      <c r="C142">
        <v>613207</v>
      </c>
      <c r="D142" t="s">
        <v>125</v>
      </c>
      <c r="E142">
        <v>255.55</v>
      </c>
      <c r="F142">
        <v>0</v>
      </c>
      <c r="G142">
        <f t="shared" si="2"/>
        <v>255.55</v>
      </c>
      <c r="H142" t="s">
        <v>130</v>
      </c>
    </row>
    <row r="143" spans="1:8" x14ac:dyDescent="0.25">
      <c r="A143" s="20">
        <v>43434</v>
      </c>
      <c r="B143" t="s">
        <v>56</v>
      </c>
      <c r="C143">
        <v>613207</v>
      </c>
      <c r="D143" t="s">
        <v>125</v>
      </c>
      <c r="E143">
        <v>638.9</v>
      </c>
      <c r="F143">
        <v>0</v>
      </c>
      <c r="G143">
        <f t="shared" si="2"/>
        <v>638.9</v>
      </c>
      <c r="H143" t="s">
        <v>130</v>
      </c>
    </row>
    <row r="144" spans="1:8" x14ac:dyDescent="0.25">
      <c r="A144" s="20">
        <v>43366</v>
      </c>
      <c r="B144" t="s">
        <v>56</v>
      </c>
      <c r="C144">
        <v>613500</v>
      </c>
      <c r="D144" t="s">
        <v>131</v>
      </c>
      <c r="E144">
        <v>80</v>
      </c>
      <c r="F144">
        <v>0</v>
      </c>
      <c r="G144">
        <f t="shared" si="2"/>
        <v>80</v>
      </c>
      <c r="H144" t="s">
        <v>132</v>
      </c>
    </row>
    <row r="145" spans="1:8" x14ac:dyDescent="0.25">
      <c r="A145" s="20">
        <v>43371</v>
      </c>
      <c r="B145" t="s">
        <v>71</v>
      </c>
      <c r="C145">
        <v>614001</v>
      </c>
      <c r="D145" t="s">
        <v>133</v>
      </c>
      <c r="E145">
        <v>12</v>
      </c>
      <c r="F145">
        <v>0</v>
      </c>
      <c r="G145">
        <f t="shared" si="2"/>
        <v>12</v>
      </c>
      <c r="H145" t="s">
        <v>134</v>
      </c>
    </row>
    <row r="146" spans="1:8" x14ac:dyDescent="0.25">
      <c r="A146" s="20">
        <v>43371</v>
      </c>
      <c r="B146" t="s">
        <v>71</v>
      </c>
      <c r="C146">
        <v>614001</v>
      </c>
      <c r="D146" t="s">
        <v>133</v>
      </c>
      <c r="E146">
        <v>7.5</v>
      </c>
      <c r="F146">
        <v>0</v>
      </c>
      <c r="G146">
        <f t="shared" si="2"/>
        <v>7.5</v>
      </c>
      <c r="H146" t="s">
        <v>134</v>
      </c>
    </row>
    <row r="147" spans="1:8" x14ac:dyDescent="0.25">
      <c r="A147" s="20">
        <v>43371</v>
      </c>
      <c r="B147" t="s">
        <v>71</v>
      </c>
      <c r="C147">
        <v>614001</v>
      </c>
      <c r="D147" t="s">
        <v>133</v>
      </c>
      <c r="E147">
        <v>3</v>
      </c>
      <c r="F147">
        <v>0</v>
      </c>
      <c r="G147">
        <f t="shared" si="2"/>
        <v>3</v>
      </c>
      <c r="H147" t="s">
        <v>134</v>
      </c>
    </row>
    <row r="148" spans="1:8" x14ac:dyDescent="0.25">
      <c r="A148" s="20">
        <v>43371</v>
      </c>
      <c r="B148" t="s">
        <v>71</v>
      </c>
      <c r="C148">
        <v>614001</v>
      </c>
      <c r="D148" t="s">
        <v>133</v>
      </c>
      <c r="E148">
        <v>7.5</v>
      </c>
      <c r="F148">
        <v>0</v>
      </c>
      <c r="G148">
        <f t="shared" si="2"/>
        <v>7.5</v>
      </c>
      <c r="H148" t="s">
        <v>134</v>
      </c>
    </row>
    <row r="149" spans="1:8" x14ac:dyDescent="0.25">
      <c r="A149" s="20">
        <v>43404</v>
      </c>
      <c r="B149" t="s">
        <v>71</v>
      </c>
      <c r="C149">
        <v>614001</v>
      </c>
      <c r="D149" t="s">
        <v>135</v>
      </c>
      <c r="E149">
        <v>12</v>
      </c>
      <c r="F149">
        <v>0</v>
      </c>
      <c r="G149">
        <f t="shared" si="2"/>
        <v>12</v>
      </c>
      <c r="H149" t="s">
        <v>134</v>
      </c>
    </row>
    <row r="150" spans="1:8" x14ac:dyDescent="0.25">
      <c r="A150" s="20">
        <v>43404</v>
      </c>
      <c r="B150" t="s">
        <v>71</v>
      </c>
      <c r="C150">
        <v>614001</v>
      </c>
      <c r="D150" t="s">
        <v>135</v>
      </c>
      <c r="E150">
        <v>7.5</v>
      </c>
      <c r="F150">
        <v>0</v>
      </c>
      <c r="G150">
        <f t="shared" si="2"/>
        <v>7.5</v>
      </c>
      <c r="H150" t="s">
        <v>134</v>
      </c>
    </row>
    <row r="151" spans="1:8" x14ac:dyDescent="0.25">
      <c r="A151" s="20">
        <v>43404</v>
      </c>
      <c r="B151" t="s">
        <v>71</v>
      </c>
      <c r="C151">
        <v>614001</v>
      </c>
      <c r="D151" t="s">
        <v>135</v>
      </c>
      <c r="E151">
        <v>3</v>
      </c>
      <c r="F151">
        <v>0</v>
      </c>
      <c r="G151">
        <f t="shared" si="2"/>
        <v>3</v>
      </c>
      <c r="H151" t="s">
        <v>134</v>
      </c>
    </row>
    <row r="152" spans="1:8" x14ac:dyDescent="0.25">
      <c r="A152" s="20">
        <v>43404</v>
      </c>
      <c r="B152" t="s">
        <v>71</v>
      </c>
      <c r="C152">
        <v>614001</v>
      </c>
      <c r="D152" t="s">
        <v>135</v>
      </c>
      <c r="E152">
        <v>7.5</v>
      </c>
      <c r="F152">
        <v>0</v>
      </c>
      <c r="G152">
        <f t="shared" si="2"/>
        <v>7.5</v>
      </c>
      <c r="H152" t="s">
        <v>134</v>
      </c>
    </row>
    <row r="153" spans="1:8" x14ac:dyDescent="0.25">
      <c r="A153" s="20">
        <v>43434</v>
      </c>
      <c r="B153" t="s">
        <v>71</v>
      </c>
      <c r="C153">
        <v>614001</v>
      </c>
      <c r="D153" t="s">
        <v>129</v>
      </c>
      <c r="E153">
        <v>12</v>
      </c>
      <c r="F153">
        <v>0</v>
      </c>
      <c r="G153">
        <f t="shared" si="2"/>
        <v>12</v>
      </c>
      <c r="H153" t="s">
        <v>134</v>
      </c>
    </row>
    <row r="154" spans="1:8" x14ac:dyDescent="0.25">
      <c r="A154" s="20">
        <v>43434</v>
      </c>
      <c r="B154" t="s">
        <v>71</v>
      </c>
      <c r="C154">
        <v>614001</v>
      </c>
      <c r="D154" t="s">
        <v>129</v>
      </c>
      <c r="E154">
        <v>7.5</v>
      </c>
      <c r="F154">
        <v>0</v>
      </c>
      <c r="G154">
        <f t="shared" si="2"/>
        <v>7.5</v>
      </c>
      <c r="H154" t="s">
        <v>134</v>
      </c>
    </row>
    <row r="155" spans="1:8" x14ac:dyDescent="0.25">
      <c r="A155" s="20">
        <v>43434</v>
      </c>
      <c r="B155" t="s">
        <v>71</v>
      </c>
      <c r="C155">
        <v>614001</v>
      </c>
      <c r="D155" t="s">
        <v>129</v>
      </c>
      <c r="E155">
        <v>3</v>
      </c>
      <c r="F155">
        <v>0</v>
      </c>
      <c r="G155">
        <f t="shared" si="2"/>
        <v>3</v>
      </c>
      <c r="H155" t="s">
        <v>134</v>
      </c>
    </row>
    <row r="156" spans="1:8" x14ac:dyDescent="0.25">
      <c r="A156" s="20">
        <v>43434</v>
      </c>
      <c r="B156" t="s">
        <v>71</v>
      </c>
      <c r="C156">
        <v>614001</v>
      </c>
      <c r="D156" t="s">
        <v>129</v>
      </c>
      <c r="E156">
        <v>7.5</v>
      </c>
      <c r="F156">
        <v>0</v>
      </c>
      <c r="G156">
        <f t="shared" si="2"/>
        <v>7.5</v>
      </c>
      <c r="H156" t="s">
        <v>134</v>
      </c>
    </row>
    <row r="157" spans="1:8" x14ac:dyDescent="0.25">
      <c r="A157" s="20">
        <v>43371</v>
      </c>
      <c r="B157" t="s">
        <v>71</v>
      </c>
      <c r="C157">
        <v>614002</v>
      </c>
      <c r="D157" t="s">
        <v>133</v>
      </c>
      <c r="E157">
        <v>32</v>
      </c>
      <c r="F157">
        <v>0</v>
      </c>
      <c r="G157">
        <f t="shared" si="2"/>
        <v>32</v>
      </c>
      <c r="H157" t="s">
        <v>136</v>
      </c>
    </row>
    <row r="158" spans="1:8" x14ac:dyDescent="0.25">
      <c r="A158" s="20">
        <v>43371</v>
      </c>
      <c r="B158" t="s">
        <v>71</v>
      </c>
      <c r="C158">
        <v>614002</v>
      </c>
      <c r="D158" t="s">
        <v>133</v>
      </c>
      <c r="E158">
        <v>20</v>
      </c>
      <c r="F158">
        <v>0</v>
      </c>
      <c r="G158">
        <f t="shared" si="2"/>
        <v>20</v>
      </c>
      <c r="H158" t="s">
        <v>136</v>
      </c>
    </row>
    <row r="159" spans="1:8" x14ac:dyDescent="0.25">
      <c r="A159" s="20">
        <v>43371</v>
      </c>
      <c r="B159" t="s">
        <v>71</v>
      </c>
      <c r="C159">
        <v>614002</v>
      </c>
      <c r="D159" t="s">
        <v>133</v>
      </c>
      <c r="E159">
        <v>8</v>
      </c>
      <c r="F159">
        <v>0</v>
      </c>
      <c r="G159">
        <f t="shared" si="2"/>
        <v>8</v>
      </c>
      <c r="H159" t="s">
        <v>136</v>
      </c>
    </row>
    <row r="160" spans="1:8" x14ac:dyDescent="0.25">
      <c r="A160" s="20">
        <v>43371</v>
      </c>
      <c r="B160" t="s">
        <v>71</v>
      </c>
      <c r="C160">
        <v>614002</v>
      </c>
      <c r="D160" t="s">
        <v>133</v>
      </c>
      <c r="E160">
        <v>20</v>
      </c>
      <c r="F160">
        <v>0</v>
      </c>
      <c r="G160">
        <f t="shared" si="2"/>
        <v>20</v>
      </c>
      <c r="H160" t="s">
        <v>136</v>
      </c>
    </row>
    <row r="161" spans="1:8" x14ac:dyDescent="0.25">
      <c r="A161" s="20">
        <v>43404</v>
      </c>
      <c r="B161" t="s">
        <v>71</v>
      </c>
      <c r="C161">
        <v>614002</v>
      </c>
      <c r="D161" t="s">
        <v>135</v>
      </c>
      <c r="E161">
        <v>32</v>
      </c>
      <c r="F161">
        <v>0</v>
      </c>
      <c r="G161">
        <f t="shared" si="2"/>
        <v>32</v>
      </c>
      <c r="H161" t="s">
        <v>136</v>
      </c>
    </row>
    <row r="162" spans="1:8" x14ac:dyDescent="0.25">
      <c r="A162" s="20">
        <v>43404</v>
      </c>
      <c r="B162" t="s">
        <v>71</v>
      </c>
      <c r="C162">
        <v>614002</v>
      </c>
      <c r="D162" t="s">
        <v>135</v>
      </c>
      <c r="E162">
        <v>20</v>
      </c>
      <c r="F162">
        <v>0</v>
      </c>
      <c r="G162">
        <f t="shared" si="2"/>
        <v>20</v>
      </c>
      <c r="H162" t="s">
        <v>136</v>
      </c>
    </row>
    <row r="163" spans="1:8" x14ac:dyDescent="0.25">
      <c r="A163" s="20">
        <v>43404</v>
      </c>
      <c r="B163" t="s">
        <v>71</v>
      </c>
      <c r="C163">
        <v>614002</v>
      </c>
      <c r="D163" t="s">
        <v>135</v>
      </c>
      <c r="E163">
        <v>8</v>
      </c>
      <c r="F163">
        <v>0</v>
      </c>
      <c r="G163">
        <f t="shared" si="2"/>
        <v>8</v>
      </c>
      <c r="H163" t="s">
        <v>136</v>
      </c>
    </row>
    <row r="164" spans="1:8" x14ac:dyDescent="0.25">
      <c r="A164" s="20">
        <v>43404</v>
      </c>
      <c r="B164" t="s">
        <v>71</v>
      </c>
      <c r="C164">
        <v>614002</v>
      </c>
      <c r="D164" t="s">
        <v>135</v>
      </c>
      <c r="E164">
        <v>20</v>
      </c>
      <c r="F164">
        <v>0</v>
      </c>
      <c r="G164">
        <f t="shared" si="2"/>
        <v>20</v>
      </c>
      <c r="H164" t="s">
        <v>136</v>
      </c>
    </row>
    <row r="165" spans="1:8" x14ac:dyDescent="0.25">
      <c r="A165" s="20">
        <v>43434</v>
      </c>
      <c r="B165" t="s">
        <v>71</v>
      </c>
      <c r="C165">
        <v>614002</v>
      </c>
      <c r="D165" t="s">
        <v>129</v>
      </c>
      <c r="E165">
        <v>32</v>
      </c>
      <c r="F165">
        <v>0</v>
      </c>
      <c r="G165">
        <f t="shared" si="2"/>
        <v>32</v>
      </c>
      <c r="H165" t="s">
        <v>136</v>
      </c>
    </row>
    <row r="166" spans="1:8" x14ac:dyDescent="0.25">
      <c r="A166" s="20">
        <v>43434</v>
      </c>
      <c r="B166" t="s">
        <v>71</v>
      </c>
      <c r="C166">
        <v>614002</v>
      </c>
      <c r="D166" t="s">
        <v>129</v>
      </c>
      <c r="E166">
        <v>20</v>
      </c>
      <c r="F166">
        <v>0</v>
      </c>
      <c r="G166">
        <f t="shared" si="2"/>
        <v>20</v>
      </c>
      <c r="H166" t="s">
        <v>136</v>
      </c>
    </row>
    <row r="167" spans="1:8" x14ac:dyDescent="0.25">
      <c r="A167" s="20">
        <v>43434</v>
      </c>
      <c r="B167" t="s">
        <v>71</v>
      </c>
      <c r="C167">
        <v>614002</v>
      </c>
      <c r="D167" t="s">
        <v>129</v>
      </c>
      <c r="E167">
        <v>8</v>
      </c>
      <c r="F167">
        <v>0</v>
      </c>
      <c r="G167">
        <f t="shared" si="2"/>
        <v>8</v>
      </c>
      <c r="H167" t="s">
        <v>136</v>
      </c>
    </row>
    <row r="168" spans="1:8" x14ac:dyDescent="0.25">
      <c r="A168" s="20">
        <v>43434</v>
      </c>
      <c r="B168" t="s">
        <v>71</v>
      </c>
      <c r="C168">
        <v>614002</v>
      </c>
      <c r="D168" t="s">
        <v>129</v>
      </c>
      <c r="E168">
        <v>20</v>
      </c>
      <c r="F168">
        <v>0</v>
      </c>
      <c r="G168">
        <f t="shared" si="2"/>
        <v>20</v>
      </c>
      <c r="H168" t="s">
        <v>136</v>
      </c>
    </row>
    <row r="169" spans="1:8" x14ac:dyDescent="0.25">
      <c r="A169" s="20">
        <v>43371</v>
      </c>
      <c r="B169" t="s">
        <v>71</v>
      </c>
      <c r="C169">
        <v>614003</v>
      </c>
      <c r="D169" t="s">
        <v>133</v>
      </c>
      <c r="E169">
        <v>12</v>
      </c>
      <c r="F169">
        <v>0</v>
      </c>
      <c r="G169">
        <f t="shared" si="2"/>
        <v>12</v>
      </c>
      <c r="H169" t="s">
        <v>137</v>
      </c>
    </row>
    <row r="170" spans="1:8" x14ac:dyDescent="0.25">
      <c r="A170" s="20">
        <v>43371</v>
      </c>
      <c r="B170" t="s">
        <v>71</v>
      </c>
      <c r="C170">
        <v>614003</v>
      </c>
      <c r="D170" t="s">
        <v>133</v>
      </c>
      <c r="E170">
        <v>7.5</v>
      </c>
      <c r="F170">
        <v>0</v>
      </c>
      <c r="G170">
        <f t="shared" si="2"/>
        <v>7.5</v>
      </c>
      <c r="H170" t="s">
        <v>137</v>
      </c>
    </row>
    <row r="171" spans="1:8" x14ac:dyDescent="0.25">
      <c r="A171" s="20">
        <v>43371</v>
      </c>
      <c r="B171" t="s">
        <v>71</v>
      </c>
      <c r="C171">
        <v>614003</v>
      </c>
      <c r="D171" t="s">
        <v>133</v>
      </c>
      <c r="E171">
        <v>3</v>
      </c>
      <c r="F171">
        <v>0</v>
      </c>
      <c r="G171">
        <f t="shared" si="2"/>
        <v>3</v>
      </c>
      <c r="H171" t="s">
        <v>137</v>
      </c>
    </row>
    <row r="172" spans="1:8" x14ac:dyDescent="0.25">
      <c r="A172" s="20">
        <v>43371</v>
      </c>
      <c r="B172" t="s">
        <v>71</v>
      </c>
      <c r="C172">
        <v>614003</v>
      </c>
      <c r="D172" t="s">
        <v>133</v>
      </c>
      <c r="E172">
        <v>7.5</v>
      </c>
      <c r="F172">
        <v>0</v>
      </c>
      <c r="G172">
        <f t="shared" si="2"/>
        <v>7.5</v>
      </c>
      <c r="H172" t="s">
        <v>137</v>
      </c>
    </row>
    <row r="173" spans="1:8" x14ac:dyDescent="0.25">
      <c r="A173" s="20">
        <v>43404</v>
      </c>
      <c r="B173" t="s">
        <v>71</v>
      </c>
      <c r="C173">
        <v>614003</v>
      </c>
      <c r="D173" t="s">
        <v>135</v>
      </c>
      <c r="E173">
        <v>12</v>
      </c>
      <c r="F173">
        <v>0</v>
      </c>
      <c r="G173">
        <f t="shared" si="2"/>
        <v>12</v>
      </c>
      <c r="H173" t="s">
        <v>137</v>
      </c>
    </row>
    <row r="174" spans="1:8" x14ac:dyDescent="0.25">
      <c r="A174" s="20">
        <v>43404</v>
      </c>
      <c r="B174" t="s">
        <v>71</v>
      </c>
      <c r="C174">
        <v>614003</v>
      </c>
      <c r="D174" t="s">
        <v>135</v>
      </c>
      <c r="E174">
        <v>7.5</v>
      </c>
      <c r="F174">
        <v>0</v>
      </c>
      <c r="G174">
        <f t="shared" si="2"/>
        <v>7.5</v>
      </c>
      <c r="H174" t="s">
        <v>137</v>
      </c>
    </row>
    <row r="175" spans="1:8" x14ac:dyDescent="0.25">
      <c r="A175" s="20">
        <v>43404</v>
      </c>
      <c r="B175" t="s">
        <v>71</v>
      </c>
      <c r="C175">
        <v>614003</v>
      </c>
      <c r="D175" t="s">
        <v>135</v>
      </c>
      <c r="E175">
        <v>3</v>
      </c>
      <c r="F175">
        <v>0</v>
      </c>
      <c r="G175">
        <f t="shared" si="2"/>
        <v>3</v>
      </c>
      <c r="H175" t="s">
        <v>137</v>
      </c>
    </row>
    <row r="176" spans="1:8" x14ac:dyDescent="0.25">
      <c r="A176" s="20">
        <v>43404</v>
      </c>
      <c r="B176" t="s">
        <v>71</v>
      </c>
      <c r="C176">
        <v>614003</v>
      </c>
      <c r="D176" t="s">
        <v>135</v>
      </c>
      <c r="E176">
        <v>7.5</v>
      </c>
      <c r="F176">
        <v>0</v>
      </c>
      <c r="G176">
        <f t="shared" si="2"/>
        <v>7.5</v>
      </c>
      <c r="H176" t="s">
        <v>137</v>
      </c>
    </row>
    <row r="177" spans="1:8" x14ac:dyDescent="0.25">
      <c r="A177" s="20">
        <v>43434</v>
      </c>
      <c r="B177" t="s">
        <v>71</v>
      </c>
      <c r="C177">
        <v>614003</v>
      </c>
      <c r="D177" t="s">
        <v>129</v>
      </c>
      <c r="E177">
        <v>12</v>
      </c>
      <c r="F177">
        <v>0</v>
      </c>
      <c r="G177">
        <f t="shared" si="2"/>
        <v>12</v>
      </c>
      <c r="H177" t="s">
        <v>137</v>
      </c>
    </row>
    <row r="178" spans="1:8" x14ac:dyDescent="0.25">
      <c r="A178" s="20">
        <v>43434</v>
      </c>
      <c r="B178" t="s">
        <v>71</v>
      </c>
      <c r="C178">
        <v>614003</v>
      </c>
      <c r="D178" t="s">
        <v>129</v>
      </c>
      <c r="E178">
        <v>7.5</v>
      </c>
      <c r="F178">
        <v>0</v>
      </c>
      <c r="G178">
        <f t="shared" si="2"/>
        <v>7.5</v>
      </c>
      <c r="H178" t="s">
        <v>137</v>
      </c>
    </row>
    <row r="179" spans="1:8" x14ac:dyDescent="0.25">
      <c r="A179" s="20">
        <v>43434</v>
      </c>
      <c r="B179" t="s">
        <v>71</v>
      </c>
      <c r="C179">
        <v>614003</v>
      </c>
      <c r="D179" t="s">
        <v>129</v>
      </c>
      <c r="E179">
        <v>3</v>
      </c>
      <c r="F179">
        <v>0</v>
      </c>
      <c r="G179">
        <f t="shared" si="2"/>
        <v>3</v>
      </c>
      <c r="H179" t="s">
        <v>137</v>
      </c>
    </row>
    <row r="180" spans="1:8" x14ac:dyDescent="0.25">
      <c r="A180" s="20">
        <v>43434</v>
      </c>
      <c r="B180" t="s">
        <v>71</v>
      </c>
      <c r="C180">
        <v>614003</v>
      </c>
      <c r="D180" t="s">
        <v>129</v>
      </c>
      <c r="E180">
        <v>7.5</v>
      </c>
      <c r="F180">
        <v>0</v>
      </c>
      <c r="G180">
        <f t="shared" si="2"/>
        <v>7.5</v>
      </c>
      <c r="H180" t="s">
        <v>137</v>
      </c>
    </row>
    <row r="181" spans="1:8" x14ac:dyDescent="0.25">
      <c r="A181" s="20">
        <v>43371</v>
      </c>
      <c r="B181" t="s">
        <v>71</v>
      </c>
      <c r="C181">
        <v>614005</v>
      </c>
      <c r="D181" t="s">
        <v>133</v>
      </c>
      <c r="E181">
        <v>36</v>
      </c>
      <c r="F181">
        <v>0</v>
      </c>
      <c r="G181">
        <f t="shared" si="2"/>
        <v>36</v>
      </c>
      <c r="H181" t="s">
        <v>138</v>
      </c>
    </row>
    <row r="182" spans="1:8" x14ac:dyDescent="0.25">
      <c r="A182" s="20">
        <v>43371</v>
      </c>
      <c r="B182" t="s">
        <v>71</v>
      </c>
      <c r="C182">
        <v>614005</v>
      </c>
      <c r="D182" t="s">
        <v>133</v>
      </c>
      <c r="E182">
        <v>22.5</v>
      </c>
      <c r="F182">
        <v>0</v>
      </c>
      <c r="G182">
        <f t="shared" si="2"/>
        <v>22.5</v>
      </c>
      <c r="H182" t="s">
        <v>138</v>
      </c>
    </row>
    <row r="183" spans="1:8" x14ac:dyDescent="0.25">
      <c r="A183" s="20">
        <v>43371</v>
      </c>
      <c r="B183" t="s">
        <v>71</v>
      </c>
      <c r="C183">
        <v>614005</v>
      </c>
      <c r="D183" t="s">
        <v>133</v>
      </c>
      <c r="E183">
        <v>9</v>
      </c>
      <c r="F183">
        <v>0</v>
      </c>
      <c r="G183">
        <f t="shared" si="2"/>
        <v>9</v>
      </c>
      <c r="H183" t="s">
        <v>138</v>
      </c>
    </row>
    <row r="184" spans="1:8" x14ac:dyDescent="0.25">
      <c r="A184" s="20">
        <v>43371</v>
      </c>
      <c r="B184" t="s">
        <v>71</v>
      </c>
      <c r="C184">
        <v>614005</v>
      </c>
      <c r="D184" t="s">
        <v>133</v>
      </c>
      <c r="E184">
        <v>22.5</v>
      </c>
      <c r="F184">
        <v>0</v>
      </c>
      <c r="G184">
        <f t="shared" si="2"/>
        <v>22.5</v>
      </c>
      <c r="H184" t="s">
        <v>138</v>
      </c>
    </row>
    <row r="185" spans="1:8" x14ac:dyDescent="0.25">
      <c r="A185" s="20">
        <v>43404</v>
      </c>
      <c r="B185" t="s">
        <v>71</v>
      </c>
      <c r="C185">
        <v>614005</v>
      </c>
      <c r="D185" t="s">
        <v>135</v>
      </c>
      <c r="E185">
        <v>36</v>
      </c>
      <c r="F185">
        <v>0</v>
      </c>
      <c r="G185">
        <f t="shared" si="2"/>
        <v>36</v>
      </c>
      <c r="H185" t="s">
        <v>138</v>
      </c>
    </row>
    <row r="186" spans="1:8" x14ac:dyDescent="0.25">
      <c r="A186" s="20">
        <v>43404</v>
      </c>
      <c r="B186" t="s">
        <v>71</v>
      </c>
      <c r="C186">
        <v>614005</v>
      </c>
      <c r="D186" t="s">
        <v>135</v>
      </c>
      <c r="E186">
        <v>22.5</v>
      </c>
      <c r="F186">
        <v>0</v>
      </c>
      <c r="G186">
        <f t="shared" si="2"/>
        <v>22.5</v>
      </c>
      <c r="H186" t="s">
        <v>138</v>
      </c>
    </row>
    <row r="187" spans="1:8" x14ac:dyDescent="0.25">
      <c r="A187" s="20">
        <v>43404</v>
      </c>
      <c r="B187" t="s">
        <v>71</v>
      </c>
      <c r="C187">
        <v>614005</v>
      </c>
      <c r="D187" t="s">
        <v>135</v>
      </c>
      <c r="E187">
        <v>9</v>
      </c>
      <c r="F187">
        <v>0</v>
      </c>
      <c r="G187">
        <f t="shared" si="2"/>
        <v>9</v>
      </c>
      <c r="H187" t="s">
        <v>138</v>
      </c>
    </row>
    <row r="188" spans="1:8" x14ac:dyDescent="0.25">
      <c r="A188" s="20">
        <v>43404</v>
      </c>
      <c r="B188" t="s">
        <v>71</v>
      </c>
      <c r="C188">
        <v>614005</v>
      </c>
      <c r="D188" t="s">
        <v>135</v>
      </c>
      <c r="E188">
        <v>22.5</v>
      </c>
      <c r="F188">
        <v>0</v>
      </c>
      <c r="G188">
        <f t="shared" si="2"/>
        <v>22.5</v>
      </c>
      <c r="H188" t="s">
        <v>138</v>
      </c>
    </row>
    <row r="189" spans="1:8" x14ac:dyDescent="0.25">
      <c r="A189" s="20">
        <v>43434</v>
      </c>
      <c r="B189" t="s">
        <v>71</v>
      </c>
      <c r="C189">
        <v>614005</v>
      </c>
      <c r="D189" t="s">
        <v>125</v>
      </c>
      <c r="E189">
        <v>485.04</v>
      </c>
      <c r="F189">
        <v>0</v>
      </c>
      <c r="G189">
        <f t="shared" si="2"/>
        <v>485.04</v>
      </c>
      <c r="H189" t="s">
        <v>138</v>
      </c>
    </row>
    <row r="190" spans="1:8" x14ac:dyDescent="0.25">
      <c r="A190" s="20">
        <v>43434</v>
      </c>
      <c r="B190" t="s">
        <v>71</v>
      </c>
      <c r="C190">
        <v>614005</v>
      </c>
      <c r="D190" t="s">
        <v>125</v>
      </c>
      <c r="E190">
        <v>303.14999999999998</v>
      </c>
      <c r="F190">
        <v>0</v>
      </c>
      <c r="G190">
        <f t="shared" si="2"/>
        <v>303.14999999999998</v>
      </c>
      <c r="H190" t="s">
        <v>138</v>
      </c>
    </row>
    <row r="191" spans="1:8" x14ac:dyDescent="0.25">
      <c r="A191" s="20">
        <v>43434</v>
      </c>
      <c r="B191" t="s">
        <v>71</v>
      </c>
      <c r="C191">
        <v>614005</v>
      </c>
      <c r="D191" t="s">
        <v>125</v>
      </c>
      <c r="E191">
        <v>121.26</v>
      </c>
      <c r="F191">
        <v>0</v>
      </c>
      <c r="G191">
        <f t="shared" si="2"/>
        <v>121.26</v>
      </c>
      <c r="H191" t="s">
        <v>138</v>
      </c>
    </row>
    <row r="192" spans="1:8" x14ac:dyDescent="0.25">
      <c r="A192" s="20">
        <v>43434</v>
      </c>
      <c r="B192" t="s">
        <v>71</v>
      </c>
      <c r="C192">
        <v>614005</v>
      </c>
      <c r="D192" t="s">
        <v>125</v>
      </c>
      <c r="E192">
        <v>303.17</v>
      </c>
      <c r="F192">
        <v>0</v>
      </c>
      <c r="G192">
        <f t="shared" si="2"/>
        <v>303.17</v>
      </c>
      <c r="H192" t="s">
        <v>138</v>
      </c>
    </row>
    <row r="193" spans="1:8" x14ac:dyDescent="0.25">
      <c r="A193" s="20">
        <v>43371</v>
      </c>
      <c r="B193" t="s">
        <v>56</v>
      </c>
      <c r="C193">
        <v>614006</v>
      </c>
      <c r="D193" t="s">
        <v>133</v>
      </c>
      <c r="E193">
        <v>200</v>
      </c>
      <c r="F193">
        <v>0</v>
      </c>
      <c r="G193">
        <f t="shared" si="2"/>
        <v>200</v>
      </c>
      <c r="H193" t="s">
        <v>139</v>
      </c>
    </row>
    <row r="194" spans="1:8" x14ac:dyDescent="0.25">
      <c r="A194" s="20">
        <v>43404</v>
      </c>
      <c r="B194" t="s">
        <v>56</v>
      </c>
      <c r="C194">
        <v>614006</v>
      </c>
      <c r="D194" t="s">
        <v>135</v>
      </c>
      <c r="E194">
        <v>200</v>
      </c>
      <c r="F194">
        <v>0</v>
      </c>
      <c r="G194">
        <f t="shared" si="2"/>
        <v>200</v>
      </c>
      <c r="H194" t="s">
        <v>139</v>
      </c>
    </row>
    <row r="195" spans="1:8" x14ac:dyDescent="0.25">
      <c r="A195" s="20">
        <v>43434</v>
      </c>
      <c r="B195" t="s">
        <v>56</v>
      </c>
      <c r="C195">
        <v>614006</v>
      </c>
      <c r="D195" t="s">
        <v>129</v>
      </c>
      <c r="E195">
        <v>80</v>
      </c>
      <c r="F195">
        <v>0</v>
      </c>
      <c r="G195">
        <f t="shared" ref="G195:G258" si="3">E195-F195</f>
        <v>80</v>
      </c>
      <c r="H195" t="s">
        <v>139</v>
      </c>
    </row>
    <row r="196" spans="1:8" x14ac:dyDescent="0.25">
      <c r="A196" s="20">
        <v>43434</v>
      </c>
      <c r="B196" t="s">
        <v>56</v>
      </c>
      <c r="C196">
        <v>614006</v>
      </c>
      <c r="D196" t="s">
        <v>129</v>
      </c>
      <c r="E196">
        <v>50</v>
      </c>
      <c r="F196">
        <v>0</v>
      </c>
      <c r="G196">
        <f t="shared" si="3"/>
        <v>50</v>
      </c>
      <c r="H196" t="s">
        <v>139</v>
      </c>
    </row>
    <row r="197" spans="1:8" x14ac:dyDescent="0.25">
      <c r="A197" s="20">
        <v>43434</v>
      </c>
      <c r="B197" t="s">
        <v>56</v>
      </c>
      <c r="C197">
        <v>614006</v>
      </c>
      <c r="D197" t="s">
        <v>129</v>
      </c>
      <c r="E197">
        <v>20</v>
      </c>
      <c r="F197">
        <v>0</v>
      </c>
      <c r="G197">
        <f t="shared" si="3"/>
        <v>20</v>
      </c>
      <c r="H197" t="s">
        <v>139</v>
      </c>
    </row>
    <row r="198" spans="1:8" x14ac:dyDescent="0.25">
      <c r="A198" s="20">
        <v>43434</v>
      </c>
      <c r="B198" t="s">
        <v>56</v>
      </c>
      <c r="C198">
        <v>614006</v>
      </c>
      <c r="D198" t="s">
        <v>129</v>
      </c>
      <c r="E198">
        <v>50</v>
      </c>
      <c r="F198">
        <v>0</v>
      </c>
      <c r="G198">
        <f t="shared" si="3"/>
        <v>50</v>
      </c>
      <c r="H198" t="s">
        <v>139</v>
      </c>
    </row>
    <row r="199" spans="1:8" x14ac:dyDescent="0.25">
      <c r="A199" s="20">
        <v>43370</v>
      </c>
      <c r="B199" t="s">
        <v>71</v>
      </c>
      <c r="C199">
        <v>615200</v>
      </c>
      <c r="D199" t="s">
        <v>140</v>
      </c>
      <c r="E199">
        <v>86.4</v>
      </c>
      <c r="F199">
        <v>0</v>
      </c>
      <c r="G199">
        <f t="shared" si="3"/>
        <v>86.4</v>
      </c>
      <c r="H199" t="s">
        <v>141</v>
      </c>
    </row>
    <row r="200" spans="1:8" x14ac:dyDescent="0.25">
      <c r="A200" s="20">
        <v>43370</v>
      </c>
      <c r="B200" t="s">
        <v>71</v>
      </c>
      <c r="C200">
        <v>615200</v>
      </c>
      <c r="D200" t="s">
        <v>140</v>
      </c>
      <c r="E200">
        <v>54</v>
      </c>
      <c r="F200">
        <v>0</v>
      </c>
      <c r="G200">
        <f t="shared" si="3"/>
        <v>54</v>
      </c>
      <c r="H200" t="s">
        <v>141</v>
      </c>
    </row>
    <row r="201" spans="1:8" x14ac:dyDescent="0.25">
      <c r="A201" s="20">
        <v>43370</v>
      </c>
      <c r="B201" t="s">
        <v>71</v>
      </c>
      <c r="C201">
        <v>615200</v>
      </c>
      <c r="D201" t="s">
        <v>140</v>
      </c>
      <c r="E201">
        <v>21.6</v>
      </c>
      <c r="F201">
        <v>0</v>
      </c>
      <c r="G201">
        <f t="shared" si="3"/>
        <v>21.6</v>
      </c>
      <c r="H201" t="s">
        <v>141</v>
      </c>
    </row>
    <row r="202" spans="1:8" x14ac:dyDescent="0.25">
      <c r="A202" s="20">
        <v>43370</v>
      </c>
      <c r="B202" t="s">
        <v>71</v>
      </c>
      <c r="C202">
        <v>615200</v>
      </c>
      <c r="D202" t="s">
        <v>140</v>
      </c>
      <c r="E202">
        <v>54</v>
      </c>
      <c r="F202">
        <v>0</v>
      </c>
      <c r="G202">
        <f t="shared" si="3"/>
        <v>54</v>
      </c>
      <c r="H202" t="s">
        <v>141</v>
      </c>
    </row>
    <row r="203" spans="1:8" x14ac:dyDescent="0.25">
      <c r="A203" s="20">
        <v>43384</v>
      </c>
      <c r="B203" t="s">
        <v>56</v>
      </c>
      <c r="C203">
        <v>615200</v>
      </c>
      <c r="D203" t="s">
        <v>142</v>
      </c>
      <c r="E203">
        <v>722.4</v>
      </c>
      <c r="F203">
        <v>0</v>
      </c>
      <c r="G203">
        <f t="shared" si="3"/>
        <v>722.4</v>
      </c>
      <c r="H203" t="s">
        <v>141</v>
      </c>
    </row>
    <row r="204" spans="1:8" x14ac:dyDescent="0.25">
      <c r="A204" s="20">
        <v>43400</v>
      </c>
      <c r="B204" t="s">
        <v>71</v>
      </c>
      <c r="C204">
        <v>615200</v>
      </c>
      <c r="D204" t="s">
        <v>143</v>
      </c>
      <c r="E204">
        <v>86.4</v>
      </c>
      <c r="F204">
        <v>0</v>
      </c>
      <c r="G204">
        <f t="shared" si="3"/>
        <v>86.4</v>
      </c>
      <c r="H204" t="s">
        <v>141</v>
      </c>
    </row>
    <row r="205" spans="1:8" x14ac:dyDescent="0.25">
      <c r="A205" s="20">
        <v>43400</v>
      </c>
      <c r="B205" t="s">
        <v>71</v>
      </c>
      <c r="C205">
        <v>615200</v>
      </c>
      <c r="D205" t="s">
        <v>143</v>
      </c>
      <c r="E205">
        <v>54</v>
      </c>
      <c r="F205">
        <v>0</v>
      </c>
      <c r="G205">
        <f t="shared" si="3"/>
        <v>54</v>
      </c>
      <c r="H205" t="s">
        <v>141</v>
      </c>
    </row>
    <row r="206" spans="1:8" x14ac:dyDescent="0.25">
      <c r="A206" s="20">
        <v>43400</v>
      </c>
      <c r="B206" t="s">
        <v>71</v>
      </c>
      <c r="C206">
        <v>615200</v>
      </c>
      <c r="D206" t="s">
        <v>143</v>
      </c>
      <c r="E206">
        <v>21.6</v>
      </c>
      <c r="F206">
        <v>0</v>
      </c>
      <c r="G206">
        <f t="shared" si="3"/>
        <v>21.6</v>
      </c>
      <c r="H206" t="s">
        <v>141</v>
      </c>
    </row>
    <row r="207" spans="1:8" x14ac:dyDescent="0.25">
      <c r="A207" s="20">
        <v>43400</v>
      </c>
      <c r="B207" t="s">
        <v>71</v>
      </c>
      <c r="C207">
        <v>615200</v>
      </c>
      <c r="D207" t="s">
        <v>143</v>
      </c>
      <c r="E207">
        <v>54</v>
      </c>
      <c r="F207">
        <v>0</v>
      </c>
      <c r="G207">
        <f t="shared" si="3"/>
        <v>54</v>
      </c>
      <c r="H207" t="s">
        <v>141</v>
      </c>
    </row>
    <row r="208" spans="1:8" x14ac:dyDescent="0.25">
      <c r="A208" s="20">
        <v>43432</v>
      </c>
      <c r="B208" t="s">
        <v>56</v>
      </c>
      <c r="C208">
        <v>615200</v>
      </c>
      <c r="D208" t="s">
        <v>144</v>
      </c>
      <c r="E208">
        <v>158.18</v>
      </c>
      <c r="F208">
        <v>0</v>
      </c>
      <c r="G208">
        <f t="shared" si="3"/>
        <v>158.18</v>
      </c>
      <c r="H208" t="s">
        <v>141</v>
      </c>
    </row>
    <row r="209" spans="1:8" x14ac:dyDescent="0.25">
      <c r="A209" s="20">
        <v>43397</v>
      </c>
      <c r="B209" t="s">
        <v>71</v>
      </c>
      <c r="C209">
        <v>615500</v>
      </c>
      <c r="D209" t="s">
        <v>145</v>
      </c>
      <c r="E209">
        <v>82.37</v>
      </c>
      <c r="F209">
        <v>0</v>
      </c>
      <c r="G209">
        <f t="shared" si="3"/>
        <v>82.37</v>
      </c>
      <c r="H209" t="s">
        <v>141</v>
      </c>
    </row>
    <row r="210" spans="1:8" x14ac:dyDescent="0.25">
      <c r="A210" s="20">
        <v>43346</v>
      </c>
      <c r="B210" t="s">
        <v>71</v>
      </c>
      <c r="C210">
        <v>615600</v>
      </c>
      <c r="D210" t="s">
        <v>146</v>
      </c>
      <c r="E210">
        <v>17.71</v>
      </c>
      <c r="F210">
        <v>0</v>
      </c>
      <c r="G210">
        <f t="shared" si="3"/>
        <v>17.71</v>
      </c>
      <c r="H210" t="s">
        <v>147</v>
      </c>
    </row>
    <row r="211" spans="1:8" x14ac:dyDescent="0.25">
      <c r="A211" s="20">
        <v>43346</v>
      </c>
      <c r="B211" t="s">
        <v>71</v>
      </c>
      <c r="C211">
        <v>615600</v>
      </c>
      <c r="D211" t="s">
        <v>146</v>
      </c>
      <c r="E211">
        <v>17.71</v>
      </c>
      <c r="F211">
        <v>0</v>
      </c>
      <c r="G211">
        <f t="shared" si="3"/>
        <v>17.71</v>
      </c>
      <c r="H211" t="s">
        <v>147</v>
      </c>
    </row>
    <row r="212" spans="1:8" x14ac:dyDescent="0.25">
      <c r="A212" s="20">
        <v>43346</v>
      </c>
      <c r="B212" t="s">
        <v>71</v>
      </c>
      <c r="C212">
        <v>615600</v>
      </c>
      <c r="D212" t="s">
        <v>146</v>
      </c>
      <c r="E212">
        <v>17.71</v>
      </c>
      <c r="F212">
        <v>0</v>
      </c>
      <c r="G212">
        <f t="shared" si="3"/>
        <v>17.71</v>
      </c>
      <c r="H212" t="s">
        <v>147</v>
      </c>
    </row>
    <row r="213" spans="1:8" x14ac:dyDescent="0.25">
      <c r="A213" s="20">
        <v>43346</v>
      </c>
      <c r="B213" t="s">
        <v>71</v>
      </c>
      <c r="C213">
        <v>615600</v>
      </c>
      <c r="D213" t="s">
        <v>146</v>
      </c>
      <c r="E213">
        <v>17.71</v>
      </c>
      <c r="F213">
        <v>0</v>
      </c>
      <c r="G213">
        <f t="shared" si="3"/>
        <v>17.71</v>
      </c>
      <c r="H213" t="s">
        <v>147</v>
      </c>
    </row>
    <row r="214" spans="1:8" x14ac:dyDescent="0.25">
      <c r="A214" s="20">
        <v>43357</v>
      </c>
      <c r="B214" t="s">
        <v>71</v>
      </c>
      <c r="C214">
        <v>615600</v>
      </c>
      <c r="D214" t="s">
        <v>148</v>
      </c>
      <c r="E214">
        <v>0</v>
      </c>
      <c r="F214">
        <v>540</v>
      </c>
      <c r="G214">
        <f t="shared" si="3"/>
        <v>-540</v>
      </c>
      <c r="H214" t="s">
        <v>147</v>
      </c>
    </row>
    <row r="215" spans="1:8" x14ac:dyDescent="0.25">
      <c r="A215" s="20">
        <v>43364</v>
      </c>
      <c r="B215" t="s">
        <v>56</v>
      </c>
      <c r="C215">
        <v>615600</v>
      </c>
      <c r="D215" t="s">
        <v>149</v>
      </c>
      <c r="E215">
        <v>372</v>
      </c>
      <c r="F215">
        <v>0</v>
      </c>
      <c r="G215">
        <f t="shared" si="3"/>
        <v>372</v>
      </c>
      <c r="H215" t="s">
        <v>147</v>
      </c>
    </row>
    <row r="216" spans="1:8" x14ac:dyDescent="0.25">
      <c r="A216" s="20">
        <v>43376</v>
      </c>
      <c r="B216" t="s">
        <v>71</v>
      </c>
      <c r="C216">
        <v>615600</v>
      </c>
      <c r="D216" t="s">
        <v>150</v>
      </c>
      <c r="E216">
        <v>17.25</v>
      </c>
      <c r="F216">
        <v>0</v>
      </c>
      <c r="G216">
        <f t="shared" si="3"/>
        <v>17.25</v>
      </c>
      <c r="H216" t="s">
        <v>147</v>
      </c>
    </row>
    <row r="217" spans="1:8" x14ac:dyDescent="0.25">
      <c r="A217" s="20">
        <v>43376</v>
      </c>
      <c r="B217" t="s">
        <v>71</v>
      </c>
      <c r="C217">
        <v>615600</v>
      </c>
      <c r="D217" t="s">
        <v>150</v>
      </c>
      <c r="E217">
        <v>17.25</v>
      </c>
      <c r="F217">
        <v>0</v>
      </c>
      <c r="G217">
        <f t="shared" si="3"/>
        <v>17.25</v>
      </c>
      <c r="H217" t="s">
        <v>147</v>
      </c>
    </row>
    <row r="218" spans="1:8" x14ac:dyDescent="0.25">
      <c r="A218" s="20">
        <v>43376</v>
      </c>
      <c r="B218" t="s">
        <v>71</v>
      </c>
      <c r="C218">
        <v>615600</v>
      </c>
      <c r="D218" t="s">
        <v>150</v>
      </c>
      <c r="E218">
        <v>17.25</v>
      </c>
      <c r="F218">
        <v>0</v>
      </c>
      <c r="G218">
        <f t="shared" si="3"/>
        <v>17.25</v>
      </c>
      <c r="H218" t="s">
        <v>147</v>
      </c>
    </row>
    <row r="219" spans="1:8" x14ac:dyDescent="0.25">
      <c r="A219" s="20">
        <v>43376</v>
      </c>
      <c r="B219" t="s">
        <v>71</v>
      </c>
      <c r="C219">
        <v>615600</v>
      </c>
      <c r="D219" t="s">
        <v>150</v>
      </c>
      <c r="E219">
        <v>17.25</v>
      </c>
      <c r="F219">
        <v>0</v>
      </c>
      <c r="G219">
        <f t="shared" si="3"/>
        <v>17.25</v>
      </c>
      <c r="H219" t="s">
        <v>147</v>
      </c>
    </row>
    <row r="220" spans="1:8" x14ac:dyDescent="0.25">
      <c r="A220" s="20">
        <v>43375</v>
      </c>
      <c r="B220" t="s">
        <v>71</v>
      </c>
      <c r="C220">
        <v>615600</v>
      </c>
      <c r="D220" t="s">
        <v>151</v>
      </c>
      <c r="E220">
        <v>634.5</v>
      </c>
      <c r="F220">
        <v>0</v>
      </c>
      <c r="G220">
        <f t="shared" si="3"/>
        <v>634.5</v>
      </c>
      <c r="H220" t="s">
        <v>147</v>
      </c>
    </row>
    <row r="221" spans="1:8" x14ac:dyDescent="0.25">
      <c r="A221" s="20">
        <v>43375</v>
      </c>
      <c r="B221" t="s">
        <v>71</v>
      </c>
      <c r="C221">
        <v>615600</v>
      </c>
      <c r="D221" t="s">
        <v>151</v>
      </c>
      <c r="E221">
        <v>634.5</v>
      </c>
      <c r="F221">
        <v>0</v>
      </c>
      <c r="G221">
        <f t="shared" si="3"/>
        <v>634.5</v>
      </c>
      <c r="H221" t="s">
        <v>147</v>
      </c>
    </row>
    <row r="222" spans="1:8" x14ac:dyDescent="0.25">
      <c r="A222" s="20">
        <v>43375</v>
      </c>
      <c r="B222" t="s">
        <v>71</v>
      </c>
      <c r="C222">
        <v>615600</v>
      </c>
      <c r="D222" t="s">
        <v>151</v>
      </c>
      <c r="E222">
        <v>634.5</v>
      </c>
      <c r="F222">
        <v>0</v>
      </c>
      <c r="G222">
        <f t="shared" si="3"/>
        <v>634.5</v>
      </c>
      <c r="H222" t="s">
        <v>147</v>
      </c>
    </row>
    <row r="223" spans="1:8" x14ac:dyDescent="0.25">
      <c r="A223" s="20">
        <v>43375</v>
      </c>
      <c r="B223" t="s">
        <v>71</v>
      </c>
      <c r="C223">
        <v>615600</v>
      </c>
      <c r="D223" t="s">
        <v>151</v>
      </c>
      <c r="E223">
        <v>634.5</v>
      </c>
      <c r="F223">
        <v>0</v>
      </c>
      <c r="G223">
        <f t="shared" si="3"/>
        <v>634.5</v>
      </c>
      <c r="H223" t="s">
        <v>147</v>
      </c>
    </row>
    <row r="224" spans="1:8" x14ac:dyDescent="0.25">
      <c r="A224" s="20">
        <v>43388</v>
      </c>
      <c r="B224" t="s">
        <v>71</v>
      </c>
      <c r="C224">
        <v>615600</v>
      </c>
      <c r="D224" t="s">
        <v>152</v>
      </c>
      <c r="E224">
        <v>696.24</v>
      </c>
      <c r="F224">
        <v>0</v>
      </c>
      <c r="G224">
        <f t="shared" si="3"/>
        <v>696.24</v>
      </c>
      <c r="H224" t="s">
        <v>147</v>
      </c>
    </row>
    <row r="225" spans="1:8" x14ac:dyDescent="0.25">
      <c r="A225" s="20">
        <v>43388</v>
      </c>
      <c r="B225" t="s">
        <v>71</v>
      </c>
      <c r="C225">
        <v>615600</v>
      </c>
      <c r="D225" t="s">
        <v>152</v>
      </c>
      <c r="E225">
        <v>696.24</v>
      </c>
      <c r="F225">
        <v>0</v>
      </c>
      <c r="G225">
        <f t="shared" si="3"/>
        <v>696.24</v>
      </c>
      <c r="H225" t="s">
        <v>147</v>
      </c>
    </row>
    <row r="226" spans="1:8" x14ac:dyDescent="0.25">
      <c r="A226" s="20">
        <v>43388</v>
      </c>
      <c r="B226" t="s">
        <v>71</v>
      </c>
      <c r="C226">
        <v>615600</v>
      </c>
      <c r="D226" t="s">
        <v>152</v>
      </c>
      <c r="E226">
        <v>696.24</v>
      </c>
      <c r="F226">
        <v>0</v>
      </c>
      <c r="G226">
        <f t="shared" si="3"/>
        <v>696.24</v>
      </c>
      <c r="H226" t="s">
        <v>147</v>
      </c>
    </row>
    <row r="227" spans="1:8" x14ac:dyDescent="0.25">
      <c r="A227" s="20">
        <v>43388</v>
      </c>
      <c r="B227" t="s">
        <v>71</v>
      </c>
      <c r="C227">
        <v>615600</v>
      </c>
      <c r="D227" t="s">
        <v>152</v>
      </c>
      <c r="E227">
        <v>696.24</v>
      </c>
      <c r="F227">
        <v>0</v>
      </c>
      <c r="G227">
        <f t="shared" si="3"/>
        <v>696.24</v>
      </c>
      <c r="H227" t="s">
        <v>147</v>
      </c>
    </row>
    <row r="228" spans="1:8" x14ac:dyDescent="0.25">
      <c r="A228" s="20">
        <v>43388</v>
      </c>
      <c r="B228" t="s">
        <v>71</v>
      </c>
      <c r="C228">
        <v>615600</v>
      </c>
      <c r="D228" t="s">
        <v>153</v>
      </c>
      <c r="E228">
        <v>2784.96</v>
      </c>
      <c r="F228">
        <v>0</v>
      </c>
      <c r="G228">
        <f t="shared" si="3"/>
        <v>2784.96</v>
      </c>
      <c r="H228" t="s">
        <v>147</v>
      </c>
    </row>
    <row r="229" spans="1:8" x14ac:dyDescent="0.25">
      <c r="A229" s="20">
        <v>43407</v>
      </c>
      <c r="B229" t="s">
        <v>71</v>
      </c>
      <c r="C229">
        <v>615600</v>
      </c>
      <c r="D229" t="s">
        <v>154</v>
      </c>
      <c r="E229">
        <v>18.649999999999999</v>
      </c>
      <c r="F229">
        <v>0</v>
      </c>
      <c r="G229">
        <f t="shared" si="3"/>
        <v>18.649999999999999</v>
      </c>
      <c r="H229" t="s">
        <v>147</v>
      </c>
    </row>
    <row r="230" spans="1:8" x14ac:dyDescent="0.25">
      <c r="A230" s="20">
        <v>43407</v>
      </c>
      <c r="B230" t="s">
        <v>71</v>
      </c>
      <c r="C230">
        <v>615600</v>
      </c>
      <c r="D230" t="s">
        <v>154</v>
      </c>
      <c r="E230">
        <v>18.649999999999999</v>
      </c>
      <c r="F230">
        <v>0</v>
      </c>
      <c r="G230">
        <f t="shared" si="3"/>
        <v>18.649999999999999</v>
      </c>
      <c r="H230" t="s">
        <v>147</v>
      </c>
    </row>
    <row r="231" spans="1:8" x14ac:dyDescent="0.25">
      <c r="A231" s="20">
        <v>43407</v>
      </c>
      <c r="B231" t="s">
        <v>71</v>
      </c>
      <c r="C231">
        <v>615600</v>
      </c>
      <c r="D231" t="s">
        <v>154</v>
      </c>
      <c r="E231">
        <v>18.649999999999999</v>
      </c>
      <c r="F231">
        <v>0</v>
      </c>
      <c r="G231">
        <f t="shared" si="3"/>
        <v>18.649999999999999</v>
      </c>
      <c r="H231" t="s">
        <v>147</v>
      </c>
    </row>
    <row r="232" spans="1:8" x14ac:dyDescent="0.25">
      <c r="A232" s="20">
        <v>43407</v>
      </c>
      <c r="B232" t="s">
        <v>71</v>
      </c>
      <c r="C232">
        <v>615600</v>
      </c>
      <c r="D232" t="s">
        <v>154</v>
      </c>
      <c r="E232">
        <v>18.649999999999999</v>
      </c>
      <c r="F232">
        <v>0</v>
      </c>
      <c r="G232">
        <f t="shared" si="3"/>
        <v>18.649999999999999</v>
      </c>
      <c r="H232" t="s">
        <v>147</v>
      </c>
    </row>
    <row r="233" spans="1:8" x14ac:dyDescent="0.25">
      <c r="A233" s="20">
        <v>43424</v>
      </c>
      <c r="B233" t="s">
        <v>56</v>
      </c>
      <c r="C233">
        <v>615600</v>
      </c>
      <c r="D233" t="s">
        <v>155</v>
      </c>
      <c r="E233">
        <v>360</v>
      </c>
      <c r="F233">
        <v>0</v>
      </c>
      <c r="G233">
        <f t="shared" si="3"/>
        <v>360</v>
      </c>
      <c r="H233" t="s">
        <v>147</v>
      </c>
    </row>
    <row r="234" spans="1:8" x14ac:dyDescent="0.25">
      <c r="A234" s="20">
        <v>43371</v>
      </c>
      <c r="B234" t="s">
        <v>56</v>
      </c>
      <c r="C234">
        <v>615600</v>
      </c>
      <c r="D234" t="s">
        <v>156</v>
      </c>
      <c r="E234">
        <v>144.5</v>
      </c>
      <c r="F234">
        <v>0</v>
      </c>
      <c r="G234">
        <f t="shared" si="3"/>
        <v>144.5</v>
      </c>
      <c r="H234" t="s">
        <v>147</v>
      </c>
    </row>
    <row r="235" spans="1:8" x14ac:dyDescent="0.25">
      <c r="A235" s="20">
        <v>43434</v>
      </c>
      <c r="B235" t="s">
        <v>71</v>
      </c>
      <c r="C235">
        <v>616001</v>
      </c>
      <c r="D235" t="s">
        <v>157</v>
      </c>
      <c r="E235">
        <v>909.16</v>
      </c>
      <c r="F235">
        <v>0</v>
      </c>
      <c r="G235">
        <f t="shared" si="3"/>
        <v>909.16</v>
      </c>
      <c r="H235" t="s">
        <v>158</v>
      </c>
    </row>
    <row r="236" spans="1:8" x14ac:dyDescent="0.25">
      <c r="A236" s="20">
        <v>43434</v>
      </c>
      <c r="B236" t="s">
        <v>71</v>
      </c>
      <c r="C236">
        <v>616001</v>
      </c>
      <c r="D236" t="s">
        <v>157</v>
      </c>
      <c r="E236">
        <v>568.23</v>
      </c>
      <c r="F236">
        <v>0</v>
      </c>
      <c r="G236">
        <f t="shared" si="3"/>
        <v>568.23</v>
      </c>
      <c r="H236" t="s">
        <v>158</v>
      </c>
    </row>
    <row r="237" spans="1:8" x14ac:dyDescent="0.25">
      <c r="A237" s="20">
        <v>43434</v>
      </c>
      <c r="B237" t="s">
        <v>71</v>
      </c>
      <c r="C237">
        <v>616001</v>
      </c>
      <c r="D237" t="s">
        <v>157</v>
      </c>
      <c r="E237">
        <v>227.29</v>
      </c>
      <c r="F237">
        <v>0</v>
      </c>
      <c r="G237">
        <f t="shared" si="3"/>
        <v>227.29</v>
      </c>
      <c r="H237" t="s">
        <v>158</v>
      </c>
    </row>
    <row r="238" spans="1:8" x14ac:dyDescent="0.25">
      <c r="A238" s="20">
        <v>43434</v>
      </c>
      <c r="B238" t="s">
        <v>71</v>
      </c>
      <c r="C238">
        <v>616001</v>
      </c>
      <c r="D238" t="s">
        <v>157</v>
      </c>
      <c r="E238">
        <v>568.24</v>
      </c>
      <c r="F238">
        <v>0</v>
      </c>
      <c r="G238">
        <f t="shared" si="3"/>
        <v>568.24</v>
      </c>
      <c r="H238" t="s">
        <v>158</v>
      </c>
    </row>
    <row r="239" spans="1:8" x14ac:dyDescent="0.25">
      <c r="A239" s="20">
        <v>43434</v>
      </c>
      <c r="B239" t="s">
        <v>71</v>
      </c>
      <c r="C239">
        <v>616001</v>
      </c>
      <c r="D239" t="s">
        <v>159</v>
      </c>
      <c r="E239">
        <v>540.85</v>
      </c>
      <c r="F239">
        <v>0</v>
      </c>
      <c r="G239">
        <f t="shared" si="3"/>
        <v>540.85</v>
      </c>
      <c r="H239" t="s">
        <v>158</v>
      </c>
    </row>
    <row r="240" spans="1:8" x14ac:dyDescent="0.25">
      <c r="A240" s="20">
        <v>43434</v>
      </c>
      <c r="B240" t="s">
        <v>71</v>
      </c>
      <c r="C240">
        <v>616001</v>
      </c>
      <c r="D240" t="s">
        <v>159</v>
      </c>
      <c r="E240">
        <v>338.03</v>
      </c>
      <c r="F240">
        <v>0</v>
      </c>
      <c r="G240">
        <f t="shared" si="3"/>
        <v>338.03</v>
      </c>
      <c r="H240" t="s">
        <v>158</v>
      </c>
    </row>
    <row r="241" spans="1:8" x14ac:dyDescent="0.25">
      <c r="A241" s="20">
        <v>43434</v>
      </c>
      <c r="B241" t="s">
        <v>71</v>
      </c>
      <c r="C241">
        <v>616001</v>
      </c>
      <c r="D241" t="s">
        <v>159</v>
      </c>
      <c r="E241">
        <v>135.21</v>
      </c>
      <c r="F241">
        <v>0</v>
      </c>
      <c r="G241">
        <f t="shared" si="3"/>
        <v>135.21</v>
      </c>
      <c r="H241" t="s">
        <v>158</v>
      </c>
    </row>
    <row r="242" spans="1:8" x14ac:dyDescent="0.25">
      <c r="A242" s="20">
        <v>43434</v>
      </c>
      <c r="B242" t="s">
        <v>71</v>
      </c>
      <c r="C242">
        <v>616001</v>
      </c>
      <c r="D242" t="s">
        <v>159</v>
      </c>
      <c r="E242">
        <v>338.04</v>
      </c>
      <c r="F242">
        <v>0</v>
      </c>
      <c r="G242">
        <f t="shared" si="3"/>
        <v>338.04</v>
      </c>
      <c r="H242" t="s">
        <v>158</v>
      </c>
    </row>
    <row r="243" spans="1:8" x14ac:dyDescent="0.25">
      <c r="A243" s="20">
        <v>43356</v>
      </c>
      <c r="B243" t="s">
        <v>71</v>
      </c>
      <c r="C243">
        <v>618100</v>
      </c>
      <c r="D243" t="s">
        <v>160</v>
      </c>
      <c r="E243">
        <v>9.9</v>
      </c>
      <c r="F243">
        <v>0</v>
      </c>
      <c r="G243">
        <f t="shared" si="3"/>
        <v>9.9</v>
      </c>
      <c r="H243" t="s">
        <v>161</v>
      </c>
    </row>
    <row r="244" spans="1:8" x14ac:dyDescent="0.25">
      <c r="A244" s="20">
        <v>43360</v>
      </c>
      <c r="B244" t="s">
        <v>71</v>
      </c>
      <c r="C244">
        <v>618100</v>
      </c>
      <c r="D244" t="s">
        <v>162</v>
      </c>
      <c r="E244">
        <v>4</v>
      </c>
      <c r="F244">
        <v>0</v>
      </c>
      <c r="G244">
        <f t="shared" si="3"/>
        <v>4</v>
      </c>
      <c r="H244" t="s">
        <v>161</v>
      </c>
    </row>
    <row r="245" spans="1:8" x14ac:dyDescent="0.25">
      <c r="A245" s="20">
        <v>43364</v>
      </c>
      <c r="B245" t="s">
        <v>71</v>
      </c>
      <c r="C245">
        <v>618100</v>
      </c>
      <c r="D245" t="s">
        <v>163</v>
      </c>
      <c r="E245">
        <v>1</v>
      </c>
      <c r="F245">
        <v>0</v>
      </c>
      <c r="G245">
        <f t="shared" si="3"/>
        <v>1</v>
      </c>
      <c r="H245" t="s">
        <v>161</v>
      </c>
    </row>
    <row r="246" spans="1:8" x14ac:dyDescent="0.25">
      <c r="A246" s="20">
        <v>43385</v>
      </c>
      <c r="B246" t="s">
        <v>71</v>
      </c>
      <c r="C246">
        <v>618100</v>
      </c>
      <c r="D246" t="s">
        <v>164</v>
      </c>
      <c r="E246">
        <v>9.9</v>
      </c>
      <c r="F246">
        <v>0</v>
      </c>
      <c r="G246">
        <f t="shared" si="3"/>
        <v>9.9</v>
      </c>
      <c r="H246" t="s">
        <v>161</v>
      </c>
    </row>
    <row r="247" spans="1:8" x14ac:dyDescent="0.25">
      <c r="A247" s="20">
        <v>43416</v>
      </c>
      <c r="B247" t="s">
        <v>71</v>
      </c>
      <c r="C247">
        <v>618100</v>
      </c>
      <c r="D247" t="s">
        <v>165</v>
      </c>
      <c r="E247">
        <v>9.9</v>
      </c>
      <c r="F247">
        <v>0</v>
      </c>
      <c r="G247">
        <f t="shared" si="3"/>
        <v>9.9</v>
      </c>
      <c r="H247" t="s">
        <v>161</v>
      </c>
    </row>
    <row r="248" spans="1:8" x14ac:dyDescent="0.25">
      <c r="A248" s="20">
        <v>43426</v>
      </c>
      <c r="B248" t="s">
        <v>71</v>
      </c>
      <c r="C248">
        <v>618300</v>
      </c>
      <c r="D248" t="s">
        <v>166</v>
      </c>
      <c r="E248">
        <v>16</v>
      </c>
      <c r="F248">
        <v>0</v>
      </c>
      <c r="G248">
        <f t="shared" si="3"/>
        <v>16</v>
      </c>
      <c r="H248" t="s">
        <v>167</v>
      </c>
    </row>
    <row r="249" spans="1:8" x14ac:dyDescent="0.25">
      <c r="A249" s="20">
        <v>43372</v>
      </c>
      <c r="B249" t="s">
        <v>71</v>
      </c>
      <c r="C249">
        <v>618300</v>
      </c>
      <c r="D249" t="s">
        <v>168</v>
      </c>
      <c r="E249">
        <v>19.989999999999998</v>
      </c>
      <c r="F249">
        <v>0</v>
      </c>
      <c r="G249">
        <f t="shared" si="3"/>
        <v>19.989999999999998</v>
      </c>
      <c r="H249" t="s">
        <v>167</v>
      </c>
    </row>
    <row r="250" spans="1:8" x14ac:dyDescent="0.25">
      <c r="A250" s="20">
        <v>43378</v>
      </c>
      <c r="B250" t="s">
        <v>56</v>
      </c>
      <c r="C250">
        <v>618500</v>
      </c>
      <c r="D250" t="s">
        <v>169</v>
      </c>
      <c r="E250">
        <v>15</v>
      </c>
      <c r="F250">
        <v>0</v>
      </c>
      <c r="G250">
        <f t="shared" si="3"/>
        <v>15</v>
      </c>
      <c r="H250" t="s">
        <v>170</v>
      </c>
    </row>
    <row r="251" spans="1:8" x14ac:dyDescent="0.25">
      <c r="A251" s="20">
        <v>43426</v>
      </c>
      <c r="B251" t="s">
        <v>71</v>
      </c>
      <c r="C251">
        <v>618500</v>
      </c>
      <c r="D251" t="s">
        <v>171</v>
      </c>
      <c r="E251">
        <v>45</v>
      </c>
      <c r="F251">
        <v>0</v>
      </c>
      <c r="G251">
        <f t="shared" si="3"/>
        <v>45</v>
      </c>
      <c r="H251" t="s">
        <v>170</v>
      </c>
    </row>
    <row r="252" spans="1:8" x14ac:dyDescent="0.25">
      <c r="A252" s="20">
        <v>43433</v>
      </c>
      <c r="B252" t="s">
        <v>71</v>
      </c>
      <c r="C252">
        <v>618500</v>
      </c>
      <c r="D252" t="s">
        <v>172</v>
      </c>
      <c r="E252">
        <v>49.16</v>
      </c>
      <c r="F252">
        <v>0</v>
      </c>
      <c r="G252">
        <f t="shared" si="3"/>
        <v>49.16</v>
      </c>
      <c r="H252" t="s">
        <v>170</v>
      </c>
    </row>
    <row r="253" spans="1:8" x14ac:dyDescent="0.25">
      <c r="A253" s="20">
        <v>43369</v>
      </c>
      <c r="B253" t="s">
        <v>71</v>
      </c>
      <c r="C253">
        <v>622600</v>
      </c>
      <c r="D253" t="s">
        <v>173</v>
      </c>
      <c r="E253">
        <v>195</v>
      </c>
      <c r="F253">
        <v>0</v>
      </c>
      <c r="G253">
        <f t="shared" si="3"/>
        <v>195</v>
      </c>
      <c r="H253" t="s">
        <v>174</v>
      </c>
    </row>
    <row r="254" spans="1:8" x14ac:dyDescent="0.25">
      <c r="A254" s="20">
        <v>43369</v>
      </c>
      <c r="B254" t="s">
        <v>71</v>
      </c>
      <c r="C254">
        <v>622600</v>
      </c>
      <c r="D254" t="s">
        <v>173</v>
      </c>
      <c r="E254">
        <v>780</v>
      </c>
      <c r="F254">
        <v>0</v>
      </c>
      <c r="G254">
        <f t="shared" si="3"/>
        <v>780</v>
      </c>
      <c r="H254" t="s">
        <v>174</v>
      </c>
    </row>
    <row r="255" spans="1:8" x14ac:dyDescent="0.25">
      <c r="A255" s="20">
        <v>43369</v>
      </c>
      <c r="B255" t="s">
        <v>71</v>
      </c>
      <c r="C255">
        <v>622600</v>
      </c>
      <c r="D255" t="s">
        <v>173</v>
      </c>
      <c r="E255">
        <v>780</v>
      </c>
      <c r="F255">
        <v>0</v>
      </c>
      <c r="G255">
        <f t="shared" si="3"/>
        <v>780</v>
      </c>
      <c r="H255" t="s">
        <v>174</v>
      </c>
    </row>
    <row r="256" spans="1:8" x14ac:dyDescent="0.25">
      <c r="A256" s="20">
        <v>43369</v>
      </c>
      <c r="B256" t="s">
        <v>71</v>
      </c>
      <c r="C256">
        <v>622600</v>
      </c>
      <c r="D256" t="s">
        <v>173</v>
      </c>
      <c r="E256">
        <v>195</v>
      </c>
      <c r="F256">
        <v>0</v>
      </c>
      <c r="G256">
        <f t="shared" si="3"/>
        <v>195</v>
      </c>
      <c r="H256" t="s">
        <v>174</v>
      </c>
    </row>
    <row r="257" spans="1:8" x14ac:dyDescent="0.25">
      <c r="A257" s="20">
        <v>43417</v>
      </c>
      <c r="B257" t="s">
        <v>71</v>
      </c>
      <c r="C257">
        <v>622600</v>
      </c>
      <c r="D257" t="s">
        <v>175</v>
      </c>
      <c r="E257">
        <v>960</v>
      </c>
      <c r="F257">
        <v>0</v>
      </c>
      <c r="G257">
        <f t="shared" si="3"/>
        <v>960</v>
      </c>
      <c r="H257" t="s">
        <v>174</v>
      </c>
    </row>
    <row r="258" spans="1:8" x14ac:dyDescent="0.25">
      <c r="A258" s="20">
        <v>43417</v>
      </c>
      <c r="B258" t="s">
        <v>71</v>
      </c>
      <c r="C258">
        <v>622600</v>
      </c>
      <c r="D258" t="s">
        <v>175</v>
      </c>
      <c r="E258">
        <v>3840</v>
      </c>
      <c r="F258">
        <v>0</v>
      </c>
      <c r="G258">
        <f t="shared" si="3"/>
        <v>3840</v>
      </c>
      <c r="H258" t="s">
        <v>174</v>
      </c>
    </row>
    <row r="259" spans="1:8" x14ac:dyDescent="0.25">
      <c r="A259" s="20">
        <v>43417</v>
      </c>
      <c r="B259" t="s">
        <v>71</v>
      </c>
      <c r="C259">
        <v>622600</v>
      </c>
      <c r="D259" t="s">
        <v>175</v>
      </c>
      <c r="E259">
        <v>3840</v>
      </c>
      <c r="F259">
        <v>0</v>
      </c>
      <c r="G259">
        <f t="shared" ref="G259:G322" si="4">E259-F259</f>
        <v>3840</v>
      </c>
      <c r="H259" t="s">
        <v>174</v>
      </c>
    </row>
    <row r="260" spans="1:8" x14ac:dyDescent="0.25">
      <c r="A260" s="20">
        <v>43417</v>
      </c>
      <c r="B260" t="s">
        <v>71</v>
      </c>
      <c r="C260">
        <v>622600</v>
      </c>
      <c r="D260" t="s">
        <v>175</v>
      </c>
      <c r="E260">
        <v>960</v>
      </c>
      <c r="F260">
        <v>0</v>
      </c>
      <c r="G260">
        <f t="shared" si="4"/>
        <v>960</v>
      </c>
      <c r="H260" t="s">
        <v>174</v>
      </c>
    </row>
    <row r="261" spans="1:8" x14ac:dyDescent="0.25">
      <c r="A261" s="20">
        <v>43412</v>
      </c>
      <c r="B261" t="s">
        <v>71</v>
      </c>
      <c r="C261">
        <v>622610</v>
      </c>
      <c r="D261" t="s">
        <v>176</v>
      </c>
      <c r="E261">
        <v>360</v>
      </c>
      <c r="F261">
        <v>0</v>
      </c>
      <c r="G261">
        <f t="shared" si="4"/>
        <v>360</v>
      </c>
      <c r="H261" t="s">
        <v>177</v>
      </c>
    </row>
    <row r="262" spans="1:8" x14ac:dyDescent="0.25">
      <c r="A262" s="20">
        <v>43417</v>
      </c>
      <c r="B262" t="s">
        <v>71</v>
      </c>
      <c r="C262">
        <v>622620</v>
      </c>
      <c r="D262" t="s">
        <v>178</v>
      </c>
      <c r="E262">
        <v>6528</v>
      </c>
      <c r="F262">
        <v>0</v>
      </c>
      <c r="G262">
        <f t="shared" si="4"/>
        <v>6528</v>
      </c>
      <c r="H262" t="s">
        <v>179</v>
      </c>
    </row>
    <row r="263" spans="1:8" x14ac:dyDescent="0.25">
      <c r="A263" s="20">
        <v>43423</v>
      </c>
      <c r="B263" t="s">
        <v>71</v>
      </c>
      <c r="C263">
        <v>622630</v>
      </c>
      <c r="D263" t="s">
        <v>180</v>
      </c>
      <c r="E263">
        <v>36720</v>
      </c>
      <c r="F263">
        <v>0</v>
      </c>
      <c r="G263">
        <f t="shared" si="4"/>
        <v>36720</v>
      </c>
      <c r="H263" t="s">
        <v>181</v>
      </c>
    </row>
    <row r="264" spans="1:8" x14ac:dyDescent="0.25">
      <c r="A264" s="20">
        <v>43371</v>
      </c>
      <c r="B264" t="s">
        <v>71</v>
      </c>
      <c r="C264">
        <v>622620</v>
      </c>
      <c r="D264" t="s">
        <v>182</v>
      </c>
      <c r="E264">
        <v>1072.28</v>
      </c>
      <c r="F264">
        <v>0</v>
      </c>
      <c r="G264">
        <f t="shared" si="4"/>
        <v>1072.28</v>
      </c>
      <c r="H264" t="s">
        <v>179</v>
      </c>
    </row>
    <row r="265" spans="1:8" x14ac:dyDescent="0.25">
      <c r="A265" s="20">
        <v>43404</v>
      </c>
      <c r="B265" t="s">
        <v>71</v>
      </c>
      <c r="C265">
        <v>622700</v>
      </c>
      <c r="D265" t="s">
        <v>183</v>
      </c>
      <c r="E265">
        <v>2503.1999999999998</v>
      </c>
      <c r="F265">
        <v>0</v>
      </c>
      <c r="G265">
        <f t="shared" si="4"/>
        <v>2503.1999999999998</v>
      </c>
      <c r="H265" t="s">
        <v>184</v>
      </c>
    </row>
    <row r="266" spans="1:8" x14ac:dyDescent="0.25">
      <c r="A266" s="20">
        <v>43364</v>
      </c>
      <c r="B266" t="s">
        <v>56</v>
      </c>
      <c r="C266">
        <v>623100</v>
      </c>
      <c r="D266" t="s">
        <v>185</v>
      </c>
      <c r="E266">
        <v>2400.25</v>
      </c>
      <c r="F266">
        <v>0</v>
      </c>
      <c r="G266">
        <f t="shared" si="4"/>
        <v>2400.25</v>
      </c>
      <c r="H266" t="s">
        <v>186</v>
      </c>
    </row>
    <row r="267" spans="1:8" x14ac:dyDescent="0.25">
      <c r="A267" s="20">
        <v>43375</v>
      </c>
      <c r="B267" t="s">
        <v>56</v>
      </c>
      <c r="C267">
        <v>623100</v>
      </c>
      <c r="D267" t="s">
        <v>187</v>
      </c>
      <c r="E267">
        <v>800.55</v>
      </c>
      <c r="F267">
        <v>0</v>
      </c>
      <c r="G267">
        <f t="shared" si="4"/>
        <v>800.55</v>
      </c>
      <c r="H267" t="s">
        <v>186</v>
      </c>
    </row>
    <row r="268" spans="1:8" x14ac:dyDescent="0.25">
      <c r="A268" s="20">
        <v>43375</v>
      </c>
      <c r="B268" t="s">
        <v>56</v>
      </c>
      <c r="C268">
        <v>623100</v>
      </c>
      <c r="D268" t="s">
        <v>188</v>
      </c>
      <c r="E268">
        <v>51.1</v>
      </c>
      <c r="F268">
        <v>0</v>
      </c>
      <c r="G268">
        <f t="shared" si="4"/>
        <v>51.1</v>
      </c>
      <c r="H268" t="s">
        <v>186</v>
      </c>
    </row>
    <row r="269" spans="1:8" x14ac:dyDescent="0.25">
      <c r="A269" s="20">
        <v>43378</v>
      </c>
      <c r="B269" t="s">
        <v>71</v>
      </c>
      <c r="C269">
        <v>623100</v>
      </c>
      <c r="D269" t="s">
        <v>189</v>
      </c>
      <c r="E269">
        <v>2400.25</v>
      </c>
      <c r="F269">
        <v>0</v>
      </c>
      <c r="G269">
        <f t="shared" si="4"/>
        <v>2400.25</v>
      </c>
      <c r="H269" t="s">
        <v>186</v>
      </c>
    </row>
    <row r="270" spans="1:8" x14ac:dyDescent="0.25">
      <c r="A270" s="20">
        <v>43403</v>
      </c>
      <c r="B270" t="s">
        <v>71</v>
      </c>
      <c r="C270">
        <v>623100</v>
      </c>
      <c r="D270" t="s">
        <v>190</v>
      </c>
      <c r="E270">
        <v>1920</v>
      </c>
      <c r="F270">
        <v>0</v>
      </c>
      <c r="G270">
        <f t="shared" si="4"/>
        <v>1920</v>
      </c>
      <c r="H270" t="s">
        <v>186</v>
      </c>
    </row>
    <row r="271" spans="1:8" x14ac:dyDescent="0.25">
      <c r="A271" s="20">
        <v>43416</v>
      </c>
      <c r="B271" t="s">
        <v>56</v>
      </c>
      <c r="C271">
        <v>623100</v>
      </c>
      <c r="D271" t="s">
        <v>191</v>
      </c>
      <c r="E271">
        <v>456.87</v>
      </c>
      <c r="F271">
        <v>0</v>
      </c>
      <c r="G271">
        <f t="shared" si="4"/>
        <v>456.87</v>
      </c>
      <c r="H271" t="s">
        <v>186</v>
      </c>
    </row>
    <row r="272" spans="1:8" x14ac:dyDescent="0.25">
      <c r="A272" s="20">
        <v>43404</v>
      </c>
      <c r="B272" t="s">
        <v>56</v>
      </c>
      <c r="C272">
        <v>623100</v>
      </c>
      <c r="D272" t="s">
        <v>192</v>
      </c>
      <c r="E272">
        <v>164.02</v>
      </c>
      <c r="F272">
        <v>0</v>
      </c>
      <c r="G272">
        <f t="shared" si="4"/>
        <v>164.02</v>
      </c>
      <c r="H272" t="s">
        <v>186</v>
      </c>
    </row>
    <row r="273" spans="1:8" x14ac:dyDescent="0.25">
      <c r="A273" s="20">
        <v>43409</v>
      </c>
      <c r="B273" t="s">
        <v>56</v>
      </c>
      <c r="C273">
        <v>623100</v>
      </c>
      <c r="D273" t="s">
        <v>192</v>
      </c>
      <c r="E273">
        <v>200</v>
      </c>
      <c r="F273">
        <v>0</v>
      </c>
      <c r="G273">
        <f t="shared" si="4"/>
        <v>200</v>
      </c>
      <c r="H273" t="s">
        <v>186</v>
      </c>
    </row>
    <row r="274" spans="1:8" x14ac:dyDescent="0.25">
      <c r="A274" s="20">
        <v>43434</v>
      </c>
      <c r="B274" t="s">
        <v>56</v>
      </c>
      <c r="C274">
        <v>623100</v>
      </c>
      <c r="D274" t="s">
        <v>192</v>
      </c>
      <c r="E274">
        <v>400</v>
      </c>
      <c r="F274">
        <v>0</v>
      </c>
      <c r="G274">
        <f t="shared" si="4"/>
        <v>400</v>
      </c>
      <c r="H274" t="s">
        <v>186</v>
      </c>
    </row>
    <row r="275" spans="1:8" x14ac:dyDescent="0.25">
      <c r="A275" s="20">
        <v>43392</v>
      </c>
      <c r="B275" t="s">
        <v>71</v>
      </c>
      <c r="C275">
        <v>623202</v>
      </c>
      <c r="D275" t="s">
        <v>193</v>
      </c>
      <c r="E275">
        <v>607.20000000000005</v>
      </c>
      <c r="F275">
        <v>0</v>
      </c>
      <c r="G275">
        <f t="shared" si="4"/>
        <v>607.20000000000005</v>
      </c>
      <c r="H275" t="s">
        <v>194</v>
      </c>
    </row>
    <row r="276" spans="1:8" x14ac:dyDescent="0.25">
      <c r="A276" s="20">
        <v>43433</v>
      </c>
      <c r="B276" t="s">
        <v>71</v>
      </c>
      <c r="C276">
        <v>623202</v>
      </c>
      <c r="D276" t="s">
        <v>195</v>
      </c>
      <c r="E276">
        <v>1644</v>
      </c>
      <c r="F276">
        <v>0</v>
      </c>
      <c r="G276">
        <f t="shared" si="4"/>
        <v>1644</v>
      </c>
      <c r="H276" t="s">
        <v>194</v>
      </c>
    </row>
    <row r="277" spans="1:8" x14ac:dyDescent="0.25">
      <c r="A277" s="20">
        <v>43353</v>
      </c>
      <c r="B277" t="s">
        <v>71</v>
      </c>
      <c r="C277">
        <v>623203</v>
      </c>
      <c r="D277" t="s">
        <v>196</v>
      </c>
      <c r="E277">
        <v>30</v>
      </c>
      <c r="F277">
        <v>0</v>
      </c>
      <c r="G277">
        <f t="shared" si="4"/>
        <v>30</v>
      </c>
      <c r="H277" t="s">
        <v>197</v>
      </c>
    </row>
    <row r="278" spans="1:8" x14ac:dyDescent="0.25">
      <c r="A278" s="20">
        <v>43360</v>
      </c>
      <c r="B278" t="s">
        <v>71</v>
      </c>
      <c r="C278">
        <v>623203</v>
      </c>
      <c r="D278" t="s">
        <v>198</v>
      </c>
      <c r="E278">
        <v>361.37</v>
      </c>
      <c r="F278">
        <v>0</v>
      </c>
      <c r="G278">
        <f t="shared" si="4"/>
        <v>361.37</v>
      </c>
      <c r="H278" t="s">
        <v>197</v>
      </c>
    </row>
    <row r="279" spans="1:8" x14ac:dyDescent="0.25">
      <c r="A279" s="20">
        <v>43374</v>
      </c>
      <c r="B279" t="s">
        <v>71</v>
      </c>
      <c r="C279">
        <v>623203</v>
      </c>
      <c r="D279" t="s">
        <v>199</v>
      </c>
      <c r="E279">
        <v>54.9</v>
      </c>
      <c r="F279">
        <v>0</v>
      </c>
      <c r="G279">
        <f t="shared" si="4"/>
        <v>54.9</v>
      </c>
      <c r="H279" t="s">
        <v>197</v>
      </c>
    </row>
    <row r="280" spans="1:8" x14ac:dyDescent="0.25">
      <c r="A280" s="20">
        <v>43378</v>
      </c>
      <c r="B280" t="s">
        <v>71</v>
      </c>
      <c r="C280">
        <v>623203</v>
      </c>
      <c r="D280" t="s">
        <v>200</v>
      </c>
      <c r="E280">
        <v>1325.61</v>
      </c>
      <c r="F280">
        <v>0</v>
      </c>
      <c r="G280">
        <f t="shared" si="4"/>
        <v>1325.61</v>
      </c>
      <c r="H280" t="s">
        <v>197</v>
      </c>
    </row>
    <row r="281" spans="1:8" x14ac:dyDescent="0.25">
      <c r="A281" s="20">
        <v>43423</v>
      </c>
      <c r="B281" t="s">
        <v>71</v>
      </c>
      <c r="C281">
        <v>623203</v>
      </c>
      <c r="D281" t="s">
        <v>201</v>
      </c>
      <c r="E281">
        <v>1397.56</v>
      </c>
      <c r="F281">
        <v>0</v>
      </c>
      <c r="G281">
        <f t="shared" si="4"/>
        <v>1397.56</v>
      </c>
      <c r="H281" t="s">
        <v>197</v>
      </c>
    </row>
    <row r="282" spans="1:8" x14ac:dyDescent="0.25">
      <c r="A282" s="20">
        <v>43415</v>
      </c>
      <c r="B282" t="s">
        <v>71</v>
      </c>
      <c r="C282">
        <v>623203</v>
      </c>
      <c r="D282" t="s">
        <v>202</v>
      </c>
      <c r="E282">
        <v>30</v>
      </c>
      <c r="F282">
        <v>0</v>
      </c>
      <c r="G282">
        <f t="shared" si="4"/>
        <v>30</v>
      </c>
      <c r="H282" t="s">
        <v>197</v>
      </c>
    </row>
    <row r="283" spans="1:8" x14ac:dyDescent="0.25">
      <c r="A283" s="20">
        <v>43434</v>
      </c>
      <c r="B283" t="s">
        <v>71</v>
      </c>
      <c r="C283">
        <v>623203</v>
      </c>
      <c r="D283" t="s">
        <v>203</v>
      </c>
      <c r="E283">
        <v>1884.06</v>
      </c>
      <c r="F283">
        <v>0</v>
      </c>
      <c r="G283">
        <f t="shared" si="4"/>
        <v>1884.06</v>
      </c>
      <c r="H283" t="s">
        <v>197</v>
      </c>
    </row>
    <row r="284" spans="1:8" x14ac:dyDescent="0.25">
      <c r="A284" s="20">
        <v>43425</v>
      </c>
      <c r="B284" t="s">
        <v>71</v>
      </c>
      <c r="C284">
        <v>623205</v>
      </c>
      <c r="D284" t="s">
        <v>204</v>
      </c>
      <c r="E284">
        <v>3812.4</v>
      </c>
      <c r="F284">
        <v>0</v>
      </c>
      <c r="G284">
        <f t="shared" si="4"/>
        <v>3812.4</v>
      </c>
      <c r="H284" t="s">
        <v>205</v>
      </c>
    </row>
    <row r="285" spans="1:8" x14ac:dyDescent="0.25">
      <c r="A285" s="20">
        <v>43433</v>
      </c>
      <c r="B285" t="s">
        <v>71</v>
      </c>
      <c r="C285">
        <v>623205</v>
      </c>
      <c r="D285" t="s">
        <v>206</v>
      </c>
      <c r="E285">
        <v>6529.18</v>
      </c>
      <c r="F285">
        <v>0</v>
      </c>
      <c r="G285">
        <f t="shared" si="4"/>
        <v>6529.18</v>
      </c>
      <c r="H285" t="s">
        <v>205</v>
      </c>
    </row>
    <row r="286" spans="1:8" x14ac:dyDescent="0.25">
      <c r="A286" s="20">
        <v>43344</v>
      </c>
      <c r="B286" t="s">
        <v>71</v>
      </c>
      <c r="C286">
        <v>623206</v>
      </c>
      <c r="D286" t="s">
        <v>207</v>
      </c>
      <c r="E286">
        <v>405</v>
      </c>
      <c r="F286">
        <v>0</v>
      </c>
      <c r="G286">
        <f t="shared" si="4"/>
        <v>405</v>
      </c>
      <c r="H286" t="s">
        <v>208</v>
      </c>
    </row>
    <row r="287" spans="1:8" x14ac:dyDescent="0.25">
      <c r="A287" s="20">
        <v>43374</v>
      </c>
      <c r="B287" t="s">
        <v>71</v>
      </c>
      <c r="C287">
        <v>623206</v>
      </c>
      <c r="D287" t="s">
        <v>209</v>
      </c>
      <c r="E287">
        <v>405</v>
      </c>
      <c r="F287">
        <v>0</v>
      </c>
      <c r="G287">
        <f t="shared" si="4"/>
        <v>405</v>
      </c>
      <c r="H287" t="s">
        <v>208</v>
      </c>
    </row>
    <row r="288" spans="1:8" x14ac:dyDescent="0.25">
      <c r="A288" s="20">
        <v>43405</v>
      </c>
      <c r="B288" t="s">
        <v>71</v>
      </c>
      <c r="C288">
        <v>623206</v>
      </c>
      <c r="D288" t="s">
        <v>210</v>
      </c>
      <c r="E288">
        <v>405</v>
      </c>
      <c r="F288">
        <v>0</v>
      </c>
      <c r="G288">
        <f t="shared" si="4"/>
        <v>405</v>
      </c>
      <c r="H288" t="s">
        <v>208</v>
      </c>
    </row>
    <row r="289" spans="1:8" x14ac:dyDescent="0.25">
      <c r="A289" s="20">
        <v>43403</v>
      </c>
      <c r="B289" t="s">
        <v>71</v>
      </c>
      <c r="C289">
        <v>623302</v>
      </c>
      <c r="D289" t="s">
        <v>211</v>
      </c>
      <c r="E289">
        <v>2500</v>
      </c>
      <c r="F289">
        <v>0</v>
      </c>
      <c r="G289">
        <f t="shared" si="4"/>
        <v>2500</v>
      </c>
      <c r="H289" t="s">
        <v>212</v>
      </c>
    </row>
    <row r="290" spans="1:8" x14ac:dyDescent="0.25">
      <c r="A290" s="20">
        <v>43433</v>
      </c>
      <c r="B290" t="s">
        <v>71</v>
      </c>
      <c r="C290">
        <v>623302</v>
      </c>
      <c r="D290" t="s">
        <v>213</v>
      </c>
      <c r="E290">
        <v>1250</v>
      </c>
      <c r="F290">
        <v>0</v>
      </c>
      <c r="G290">
        <f t="shared" si="4"/>
        <v>1250</v>
      </c>
      <c r="H290" t="s">
        <v>212</v>
      </c>
    </row>
    <row r="291" spans="1:8" x14ac:dyDescent="0.25">
      <c r="A291" s="20">
        <v>43434</v>
      </c>
      <c r="B291" t="s">
        <v>71</v>
      </c>
      <c r="C291">
        <v>623302</v>
      </c>
      <c r="D291" t="s">
        <v>214</v>
      </c>
      <c r="E291">
        <v>240</v>
      </c>
      <c r="F291">
        <v>0</v>
      </c>
      <c r="G291">
        <f t="shared" si="4"/>
        <v>240</v>
      </c>
      <c r="H291" t="s">
        <v>212</v>
      </c>
    </row>
    <row r="292" spans="1:8" x14ac:dyDescent="0.25">
      <c r="A292" s="20">
        <v>43349</v>
      </c>
      <c r="B292" t="s">
        <v>56</v>
      </c>
      <c r="C292">
        <v>623400</v>
      </c>
      <c r="D292" t="s">
        <v>215</v>
      </c>
      <c r="E292">
        <v>4.2</v>
      </c>
      <c r="F292">
        <v>0</v>
      </c>
      <c r="G292">
        <f t="shared" si="4"/>
        <v>4.2</v>
      </c>
      <c r="H292" t="s">
        <v>216</v>
      </c>
    </row>
    <row r="293" spans="1:8" x14ac:dyDescent="0.25">
      <c r="A293" s="20">
        <v>43350</v>
      </c>
      <c r="B293" t="s">
        <v>56</v>
      </c>
      <c r="C293">
        <v>623400</v>
      </c>
      <c r="D293" t="s">
        <v>217</v>
      </c>
      <c r="E293">
        <v>46</v>
      </c>
      <c r="F293">
        <v>0</v>
      </c>
      <c r="G293">
        <f t="shared" si="4"/>
        <v>46</v>
      </c>
      <c r="H293" t="s">
        <v>216</v>
      </c>
    </row>
    <row r="294" spans="1:8" x14ac:dyDescent="0.25">
      <c r="A294" s="20">
        <v>43404</v>
      </c>
      <c r="B294" t="s">
        <v>86</v>
      </c>
      <c r="C294">
        <v>623400</v>
      </c>
      <c r="D294" t="s">
        <v>218</v>
      </c>
      <c r="E294">
        <v>45</v>
      </c>
      <c r="F294">
        <v>0</v>
      </c>
      <c r="G294">
        <f t="shared" si="4"/>
        <v>45</v>
      </c>
      <c r="H294" t="s">
        <v>216</v>
      </c>
    </row>
    <row r="295" spans="1:8" x14ac:dyDescent="0.25">
      <c r="A295" s="20">
        <v>43404</v>
      </c>
      <c r="B295" t="s">
        <v>86</v>
      </c>
      <c r="C295">
        <v>623400</v>
      </c>
      <c r="D295" t="s">
        <v>219</v>
      </c>
      <c r="E295">
        <v>1.8</v>
      </c>
      <c r="F295">
        <v>0</v>
      </c>
      <c r="G295">
        <f t="shared" si="4"/>
        <v>1.8</v>
      </c>
      <c r="H295" t="s">
        <v>216</v>
      </c>
    </row>
    <row r="296" spans="1:8" x14ac:dyDescent="0.25">
      <c r="A296" s="20">
        <v>43404</v>
      </c>
      <c r="B296" t="s">
        <v>86</v>
      </c>
      <c r="C296">
        <v>623400</v>
      </c>
      <c r="D296" t="s">
        <v>220</v>
      </c>
      <c r="E296">
        <v>50</v>
      </c>
      <c r="F296">
        <v>0</v>
      </c>
      <c r="G296">
        <f t="shared" si="4"/>
        <v>50</v>
      </c>
      <c r="H296" t="s">
        <v>216</v>
      </c>
    </row>
    <row r="297" spans="1:8" x14ac:dyDescent="0.25">
      <c r="A297" s="20">
        <v>43434</v>
      </c>
      <c r="B297" t="s">
        <v>56</v>
      </c>
      <c r="C297">
        <v>623601</v>
      </c>
      <c r="D297" t="s">
        <v>192</v>
      </c>
      <c r="E297">
        <v>135.97999999999999</v>
      </c>
      <c r="F297">
        <v>0</v>
      </c>
      <c r="G297">
        <f t="shared" si="4"/>
        <v>135.97999999999999</v>
      </c>
      <c r="H297" t="s">
        <v>221</v>
      </c>
    </row>
    <row r="298" spans="1:8" x14ac:dyDescent="0.25">
      <c r="A298" s="20">
        <v>43392</v>
      </c>
      <c r="B298" t="s">
        <v>71</v>
      </c>
      <c r="C298">
        <v>623602</v>
      </c>
      <c r="D298" t="s">
        <v>222</v>
      </c>
      <c r="E298">
        <v>11.99</v>
      </c>
      <c r="F298">
        <v>0</v>
      </c>
      <c r="G298">
        <f t="shared" si="4"/>
        <v>11.99</v>
      </c>
      <c r="H298" t="s">
        <v>223</v>
      </c>
    </row>
    <row r="299" spans="1:8" x14ac:dyDescent="0.25">
      <c r="A299" s="20">
        <v>43392</v>
      </c>
      <c r="B299" t="s">
        <v>71</v>
      </c>
      <c r="C299">
        <v>623602</v>
      </c>
      <c r="D299" t="s">
        <v>224</v>
      </c>
      <c r="E299">
        <v>152.02000000000001</v>
      </c>
      <c r="F299">
        <v>0</v>
      </c>
      <c r="G299">
        <f t="shared" si="4"/>
        <v>152.02000000000001</v>
      </c>
      <c r="H299" t="s">
        <v>223</v>
      </c>
    </row>
    <row r="300" spans="1:8" x14ac:dyDescent="0.25">
      <c r="A300" s="20">
        <v>43402</v>
      </c>
      <c r="B300" t="s">
        <v>71</v>
      </c>
      <c r="C300">
        <v>623602</v>
      </c>
      <c r="D300" t="s">
        <v>225</v>
      </c>
      <c r="E300">
        <v>22.73</v>
      </c>
      <c r="F300">
        <v>0</v>
      </c>
      <c r="G300">
        <f t="shared" si="4"/>
        <v>22.73</v>
      </c>
      <c r="H300" t="s">
        <v>223</v>
      </c>
    </row>
    <row r="301" spans="1:8" x14ac:dyDescent="0.25">
      <c r="A301" s="20">
        <v>43409</v>
      </c>
      <c r="B301" t="s">
        <v>71</v>
      </c>
      <c r="C301">
        <v>623602</v>
      </c>
      <c r="D301" t="s">
        <v>226</v>
      </c>
      <c r="E301">
        <v>39.6</v>
      </c>
      <c r="F301">
        <v>0</v>
      </c>
      <c r="G301">
        <f t="shared" si="4"/>
        <v>39.6</v>
      </c>
      <c r="H301" t="s">
        <v>223</v>
      </c>
    </row>
    <row r="302" spans="1:8" x14ac:dyDescent="0.25">
      <c r="A302" s="20">
        <v>43362</v>
      </c>
      <c r="B302" t="s">
        <v>71</v>
      </c>
      <c r="C302">
        <v>623602</v>
      </c>
      <c r="D302" t="s">
        <v>227</v>
      </c>
      <c r="E302">
        <v>0</v>
      </c>
      <c r="F302">
        <v>142.91999999999999</v>
      </c>
      <c r="G302">
        <f t="shared" si="4"/>
        <v>-142.91999999999999</v>
      </c>
      <c r="H302" t="s">
        <v>223</v>
      </c>
    </row>
    <row r="303" spans="1:8" x14ac:dyDescent="0.25">
      <c r="A303" s="20">
        <v>43362</v>
      </c>
      <c r="B303" t="s">
        <v>71</v>
      </c>
      <c r="C303">
        <v>623602</v>
      </c>
      <c r="D303" t="s">
        <v>228</v>
      </c>
      <c r="E303">
        <v>129</v>
      </c>
      <c r="F303">
        <v>0</v>
      </c>
      <c r="G303">
        <f t="shared" si="4"/>
        <v>129</v>
      </c>
      <c r="H303" t="s">
        <v>223</v>
      </c>
    </row>
    <row r="304" spans="1:8" x14ac:dyDescent="0.25">
      <c r="A304" s="20">
        <v>43423</v>
      </c>
      <c r="B304" t="s">
        <v>71</v>
      </c>
      <c r="C304">
        <v>623602</v>
      </c>
      <c r="D304" t="s">
        <v>229</v>
      </c>
      <c r="E304">
        <v>154.80000000000001</v>
      </c>
      <c r="F304">
        <v>0</v>
      </c>
      <c r="G304">
        <f t="shared" si="4"/>
        <v>154.80000000000001</v>
      </c>
      <c r="H304" t="s">
        <v>223</v>
      </c>
    </row>
    <row r="305" spans="1:8" x14ac:dyDescent="0.25">
      <c r="A305" s="20">
        <v>43364</v>
      </c>
      <c r="B305" t="s">
        <v>56</v>
      </c>
      <c r="C305">
        <v>624100</v>
      </c>
      <c r="D305" t="s">
        <v>230</v>
      </c>
      <c r="E305">
        <v>36</v>
      </c>
      <c r="F305">
        <v>0</v>
      </c>
      <c r="G305">
        <f t="shared" si="4"/>
        <v>36</v>
      </c>
      <c r="H305" t="s">
        <v>231</v>
      </c>
    </row>
    <row r="306" spans="1:8" x14ac:dyDescent="0.25">
      <c r="A306" s="20">
        <v>43368</v>
      </c>
      <c r="B306" t="s">
        <v>71</v>
      </c>
      <c r="C306">
        <v>624100</v>
      </c>
      <c r="D306" t="s">
        <v>113</v>
      </c>
      <c r="E306">
        <v>22.7</v>
      </c>
      <c r="F306">
        <v>0</v>
      </c>
      <c r="G306">
        <f t="shared" si="4"/>
        <v>22.7</v>
      </c>
      <c r="H306" t="s">
        <v>231</v>
      </c>
    </row>
    <row r="307" spans="1:8" x14ac:dyDescent="0.25">
      <c r="A307" s="20">
        <v>43369</v>
      </c>
      <c r="B307" t="s">
        <v>71</v>
      </c>
      <c r="C307">
        <v>624100</v>
      </c>
      <c r="D307" t="s">
        <v>115</v>
      </c>
      <c r="E307">
        <v>39.659999999999997</v>
      </c>
      <c r="F307">
        <v>0</v>
      </c>
      <c r="G307">
        <f t="shared" si="4"/>
        <v>39.659999999999997</v>
      </c>
      <c r="H307" t="s">
        <v>231</v>
      </c>
    </row>
    <row r="308" spans="1:8" x14ac:dyDescent="0.25">
      <c r="A308" s="20">
        <v>43370</v>
      </c>
      <c r="B308" t="s">
        <v>71</v>
      </c>
      <c r="C308">
        <v>624100</v>
      </c>
      <c r="D308" t="s">
        <v>232</v>
      </c>
      <c r="E308">
        <v>0</v>
      </c>
      <c r="F308">
        <v>39.659999999999997</v>
      </c>
      <c r="G308">
        <f t="shared" si="4"/>
        <v>-39.659999999999997</v>
      </c>
      <c r="H308" t="s">
        <v>231</v>
      </c>
    </row>
    <row r="309" spans="1:8" x14ac:dyDescent="0.25">
      <c r="A309" s="20">
        <v>43361</v>
      </c>
      <c r="B309" t="s">
        <v>71</v>
      </c>
      <c r="C309">
        <v>625100</v>
      </c>
      <c r="D309" t="s">
        <v>233</v>
      </c>
      <c r="E309">
        <v>8</v>
      </c>
      <c r="F309">
        <v>0</v>
      </c>
      <c r="G309">
        <f t="shared" si="4"/>
        <v>8</v>
      </c>
      <c r="H309" t="s">
        <v>234</v>
      </c>
    </row>
    <row r="310" spans="1:8" x14ac:dyDescent="0.25">
      <c r="A310" s="20">
        <v>43361</v>
      </c>
      <c r="B310" t="s">
        <v>71</v>
      </c>
      <c r="C310">
        <v>625100</v>
      </c>
      <c r="D310" t="s">
        <v>233</v>
      </c>
      <c r="E310">
        <v>7.2</v>
      </c>
      <c r="F310">
        <v>0</v>
      </c>
      <c r="G310">
        <f t="shared" si="4"/>
        <v>7.2</v>
      </c>
      <c r="H310" t="s">
        <v>234</v>
      </c>
    </row>
    <row r="311" spans="1:8" x14ac:dyDescent="0.25">
      <c r="A311" s="20">
        <v>43361</v>
      </c>
      <c r="B311" t="s">
        <v>71</v>
      </c>
      <c r="C311">
        <v>625100</v>
      </c>
      <c r="D311" t="s">
        <v>233</v>
      </c>
      <c r="E311">
        <v>4</v>
      </c>
      <c r="F311">
        <v>0</v>
      </c>
      <c r="G311">
        <f t="shared" si="4"/>
        <v>4</v>
      </c>
      <c r="H311" t="s">
        <v>234</v>
      </c>
    </row>
    <row r="312" spans="1:8" x14ac:dyDescent="0.25">
      <c r="A312" s="20">
        <v>43384</v>
      </c>
      <c r="B312" t="s">
        <v>71</v>
      </c>
      <c r="C312">
        <v>625100</v>
      </c>
      <c r="D312" t="s">
        <v>235</v>
      </c>
      <c r="E312">
        <v>14.69</v>
      </c>
      <c r="F312">
        <v>0</v>
      </c>
      <c r="G312">
        <f t="shared" si="4"/>
        <v>14.69</v>
      </c>
      <c r="H312" t="s">
        <v>234</v>
      </c>
    </row>
    <row r="313" spans="1:8" x14ac:dyDescent="0.25">
      <c r="A313" s="20">
        <v>43384</v>
      </c>
      <c r="B313" t="s">
        <v>71</v>
      </c>
      <c r="C313">
        <v>625100</v>
      </c>
      <c r="D313" t="s">
        <v>236</v>
      </c>
      <c r="E313">
        <v>11.93</v>
      </c>
      <c r="F313">
        <v>0</v>
      </c>
      <c r="G313">
        <f t="shared" si="4"/>
        <v>11.93</v>
      </c>
      <c r="H313" t="s">
        <v>234</v>
      </c>
    </row>
    <row r="314" spans="1:8" x14ac:dyDescent="0.25">
      <c r="A314" s="20">
        <v>43384</v>
      </c>
      <c r="B314" t="s">
        <v>71</v>
      </c>
      <c r="C314">
        <v>625100</v>
      </c>
      <c r="D314" t="s">
        <v>237</v>
      </c>
      <c r="E314">
        <v>8.92</v>
      </c>
      <c r="F314">
        <v>0</v>
      </c>
      <c r="G314">
        <f t="shared" si="4"/>
        <v>8.92</v>
      </c>
      <c r="H314" t="s">
        <v>234</v>
      </c>
    </row>
    <row r="315" spans="1:8" x14ac:dyDescent="0.25">
      <c r="A315" s="20">
        <v>43384</v>
      </c>
      <c r="B315" t="s">
        <v>71</v>
      </c>
      <c r="C315">
        <v>625100</v>
      </c>
      <c r="D315" t="s">
        <v>238</v>
      </c>
      <c r="E315">
        <v>23.07</v>
      </c>
      <c r="F315">
        <v>0</v>
      </c>
      <c r="G315">
        <f t="shared" si="4"/>
        <v>23.07</v>
      </c>
      <c r="H315" t="s">
        <v>234</v>
      </c>
    </row>
    <row r="316" spans="1:8" x14ac:dyDescent="0.25">
      <c r="A316" s="20">
        <v>43384</v>
      </c>
      <c r="B316" t="s">
        <v>71</v>
      </c>
      <c r="C316">
        <v>625100</v>
      </c>
      <c r="D316" t="s">
        <v>239</v>
      </c>
      <c r="E316">
        <v>21</v>
      </c>
      <c r="F316">
        <v>0</v>
      </c>
      <c r="G316">
        <f t="shared" si="4"/>
        <v>21</v>
      </c>
      <c r="H316" t="s">
        <v>234</v>
      </c>
    </row>
    <row r="317" spans="1:8" x14ac:dyDescent="0.25">
      <c r="A317" s="20">
        <v>43384</v>
      </c>
      <c r="B317" t="s">
        <v>71</v>
      </c>
      <c r="C317">
        <v>625100</v>
      </c>
      <c r="D317" t="s">
        <v>240</v>
      </c>
      <c r="E317">
        <v>23.07</v>
      </c>
      <c r="F317">
        <v>0</v>
      </c>
      <c r="G317">
        <f t="shared" si="4"/>
        <v>23.07</v>
      </c>
      <c r="H317" t="s">
        <v>234</v>
      </c>
    </row>
    <row r="318" spans="1:8" x14ac:dyDescent="0.25">
      <c r="A318" s="20">
        <v>43384</v>
      </c>
      <c r="B318" t="s">
        <v>71</v>
      </c>
      <c r="C318">
        <v>625100</v>
      </c>
      <c r="D318" t="s">
        <v>241</v>
      </c>
      <c r="E318">
        <v>17.16</v>
      </c>
      <c r="F318">
        <v>0</v>
      </c>
      <c r="G318">
        <f t="shared" si="4"/>
        <v>17.16</v>
      </c>
      <c r="H318" t="s">
        <v>234</v>
      </c>
    </row>
    <row r="319" spans="1:8" x14ac:dyDescent="0.25">
      <c r="A319" s="20">
        <v>43389</v>
      </c>
      <c r="B319" t="s">
        <v>71</v>
      </c>
      <c r="C319">
        <v>625100</v>
      </c>
      <c r="D319" t="s">
        <v>242</v>
      </c>
      <c r="E319">
        <v>20.5</v>
      </c>
      <c r="F319">
        <v>0</v>
      </c>
      <c r="G319">
        <f t="shared" si="4"/>
        <v>20.5</v>
      </c>
      <c r="H319" t="s">
        <v>234</v>
      </c>
    </row>
    <row r="320" spans="1:8" x14ac:dyDescent="0.25">
      <c r="A320" s="20">
        <v>43389</v>
      </c>
      <c r="B320" t="s">
        <v>71</v>
      </c>
      <c r="C320">
        <v>625100</v>
      </c>
      <c r="D320" t="s">
        <v>243</v>
      </c>
      <c r="E320">
        <v>21.3</v>
      </c>
      <c r="F320">
        <v>0</v>
      </c>
      <c r="G320">
        <f t="shared" si="4"/>
        <v>21.3</v>
      </c>
      <c r="H320" t="s">
        <v>234</v>
      </c>
    </row>
    <row r="321" spans="1:8" x14ac:dyDescent="0.25">
      <c r="A321" s="20">
        <v>43365</v>
      </c>
      <c r="B321" t="s">
        <v>56</v>
      </c>
      <c r="C321">
        <v>625100</v>
      </c>
      <c r="D321" t="s">
        <v>244</v>
      </c>
      <c r="E321">
        <v>94.49</v>
      </c>
      <c r="F321">
        <v>0</v>
      </c>
      <c r="G321">
        <f t="shared" si="4"/>
        <v>94.49</v>
      </c>
      <c r="H321" t="s">
        <v>234</v>
      </c>
    </row>
    <row r="322" spans="1:8" x14ac:dyDescent="0.25">
      <c r="A322" s="20">
        <v>43396</v>
      </c>
      <c r="B322" t="s">
        <v>56</v>
      </c>
      <c r="C322">
        <v>625100</v>
      </c>
      <c r="D322" t="s">
        <v>245</v>
      </c>
      <c r="E322">
        <v>401.92</v>
      </c>
      <c r="F322">
        <v>0</v>
      </c>
      <c r="G322">
        <f t="shared" si="4"/>
        <v>401.92</v>
      </c>
      <c r="H322" t="s">
        <v>234</v>
      </c>
    </row>
    <row r="323" spans="1:8" x14ac:dyDescent="0.25">
      <c r="A323" s="20">
        <v>43396</v>
      </c>
      <c r="B323" t="s">
        <v>71</v>
      </c>
      <c r="C323">
        <v>625100</v>
      </c>
      <c r="D323" t="s">
        <v>246</v>
      </c>
      <c r="E323">
        <v>8</v>
      </c>
      <c r="F323">
        <v>0</v>
      </c>
      <c r="G323">
        <f t="shared" ref="G323:G386" si="5">E323-F323</f>
        <v>8</v>
      </c>
      <c r="H323" t="s">
        <v>234</v>
      </c>
    </row>
    <row r="324" spans="1:8" x14ac:dyDescent="0.25">
      <c r="A324" s="20">
        <v>43390</v>
      </c>
      <c r="B324" t="s">
        <v>71</v>
      </c>
      <c r="C324">
        <v>625100</v>
      </c>
      <c r="D324" t="s">
        <v>247</v>
      </c>
      <c r="E324">
        <v>104.52</v>
      </c>
      <c r="F324">
        <v>0</v>
      </c>
      <c r="G324">
        <f t="shared" si="5"/>
        <v>104.52</v>
      </c>
      <c r="H324" t="s">
        <v>234</v>
      </c>
    </row>
    <row r="325" spans="1:8" x14ac:dyDescent="0.25">
      <c r="A325" s="20">
        <v>43390</v>
      </c>
      <c r="B325" t="s">
        <v>71</v>
      </c>
      <c r="C325">
        <v>625100</v>
      </c>
      <c r="D325" t="s">
        <v>248</v>
      </c>
      <c r="E325">
        <v>18.73</v>
      </c>
      <c r="F325">
        <v>0</v>
      </c>
      <c r="G325">
        <f t="shared" si="5"/>
        <v>18.73</v>
      </c>
      <c r="H325" t="s">
        <v>234</v>
      </c>
    </row>
    <row r="326" spans="1:8" x14ac:dyDescent="0.25">
      <c r="A326" s="20">
        <v>43390</v>
      </c>
      <c r="B326" t="s">
        <v>71</v>
      </c>
      <c r="C326">
        <v>625100</v>
      </c>
      <c r="D326" t="s">
        <v>249</v>
      </c>
      <c r="E326">
        <v>16.47</v>
      </c>
      <c r="F326">
        <v>0</v>
      </c>
      <c r="G326">
        <f t="shared" si="5"/>
        <v>16.47</v>
      </c>
      <c r="H326" t="s">
        <v>234</v>
      </c>
    </row>
    <row r="327" spans="1:8" x14ac:dyDescent="0.25">
      <c r="A327" s="20">
        <v>43390</v>
      </c>
      <c r="B327" t="s">
        <v>71</v>
      </c>
      <c r="C327">
        <v>625100</v>
      </c>
      <c r="D327" t="s">
        <v>250</v>
      </c>
      <c r="E327">
        <v>16.47</v>
      </c>
      <c r="F327">
        <v>0</v>
      </c>
      <c r="G327">
        <f t="shared" si="5"/>
        <v>16.47</v>
      </c>
      <c r="H327" t="s">
        <v>234</v>
      </c>
    </row>
    <row r="328" spans="1:8" x14ac:dyDescent="0.25">
      <c r="A328" s="20">
        <v>43390</v>
      </c>
      <c r="B328" t="s">
        <v>71</v>
      </c>
      <c r="C328">
        <v>625100</v>
      </c>
      <c r="D328" t="s">
        <v>251</v>
      </c>
      <c r="E328">
        <v>9.3699999999999992</v>
      </c>
      <c r="F328">
        <v>0</v>
      </c>
      <c r="G328">
        <f t="shared" si="5"/>
        <v>9.3699999999999992</v>
      </c>
      <c r="H328" t="s">
        <v>234</v>
      </c>
    </row>
    <row r="329" spans="1:8" x14ac:dyDescent="0.25">
      <c r="A329" s="20">
        <v>43390</v>
      </c>
      <c r="B329" t="s">
        <v>71</v>
      </c>
      <c r="C329">
        <v>625100</v>
      </c>
      <c r="D329" t="s">
        <v>252</v>
      </c>
      <c r="E329">
        <v>32.24</v>
      </c>
      <c r="F329">
        <v>0</v>
      </c>
      <c r="G329">
        <f t="shared" si="5"/>
        <v>32.24</v>
      </c>
      <c r="H329" t="s">
        <v>234</v>
      </c>
    </row>
    <row r="330" spans="1:8" x14ac:dyDescent="0.25">
      <c r="A330" s="20">
        <v>43414</v>
      </c>
      <c r="B330" t="s">
        <v>71</v>
      </c>
      <c r="C330">
        <v>625100</v>
      </c>
      <c r="D330" t="s">
        <v>253</v>
      </c>
      <c r="E330">
        <v>104.3</v>
      </c>
      <c r="F330">
        <v>0</v>
      </c>
      <c r="G330">
        <f t="shared" si="5"/>
        <v>104.3</v>
      </c>
      <c r="H330" t="s">
        <v>234</v>
      </c>
    </row>
    <row r="331" spans="1:8" x14ac:dyDescent="0.25">
      <c r="A331" s="20">
        <v>43397</v>
      </c>
      <c r="B331" t="s">
        <v>254</v>
      </c>
      <c r="C331">
        <v>625100</v>
      </c>
      <c r="D331" t="s">
        <v>255</v>
      </c>
      <c r="E331">
        <v>97.61</v>
      </c>
      <c r="F331">
        <v>0</v>
      </c>
      <c r="G331">
        <f t="shared" si="5"/>
        <v>97.61</v>
      </c>
      <c r="H331" t="s">
        <v>234</v>
      </c>
    </row>
    <row r="332" spans="1:8" x14ac:dyDescent="0.25">
      <c r="A332" s="20">
        <v>43423</v>
      </c>
      <c r="B332" t="s">
        <v>71</v>
      </c>
      <c r="C332">
        <v>625100</v>
      </c>
      <c r="D332" t="s">
        <v>256</v>
      </c>
      <c r="E332">
        <v>1.98</v>
      </c>
      <c r="F332">
        <v>0</v>
      </c>
      <c r="G332">
        <f t="shared" si="5"/>
        <v>1.98</v>
      </c>
      <c r="H332" t="s">
        <v>234</v>
      </c>
    </row>
    <row r="333" spans="1:8" x14ac:dyDescent="0.25">
      <c r="A333" s="20">
        <v>43423</v>
      </c>
      <c r="B333" t="s">
        <v>71</v>
      </c>
      <c r="C333">
        <v>625100</v>
      </c>
      <c r="D333" t="s">
        <v>256</v>
      </c>
      <c r="E333">
        <v>1.98</v>
      </c>
      <c r="F333">
        <v>0</v>
      </c>
      <c r="G333">
        <f t="shared" si="5"/>
        <v>1.98</v>
      </c>
      <c r="H333" t="s">
        <v>234</v>
      </c>
    </row>
    <row r="334" spans="1:8" x14ac:dyDescent="0.25">
      <c r="A334" s="20">
        <v>43423</v>
      </c>
      <c r="B334" t="s">
        <v>71</v>
      </c>
      <c r="C334">
        <v>625100</v>
      </c>
      <c r="D334" t="s">
        <v>256</v>
      </c>
      <c r="E334">
        <v>1.98</v>
      </c>
      <c r="F334">
        <v>0</v>
      </c>
      <c r="G334">
        <f t="shared" si="5"/>
        <v>1.98</v>
      </c>
      <c r="H334" t="s">
        <v>234</v>
      </c>
    </row>
    <row r="335" spans="1:8" x14ac:dyDescent="0.25">
      <c r="A335" s="20">
        <v>43423</v>
      </c>
      <c r="B335" t="s">
        <v>71</v>
      </c>
      <c r="C335">
        <v>625100</v>
      </c>
      <c r="D335" t="s">
        <v>256</v>
      </c>
      <c r="E335">
        <v>13.94</v>
      </c>
      <c r="F335">
        <v>0</v>
      </c>
      <c r="G335">
        <f t="shared" si="5"/>
        <v>13.94</v>
      </c>
      <c r="H335" t="s">
        <v>234</v>
      </c>
    </row>
    <row r="336" spans="1:8" x14ac:dyDescent="0.25">
      <c r="A336" s="20">
        <v>43417</v>
      </c>
      <c r="B336" t="s">
        <v>71</v>
      </c>
      <c r="C336">
        <v>625100</v>
      </c>
      <c r="D336" t="s">
        <v>257</v>
      </c>
      <c r="E336">
        <v>16.07</v>
      </c>
      <c r="F336">
        <v>0</v>
      </c>
      <c r="G336">
        <f t="shared" si="5"/>
        <v>16.07</v>
      </c>
      <c r="H336" t="s">
        <v>234</v>
      </c>
    </row>
    <row r="337" spans="1:8" x14ac:dyDescent="0.25">
      <c r="A337" s="20">
        <v>43417</v>
      </c>
      <c r="B337" t="s">
        <v>71</v>
      </c>
      <c r="C337">
        <v>625100</v>
      </c>
      <c r="D337" t="s">
        <v>258</v>
      </c>
      <c r="E337">
        <v>13.71</v>
      </c>
      <c r="F337">
        <v>0</v>
      </c>
      <c r="G337">
        <f t="shared" si="5"/>
        <v>13.71</v>
      </c>
      <c r="H337" t="s">
        <v>234</v>
      </c>
    </row>
    <row r="338" spans="1:8" x14ac:dyDescent="0.25">
      <c r="A338" s="20">
        <v>43417</v>
      </c>
      <c r="B338" t="s">
        <v>71</v>
      </c>
      <c r="C338">
        <v>625100</v>
      </c>
      <c r="D338" t="s">
        <v>259</v>
      </c>
      <c r="E338">
        <v>15.18</v>
      </c>
      <c r="F338">
        <v>0</v>
      </c>
      <c r="G338">
        <f t="shared" si="5"/>
        <v>15.18</v>
      </c>
      <c r="H338" t="s">
        <v>234</v>
      </c>
    </row>
    <row r="339" spans="1:8" x14ac:dyDescent="0.25">
      <c r="A339" s="20">
        <v>43417</v>
      </c>
      <c r="B339" t="s">
        <v>71</v>
      </c>
      <c r="C339">
        <v>625100</v>
      </c>
      <c r="D339" t="s">
        <v>260</v>
      </c>
      <c r="E339">
        <v>16.170000000000002</v>
      </c>
      <c r="F339">
        <v>0</v>
      </c>
      <c r="G339">
        <f t="shared" si="5"/>
        <v>16.170000000000002</v>
      </c>
      <c r="H339" t="s">
        <v>234</v>
      </c>
    </row>
    <row r="340" spans="1:8" x14ac:dyDescent="0.25">
      <c r="A340" s="20">
        <v>43417</v>
      </c>
      <c r="B340" t="s">
        <v>71</v>
      </c>
      <c r="C340">
        <v>625100</v>
      </c>
      <c r="D340" t="s">
        <v>261</v>
      </c>
      <c r="E340">
        <v>25.84</v>
      </c>
      <c r="F340">
        <v>0</v>
      </c>
      <c r="G340">
        <f t="shared" si="5"/>
        <v>25.84</v>
      </c>
      <c r="H340" t="s">
        <v>234</v>
      </c>
    </row>
    <row r="341" spans="1:8" x14ac:dyDescent="0.25">
      <c r="A341" s="20">
        <v>43425</v>
      </c>
      <c r="B341" t="s">
        <v>71</v>
      </c>
      <c r="C341">
        <v>625100</v>
      </c>
      <c r="D341" t="s">
        <v>262</v>
      </c>
      <c r="E341">
        <v>110</v>
      </c>
      <c r="F341">
        <v>0</v>
      </c>
      <c r="G341">
        <f t="shared" si="5"/>
        <v>110</v>
      </c>
      <c r="H341" t="s">
        <v>234</v>
      </c>
    </row>
    <row r="342" spans="1:8" x14ac:dyDescent="0.25">
      <c r="A342" s="20">
        <v>43427</v>
      </c>
      <c r="B342" t="s">
        <v>71</v>
      </c>
      <c r="C342">
        <v>625100</v>
      </c>
      <c r="D342" t="s">
        <v>263</v>
      </c>
      <c r="E342">
        <v>47.69</v>
      </c>
      <c r="F342">
        <v>0</v>
      </c>
      <c r="G342">
        <f t="shared" si="5"/>
        <v>47.69</v>
      </c>
      <c r="H342" t="s">
        <v>234</v>
      </c>
    </row>
    <row r="343" spans="1:8" x14ac:dyDescent="0.25">
      <c r="A343" s="20">
        <v>43364</v>
      </c>
      <c r="B343" t="s">
        <v>56</v>
      </c>
      <c r="C343">
        <v>625101</v>
      </c>
      <c r="D343" t="s">
        <v>264</v>
      </c>
      <c r="E343">
        <v>187.68</v>
      </c>
      <c r="F343">
        <v>0</v>
      </c>
      <c r="G343">
        <f t="shared" si="5"/>
        <v>187.68</v>
      </c>
      <c r="H343" t="s">
        <v>265</v>
      </c>
    </row>
    <row r="344" spans="1:8" x14ac:dyDescent="0.25">
      <c r="A344" s="20">
        <v>43366</v>
      </c>
      <c r="B344" t="s">
        <v>56</v>
      </c>
      <c r="C344">
        <v>625101</v>
      </c>
      <c r="D344" t="s">
        <v>266</v>
      </c>
      <c r="E344">
        <v>230.4</v>
      </c>
      <c r="F344">
        <v>0</v>
      </c>
      <c r="G344">
        <f t="shared" si="5"/>
        <v>230.4</v>
      </c>
      <c r="H344" t="s">
        <v>265</v>
      </c>
    </row>
    <row r="345" spans="1:8" x14ac:dyDescent="0.25">
      <c r="A345" s="20">
        <v>43402</v>
      </c>
      <c r="B345" t="s">
        <v>56</v>
      </c>
      <c r="C345">
        <v>625101</v>
      </c>
      <c r="D345" t="s">
        <v>267</v>
      </c>
      <c r="E345">
        <v>192.15</v>
      </c>
      <c r="F345">
        <v>0</v>
      </c>
      <c r="G345">
        <f t="shared" si="5"/>
        <v>192.15</v>
      </c>
      <c r="H345" t="s">
        <v>265</v>
      </c>
    </row>
    <row r="346" spans="1:8" x14ac:dyDescent="0.25">
      <c r="A346" s="20">
        <v>43432</v>
      </c>
      <c r="B346" t="s">
        <v>56</v>
      </c>
      <c r="C346">
        <v>625102</v>
      </c>
      <c r="D346" t="s">
        <v>268</v>
      </c>
      <c r="E346">
        <v>298.57</v>
      </c>
      <c r="F346">
        <v>0</v>
      </c>
      <c r="G346">
        <f t="shared" si="5"/>
        <v>298.57</v>
      </c>
      <c r="H346" t="s">
        <v>269</v>
      </c>
    </row>
    <row r="347" spans="1:8" x14ac:dyDescent="0.25">
      <c r="A347" s="20">
        <v>43378</v>
      </c>
      <c r="B347" t="s">
        <v>56</v>
      </c>
      <c r="C347">
        <v>625103</v>
      </c>
      <c r="D347" t="s">
        <v>270</v>
      </c>
      <c r="E347">
        <v>123.5</v>
      </c>
      <c r="F347">
        <v>0</v>
      </c>
      <c r="G347">
        <f t="shared" si="5"/>
        <v>123.5</v>
      </c>
      <c r="H347" t="s">
        <v>271</v>
      </c>
    </row>
    <row r="348" spans="1:8" x14ac:dyDescent="0.25">
      <c r="A348" s="20">
        <v>43424</v>
      </c>
      <c r="B348" t="s">
        <v>71</v>
      </c>
      <c r="C348">
        <v>625103</v>
      </c>
      <c r="D348" t="s">
        <v>272</v>
      </c>
      <c r="E348">
        <v>143.19999999999999</v>
      </c>
      <c r="F348">
        <v>0</v>
      </c>
      <c r="G348">
        <f t="shared" si="5"/>
        <v>143.19999999999999</v>
      </c>
      <c r="H348" t="s">
        <v>271</v>
      </c>
    </row>
    <row r="349" spans="1:8" x14ac:dyDescent="0.25">
      <c r="A349" s="20">
        <v>43397</v>
      </c>
      <c r="B349" t="s">
        <v>56</v>
      </c>
      <c r="C349">
        <v>625105</v>
      </c>
      <c r="D349" t="s">
        <v>273</v>
      </c>
      <c r="E349">
        <v>77.900000000000006</v>
      </c>
      <c r="F349">
        <v>0</v>
      </c>
      <c r="G349">
        <f t="shared" si="5"/>
        <v>77.900000000000006</v>
      </c>
      <c r="H349" t="s">
        <v>274</v>
      </c>
    </row>
    <row r="350" spans="1:8" x14ac:dyDescent="0.25">
      <c r="A350" s="20">
        <v>43419</v>
      </c>
      <c r="B350" t="s">
        <v>56</v>
      </c>
      <c r="C350">
        <v>625105</v>
      </c>
      <c r="D350" t="s">
        <v>275</v>
      </c>
      <c r="E350">
        <v>162.30000000000001</v>
      </c>
      <c r="F350">
        <v>0</v>
      </c>
      <c r="G350">
        <f t="shared" si="5"/>
        <v>162.30000000000001</v>
      </c>
      <c r="H350" t="s">
        <v>274</v>
      </c>
    </row>
    <row r="351" spans="1:8" x14ac:dyDescent="0.25">
      <c r="A351" s="20">
        <v>43369</v>
      </c>
      <c r="B351" t="s">
        <v>56</v>
      </c>
      <c r="C351">
        <v>625107</v>
      </c>
      <c r="D351" t="s">
        <v>276</v>
      </c>
      <c r="E351">
        <v>93</v>
      </c>
      <c r="F351">
        <v>0</v>
      </c>
      <c r="G351">
        <f t="shared" si="5"/>
        <v>93</v>
      </c>
      <c r="H351" t="s">
        <v>277</v>
      </c>
    </row>
    <row r="352" spans="1:8" x14ac:dyDescent="0.25">
      <c r="A352" s="20">
        <v>43390</v>
      </c>
      <c r="B352" t="s">
        <v>278</v>
      </c>
      <c r="C352">
        <v>625107</v>
      </c>
      <c r="D352" t="s">
        <v>279</v>
      </c>
      <c r="E352">
        <v>51.9</v>
      </c>
      <c r="F352">
        <v>0</v>
      </c>
      <c r="G352">
        <f t="shared" si="5"/>
        <v>51.9</v>
      </c>
      <c r="H352" t="s">
        <v>277</v>
      </c>
    </row>
    <row r="353" spans="1:8" x14ac:dyDescent="0.25">
      <c r="A353" s="20">
        <v>43393</v>
      </c>
      <c r="B353" t="s">
        <v>56</v>
      </c>
      <c r="C353">
        <v>625107</v>
      </c>
      <c r="D353" t="s">
        <v>280</v>
      </c>
      <c r="E353">
        <v>104.49</v>
      </c>
      <c r="F353">
        <v>0</v>
      </c>
      <c r="G353">
        <f t="shared" si="5"/>
        <v>104.49</v>
      </c>
      <c r="H353" t="s">
        <v>277</v>
      </c>
    </row>
    <row r="354" spans="1:8" x14ac:dyDescent="0.25">
      <c r="A354" s="20">
        <v>43369</v>
      </c>
      <c r="B354" t="s">
        <v>278</v>
      </c>
      <c r="C354">
        <v>625107</v>
      </c>
      <c r="D354" t="s">
        <v>281</v>
      </c>
      <c r="E354">
        <v>84.4</v>
      </c>
      <c r="F354">
        <v>0</v>
      </c>
      <c r="G354">
        <f t="shared" si="5"/>
        <v>84.4</v>
      </c>
      <c r="H354" t="s">
        <v>277</v>
      </c>
    </row>
    <row r="355" spans="1:8" x14ac:dyDescent="0.25">
      <c r="A355" s="20">
        <v>43378</v>
      </c>
      <c r="B355" t="s">
        <v>278</v>
      </c>
      <c r="C355">
        <v>625107</v>
      </c>
      <c r="D355" t="s">
        <v>282</v>
      </c>
      <c r="E355">
        <v>128.26</v>
      </c>
      <c r="F355">
        <v>0</v>
      </c>
      <c r="G355">
        <f t="shared" si="5"/>
        <v>128.26</v>
      </c>
      <c r="H355" t="s">
        <v>277</v>
      </c>
    </row>
    <row r="356" spans="1:8" x14ac:dyDescent="0.25">
      <c r="A356" s="20">
        <v>43393</v>
      </c>
      <c r="B356" t="s">
        <v>278</v>
      </c>
      <c r="C356">
        <v>625107</v>
      </c>
      <c r="D356" t="s">
        <v>283</v>
      </c>
      <c r="E356">
        <v>109.75</v>
      </c>
      <c r="F356">
        <v>0</v>
      </c>
      <c r="G356">
        <f t="shared" si="5"/>
        <v>109.75</v>
      </c>
      <c r="H356" t="s">
        <v>277</v>
      </c>
    </row>
    <row r="357" spans="1:8" x14ac:dyDescent="0.25">
      <c r="A357" s="20">
        <v>43404</v>
      </c>
      <c r="B357" t="s">
        <v>86</v>
      </c>
      <c r="C357">
        <v>625107</v>
      </c>
      <c r="D357" t="s">
        <v>284</v>
      </c>
      <c r="E357">
        <v>1.5</v>
      </c>
      <c r="F357">
        <v>0</v>
      </c>
      <c r="G357">
        <f t="shared" si="5"/>
        <v>1.5</v>
      </c>
      <c r="H357" t="s">
        <v>277</v>
      </c>
    </row>
    <row r="358" spans="1:8" x14ac:dyDescent="0.25">
      <c r="A358" s="20">
        <v>43414</v>
      </c>
      <c r="B358" t="s">
        <v>56</v>
      </c>
      <c r="C358">
        <v>625107</v>
      </c>
      <c r="D358" t="s">
        <v>285</v>
      </c>
      <c r="E358">
        <v>401.45</v>
      </c>
      <c r="F358">
        <v>0</v>
      </c>
      <c r="G358">
        <f t="shared" si="5"/>
        <v>401.45</v>
      </c>
      <c r="H358" t="s">
        <v>277</v>
      </c>
    </row>
    <row r="359" spans="1:8" x14ac:dyDescent="0.25">
      <c r="A359" s="20">
        <v>43407</v>
      </c>
      <c r="B359" t="s">
        <v>56</v>
      </c>
      <c r="C359">
        <v>625107</v>
      </c>
      <c r="D359" t="s">
        <v>286</v>
      </c>
      <c r="E359">
        <v>141.11000000000001</v>
      </c>
      <c r="F359">
        <v>0</v>
      </c>
      <c r="G359">
        <f t="shared" si="5"/>
        <v>141.11000000000001</v>
      </c>
      <c r="H359" t="s">
        <v>277</v>
      </c>
    </row>
    <row r="360" spans="1:8" x14ac:dyDescent="0.25">
      <c r="A360" s="20">
        <v>43415</v>
      </c>
      <c r="B360" t="s">
        <v>56</v>
      </c>
      <c r="C360">
        <v>625107</v>
      </c>
      <c r="D360" t="s">
        <v>287</v>
      </c>
      <c r="E360">
        <v>158.08000000000001</v>
      </c>
      <c r="F360">
        <v>0</v>
      </c>
      <c r="G360">
        <f t="shared" si="5"/>
        <v>158.08000000000001</v>
      </c>
      <c r="H360" t="s">
        <v>277</v>
      </c>
    </row>
    <row r="361" spans="1:8" x14ac:dyDescent="0.25">
      <c r="A361" s="20">
        <v>43416</v>
      </c>
      <c r="B361" t="s">
        <v>56</v>
      </c>
      <c r="C361">
        <v>625107</v>
      </c>
      <c r="D361" t="s">
        <v>288</v>
      </c>
      <c r="E361">
        <v>95</v>
      </c>
      <c r="F361">
        <v>0</v>
      </c>
      <c r="G361">
        <f t="shared" si="5"/>
        <v>95</v>
      </c>
      <c r="H361" t="s">
        <v>277</v>
      </c>
    </row>
    <row r="362" spans="1:8" x14ac:dyDescent="0.25">
      <c r="A362" s="20">
        <v>43368</v>
      </c>
      <c r="B362" t="s">
        <v>71</v>
      </c>
      <c r="C362">
        <v>625108</v>
      </c>
      <c r="D362" t="s">
        <v>289</v>
      </c>
      <c r="E362">
        <v>17.899999999999999</v>
      </c>
      <c r="F362">
        <v>0</v>
      </c>
      <c r="G362">
        <f t="shared" si="5"/>
        <v>17.899999999999999</v>
      </c>
      <c r="H362" t="s">
        <v>290</v>
      </c>
    </row>
    <row r="363" spans="1:8" x14ac:dyDescent="0.25">
      <c r="A363" s="20">
        <v>43390</v>
      </c>
      <c r="B363" t="s">
        <v>71</v>
      </c>
      <c r="C363">
        <v>625108</v>
      </c>
      <c r="D363" t="s">
        <v>291</v>
      </c>
      <c r="E363">
        <v>14.4</v>
      </c>
      <c r="F363">
        <v>0</v>
      </c>
      <c r="G363">
        <f t="shared" si="5"/>
        <v>14.4</v>
      </c>
      <c r="H363" t="s">
        <v>290</v>
      </c>
    </row>
    <row r="364" spans="1:8" x14ac:dyDescent="0.25">
      <c r="A364" s="20">
        <v>43350</v>
      </c>
      <c r="B364" t="s">
        <v>71</v>
      </c>
      <c r="C364">
        <v>625600</v>
      </c>
      <c r="D364" t="s">
        <v>292</v>
      </c>
      <c r="E364">
        <v>74</v>
      </c>
      <c r="F364">
        <v>0</v>
      </c>
      <c r="G364">
        <f t="shared" si="5"/>
        <v>74</v>
      </c>
      <c r="H364" t="s">
        <v>293</v>
      </c>
    </row>
    <row r="365" spans="1:8" x14ac:dyDescent="0.25">
      <c r="A365" s="20">
        <v>43361</v>
      </c>
      <c r="B365" t="s">
        <v>71</v>
      </c>
      <c r="C365">
        <v>625600</v>
      </c>
      <c r="D365" t="s">
        <v>294</v>
      </c>
      <c r="E365">
        <v>84</v>
      </c>
      <c r="F365">
        <v>0</v>
      </c>
      <c r="G365">
        <f t="shared" si="5"/>
        <v>84</v>
      </c>
      <c r="H365" t="s">
        <v>293</v>
      </c>
    </row>
    <row r="366" spans="1:8" x14ac:dyDescent="0.25">
      <c r="A366" s="20">
        <v>43361</v>
      </c>
      <c r="B366" t="s">
        <v>71</v>
      </c>
      <c r="C366">
        <v>625600</v>
      </c>
      <c r="D366" t="s">
        <v>295</v>
      </c>
      <c r="E366">
        <v>37.4</v>
      </c>
      <c r="F366">
        <v>0</v>
      </c>
      <c r="G366">
        <f t="shared" si="5"/>
        <v>37.4</v>
      </c>
      <c r="H366" t="s">
        <v>293</v>
      </c>
    </row>
    <row r="367" spans="1:8" x14ac:dyDescent="0.25">
      <c r="A367" s="20">
        <v>43368</v>
      </c>
      <c r="B367" t="s">
        <v>71</v>
      </c>
      <c r="C367">
        <v>625600</v>
      </c>
      <c r="D367" t="s">
        <v>296</v>
      </c>
      <c r="E367">
        <v>115.9</v>
      </c>
      <c r="F367">
        <v>0</v>
      </c>
      <c r="G367">
        <f t="shared" si="5"/>
        <v>115.9</v>
      </c>
      <c r="H367" t="s">
        <v>293</v>
      </c>
    </row>
    <row r="368" spans="1:8" x14ac:dyDescent="0.25">
      <c r="A368" s="20">
        <v>43366</v>
      </c>
      <c r="B368" t="s">
        <v>56</v>
      </c>
      <c r="C368">
        <v>625600</v>
      </c>
      <c r="D368" t="s">
        <v>297</v>
      </c>
      <c r="E368">
        <v>198.45</v>
      </c>
      <c r="F368">
        <v>0</v>
      </c>
      <c r="G368">
        <f t="shared" si="5"/>
        <v>198.45</v>
      </c>
      <c r="H368" t="s">
        <v>293</v>
      </c>
    </row>
    <row r="369" spans="1:8" x14ac:dyDescent="0.25">
      <c r="A369" s="20">
        <v>43389</v>
      </c>
      <c r="B369" t="s">
        <v>71</v>
      </c>
      <c r="C369">
        <v>625600</v>
      </c>
      <c r="D369" t="s">
        <v>298</v>
      </c>
      <c r="E369">
        <v>45</v>
      </c>
      <c r="F369">
        <v>0</v>
      </c>
      <c r="G369">
        <f t="shared" si="5"/>
        <v>45</v>
      </c>
      <c r="H369" t="s">
        <v>293</v>
      </c>
    </row>
    <row r="370" spans="1:8" x14ac:dyDescent="0.25">
      <c r="A370" s="20">
        <v>43389</v>
      </c>
      <c r="B370" t="s">
        <v>71</v>
      </c>
      <c r="C370">
        <v>625600</v>
      </c>
      <c r="D370" t="s">
        <v>299</v>
      </c>
      <c r="E370">
        <v>86</v>
      </c>
      <c r="F370">
        <v>0</v>
      </c>
      <c r="G370">
        <f t="shared" si="5"/>
        <v>86</v>
      </c>
      <c r="H370" t="s">
        <v>293</v>
      </c>
    </row>
    <row r="371" spans="1:8" x14ac:dyDescent="0.25">
      <c r="A371" s="20">
        <v>43389</v>
      </c>
      <c r="B371" t="s">
        <v>71</v>
      </c>
      <c r="C371">
        <v>625600</v>
      </c>
      <c r="D371" t="s">
        <v>300</v>
      </c>
      <c r="E371">
        <v>24.2</v>
      </c>
      <c r="F371">
        <v>0</v>
      </c>
      <c r="G371">
        <f t="shared" si="5"/>
        <v>24.2</v>
      </c>
      <c r="H371" t="s">
        <v>293</v>
      </c>
    </row>
    <row r="372" spans="1:8" x14ac:dyDescent="0.25">
      <c r="A372" s="20">
        <v>43391</v>
      </c>
      <c r="B372" t="s">
        <v>56</v>
      </c>
      <c r="C372">
        <v>625600</v>
      </c>
      <c r="D372" t="s">
        <v>301</v>
      </c>
      <c r="E372">
        <v>73</v>
      </c>
      <c r="F372">
        <v>0</v>
      </c>
      <c r="G372">
        <f t="shared" si="5"/>
        <v>73</v>
      </c>
      <c r="H372" t="s">
        <v>293</v>
      </c>
    </row>
    <row r="373" spans="1:8" x14ac:dyDescent="0.25">
      <c r="A373" s="20">
        <v>43390</v>
      </c>
      <c r="B373" t="s">
        <v>56</v>
      </c>
      <c r="C373">
        <v>625600</v>
      </c>
      <c r="D373" t="s">
        <v>302</v>
      </c>
      <c r="E373">
        <v>51</v>
      </c>
      <c r="F373">
        <v>0</v>
      </c>
      <c r="G373">
        <f t="shared" si="5"/>
        <v>51</v>
      </c>
      <c r="H373" t="s">
        <v>293</v>
      </c>
    </row>
    <row r="374" spans="1:8" x14ac:dyDescent="0.25">
      <c r="A374" s="20">
        <v>43389</v>
      </c>
      <c r="B374" t="s">
        <v>56</v>
      </c>
      <c r="C374">
        <v>625600</v>
      </c>
      <c r="D374" t="s">
        <v>303</v>
      </c>
      <c r="E374">
        <v>13.9</v>
      </c>
      <c r="F374">
        <v>0</v>
      </c>
      <c r="G374">
        <f t="shared" si="5"/>
        <v>13.9</v>
      </c>
      <c r="H374" t="s">
        <v>293</v>
      </c>
    </row>
    <row r="375" spans="1:8" x14ac:dyDescent="0.25">
      <c r="A375" s="20">
        <v>43389</v>
      </c>
      <c r="B375" t="s">
        <v>56</v>
      </c>
      <c r="C375">
        <v>625600</v>
      </c>
      <c r="D375" t="s">
        <v>304</v>
      </c>
      <c r="E375">
        <v>42</v>
      </c>
      <c r="F375">
        <v>0</v>
      </c>
      <c r="G375">
        <f t="shared" si="5"/>
        <v>42</v>
      </c>
      <c r="H375" t="s">
        <v>293</v>
      </c>
    </row>
    <row r="376" spans="1:8" x14ac:dyDescent="0.25">
      <c r="A376" s="20">
        <v>43396</v>
      </c>
      <c r="B376" t="s">
        <v>71</v>
      </c>
      <c r="C376">
        <v>625600</v>
      </c>
      <c r="D376" t="s">
        <v>305</v>
      </c>
      <c r="E376">
        <v>29.4</v>
      </c>
      <c r="F376">
        <v>0</v>
      </c>
      <c r="G376">
        <f t="shared" si="5"/>
        <v>29.4</v>
      </c>
      <c r="H376" t="s">
        <v>293</v>
      </c>
    </row>
    <row r="377" spans="1:8" x14ac:dyDescent="0.25">
      <c r="A377" s="20">
        <v>43396</v>
      </c>
      <c r="B377" t="s">
        <v>71</v>
      </c>
      <c r="C377">
        <v>625600</v>
      </c>
      <c r="D377" t="s">
        <v>306</v>
      </c>
      <c r="E377">
        <v>7.7</v>
      </c>
      <c r="F377">
        <v>0</v>
      </c>
      <c r="G377">
        <f t="shared" si="5"/>
        <v>7.7</v>
      </c>
      <c r="H377" t="s">
        <v>293</v>
      </c>
    </row>
    <row r="378" spans="1:8" x14ac:dyDescent="0.25">
      <c r="A378" s="20">
        <v>43395</v>
      </c>
      <c r="B378" t="s">
        <v>56</v>
      </c>
      <c r="C378">
        <v>625600</v>
      </c>
      <c r="D378" t="s">
        <v>307</v>
      </c>
      <c r="E378">
        <v>405.7</v>
      </c>
      <c r="F378">
        <v>0</v>
      </c>
      <c r="G378">
        <f t="shared" si="5"/>
        <v>405.7</v>
      </c>
      <c r="H378" t="s">
        <v>293</v>
      </c>
    </row>
    <row r="379" spans="1:8" x14ac:dyDescent="0.25">
      <c r="A379" s="20">
        <v>43399</v>
      </c>
      <c r="B379" t="s">
        <v>56</v>
      </c>
      <c r="C379">
        <v>625600</v>
      </c>
      <c r="D379" t="s">
        <v>308</v>
      </c>
      <c r="E379">
        <v>113.56</v>
      </c>
      <c r="F379">
        <v>0</v>
      </c>
      <c r="G379">
        <f t="shared" si="5"/>
        <v>113.56</v>
      </c>
      <c r="H379" t="s">
        <v>293</v>
      </c>
    </row>
    <row r="380" spans="1:8" x14ac:dyDescent="0.25">
      <c r="A380" s="20">
        <v>43369</v>
      </c>
      <c r="B380" t="s">
        <v>278</v>
      </c>
      <c r="C380">
        <v>625600</v>
      </c>
      <c r="D380" t="s">
        <v>309</v>
      </c>
      <c r="E380">
        <v>55.8</v>
      </c>
      <c r="F380">
        <v>0</v>
      </c>
      <c r="G380">
        <f t="shared" si="5"/>
        <v>55.8</v>
      </c>
      <c r="H380" t="s">
        <v>293</v>
      </c>
    </row>
    <row r="381" spans="1:8" x14ac:dyDescent="0.25">
      <c r="A381" s="20">
        <v>43378</v>
      </c>
      <c r="B381" t="s">
        <v>278</v>
      </c>
      <c r="C381">
        <v>625600</v>
      </c>
      <c r="D381" t="s">
        <v>310</v>
      </c>
      <c r="E381">
        <v>51.8</v>
      </c>
      <c r="F381">
        <v>0</v>
      </c>
      <c r="G381">
        <f t="shared" si="5"/>
        <v>51.8</v>
      </c>
      <c r="H381" t="s">
        <v>293</v>
      </c>
    </row>
    <row r="382" spans="1:8" x14ac:dyDescent="0.25">
      <c r="A382" s="20">
        <v>43404</v>
      </c>
      <c r="B382" t="s">
        <v>86</v>
      </c>
      <c r="C382">
        <v>625600</v>
      </c>
      <c r="D382" t="s">
        <v>311</v>
      </c>
      <c r="E382">
        <v>12.17</v>
      </c>
      <c r="F382">
        <v>0</v>
      </c>
      <c r="G382">
        <f t="shared" si="5"/>
        <v>12.17</v>
      </c>
      <c r="H382" t="s">
        <v>293</v>
      </c>
    </row>
    <row r="383" spans="1:8" x14ac:dyDescent="0.25">
      <c r="A383" s="20">
        <v>43409</v>
      </c>
      <c r="B383" t="s">
        <v>56</v>
      </c>
      <c r="C383">
        <v>625600</v>
      </c>
      <c r="D383" t="s">
        <v>312</v>
      </c>
      <c r="E383">
        <v>42.57</v>
      </c>
      <c r="F383">
        <v>0</v>
      </c>
      <c r="G383">
        <f t="shared" si="5"/>
        <v>42.57</v>
      </c>
      <c r="H383" t="s">
        <v>293</v>
      </c>
    </row>
    <row r="384" spans="1:8" x14ac:dyDescent="0.25">
      <c r="A384" s="20">
        <v>43409</v>
      </c>
      <c r="B384" t="s">
        <v>56</v>
      </c>
      <c r="C384">
        <v>625600</v>
      </c>
      <c r="D384" t="s">
        <v>313</v>
      </c>
      <c r="E384">
        <v>5.92</v>
      </c>
      <c r="F384">
        <v>0</v>
      </c>
      <c r="G384">
        <f t="shared" si="5"/>
        <v>5.92</v>
      </c>
      <c r="H384" t="s">
        <v>293</v>
      </c>
    </row>
    <row r="385" spans="1:8" x14ac:dyDescent="0.25">
      <c r="A385" s="20">
        <v>43397</v>
      </c>
      <c r="B385" t="s">
        <v>56</v>
      </c>
      <c r="C385">
        <v>625600</v>
      </c>
      <c r="D385" t="s">
        <v>314</v>
      </c>
      <c r="E385">
        <v>65</v>
      </c>
      <c r="F385">
        <v>0</v>
      </c>
      <c r="G385">
        <f t="shared" si="5"/>
        <v>65</v>
      </c>
      <c r="H385" t="s">
        <v>293</v>
      </c>
    </row>
    <row r="386" spans="1:8" x14ac:dyDescent="0.25">
      <c r="A386" s="20">
        <v>43417</v>
      </c>
      <c r="B386" t="s">
        <v>71</v>
      </c>
      <c r="C386">
        <v>625600</v>
      </c>
      <c r="D386" t="s">
        <v>315</v>
      </c>
      <c r="E386">
        <v>41.39</v>
      </c>
      <c r="F386">
        <v>0</v>
      </c>
      <c r="G386">
        <f t="shared" si="5"/>
        <v>41.39</v>
      </c>
      <c r="H386" t="s">
        <v>293</v>
      </c>
    </row>
    <row r="387" spans="1:8" x14ac:dyDescent="0.25">
      <c r="A387" s="20">
        <v>43414</v>
      </c>
      <c r="B387" t="s">
        <v>71</v>
      </c>
      <c r="C387">
        <v>625600</v>
      </c>
      <c r="D387" t="s">
        <v>316</v>
      </c>
      <c r="E387">
        <v>9.6</v>
      </c>
      <c r="F387">
        <v>0</v>
      </c>
      <c r="G387">
        <f t="shared" ref="G387:G450" si="6">E387-F387</f>
        <v>9.6</v>
      </c>
      <c r="H387" t="s">
        <v>293</v>
      </c>
    </row>
    <row r="388" spans="1:8" x14ac:dyDescent="0.25">
      <c r="A388" s="20">
        <v>43414</v>
      </c>
      <c r="B388" t="s">
        <v>71</v>
      </c>
      <c r="C388">
        <v>625600</v>
      </c>
      <c r="D388" t="s">
        <v>317</v>
      </c>
      <c r="E388">
        <v>11</v>
      </c>
      <c r="F388">
        <v>0</v>
      </c>
      <c r="G388">
        <f t="shared" si="6"/>
        <v>11</v>
      </c>
      <c r="H388" t="s">
        <v>293</v>
      </c>
    </row>
    <row r="389" spans="1:8" x14ac:dyDescent="0.25">
      <c r="A389" s="20">
        <v>43414</v>
      </c>
      <c r="B389" t="s">
        <v>71</v>
      </c>
      <c r="C389">
        <v>625600</v>
      </c>
      <c r="D389" t="s">
        <v>318</v>
      </c>
      <c r="E389">
        <v>86.7</v>
      </c>
      <c r="F389">
        <v>0</v>
      </c>
      <c r="G389">
        <f t="shared" si="6"/>
        <v>86.7</v>
      </c>
      <c r="H389" t="s">
        <v>293</v>
      </c>
    </row>
    <row r="390" spans="1:8" x14ac:dyDescent="0.25">
      <c r="A390" s="20">
        <v>43397</v>
      </c>
      <c r="B390" t="s">
        <v>254</v>
      </c>
      <c r="C390">
        <v>625600</v>
      </c>
      <c r="D390" t="s">
        <v>319</v>
      </c>
      <c r="E390">
        <v>30.55</v>
      </c>
      <c r="F390">
        <v>0</v>
      </c>
      <c r="G390">
        <f t="shared" si="6"/>
        <v>30.55</v>
      </c>
      <c r="H390" t="s">
        <v>293</v>
      </c>
    </row>
    <row r="391" spans="1:8" x14ac:dyDescent="0.25">
      <c r="A391" s="20">
        <v>43420</v>
      </c>
      <c r="B391" t="s">
        <v>56</v>
      </c>
      <c r="C391">
        <v>625600</v>
      </c>
      <c r="D391" t="s">
        <v>320</v>
      </c>
      <c r="E391">
        <v>75.7</v>
      </c>
      <c r="F391">
        <v>0</v>
      </c>
      <c r="G391">
        <f t="shared" si="6"/>
        <v>75.7</v>
      </c>
      <c r="H391" t="s">
        <v>293</v>
      </c>
    </row>
    <row r="392" spans="1:8" x14ac:dyDescent="0.25">
      <c r="A392" s="20">
        <v>43434</v>
      </c>
      <c r="B392" t="s">
        <v>86</v>
      </c>
      <c r="C392">
        <v>625600</v>
      </c>
      <c r="D392" t="s">
        <v>321</v>
      </c>
      <c r="E392">
        <v>7.76</v>
      </c>
      <c r="F392">
        <v>0</v>
      </c>
      <c r="G392">
        <f t="shared" si="6"/>
        <v>7.76</v>
      </c>
      <c r="H392" t="s">
        <v>293</v>
      </c>
    </row>
    <row r="393" spans="1:8" x14ac:dyDescent="0.25">
      <c r="A393" s="20">
        <v>43434</v>
      </c>
      <c r="B393" t="s">
        <v>86</v>
      </c>
      <c r="C393">
        <v>625600</v>
      </c>
      <c r="D393" t="s">
        <v>322</v>
      </c>
      <c r="E393">
        <v>5.65</v>
      </c>
      <c r="F393">
        <v>0</v>
      </c>
      <c r="G393">
        <f t="shared" si="6"/>
        <v>5.65</v>
      </c>
      <c r="H393" t="s">
        <v>293</v>
      </c>
    </row>
    <row r="394" spans="1:8" x14ac:dyDescent="0.25">
      <c r="A394" s="20">
        <v>43354</v>
      </c>
      <c r="B394" t="s">
        <v>71</v>
      </c>
      <c r="C394">
        <v>626100</v>
      </c>
      <c r="D394" t="s">
        <v>323</v>
      </c>
      <c r="E394">
        <v>405.59</v>
      </c>
      <c r="F394">
        <v>0</v>
      </c>
      <c r="G394">
        <f t="shared" si="6"/>
        <v>405.59</v>
      </c>
      <c r="H394" t="s">
        <v>324</v>
      </c>
    </row>
    <row r="395" spans="1:8" x14ac:dyDescent="0.25">
      <c r="A395" s="20">
        <v>43354</v>
      </c>
      <c r="B395" t="s">
        <v>56</v>
      </c>
      <c r="C395">
        <v>626100</v>
      </c>
      <c r="D395" t="s">
        <v>325</v>
      </c>
      <c r="E395">
        <v>59.99</v>
      </c>
      <c r="F395">
        <v>0</v>
      </c>
      <c r="G395">
        <f t="shared" si="6"/>
        <v>59.99</v>
      </c>
      <c r="H395" t="s">
        <v>324</v>
      </c>
    </row>
    <row r="396" spans="1:8" x14ac:dyDescent="0.25">
      <c r="A396" s="20">
        <v>43356</v>
      </c>
      <c r="B396" t="s">
        <v>56</v>
      </c>
      <c r="C396">
        <v>626100</v>
      </c>
      <c r="D396" t="s">
        <v>326</v>
      </c>
      <c r="E396">
        <v>16.8</v>
      </c>
      <c r="F396">
        <v>0</v>
      </c>
      <c r="G396">
        <f t="shared" si="6"/>
        <v>16.8</v>
      </c>
      <c r="H396" t="s">
        <v>324</v>
      </c>
    </row>
    <row r="397" spans="1:8" x14ac:dyDescent="0.25">
      <c r="A397" s="20">
        <v>43355</v>
      </c>
      <c r="B397" t="s">
        <v>71</v>
      </c>
      <c r="C397">
        <v>626100</v>
      </c>
      <c r="D397" t="s">
        <v>327</v>
      </c>
      <c r="E397">
        <v>22.8</v>
      </c>
      <c r="F397">
        <v>0</v>
      </c>
      <c r="G397">
        <f t="shared" si="6"/>
        <v>22.8</v>
      </c>
      <c r="H397" t="s">
        <v>324</v>
      </c>
    </row>
    <row r="398" spans="1:8" x14ac:dyDescent="0.25">
      <c r="A398" s="20">
        <v>43353</v>
      </c>
      <c r="B398" t="s">
        <v>71</v>
      </c>
      <c r="C398">
        <v>626100</v>
      </c>
      <c r="D398" t="s">
        <v>328</v>
      </c>
      <c r="E398">
        <v>107.95</v>
      </c>
      <c r="F398">
        <v>0</v>
      </c>
      <c r="G398">
        <f t="shared" si="6"/>
        <v>107.95</v>
      </c>
      <c r="H398" t="s">
        <v>324</v>
      </c>
    </row>
    <row r="399" spans="1:8" x14ac:dyDescent="0.25">
      <c r="A399" s="20">
        <v>43353</v>
      </c>
      <c r="B399" t="s">
        <v>71</v>
      </c>
      <c r="C399">
        <v>626100</v>
      </c>
      <c r="D399" t="s">
        <v>329</v>
      </c>
      <c r="E399">
        <v>41.99</v>
      </c>
      <c r="F399">
        <v>0</v>
      </c>
      <c r="G399">
        <f t="shared" si="6"/>
        <v>41.99</v>
      </c>
      <c r="H399" t="s">
        <v>324</v>
      </c>
    </row>
    <row r="400" spans="1:8" x14ac:dyDescent="0.25">
      <c r="A400" s="20">
        <v>43367</v>
      </c>
      <c r="B400" t="s">
        <v>56</v>
      </c>
      <c r="C400">
        <v>626100</v>
      </c>
      <c r="D400" t="s">
        <v>330</v>
      </c>
      <c r="E400">
        <v>1103.9000000000001</v>
      </c>
      <c r="F400">
        <v>0</v>
      </c>
      <c r="G400">
        <f t="shared" si="6"/>
        <v>1103.9000000000001</v>
      </c>
      <c r="H400" t="s">
        <v>324</v>
      </c>
    </row>
    <row r="401" spans="1:8" x14ac:dyDescent="0.25">
      <c r="A401" s="20">
        <v>43378</v>
      </c>
      <c r="B401" t="s">
        <v>56</v>
      </c>
      <c r="C401">
        <v>626100</v>
      </c>
      <c r="D401" t="s">
        <v>331</v>
      </c>
      <c r="E401">
        <v>0</v>
      </c>
      <c r="F401">
        <v>1103.9000000000001</v>
      </c>
      <c r="G401">
        <f t="shared" si="6"/>
        <v>-1103.9000000000001</v>
      </c>
      <c r="H401" t="s">
        <v>324</v>
      </c>
    </row>
    <row r="402" spans="1:8" x14ac:dyDescent="0.25">
      <c r="A402" s="20">
        <v>43375</v>
      </c>
      <c r="B402" t="s">
        <v>71</v>
      </c>
      <c r="C402">
        <v>626100</v>
      </c>
      <c r="D402" t="s">
        <v>332</v>
      </c>
      <c r="E402">
        <v>86.4</v>
      </c>
      <c r="F402">
        <v>0</v>
      </c>
      <c r="G402">
        <f t="shared" si="6"/>
        <v>86.4</v>
      </c>
      <c r="H402" t="s">
        <v>324</v>
      </c>
    </row>
    <row r="403" spans="1:8" x14ac:dyDescent="0.25">
      <c r="A403" s="20">
        <v>43389</v>
      </c>
      <c r="B403" t="s">
        <v>71</v>
      </c>
      <c r="C403">
        <v>626100</v>
      </c>
      <c r="D403" t="s">
        <v>333</v>
      </c>
      <c r="E403">
        <v>21.6</v>
      </c>
      <c r="F403">
        <v>0</v>
      </c>
      <c r="G403">
        <f t="shared" si="6"/>
        <v>21.6</v>
      </c>
      <c r="H403" t="s">
        <v>324</v>
      </c>
    </row>
    <row r="404" spans="1:8" x14ac:dyDescent="0.25">
      <c r="A404" s="20">
        <v>43383</v>
      </c>
      <c r="B404" t="s">
        <v>71</v>
      </c>
      <c r="C404">
        <v>626100</v>
      </c>
      <c r="D404" t="s">
        <v>334</v>
      </c>
      <c r="E404">
        <v>41.99</v>
      </c>
      <c r="F404">
        <v>0</v>
      </c>
      <c r="G404">
        <f t="shared" si="6"/>
        <v>41.99</v>
      </c>
      <c r="H404" t="s">
        <v>324</v>
      </c>
    </row>
    <row r="405" spans="1:8" x14ac:dyDescent="0.25">
      <c r="A405" s="20">
        <v>43391</v>
      </c>
      <c r="B405" t="s">
        <v>71</v>
      </c>
      <c r="C405">
        <v>626100</v>
      </c>
      <c r="D405" t="s">
        <v>335</v>
      </c>
      <c r="E405">
        <v>76.790000000000006</v>
      </c>
      <c r="F405">
        <v>0</v>
      </c>
      <c r="G405">
        <f t="shared" si="6"/>
        <v>76.790000000000006</v>
      </c>
      <c r="H405" t="s">
        <v>324</v>
      </c>
    </row>
    <row r="406" spans="1:8" x14ac:dyDescent="0.25">
      <c r="A406" s="20">
        <v>43391</v>
      </c>
      <c r="B406" t="s">
        <v>71</v>
      </c>
      <c r="C406">
        <v>626100</v>
      </c>
      <c r="D406" t="s">
        <v>336</v>
      </c>
      <c r="E406">
        <v>38.51</v>
      </c>
      <c r="F406">
        <v>0</v>
      </c>
      <c r="G406">
        <f t="shared" si="6"/>
        <v>38.51</v>
      </c>
      <c r="H406" t="s">
        <v>324</v>
      </c>
    </row>
    <row r="407" spans="1:8" x14ac:dyDescent="0.25">
      <c r="A407" s="20">
        <v>43401</v>
      </c>
      <c r="B407" t="s">
        <v>56</v>
      </c>
      <c r="C407">
        <v>626100</v>
      </c>
      <c r="D407" t="s">
        <v>337</v>
      </c>
      <c r="E407">
        <v>146.38999999999999</v>
      </c>
      <c r="F407">
        <v>0</v>
      </c>
      <c r="G407">
        <f t="shared" si="6"/>
        <v>146.38999999999999</v>
      </c>
      <c r="H407" t="s">
        <v>324</v>
      </c>
    </row>
    <row r="408" spans="1:8" x14ac:dyDescent="0.25">
      <c r="A408" s="20">
        <v>43414</v>
      </c>
      <c r="B408" t="s">
        <v>71</v>
      </c>
      <c r="C408">
        <v>626100</v>
      </c>
      <c r="D408" t="s">
        <v>338</v>
      </c>
      <c r="E408">
        <v>41.99</v>
      </c>
      <c r="F408">
        <v>0</v>
      </c>
      <c r="G408">
        <f t="shared" si="6"/>
        <v>41.99</v>
      </c>
      <c r="H408" t="s">
        <v>324</v>
      </c>
    </row>
    <row r="409" spans="1:8" x14ac:dyDescent="0.25">
      <c r="A409" s="20">
        <v>43348</v>
      </c>
      <c r="B409" t="s">
        <v>71</v>
      </c>
      <c r="C409">
        <v>626300</v>
      </c>
      <c r="D409" t="s">
        <v>339</v>
      </c>
      <c r="E409">
        <v>173.92</v>
      </c>
      <c r="F409">
        <v>0</v>
      </c>
      <c r="G409">
        <f t="shared" si="6"/>
        <v>173.92</v>
      </c>
      <c r="H409" t="s">
        <v>340</v>
      </c>
    </row>
    <row r="410" spans="1:8" x14ac:dyDescent="0.25">
      <c r="A410" s="20">
        <v>43348</v>
      </c>
      <c r="B410" t="s">
        <v>71</v>
      </c>
      <c r="C410">
        <v>626300</v>
      </c>
      <c r="D410" t="s">
        <v>339</v>
      </c>
      <c r="E410">
        <v>34.78</v>
      </c>
      <c r="F410">
        <v>0</v>
      </c>
      <c r="G410">
        <f t="shared" si="6"/>
        <v>34.78</v>
      </c>
      <c r="H410" t="s">
        <v>340</v>
      </c>
    </row>
    <row r="411" spans="1:8" x14ac:dyDescent="0.25">
      <c r="A411" s="20">
        <v>43348</v>
      </c>
      <c r="B411" t="s">
        <v>71</v>
      </c>
      <c r="C411">
        <v>626300</v>
      </c>
      <c r="D411" t="s">
        <v>339</v>
      </c>
      <c r="E411">
        <v>34.78</v>
      </c>
      <c r="F411">
        <v>0</v>
      </c>
      <c r="G411">
        <f t="shared" si="6"/>
        <v>34.78</v>
      </c>
      <c r="H411" t="s">
        <v>340</v>
      </c>
    </row>
    <row r="412" spans="1:8" x14ac:dyDescent="0.25">
      <c r="A412" s="20">
        <v>43348</v>
      </c>
      <c r="B412" t="s">
        <v>71</v>
      </c>
      <c r="C412">
        <v>626300</v>
      </c>
      <c r="D412" t="s">
        <v>339</v>
      </c>
      <c r="E412">
        <v>104.36</v>
      </c>
      <c r="F412">
        <v>0</v>
      </c>
      <c r="G412">
        <f t="shared" si="6"/>
        <v>104.36</v>
      </c>
      <c r="H412" t="s">
        <v>340</v>
      </c>
    </row>
    <row r="413" spans="1:8" x14ac:dyDescent="0.25">
      <c r="A413" s="20">
        <v>43361</v>
      </c>
      <c r="B413" t="s">
        <v>71</v>
      </c>
      <c r="C413">
        <v>626300</v>
      </c>
      <c r="D413" t="s">
        <v>341</v>
      </c>
      <c r="E413">
        <v>8.5500000000000007</v>
      </c>
      <c r="F413">
        <v>0</v>
      </c>
      <c r="G413">
        <f t="shared" si="6"/>
        <v>8.5500000000000007</v>
      </c>
      <c r="H413" t="s">
        <v>340</v>
      </c>
    </row>
    <row r="414" spans="1:8" x14ac:dyDescent="0.25">
      <c r="A414" s="20">
        <v>43373</v>
      </c>
      <c r="B414" t="s">
        <v>86</v>
      </c>
      <c r="C414">
        <v>626300</v>
      </c>
      <c r="D414" t="s">
        <v>342</v>
      </c>
      <c r="E414">
        <v>5.7</v>
      </c>
      <c r="F414">
        <v>0</v>
      </c>
      <c r="G414">
        <f t="shared" si="6"/>
        <v>5.7</v>
      </c>
      <c r="H414" t="s">
        <v>340</v>
      </c>
    </row>
    <row r="415" spans="1:8" x14ac:dyDescent="0.25">
      <c r="A415" s="20">
        <v>43373</v>
      </c>
      <c r="B415" t="s">
        <v>86</v>
      </c>
      <c r="C415">
        <v>626300</v>
      </c>
      <c r="D415" t="s">
        <v>343</v>
      </c>
      <c r="E415">
        <v>5.7</v>
      </c>
      <c r="F415">
        <v>0</v>
      </c>
      <c r="G415">
        <f t="shared" si="6"/>
        <v>5.7</v>
      </c>
      <c r="H415" t="s">
        <v>340</v>
      </c>
    </row>
    <row r="416" spans="1:8" x14ac:dyDescent="0.25">
      <c r="A416" s="20">
        <v>43374</v>
      </c>
      <c r="B416" t="s">
        <v>71</v>
      </c>
      <c r="C416">
        <v>626300</v>
      </c>
      <c r="D416" t="s">
        <v>344</v>
      </c>
      <c r="E416">
        <v>129.83000000000001</v>
      </c>
      <c r="F416">
        <v>0</v>
      </c>
      <c r="G416">
        <f t="shared" si="6"/>
        <v>129.83000000000001</v>
      </c>
      <c r="H416" t="s">
        <v>340</v>
      </c>
    </row>
    <row r="417" spans="1:8" x14ac:dyDescent="0.25">
      <c r="A417" s="20">
        <v>43374</v>
      </c>
      <c r="B417" t="s">
        <v>71</v>
      </c>
      <c r="C417">
        <v>626300</v>
      </c>
      <c r="D417" t="s">
        <v>344</v>
      </c>
      <c r="E417">
        <v>25.96</v>
      </c>
      <c r="F417">
        <v>0</v>
      </c>
      <c r="G417">
        <f t="shared" si="6"/>
        <v>25.96</v>
      </c>
      <c r="H417" t="s">
        <v>340</v>
      </c>
    </row>
    <row r="418" spans="1:8" x14ac:dyDescent="0.25">
      <c r="A418" s="20">
        <v>43374</v>
      </c>
      <c r="B418" t="s">
        <v>71</v>
      </c>
      <c r="C418">
        <v>626300</v>
      </c>
      <c r="D418" t="s">
        <v>344</v>
      </c>
      <c r="E418">
        <v>25.96</v>
      </c>
      <c r="F418">
        <v>0</v>
      </c>
      <c r="G418">
        <f t="shared" si="6"/>
        <v>25.96</v>
      </c>
      <c r="H418" t="s">
        <v>340</v>
      </c>
    </row>
    <row r="419" spans="1:8" x14ac:dyDescent="0.25">
      <c r="A419" s="20">
        <v>43374</v>
      </c>
      <c r="B419" t="s">
        <v>71</v>
      </c>
      <c r="C419">
        <v>626300</v>
      </c>
      <c r="D419" t="s">
        <v>344</v>
      </c>
      <c r="E419">
        <v>77.91</v>
      </c>
      <c r="F419">
        <v>0</v>
      </c>
      <c r="G419">
        <f t="shared" si="6"/>
        <v>77.91</v>
      </c>
      <c r="H419" t="s">
        <v>340</v>
      </c>
    </row>
    <row r="420" spans="1:8" x14ac:dyDescent="0.25">
      <c r="A420" s="20">
        <v>43404</v>
      </c>
      <c r="B420" t="s">
        <v>86</v>
      </c>
      <c r="C420">
        <v>626300</v>
      </c>
      <c r="D420" t="s">
        <v>345</v>
      </c>
      <c r="E420">
        <v>5.2</v>
      </c>
      <c r="F420">
        <v>0</v>
      </c>
      <c r="G420">
        <f t="shared" si="6"/>
        <v>5.2</v>
      </c>
      <c r="H420" t="s">
        <v>340</v>
      </c>
    </row>
    <row r="421" spans="1:8" x14ac:dyDescent="0.25">
      <c r="A421" s="20">
        <v>43404</v>
      </c>
      <c r="B421" t="s">
        <v>86</v>
      </c>
      <c r="C421">
        <v>626300</v>
      </c>
      <c r="D421" t="s">
        <v>346</v>
      </c>
      <c r="E421">
        <v>11.4</v>
      </c>
      <c r="F421">
        <v>0</v>
      </c>
      <c r="G421">
        <f t="shared" si="6"/>
        <v>11.4</v>
      </c>
      <c r="H421" t="s">
        <v>340</v>
      </c>
    </row>
    <row r="422" spans="1:8" x14ac:dyDescent="0.25">
      <c r="A422" s="20">
        <v>43404</v>
      </c>
      <c r="B422" t="s">
        <v>86</v>
      </c>
      <c r="C422">
        <v>626300</v>
      </c>
      <c r="D422" t="s">
        <v>347</v>
      </c>
      <c r="E422">
        <v>25.8</v>
      </c>
      <c r="F422">
        <v>0</v>
      </c>
      <c r="G422">
        <f t="shared" si="6"/>
        <v>25.8</v>
      </c>
      <c r="H422" t="s">
        <v>340</v>
      </c>
    </row>
    <row r="423" spans="1:8" x14ac:dyDescent="0.25">
      <c r="A423" s="20">
        <v>43404</v>
      </c>
      <c r="B423" t="s">
        <v>86</v>
      </c>
      <c r="C423">
        <v>626300</v>
      </c>
      <c r="D423" t="s">
        <v>348</v>
      </c>
      <c r="E423">
        <v>10.4</v>
      </c>
      <c r="F423">
        <v>0</v>
      </c>
      <c r="G423">
        <f t="shared" si="6"/>
        <v>10.4</v>
      </c>
      <c r="H423" t="s">
        <v>340</v>
      </c>
    </row>
    <row r="424" spans="1:8" x14ac:dyDescent="0.25">
      <c r="A424" s="20">
        <v>43417</v>
      </c>
      <c r="B424" t="s">
        <v>56</v>
      </c>
      <c r="C424">
        <v>626300</v>
      </c>
      <c r="D424" t="s">
        <v>349</v>
      </c>
      <c r="E424">
        <v>24</v>
      </c>
      <c r="F424">
        <v>0</v>
      </c>
      <c r="G424">
        <f t="shared" si="6"/>
        <v>24</v>
      </c>
      <c r="H424" t="s">
        <v>340</v>
      </c>
    </row>
    <row r="425" spans="1:8" x14ac:dyDescent="0.25">
      <c r="A425" s="20">
        <v>43415</v>
      </c>
      <c r="B425" t="s">
        <v>71</v>
      </c>
      <c r="C425">
        <v>626300</v>
      </c>
      <c r="D425" t="s">
        <v>350</v>
      </c>
      <c r="E425">
        <v>143.09</v>
      </c>
      <c r="F425">
        <v>0</v>
      </c>
      <c r="G425">
        <f t="shared" si="6"/>
        <v>143.09</v>
      </c>
      <c r="H425" t="s">
        <v>340</v>
      </c>
    </row>
    <row r="426" spans="1:8" x14ac:dyDescent="0.25">
      <c r="A426" s="20">
        <v>43415</v>
      </c>
      <c r="B426" t="s">
        <v>71</v>
      </c>
      <c r="C426">
        <v>626300</v>
      </c>
      <c r="D426" t="s">
        <v>350</v>
      </c>
      <c r="E426">
        <v>28.61</v>
      </c>
      <c r="F426">
        <v>0</v>
      </c>
      <c r="G426">
        <f t="shared" si="6"/>
        <v>28.61</v>
      </c>
      <c r="H426" t="s">
        <v>340</v>
      </c>
    </row>
    <row r="427" spans="1:8" x14ac:dyDescent="0.25">
      <c r="A427" s="20">
        <v>43415</v>
      </c>
      <c r="B427" t="s">
        <v>71</v>
      </c>
      <c r="C427">
        <v>626300</v>
      </c>
      <c r="D427" t="s">
        <v>350</v>
      </c>
      <c r="E427">
        <v>28.61</v>
      </c>
      <c r="F427">
        <v>0</v>
      </c>
      <c r="G427">
        <f t="shared" si="6"/>
        <v>28.61</v>
      </c>
      <c r="H427" t="s">
        <v>340</v>
      </c>
    </row>
    <row r="428" spans="1:8" x14ac:dyDescent="0.25">
      <c r="A428" s="20">
        <v>43415</v>
      </c>
      <c r="B428" t="s">
        <v>71</v>
      </c>
      <c r="C428">
        <v>626300</v>
      </c>
      <c r="D428" t="s">
        <v>350</v>
      </c>
      <c r="E428">
        <v>85.87</v>
      </c>
      <c r="F428">
        <v>0</v>
      </c>
      <c r="G428">
        <f t="shared" si="6"/>
        <v>85.87</v>
      </c>
      <c r="H428" t="s">
        <v>340</v>
      </c>
    </row>
    <row r="429" spans="1:8" x14ac:dyDescent="0.25">
      <c r="A429" s="20">
        <v>43434</v>
      </c>
      <c r="B429" t="s">
        <v>86</v>
      </c>
      <c r="C429">
        <v>626300</v>
      </c>
      <c r="D429" t="s">
        <v>351</v>
      </c>
      <c r="E429">
        <v>6.35</v>
      </c>
      <c r="F429">
        <v>0</v>
      </c>
      <c r="G429">
        <f t="shared" si="6"/>
        <v>6.35</v>
      </c>
      <c r="H429" t="s">
        <v>340</v>
      </c>
    </row>
    <row r="430" spans="1:8" x14ac:dyDescent="0.25">
      <c r="A430" s="20">
        <v>43434</v>
      </c>
      <c r="B430" t="s">
        <v>86</v>
      </c>
      <c r="C430">
        <v>626300</v>
      </c>
      <c r="D430" t="s">
        <v>352</v>
      </c>
      <c r="E430">
        <v>6.35</v>
      </c>
      <c r="F430">
        <v>0</v>
      </c>
      <c r="G430">
        <f t="shared" si="6"/>
        <v>6.35</v>
      </c>
      <c r="H430" t="s">
        <v>340</v>
      </c>
    </row>
    <row r="431" spans="1:8" x14ac:dyDescent="0.25">
      <c r="A431" s="20">
        <v>43349</v>
      </c>
      <c r="B431" t="s">
        <v>71</v>
      </c>
      <c r="C431">
        <v>626500</v>
      </c>
      <c r="D431" t="s">
        <v>353</v>
      </c>
      <c r="E431">
        <v>19.989999999999998</v>
      </c>
      <c r="F431">
        <v>0</v>
      </c>
      <c r="G431">
        <f t="shared" si="6"/>
        <v>19.989999999999998</v>
      </c>
      <c r="H431" t="s">
        <v>354</v>
      </c>
    </row>
    <row r="432" spans="1:8" x14ac:dyDescent="0.25">
      <c r="A432" s="20">
        <v>43353</v>
      </c>
      <c r="B432" t="s">
        <v>71</v>
      </c>
      <c r="C432">
        <v>626500</v>
      </c>
      <c r="D432" t="s">
        <v>355</v>
      </c>
      <c r="E432">
        <v>66.84</v>
      </c>
      <c r="F432">
        <v>0</v>
      </c>
      <c r="G432">
        <f t="shared" si="6"/>
        <v>66.84</v>
      </c>
      <c r="H432" t="s">
        <v>354</v>
      </c>
    </row>
    <row r="433" spans="1:8" x14ac:dyDescent="0.25">
      <c r="A433" s="20">
        <v>43353</v>
      </c>
      <c r="B433" t="s">
        <v>71</v>
      </c>
      <c r="C433">
        <v>626500</v>
      </c>
      <c r="D433" t="s">
        <v>355</v>
      </c>
      <c r="E433">
        <v>66.84</v>
      </c>
      <c r="F433">
        <v>0</v>
      </c>
      <c r="G433">
        <f t="shared" si="6"/>
        <v>66.84</v>
      </c>
      <c r="H433" t="s">
        <v>354</v>
      </c>
    </row>
    <row r="434" spans="1:8" x14ac:dyDescent="0.25">
      <c r="A434" s="20">
        <v>43353</v>
      </c>
      <c r="B434" t="s">
        <v>71</v>
      </c>
      <c r="C434">
        <v>626500</v>
      </c>
      <c r="D434" t="s">
        <v>355</v>
      </c>
      <c r="E434">
        <v>44.56</v>
      </c>
      <c r="F434">
        <v>0</v>
      </c>
      <c r="G434">
        <f t="shared" si="6"/>
        <v>44.56</v>
      </c>
      <c r="H434" t="s">
        <v>354</v>
      </c>
    </row>
    <row r="435" spans="1:8" x14ac:dyDescent="0.25">
      <c r="A435" s="20">
        <v>43353</v>
      </c>
      <c r="B435" t="s">
        <v>71</v>
      </c>
      <c r="C435">
        <v>626500</v>
      </c>
      <c r="D435" t="s">
        <v>355</v>
      </c>
      <c r="E435">
        <v>44.57</v>
      </c>
      <c r="F435">
        <v>0</v>
      </c>
      <c r="G435">
        <f t="shared" si="6"/>
        <v>44.57</v>
      </c>
      <c r="H435" t="s">
        <v>354</v>
      </c>
    </row>
    <row r="436" spans="1:8" x14ac:dyDescent="0.25">
      <c r="A436" s="20">
        <v>43358</v>
      </c>
      <c r="B436" t="s">
        <v>71</v>
      </c>
      <c r="C436">
        <v>626500</v>
      </c>
      <c r="D436" t="s">
        <v>356</v>
      </c>
      <c r="E436">
        <v>4.5</v>
      </c>
      <c r="F436">
        <v>0</v>
      </c>
      <c r="G436">
        <f t="shared" si="6"/>
        <v>4.5</v>
      </c>
      <c r="H436" t="s">
        <v>354</v>
      </c>
    </row>
    <row r="437" spans="1:8" x14ac:dyDescent="0.25">
      <c r="A437" s="20">
        <v>43358</v>
      </c>
      <c r="B437" t="s">
        <v>71</v>
      </c>
      <c r="C437">
        <v>626500</v>
      </c>
      <c r="D437" t="s">
        <v>356</v>
      </c>
      <c r="E437">
        <v>4.5</v>
      </c>
      <c r="F437">
        <v>0</v>
      </c>
      <c r="G437">
        <f t="shared" si="6"/>
        <v>4.5</v>
      </c>
      <c r="H437" t="s">
        <v>354</v>
      </c>
    </row>
    <row r="438" spans="1:8" x14ac:dyDescent="0.25">
      <c r="A438" s="20">
        <v>43358</v>
      </c>
      <c r="B438" t="s">
        <v>71</v>
      </c>
      <c r="C438">
        <v>626500</v>
      </c>
      <c r="D438" t="s">
        <v>356</v>
      </c>
      <c r="E438">
        <v>3</v>
      </c>
      <c r="F438">
        <v>0</v>
      </c>
      <c r="G438">
        <f t="shared" si="6"/>
        <v>3</v>
      </c>
      <c r="H438" t="s">
        <v>354</v>
      </c>
    </row>
    <row r="439" spans="1:8" x14ac:dyDescent="0.25">
      <c r="A439" s="20">
        <v>43358</v>
      </c>
      <c r="B439" t="s">
        <v>71</v>
      </c>
      <c r="C439">
        <v>626500</v>
      </c>
      <c r="D439" t="s">
        <v>356</v>
      </c>
      <c r="E439">
        <v>3</v>
      </c>
      <c r="F439">
        <v>0</v>
      </c>
      <c r="G439">
        <f t="shared" si="6"/>
        <v>3</v>
      </c>
      <c r="H439" t="s">
        <v>354</v>
      </c>
    </row>
    <row r="440" spans="1:8" x14ac:dyDescent="0.25">
      <c r="A440" s="20">
        <v>43366</v>
      </c>
      <c r="B440" t="s">
        <v>56</v>
      </c>
      <c r="C440">
        <v>626500</v>
      </c>
      <c r="D440" t="s">
        <v>357</v>
      </c>
      <c r="E440">
        <v>9.99</v>
      </c>
      <c r="F440">
        <v>0</v>
      </c>
      <c r="G440">
        <f t="shared" si="6"/>
        <v>9.99</v>
      </c>
      <c r="H440" t="s">
        <v>354</v>
      </c>
    </row>
    <row r="441" spans="1:8" x14ac:dyDescent="0.25">
      <c r="A441" s="20">
        <v>43365</v>
      </c>
      <c r="B441" t="s">
        <v>71</v>
      </c>
      <c r="C441">
        <v>626500</v>
      </c>
      <c r="D441" t="s">
        <v>358</v>
      </c>
      <c r="E441">
        <v>12.89</v>
      </c>
      <c r="F441">
        <v>0</v>
      </c>
      <c r="G441">
        <f t="shared" si="6"/>
        <v>12.89</v>
      </c>
      <c r="H441" t="s">
        <v>354</v>
      </c>
    </row>
    <row r="442" spans="1:8" x14ac:dyDescent="0.25">
      <c r="A442" s="20">
        <v>43365</v>
      </c>
      <c r="B442" t="s">
        <v>71</v>
      </c>
      <c r="C442">
        <v>626500</v>
      </c>
      <c r="D442" t="s">
        <v>358</v>
      </c>
      <c r="E442">
        <v>12.89</v>
      </c>
      <c r="F442">
        <v>0</v>
      </c>
      <c r="G442">
        <f t="shared" si="6"/>
        <v>12.89</v>
      </c>
      <c r="H442" t="s">
        <v>354</v>
      </c>
    </row>
    <row r="443" spans="1:8" x14ac:dyDescent="0.25">
      <c r="A443" s="20">
        <v>43365</v>
      </c>
      <c r="B443" t="s">
        <v>71</v>
      </c>
      <c r="C443">
        <v>626500</v>
      </c>
      <c r="D443" t="s">
        <v>358</v>
      </c>
      <c r="E443">
        <v>8.59</v>
      </c>
      <c r="F443">
        <v>0</v>
      </c>
      <c r="G443">
        <f t="shared" si="6"/>
        <v>8.59</v>
      </c>
      <c r="H443" t="s">
        <v>354</v>
      </c>
    </row>
    <row r="444" spans="1:8" x14ac:dyDescent="0.25">
      <c r="A444" s="20">
        <v>43365</v>
      </c>
      <c r="B444" t="s">
        <v>71</v>
      </c>
      <c r="C444">
        <v>626500</v>
      </c>
      <c r="D444" t="s">
        <v>358</v>
      </c>
      <c r="E444">
        <v>8.6199999999999992</v>
      </c>
      <c r="F444">
        <v>0</v>
      </c>
      <c r="G444">
        <f t="shared" si="6"/>
        <v>8.6199999999999992</v>
      </c>
      <c r="H444" t="s">
        <v>354</v>
      </c>
    </row>
    <row r="445" spans="1:8" x14ac:dyDescent="0.25">
      <c r="A445" s="20">
        <v>43379</v>
      </c>
      <c r="B445" t="s">
        <v>71</v>
      </c>
      <c r="C445">
        <v>626500</v>
      </c>
      <c r="D445" t="s">
        <v>353</v>
      </c>
      <c r="E445">
        <v>19.989999999999998</v>
      </c>
      <c r="F445">
        <v>0</v>
      </c>
      <c r="G445">
        <f t="shared" si="6"/>
        <v>19.989999999999998</v>
      </c>
      <c r="H445" t="s">
        <v>354</v>
      </c>
    </row>
    <row r="446" spans="1:8" x14ac:dyDescent="0.25">
      <c r="A446" s="20">
        <v>43383</v>
      </c>
      <c r="B446" t="s">
        <v>71</v>
      </c>
      <c r="C446">
        <v>626500</v>
      </c>
      <c r="D446" t="s">
        <v>359</v>
      </c>
      <c r="E446">
        <v>66.8</v>
      </c>
      <c r="F446">
        <v>0</v>
      </c>
      <c r="G446">
        <f t="shared" si="6"/>
        <v>66.8</v>
      </c>
      <c r="H446" t="s">
        <v>354</v>
      </c>
    </row>
    <row r="447" spans="1:8" x14ac:dyDescent="0.25">
      <c r="A447" s="20">
        <v>43383</v>
      </c>
      <c r="B447" t="s">
        <v>71</v>
      </c>
      <c r="C447">
        <v>626500</v>
      </c>
      <c r="D447" t="s">
        <v>359</v>
      </c>
      <c r="E447">
        <v>66.8</v>
      </c>
      <c r="F447">
        <v>0</v>
      </c>
      <c r="G447">
        <f t="shared" si="6"/>
        <v>66.8</v>
      </c>
      <c r="H447" t="s">
        <v>354</v>
      </c>
    </row>
    <row r="448" spans="1:8" x14ac:dyDescent="0.25">
      <c r="A448" s="20">
        <v>43383</v>
      </c>
      <c r="B448" t="s">
        <v>71</v>
      </c>
      <c r="C448">
        <v>626500</v>
      </c>
      <c r="D448" t="s">
        <v>359</v>
      </c>
      <c r="E448">
        <v>44.53</v>
      </c>
      <c r="F448">
        <v>0</v>
      </c>
      <c r="G448">
        <f t="shared" si="6"/>
        <v>44.53</v>
      </c>
      <c r="H448" t="s">
        <v>354</v>
      </c>
    </row>
    <row r="449" spans="1:8" x14ac:dyDescent="0.25">
      <c r="A449" s="20">
        <v>43383</v>
      </c>
      <c r="B449" t="s">
        <v>71</v>
      </c>
      <c r="C449">
        <v>626500</v>
      </c>
      <c r="D449" t="s">
        <v>359</v>
      </c>
      <c r="E449">
        <v>44.56</v>
      </c>
      <c r="F449">
        <v>0</v>
      </c>
      <c r="G449">
        <f t="shared" si="6"/>
        <v>44.56</v>
      </c>
      <c r="H449" t="s">
        <v>354</v>
      </c>
    </row>
    <row r="450" spans="1:8" x14ac:dyDescent="0.25">
      <c r="A450" s="20">
        <v>43372</v>
      </c>
      <c r="B450" t="s">
        <v>71</v>
      </c>
      <c r="C450">
        <v>626500</v>
      </c>
      <c r="D450" t="s">
        <v>360</v>
      </c>
      <c r="E450">
        <v>3</v>
      </c>
      <c r="F450">
        <v>0</v>
      </c>
      <c r="G450">
        <f t="shared" si="6"/>
        <v>3</v>
      </c>
      <c r="H450" t="s">
        <v>354</v>
      </c>
    </row>
    <row r="451" spans="1:8" x14ac:dyDescent="0.25">
      <c r="A451" s="20">
        <v>43372</v>
      </c>
      <c r="B451" t="s">
        <v>71</v>
      </c>
      <c r="C451">
        <v>626500</v>
      </c>
      <c r="D451" t="s">
        <v>360</v>
      </c>
      <c r="E451">
        <v>3</v>
      </c>
      <c r="F451">
        <v>0</v>
      </c>
      <c r="G451">
        <f t="shared" ref="G451:G514" si="7">E451-F451</f>
        <v>3</v>
      </c>
      <c r="H451" t="s">
        <v>354</v>
      </c>
    </row>
    <row r="452" spans="1:8" x14ac:dyDescent="0.25">
      <c r="A452" s="20">
        <v>43372</v>
      </c>
      <c r="B452" t="s">
        <v>71</v>
      </c>
      <c r="C452">
        <v>626500</v>
      </c>
      <c r="D452" t="s">
        <v>360</v>
      </c>
      <c r="E452">
        <v>2</v>
      </c>
      <c r="F452">
        <v>0</v>
      </c>
      <c r="G452">
        <f t="shared" si="7"/>
        <v>2</v>
      </c>
      <c r="H452" t="s">
        <v>354</v>
      </c>
    </row>
    <row r="453" spans="1:8" x14ac:dyDescent="0.25">
      <c r="A453" s="20">
        <v>43372</v>
      </c>
      <c r="B453" t="s">
        <v>71</v>
      </c>
      <c r="C453">
        <v>626500</v>
      </c>
      <c r="D453" t="s">
        <v>360</v>
      </c>
      <c r="E453">
        <v>2</v>
      </c>
      <c r="F453">
        <v>0</v>
      </c>
      <c r="G453">
        <f t="shared" si="7"/>
        <v>2</v>
      </c>
      <c r="H453" t="s">
        <v>354</v>
      </c>
    </row>
    <row r="454" spans="1:8" x14ac:dyDescent="0.25">
      <c r="A454" s="20">
        <v>43388</v>
      </c>
      <c r="B454" t="s">
        <v>71</v>
      </c>
      <c r="C454">
        <v>626500</v>
      </c>
      <c r="D454" t="s">
        <v>356</v>
      </c>
      <c r="E454">
        <v>4.5</v>
      </c>
      <c r="F454">
        <v>0</v>
      </c>
      <c r="G454">
        <f t="shared" si="7"/>
        <v>4.5</v>
      </c>
      <c r="H454" t="s">
        <v>354</v>
      </c>
    </row>
    <row r="455" spans="1:8" x14ac:dyDescent="0.25">
      <c r="A455" s="20">
        <v>43388</v>
      </c>
      <c r="B455" t="s">
        <v>71</v>
      </c>
      <c r="C455">
        <v>626500</v>
      </c>
      <c r="D455" t="s">
        <v>356</v>
      </c>
      <c r="E455">
        <v>4.5</v>
      </c>
      <c r="F455">
        <v>0</v>
      </c>
      <c r="G455">
        <f t="shared" si="7"/>
        <v>4.5</v>
      </c>
      <c r="H455" t="s">
        <v>354</v>
      </c>
    </row>
    <row r="456" spans="1:8" x14ac:dyDescent="0.25">
      <c r="A456" s="20">
        <v>43388</v>
      </c>
      <c r="B456" t="s">
        <v>71</v>
      </c>
      <c r="C456">
        <v>626500</v>
      </c>
      <c r="D456" t="s">
        <v>356</v>
      </c>
      <c r="E456">
        <v>3</v>
      </c>
      <c r="F456">
        <v>0</v>
      </c>
      <c r="G456">
        <f t="shared" si="7"/>
        <v>3</v>
      </c>
      <c r="H456" t="s">
        <v>354</v>
      </c>
    </row>
    <row r="457" spans="1:8" x14ac:dyDescent="0.25">
      <c r="A457" s="20">
        <v>43388</v>
      </c>
      <c r="B457" t="s">
        <v>71</v>
      </c>
      <c r="C457">
        <v>626500</v>
      </c>
      <c r="D457" t="s">
        <v>356</v>
      </c>
      <c r="E457">
        <v>3</v>
      </c>
      <c r="F457">
        <v>0</v>
      </c>
      <c r="G457">
        <f t="shared" si="7"/>
        <v>3</v>
      </c>
      <c r="H457" t="s">
        <v>354</v>
      </c>
    </row>
    <row r="458" spans="1:8" x14ac:dyDescent="0.25">
      <c r="A458" s="20">
        <v>43389</v>
      </c>
      <c r="B458" t="s">
        <v>56</v>
      </c>
      <c r="C458">
        <v>626500</v>
      </c>
      <c r="D458" t="s">
        <v>361</v>
      </c>
      <c r="E458">
        <v>71.180000000000007</v>
      </c>
      <c r="F458">
        <v>0</v>
      </c>
      <c r="G458">
        <f t="shared" si="7"/>
        <v>71.180000000000007</v>
      </c>
      <c r="H458" t="s">
        <v>354</v>
      </c>
    </row>
    <row r="459" spans="1:8" x14ac:dyDescent="0.25">
      <c r="A459" s="20">
        <v>43402</v>
      </c>
      <c r="B459" t="s">
        <v>56</v>
      </c>
      <c r="C459">
        <v>626500</v>
      </c>
      <c r="D459" t="s">
        <v>362</v>
      </c>
      <c r="E459">
        <v>9.89</v>
      </c>
      <c r="F459">
        <v>0</v>
      </c>
      <c r="G459">
        <f t="shared" si="7"/>
        <v>9.89</v>
      </c>
      <c r="H459" t="s">
        <v>354</v>
      </c>
    </row>
    <row r="460" spans="1:8" x14ac:dyDescent="0.25">
      <c r="A460" s="20">
        <v>43402</v>
      </c>
      <c r="B460" t="s">
        <v>56</v>
      </c>
      <c r="C460">
        <v>626500</v>
      </c>
      <c r="D460" t="s">
        <v>362</v>
      </c>
      <c r="E460">
        <v>9.89</v>
      </c>
      <c r="F460">
        <v>0</v>
      </c>
      <c r="G460">
        <f t="shared" si="7"/>
        <v>9.89</v>
      </c>
      <c r="H460" t="s">
        <v>354</v>
      </c>
    </row>
    <row r="461" spans="1:8" x14ac:dyDescent="0.25">
      <c r="A461" s="20">
        <v>43402</v>
      </c>
      <c r="B461" t="s">
        <v>56</v>
      </c>
      <c r="C461">
        <v>626500</v>
      </c>
      <c r="D461" t="s">
        <v>362</v>
      </c>
      <c r="E461">
        <v>6.59</v>
      </c>
      <c r="F461">
        <v>0</v>
      </c>
      <c r="G461">
        <f t="shared" si="7"/>
        <v>6.59</v>
      </c>
      <c r="H461" t="s">
        <v>354</v>
      </c>
    </row>
    <row r="462" spans="1:8" x14ac:dyDescent="0.25">
      <c r="A462" s="20">
        <v>43402</v>
      </c>
      <c r="B462" t="s">
        <v>56</v>
      </c>
      <c r="C462">
        <v>626500</v>
      </c>
      <c r="D462" t="s">
        <v>362</v>
      </c>
      <c r="E462">
        <v>6.62</v>
      </c>
      <c r="F462">
        <v>0</v>
      </c>
      <c r="G462">
        <f t="shared" si="7"/>
        <v>6.62</v>
      </c>
      <c r="H462" t="s">
        <v>354</v>
      </c>
    </row>
    <row r="463" spans="1:8" x14ac:dyDescent="0.25">
      <c r="A463" s="20">
        <v>43402</v>
      </c>
      <c r="B463" t="s">
        <v>71</v>
      </c>
      <c r="C463">
        <v>626500</v>
      </c>
      <c r="D463" t="s">
        <v>363</v>
      </c>
      <c r="E463">
        <v>3</v>
      </c>
      <c r="F463">
        <v>0</v>
      </c>
      <c r="G463">
        <f t="shared" si="7"/>
        <v>3</v>
      </c>
      <c r="H463" t="s">
        <v>354</v>
      </c>
    </row>
    <row r="464" spans="1:8" x14ac:dyDescent="0.25">
      <c r="A464" s="20">
        <v>43402</v>
      </c>
      <c r="B464" t="s">
        <v>71</v>
      </c>
      <c r="C464">
        <v>626500</v>
      </c>
      <c r="D464" t="s">
        <v>363</v>
      </c>
      <c r="E464">
        <v>3</v>
      </c>
      <c r="F464">
        <v>0</v>
      </c>
      <c r="G464">
        <f t="shared" si="7"/>
        <v>3</v>
      </c>
      <c r="H464" t="s">
        <v>354</v>
      </c>
    </row>
    <row r="465" spans="1:8" x14ac:dyDescent="0.25">
      <c r="A465" s="20">
        <v>43402</v>
      </c>
      <c r="B465" t="s">
        <v>71</v>
      </c>
      <c r="C465">
        <v>626500</v>
      </c>
      <c r="D465" t="s">
        <v>363</v>
      </c>
      <c r="E465">
        <v>2</v>
      </c>
      <c r="F465">
        <v>0</v>
      </c>
      <c r="G465">
        <f t="shared" si="7"/>
        <v>2</v>
      </c>
      <c r="H465" t="s">
        <v>354</v>
      </c>
    </row>
    <row r="466" spans="1:8" x14ac:dyDescent="0.25">
      <c r="A466" s="20">
        <v>43402</v>
      </c>
      <c r="B466" t="s">
        <v>71</v>
      </c>
      <c r="C466">
        <v>626500</v>
      </c>
      <c r="D466" t="s">
        <v>363</v>
      </c>
      <c r="E466">
        <v>2</v>
      </c>
      <c r="F466">
        <v>0</v>
      </c>
      <c r="G466">
        <f t="shared" si="7"/>
        <v>2</v>
      </c>
      <c r="H466" t="s">
        <v>354</v>
      </c>
    </row>
    <row r="467" spans="1:8" x14ac:dyDescent="0.25">
      <c r="A467" s="20">
        <v>43410</v>
      </c>
      <c r="B467" t="s">
        <v>71</v>
      </c>
      <c r="C467">
        <v>626500</v>
      </c>
      <c r="D467" t="s">
        <v>353</v>
      </c>
      <c r="E467">
        <v>19.989999999999998</v>
      </c>
      <c r="F467">
        <v>0</v>
      </c>
      <c r="G467">
        <f t="shared" si="7"/>
        <v>19.989999999999998</v>
      </c>
      <c r="H467" t="s">
        <v>354</v>
      </c>
    </row>
    <row r="468" spans="1:8" x14ac:dyDescent="0.25">
      <c r="A468" s="20">
        <v>43416</v>
      </c>
      <c r="B468" t="s">
        <v>71</v>
      </c>
      <c r="C468">
        <v>626500</v>
      </c>
      <c r="D468" t="s">
        <v>210</v>
      </c>
      <c r="E468">
        <v>66.86</v>
      </c>
      <c r="F468">
        <v>0</v>
      </c>
      <c r="G468">
        <f t="shared" si="7"/>
        <v>66.86</v>
      </c>
      <c r="H468" t="s">
        <v>354</v>
      </c>
    </row>
    <row r="469" spans="1:8" x14ac:dyDescent="0.25">
      <c r="A469" s="20">
        <v>43416</v>
      </c>
      <c r="B469" t="s">
        <v>71</v>
      </c>
      <c r="C469">
        <v>626500</v>
      </c>
      <c r="D469" t="s">
        <v>210</v>
      </c>
      <c r="E469">
        <v>66.86</v>
      </c>
      <c r="F469">
        <v>0</v>
      </c>
      <c r="G469">
        <f t="shared" si="7"/>
        <v>66.86</v>
      </c>
      <c r="H469" t="s">
        <v>354</v>
      </c>
    </row>
    <row r="470" spans="1:8" x14ac:dyDescent="0.25">
      <c r="A470" s="20">
        <v>43416</v>
      </c>
      <c r="B470" t="s">
        <v>71</v>
      </c>
      <c r="C470">
        <v>626500</v>
      </c>
      <c r="D470" t="s">
        <v>210</v>
      </c>
      <c r="E470">
        <v>44.57</v>
      </c>
      <c r="F470">
        <v>0</v>
      </c>
      <c r="G470">
        <f t="shared" si="7"/>
        <v>44.57</v>
      </c>
      <c r="H470" t="s">
        <v>354</v>
      </c>
    </row>
    <row r="471" spans="1:8" x14ac:dyDescent="0.25">
      <c r="A471" s="20">
        <v>43416</v>
      </c>
      <c r="B471" t="s">
        <v>71</v>
      </c>
      <c r="C471">
        <v>626500</v>
      </c>
      <c r="D471" t="s">
        <v>210</v>
      </c>
      <c r="E471">
        <v>44.59</v>
      </c>
      <c r="F471">
        <v>0</v>
      </c>
      <c r="G471">
        <f t="shared" si="7"/>
        <v>44.59</v>
      </c>
      <c r="H471" t="s">
        <v>354</v>
      </c>
    </row>
    <row r="472" spans="1:8" x14ac:dyDescent="0.25">
      <c r="A472" s="20">
        <v>43418</v>
      </c>
      <c r="B472" t="s">
        <v>71</v>
      </c>
      <c r="C472">
        <v>626500</v>
      </c>
      <c r="D472" t="s">
        <v>356</v>
      </c>
      <c r="E472">
        <v>4.5</v>
      </c>
      <c r="F472">
        <v>0</v>
      </c>
      <c r="G472">
        <f t="shared" si="7"/>
        <v>4.5</v>
      </c>
      <c r="H472" t="s">
        <v>354</v>
      </c>
    </row>
    <row r="473" spans="1:8" x14ac:dyDescent="0.25">
      <c r="A473" s="20">
        <v>43418</v>
      </c>
      <c r="B473" t="s">
        <v>71</v>
      </c>
      <c r="C473">
        <v>626500</v>
      </c>
      <c r="D473" t="s">
        <v>356</v>
      </c>
      <c r="E473">
        <v>4.5</v>
      </c>
      <c r="F473">
        <v>0</v>
      </c>
      <c r="G473">
        <f t="shared" si="7"/>
        <v>4.5</v>
      </c>
      <c r="H473" t="s">
        <v>354</v>
      </c>
    </row>
    <row r="474" spans="1:8" x14ac:dyDescent="0.25">
      <c r="A474" s="20">
        <v>43418</v>
      </c>
      <c r="B474" t="s">
        <v>71</v>
      </c>
      <c r="C474">
        <v>626500</v>
      </c>
      <c r="D474" t="s">
        <v>356</v>
      </c>
      <c r="E474">
        <v>3</v>
      </c>
      <c r="F474">
        <v>0</v>
      </c>
      <c r="G474">
        <f t="shared" si="7"/>
        <v>3</v>
      </c>
      <c r="H474" t="s">
        <v>354</v>
      </c>
    </row>
    <row r="475" spans="1:8" x14ac:dyDescent="0.25">
      <c r="A475" s="20">
        <v>43418</v>
      </c>
      <c r="B475" t="s">
        <v>71</v>
      </c>
      <c r="C475">
        <v>626500</v>
      </c>
      <c r="D475" t="s">
        <v>356</v>
      </c>
      <c r="E475">
        <v>3</v>
      </c>
      <c r="F475">
        <v>0</v>
      </c>
      <c r="G475">
        <f t="shared" si="7"/>
        <v>3</v>
      </c>
      <c r="H475" t="s">
        <v>354</v>
      </c>
    </row>
    <row r="476" spans="1:8" x14ac:dyDescent="0.25">
      <c r="A476" s="20">
        <v>43431</v>
      </c>
      <c r="B476" t="s">
        <v>71</v>
      </c>
      <c r="C476">
        <v>626500</v>
      </c>
      <c r="D476" t="s">
        <v>364</v>
      </c>
      <c r="E476">
        <v>11.99</v>
      </c>
      <c r="F476">
        <v>0</v>
      </c>
      <c r="G476">
        <f t="shared" si="7"/>
        <v>11.99</v>
      </c>
      <c r="H476" t="s">
        <v>354</v>
      </c>
    </row>
    <row r="477" spans="1:8" x14ac:dyDescent="0.25">
      <c r="A477" s="20">
        <v>43431</v>
      </c>
      <c r="B477" t="s">
        <v>365</v>
      </c>
      <c r="C477">
        <v>626500</v>
      </c>
      <c r="D477" t="s">
        <v>366</v>
      </c>
      <c r="E477">
        <v>0</v>
      </c>
      <c r="F477">
        <v>11.99</v>
      </c>
      <c r="G477">
        <f t="shared" si="7"/>
        <v>-11.99</v>
      </c>
      <c r="H477" t="s">
        <v>354</v>
      </c>
    </row>
    <row r="478" spans="1:8" x14ac:dyDescent="0.25">
      <c r="A478" s="20">
        <v>43426</v>
      </c>
      <c r="B478" t="s">
        <v>71</v>
      </c>
      <c r="C478">
        <v>626500</v>
      </c>
      <c r="D478" t="s">
        <v>367</v>
      </c>
      <c r="E478">
        <v>9.89</v>
      </c>
      <c r="F478">
        <v>0</v>
      </c>
      <c r="G478">
        <f t="shared" si="7"/>
        <v>9.89</v>
      </c>
      <c r="H478" t="s">
        <v>354</v>
      </c>
    </row>
    <row r="479" spans="1:8" x14ac:dyDescent="0.25">
      <c r="A479" s="20">
        <v>43426</v>
      </c>
      <c r="B479" t="s">
        <v>71</v>
      </c>
      <c r="C479">
        <v>626500</v>
      </c>
      <c r="D479" t="s">
        <v>367</v>
      </c>
      <c r="E479">
        <v>9.89</v>
      </c>
      <c r="F479">
        <v>0</v>
      </c>
      <c r="G479">
        <f t="shared" si="7"/>
        <v>9.89</v>
      </c>
      <c r="H479" t="s">
        <v>354</v>
      </c>
    </row>
    <row r="480" spans="1:8" x14ac:dyDescent="0.25">
      <c r="A480" s="20">
        <v>43426</v>
      </c>
      <c r="B480" t="s">
        <v>71</v>
      </c>
      <c r="C480">
        <v>626500</v>
      </c>
      <c r="D480" t="s">
        <v>367</v>
      </c>
      <c r="E480">
        <v>6.59</v>
      </c>
      <c r="F480">
        <v>0</v>
      </c>
      <c r="G480">
        <f t="shared" si="7"/>
        <v>6.59</v>
      </c>
      <c r="H480" t="s">
        <v>354</v>
      </c>
    </row>
    <row r="481" spans="1:8" x14ac:dyDescent="0.25">
      <c r="A481" s="20">
        <v>43426</v>
      </c>
      <c r="B481" t="s">
        <v>71</v>
      </c>
      <c r="C481">
        <v>626500</v>
      </c>
      <c r="D481" t="s">
        <v>367</v>
      </c>
      <c r="E481">
        <v>6.62</v>
      </c>
      <c r="F481">
        <v>0</v>
      </c>
      <c r="G481">
        <f t="shared" si="7"/>
        <v>6.62</v>
      </c>
      <c r="H481" t="s">
        <v>354</v>
      </c>
    </row>
    <row r="482" spans="1:8" x14ac:dyDescent="0.25">
      <c r="A482" s="20">
        <v>43434</v>
      </c>
      <c r="B482" t="s">
        <v>56</v>
      </c>
      <c r="C482">
        <v>626500</v>
      </c>
      <c r="D482" t="s">
        <v>368</v>
      </c>
      <c r="E482">
        <v>103.66</v>
      </c>
      <c r="F482">
        <v>0</v>
      </c>
      <c r="G482">
        <f t="shared" si="7"/>
        <v>103.66</v>
      </c>
      <c r="H482" t="s">
        <v>354</v>
      </c>
    </row>
    <row r="483" spans="1:8" x14ac:dyDescent="0.25">
      <c r="A483" s="20">
        <v>43433</v>
      </c>
      <c r="B483" t="s">
        <v>71</v>
      </c>
      <c r="C483">
        <v>626500</v>
      </c>
      <c r="D483" t="s">
        <v>363</v>
      </c>
      <c r="E483">
        <v>3</v>
      </c>
      <c r="F483">
        <v>0</v>
      </c>
      <c r="G483">
        <f t="shared" si="7"/>
        <v>3</v>
      </c>
      <c r="H483" t="s">
        <v>354</v>
      </c>
    </row>
    <row r="484" spans="1:8" x14ac:dyDescent="0.25">
      <c r="A484" s="20">
        <v>43433</v>
      </c>
      <c r="B484" t="s">
        <v>71</v>
      </c>
      <c r="C484">
        <v>626500</v>
      </c>
      <c r="D484" t="s">
        <v>363</v>
      </c>
      <c r="E484">
        <v>3</v>
      </c>
      <c r="F484">
        <v>0</v>
      </c>
      <c r="G484">
        <f t="shared" si="7"/>
        <v>3</v>
      </c>
      <c r="H484" t="s">
        <v>354</v>
      </c>
    </row>
    <row r="485" spans="1:8" x14ac:dyDescent="0.25">
      <c r="A485" s="20">
        <v>43433</v>
      </c>
      <c r="B485" t="s">
        <v>71</v>
      </c>
      <c r="C485">
        <v>626500</v>
      </c>
      <c r="D485" t="s">
        <v>363</v>
      </c>
      <c r="E485">
        <v>2</v>
      </c>
      <c r="F485">
        <v>0</v>
      </c>
      <c r="G485">
        <f t="shared" si="7"/>
        <v>2</v>
      </c>
      <c r="H485" t="s">
        <v>354</v>
      </c>
    </row>
    <row r="486" spans="1:8" x14ac:dyDescent="0.25">
      <c r="A486" s="20">
        <v>43433</v>
      </c>
      <c r="B486" t="s">
        <v>71</v>
      </c>
      <c r="C486">
        <v>626500</v>
      </c>
      <c r="D486" t="s">
        <v>363</v>
      </c>
      <c r="E486">
        <v>2</v>
      </c>
      <c r="F486">
        <v>0</v>
      </c>
      <c r="G486">
        <f t="shared" si="7"/>
        <v>2</v>
      </c>
      <c r="H486" t="s">
        <v>354</v>
      </c>
    </row>
    <row r="487" spans="1:8" x14ac:dyDescent="0.25">
      <c r="A487" s="20">
        <v>43355</v>
      </c>
      <c r="B487" t="s">
        <v>365</v>
      </c>
      <c r="C487">
        <v>627100</v>
      </c>
      <c r="D487" t="s">
        <v>369</v>
      </c>
      <c r="E487">
        <v>302.58</v>
      </c>
      <c r="F487">
        <v>0</v>
      </c>
      <c r="G487">
        <f t="shared" si="7"/>
        <v>302.58</v>
      </c>
      <c r="H487" t="s">
        <v>370</v>
      </c>
    </row>
    <row r="488" spans="1:8" x14ac:dyDescent="0.25">
      <c r="A488" s="20">
        <v>43344</v>
      </c>
      <c r="B488" t="s">
        <v>371</v>
      </c>
      <c r="C488">
        <v>627100</v>
      </c>
      <c r="D488" t="s">
        <v>372</v>
      </c>
      <c r="E488">
        <v>13</v>
      </c>
      <c r="F488">
        <v>0</v>
      </c>
      <c r="G488">
        <f t="shared" si="7"/>
        <v>13</v>
      </c>
      <c r="H488" t="s">
        <v>370</v>
      </c>
    </row>
    <row r="489" spans="1:8" x14ac:dyDescent="0.25">
      <c r="A489" s="20">
        <v>43368</v>
      </c>
      <c r="B489" t="s">
        <v>373</v>
      </c>
      <c r="C489">
        <v>627100</v>
      </c>
      <c r="D489" t="s">
        <v>374</v>
      </c>
      <c r="E489">
        <v>406.52</v>
      </c>
      <c r="F489">
        <v>0</v>
      </c>
      <c r="G489">
        <f t="shared" si="7"/>
        <v>406.52</v>
      </c>
      <c r="H489" t="s">
        <v>370</v>
      </c>
    </row>
    <row r="490" spans="1:8" x14ac:dyDescent="0.25">
      <c r="A490" s="20">
        <v>43395</v>
      </c>
      <c r="B490" t="s">
        <v>373</v>
      </c>
      <c r="C490">
        <v>627100</v>
      </c>
      <c r="D490" t="s">
        <v>375</v>
      </c>
      <c r="E490">
        <v>20.6</v>
      </c>
      <c r="F490">
        <v>0</v>
      </c>
      <c r="G490">
        <f t="shared" si="7"/>
        <v>20.6</v>
      </c>
      <c r="H490" t="s">
        <v>370</v>
      </c>
    </row>
    <row r="491" spans="1:8" x14ac:dyDescent="0.25">
      <c r="A491" s="20">
        <v>43402</v>
      </c>
      <c r="B491" t="s">
        <v>373</v>
      </c>
      <c r="C491">
        <v>627100</v>
      </c>
      <c r="D491" t="s">
        <v>376</v>
      </c>
      <c r="E491">
        <v>13.28</v>
      </c>
      <c r="F491">
        <v>0</v>
      </c>
      <c r="G491">
        <f t="shared" si="7"/>
        <v>13.28</v>
      </c>
      <c r="H491" t="s">
        <v>370</v>
      </c>
    </row>
    <row r="492" spans="1:8" x14ac:dyDescent="0.25">
      <c r="A492" s="20">
        <v>43344</v>
      </c>
      <c r="B492" t="s">
        <v>365</v>
      </c>
      <c r="C492">
        <v>627800</v>
      </c>
      <c r="D492" t="s">
        <v>377</v>
      </c>
      <c r="E492">
        <v>6.6</v>
      </c>
      <c r="F492">
        <v>0</v>
      </c>
      <c r="G492">
        <f t="shared" si="7"/>
        <v>6.6</v>
      </c>
      <c r="H492" t="s">
        <v>378</v>
      </c>
    </row>
    <row r="493" spans="1:8" x14ac:dyDescent="0.25">
      <c r="A493" s="20">
        <v>43344</v>
      </c>
      <c r="B493" t="s">
        <v>365</v>
      </c>
      <c r="C493">
        <v>627800</v>
      </c>
      <c r="D493" t="s">
        <v>377</v>
      </c>
      <c r="E493">
        <v>2.2000000000000002</v>
      </c>
      <c r="F493">
        <v>0</v>
      </c>
      <c r="G493">
        <f t="shared" si="7"/>
        <v>2.2000000000000002</v>
      </c>
      <c r="H493" t="s">
        <v>378</v>
      </c>
    </row>
    <row r="494" spans="1:8" x14ac:dyDescent="0.25">
      <c r="A494" s="20">
        <v>43344</v>
      </c>
      <c r="B494" t="s">
        <v>365</v>
      </c>
      <c r="C494">
        <v>627800</v>
      </c>
      <c r="D494" t="s">
        <v>377</v>
      </c>
      <c r="E494">
        <v>2.2000000000000002</v>
      </c>
      <c r="F494">
        <v>0</v>
      </c>
      <c r="G494">
        <f t="shared" si="7"/>
        <v>2.2000000000000002</v>
      </c>
      <c r="H494" t="s">
        <v>378</v>
      </c>
    </row>
    <row r="495" spans="1:8" x14ac:dyDescent="0.25">
      <c r="A495" s="20">
        <v>43344</v>
      </c>
      <c r="B495" t="s">
        <v>371</v>
      </c>
      <c r="C495">
        <v>627800</v>
      </c>
      <c r="D495" t="s">
        <v>379</v>
      </c>
      <c r="E495">
        <v>0</v>
      </c>
      <c r="F495">
        <v>1.57</v>
      </c>
      <c r="G495">
        <f t="shared" si="7"/>
        <v>-1.57</v>
      </c>
      <c r="H495" t="s">
        <v>378</v>
      </c>
    </row>
    <row r="496" spans="1:8" x14ac:dyDescent="0.25">
      <c r="A496" s="20">
        <v>43344</v>
      </c>
      <c r="B496" t="s">
        <v>371</v>
      </c>
      <c r="C496">
        <v>627800</v>
      </c>
      <c r="D496" t="s">
        <v>379</v>
      </c>
      <c r="E496">
        <v>0</v>
      </c>
      <c r="F496">
        <v>0.52</v>
      </c>
      <c r="G496">
        <f t="shared" si="7"/>
        <v>-0.52</v>
      </c>
      <c r="H496" t="s">
        <v>378</v>
      </c>
    </row>
    <row r="497" spans="1:8" x14ac:dyDescent="0.25">
      <c r="A497" s="20">
        <v>43344</v>
      </c>
      <c r="B497" t="s">
        <v>371</v>
      </c>
      <c r="C497">
        <v>627800</v>
      </c>
      <c r="D497" t="s">
        <v>379</v>
      </c>
      <c r="E497">
        <v>0</v>
      </c>
      <c r="F497">
        <v>0.54</v>
      </c>
      <c r="G497">
        <f t="shared" si="7"/>
        <v>-0.54</v>
      </c>
      <c r="H497" t="s">
        <v>378</v>
      </c>
    </row>
    <row r="498" spans="1:8" x14ac:dyDescent="0.25">
      <c r="A498" s="20">
        <v>43355</v>
      </c>
      <c r="B498" t="s">
        <v>365</v>
      </c>
      <c r="C498">
        <v>627800</v>
      </c>
      <c r="D498" t="s">
        <v>380</v>
      </c>
      <c r="E498">
        <v>2.29</v>
      </c>
      <c r="F498">
        <v>0</v>
      </c>
      <c r="G498">
        <f t="shared" si="7"/>
        <v>2.29</v>
      </c>
      <c r="H498" t="s">
        <v>378</v>
      </c>
    </row>
    <row r="499" spans="1:8" x14ac:dyDescent="0.25">
      <c r="A499" s="20">
        <v>43355</v>
      </c>
      <c r="B499" t="s">
        <v>365</v>
      </c>
      <c r="C499">
        <v>627800</v>
      </c>
      <c r="D499" t="s">
        <v>380</v>
      </c>
      <c r="E499">
        <v>0.76</v>
      </c>
      <c r="F499">
        <v>0</v>
      </c>
      <c r="G499">
        <f t="shared" si="7"/>
        <v>0.76</v>
      </c>
      <c r="H499" t="s">
        <v>378</v>
      </c>
    </row>
    <row r="500" spans="1:8" x14ac:dyDescent="0.25">
      <c r="A500" s="20">
        <v>43355</v>
      </c>
      <c r="B500" t="s">
        <v>365</v>
      </c>
      <c r="C500">
        <v>627800</v>
      </c>
      <c r="D500" t="s">
        <v>380</v>
      </c>
      <c r="E500">
        <v>0.78</v>
      </c>
      <c r="F500">
        <v>0</v>
      </c>
      <c r="G500">
        <f t="shared" si="7"/>
        <v>0.78</v>
      </c>
      <c r="H500" t="s">
        <v>378</v>
      </c>
    </row>
    <row r="501" spans="1:8" x14ac:dyDescent="0.25">
      <c r="A501" s="20">
        <v>43353</v>
      </c>
      <c r="B501" t="s">
        <v>365</v>
      </c>
      <c r="C501">
        <v>627800</v>
      </c>
      <c r="D501" t="s">
        <v>381</v>
      </c>
      <c r="E501">
        <v>289.79000000000002</v>
      </c>
      <c r="F501">
        <v>0</v>
      </c>
      <c r="G501">
        <f t="shared" si="7"/>
        <v>289.79000000000002</v>
      </c>
      <c r="H501" t="s">
        <v>378</v>
      </c>
    </row>
    <row r="502" spans="1:8" x14ac:dyDescent="0.25">
      <c r="A502" s="20">
        <v>43353</v>
      </c>
      <c r="B502" t="s">
        <v>254</v>
      </c>
      <c r="C502">
        <v>627800</v>
      </c>
      <c r="D502" t="s">
        <v>382</v>
      </c>
      <c r="E502">
        <v>10.55</v>
      </c>
      <c r="F502">
        <v>0</v>
      </c>
      <c r="G502">
        <f t="shared" si="7"/>
        <v>10.55</v>
      </c>
      <c r="H502" t="s">
        <v>378</v>
      </c>
    </row>
    <row r="503" spans="1:8" x14ac:dyDescent="0.25">
      <c r="A503" s="20">
        <v>43344</v>
      </c>
      <c r="B503" t="s">
        <v>371</v>
      </c>
      <c r="C503">
        <v>627800</v>
      </c>
      <c r="D503" t="s">
        <v>383</v>
      </c>
      <c r="E503">
        <v>0</v>
      </c>
      <c r="F503">
        <v>1.57</v>
      </c>
      <c r="G503">
        <f t="shared" si="7"/>
        <v>-1.57</v>
      </c>
      <c r="H503" t="s">
        <v>378</v>
      </c>
    </row>
    <row r="504" spans="1:8" x14ac:dyDescent="0.25">
      <c r="A504" s="20">
        <v>43344</v>
      </c>
      <c r="B504" t="s">
        <v>371</v>
      </c>
      <c r="C504">
        <v>627800</v>
      </c>
      <c r="D504" t="s">
        <v>383</v>
      </c>
      <c r="E504">
        <v>0</v>
      </c>
      <c r="F504">
        <v>0.52</v>
      </c>
      <c r="G504">
        <f t="shared" si="7"/>
        <v>-0.52</v>
      </c>
      <c r="H504" t="s">
        <v>378</v>
      </c>
    </row>
    <row r="505" spans="1:8" x14ac:dyDescent="0.25">
      <c r="A505" s="20">
        <v>43344</v>
      </c>
      <c r="B505" t="s">
        <v>371</v>
      </c>
      <c r="C505">
        <v>627800</v>
      </c>
      <c r="D505" t="s">
        <v>383</v>
      </c>
      <c r="E505">
        <v>0</v>
      </c>
      <c r="F505">
        <v>0.54</v>
      </c>
      <c r="G505">
        <f t="shared" si="7"/>
        <v>-0.54</v>
      </c>
      <c r="H505" t="s">
        <v>378</v>
      </c>
    </row>
    <row r="506" spans="1:8" x14ac:dyDescent="0.25">
      <c r="A506" s="20">
        <v>43368</v>
      </c>
      <c r="B506" t="s">
        <v>254</v>
      </c>
      <c r="C506">
        <v>627800</v>
      </c>
      <c r="D506" t="s">
        <v>384</v>
      </c>
      <c r="E506">
        <v>9</v>
      </c>
      <c r="F506">
        <v>0</v>
      </c>
      <c r="G506">
        <f t="shared" si="7"/>
        <v>9</v>
      </c>
      <c r="H506" t="s">
        <v>378</v>
      </c>
    </row>
    <row r="507" spans="1:8" x14ac:dyDescent="0.25">
      <c r="A507" s="20">
        <v>43374</v>
      </c>
      <c r="B507" t="s">
        <v>365</v>
      </c>
      <c r="C507">
        <v>627800</v>
      </c>
      <c r="D507" t="s">
        <v>385</v>
      </c>
      <c r="E507">
        <v>11</v>
      </c>
      <c r="F507">
        <v>0</v>
      </c>
      <c r="G507">
        <f t="shared" si="7"/>
        <v>11</v>
      </c>
      <c r="H507" t="s">
        <v>378</v>
      </c>
    </row>
    <row r="508" spans="1:8" x14ac:dyDescent="0.25">
      <c r="A508" s="20">
        <v>43376</v>
      </c>
      <c r="B508" t="s">
        <v>365</v>
      </c>
      <c r="C508">
        <v>627800</v>
      </c>
      <c r="D508" t="s">
        <v>386</v>
      </c>
      <c r="E508">
        <v>1.78</v>
      </c>
      <c r="F508">
        <v>0</v>
      </c>
      <c r="G508">
        <f t="shared" si="7"/>
        <v>1.78</v>
      </c>
      <c r="H508" t="s">
        <v>378</v>
      </c>
    </row>
    <row r="509" spans="1:8" x14ac:dyDescent="0.25">
      <c r="A509" s="20">
        <v>43383</v>
      </c>
      <c r="B509" t="s">
        <v>365</v>
      </c>
      <c r="C509">
        <v>627800</v>
      </c>
      <c r="D509" t="s">
        <v>387</v>
      </c>
      <c r="E509">
        <v>272.04000000000002</v>
      </c>
      <c r="F509">
        <v>0</v>
      </c>
      <c r="G509">
        <f t="shared" si="7"/>
        <v>272.04000000000002</v>
      </c>
      <c r="H509" t="s">
        <v>378</v>
      </c>
    </row>
    <row r="510" spans="1:8" x14ac:dyDescent="0.25">
      <c r="A510" s="20">
        <v>43381</v>
      </c>
      <c r="B510" t="s">
        <v>254</v>
      </c>
      <c r="C510">
        <v>627800</v>
      </c>
      <c r="D510" t="s">
        <v>384</v>
      </c>
      <c r="E510">
        <v>0</v>
      </c>
      <c r="F510">
        <v>9</v>
      </c>
      <c r="G510">
        <f t="shared" si="7"/>
        <v>-9</v>
      </c>
      <c r="H510" t="s">
        <v>378</v>
      </c>
    </row>
    <row r="511" spans="1:8" x14ac:dyDescent="0.25">
      <c r="A511" s="20">
        <v>43383</v>
      </c>
      <c r="B511" t="s">
        <v>254</v>
      </c>
      <c r="C511">
        <v>627800</v>
      </c>
      <c r="D511" t="s">
        <v>388</v>
      </c>
      <c r="E511">
        <v>2.52</v>
      </c>
      <c r="F511">
        <v>0</v>
      </c>
      <c r="G511">
        <f t="shared" si="7"/>
        <v>2.52</v>
      </c>
      <c r="H511" t="s">
        <v>378</v>
      </c>
    </row>
    <row r="512" spans="1:8" x14ac:dyDescent="0.25">
      <c r="A512" s="20">
        <v>43405</v>
      </c>
      <c r="B512" t="s">
        <v>365</v>
      </c>
      <c r="C512">
        <v>627800</v>
      </c>
      <c r="D512" t="s">
        <v>389</v>
      </c>
      <c r="E512">
        <v>11</v>
      </c>
      <c r="F512">
        <v>0</v>
      </c>
      <c r="G512">
        <f t="shared" si="7"/>
        <v>11</v>
      </c>
      <c r="H512" t="s">
        <v>378</v>
      </c>
    </row>
    <row r="513" spans="1:8" x14ac:dyDescent="0.25">
      <c r="A513" s="20">
        <v>43416</v>
      </c>
      <c r="B513" t="s">
        <v>365</v>
      </c>
      <c r="C513">
        <v>627800</v>
      </c>
      <c r="D513" t="s">
        <v>390</v>
      </c>
      <c r="E513">
        <v>311.25</v>
      </c>
      <c r="F513">
        <v>0</v>
      </c>
      <c r="G513">
        <f t="shared" si="7"/>
        <v>311.25</v>
      </c>
      <c r="H513" t="s">
        <v>378</v>
      </c>
    </row>
    <row r="514" spans="1:8" x14ac:dyDescent="0.25">
      <c r="A514" s="20">
        <v>43416</v>
      </c>
      <c r="B514" t="s">
        <v>254</v>
      </c>
      <c r="C514">
        <v>627800</v>
      </c>
      <c r="D514" t="s">
        <v>391</v>
      </c>
      <c r="E514">
        <v>78.89</v>
      </c>
      <c r="F514">
        <v>0</v>
      </c>
      <c r="G514">
        <f t="shared" si="7"/>
        <v>78.89</v>
      </c>
      <c r="H514" t="s">
        <v>378</v>
      </c>
    </row>
    <row r="515" spans="1:8" x14ac:dyDescent="0.25">
      <c r="A515" s="20">
        <v>43417</v>
      </c>
      <c r="B515" t="s">
        <v>254</v>
      </c>
      <c r="C515">
        <v>627800</v>
      </c>
      <c r="D515" t="s">
        <v>392</v>
      </c>
      <c r="E515">
        <v>0.95</v>
      </c>
      <c r="F515">
        <v>0</v>
      </c>
      <c r="G515">
        <f t="shared" ref="G515:G578" si="8">E515-F515</f>
        <v>0.95</v>
      </c>
      <c r="H515" t="s">
        <v>378</v>
      </c>
    </row>
    <row r="516" spans="1:8" x14ac:dyDescent="0.25">
      <c r="A516" s="20">
        <v>43418</v>
      </c>
      <c r="B516" t="s">
        <v>254</v>
      </c>
      <c r="C516">
        <v>627800</v>
      </c>
      <c r="D516" t="s">
        <v>393</v>
      </c>
      <c r="E516">
        <v>0.95</v>
      </c>
      <c r="F516">
        <v>0</v>
      </c>
      <c r="G516">
        <f t="shared" si="8"/>
        <v>0.95</v>
      </c>
      <c r="H516" t="s">
        <v>378</v>
      </c>
    </row>
    <row r="517" spans="1:8" x14ac:dyDescent="0.25">
      <c r="A517" s="20">
        <v>43344</v>
      </c>
      <c r="B517" t="s">
        <v>371</v>
      </c>
      <c r="C517">
        <v>627800</v>
      </c>
      <c r="D517" t="s">
        <v>394</v>
      </c>
      <c r="E517">
        <v>0</v>
      </c>
      <c r="F517">
        <v>1.49</v>
      </c>
      <c r="G517">
        <f t="shared" si="8"/>
        <v>-1.49</v>
      </c>
      <c r="H517" t="s">
        <v>378</v>
      </c>
    </row>
    <row r="518" spans="1:8" x14ac:dyDescent="0.25">
      <c r="A518" s="20">
        <v>43344</v>
      </c>
      <c r="B518" t="s">
        <v>371</v>
      </c>
      <c r="C518">
        <v>627800</v>
      </c>
      <c r="D518" t="s">
        <v>394</v>
      </c>
      <c r="E518">
        <v>0</v>
      </c>
      <c r="F518">
        <v>0.01</v>
      </c>
      <c r="G518">
        <f t="shared" si="8"/>
        <v>-0.01</v>
      </c>
      <c r="H518" t="s">
        <v>378</v>
      </c>
    </row>
    <row r="519" spans="1:8" x14ac:dyDescent="0.25">
      <c r="A519" s="20">
        <v>43349</v>
      </c>
      <c r="B519" t="s">
        <v>395</v>
      </c>
      <c r="C519">
        <v>627802</v>
      </c>
      <c r="D519" t="s">
        <v>396</v>
      </c>
      <c r="E519">
        <v>0.64</v>
      </c>
      <c r="F519">
        <v>0</v>
      </c>
      <c r="G519">
        <f t="shared" si="8"/>
        <v>0.64</v>
      </c>
      <c r="H519" t="s">
        <v>397</v>
      </c>
    </row>
    <row r="520" spans="1:8" x14ac:dyDescent="0.25">
      <c r="A520" s="20">
        <v>43346</v>
      </c>
      <c r="B520" t="s">
        <v>395</v>
      </c>
      <c r="C520">
        <v>627802</v>
      </c>
      <c r="D520" t="s">
        <v>398</v>
      </c>
      <c r="E520">
        <v>3</v>
      </c>
      <c r="F520">
        <v>0</v>
      </c>
      <c r="G520">
        <f t="shared" si="8"/>
        <v>3</v>
      </c>
      <c r="H520" t="s">
        <v>397</v>
      </c>
    </row>
    <row r="521" spans="1:8" x14ac:dyDescent="0.25">
      <c r="A521" s="20">
        <v>43346</v>
      </c>
      <c r="B521" t="s">
        <v>395</v>
      </c>
      <c r="C521">
        <v>627802</v>
      </c>
      <c r="D521" t="s">
        <v>399</v>
      </c>
      <c r="E521">
        <v>11.88</v>
      </c>
      <c r="F521">
        <v>0</v>
      </c>
      <c r="G521">
        <f t="shared" si="8"/>
        <v>11.88</v>
      </c>
      <c r="H521" t="s">
        <v>397</v>
      </c>
    </row>
    <row r="522" spans="1:8" x14ac:dyDescent="0.25">
      <c r="A522" s="20">
        <v>43357</v>
      </c>
      <c r="B522" t="s">
        <v>395</v>
      </c>
      <c r="C522">
        <v>627802</v>
      </c>
      <c r="D522" t="s">
        <v>400</v>
      </c>
      <c r="E522">
        <v>16.100000000000001</v>
      </c>
      <c r="F522">
        <v>0</v>
      </c>
      <c r="G522">
        <f t="shared" si="8"/>
        <v>16.100000000000001</v>
      </c>
      <c r="H522" t="s">
        <v>397</v>
      </c>
    </row>
    <row r="523" spans="1:8" x14ac:dyDescent="0.25">
      <c r="A523" s="20">
        <v>43356</v>
      </c>
      <c r="B523" t="s">
        <v>395</v>
      </c>
      <c r="C523">
        <v>627802</v>
      </c>
      <c r="D523" t="s">
        <v>401</v>
      </c>
      <c r="E523">
        <v>0.9</v>
      </c>
      <c r="F523">
        <v>0</v>
      </c>
      <c r="G523">
        <f t="shared" si="8"/>
        <v>0.9</v>
      </c>
      <c r="H523" t="s">
        <v>397</v>
      </c>
    </row>
    <row r="524" spans="1:8" x14ac:dyDescent="0.25">
      <c r="A524" s="20">
        <v>43362</v>
      </c>
      <c r="B524" t="s">
        <v>395</v>
      </c>
      <c r="C524">
        <v>627802</v>
      </c>
      <c r="D524" t="s">
        <v>402</v>
      </c>
      <c r="E524">
        <v>0.3</v>
      </c>
      <c r="F524">
        <v>0</v>
      </c>
      <c r="G524">
        <f t="shared" si="8"/>
        <v>0.3</v>
      </c>
      <c r="H524" t="s">
        <v>397</v>
      </c>
    </row>
    <row r="525" spans="1:8" x14ac:dyDescent="0.25">
      <c r="A525" s="20">
        <v>43361</v>
      </c>
      <c r="B525" t="s">
        <v>395</v>
      </c>
      <c r="C525">
        <v>627802</v>
      </c>
      <c r="D525" t="s">
        <v>403</v>
      </c>
      <c r="E525">
        <v>6.1</v>
      </c>
      <c r="F525">
        <v>0</v>
      </c>
      <c r="G525">
        <f t="shared" si="8"/>
        <v>6.1</v>
      </c>
      <c r="H525" t="s">
        <v>397</v>
      </c>
    </row>
    <row r="526" spans="1:8" x14ac:dyDescent="0.25">
      <c r="A526" s="20">
        <v>43360</v>
      </c>
      <c r="B526" t="s">
        <v>395</v>
      </c>
      <c r="C526">
        <v>627802</v>
      </c>
      <c r="D526" t="s">
        <v>404</v>
      </c>
      <c r="E526">
        <v>4.5999999999999996</v>
      </c>
      <c r="F526">
        <v>0</v>
      </c>
      <c r="G526">
        <f t="shared" si="8"/>
        <v>4.5999999999999996</v>
      </c>
      <c r="H526" t="s">
        <v>397</v>
      </c>
    </row>
    <row r="527" spans="1:8" x14ac:dyDescent="0.25">
      <c r="A527" s="20">
        <v>43371</v>
      </c>
      <c r="B527" t="s">
        <v>395</v>
      </c>
      <c r="C527">
        <v>627802</v>
      </c>
      <c r="D527" t="s">
        <v>405</v>
      </c>
      <c r="E527">
        <v>2.99</v>
      </c>
      <c r="F527">
        <v>0</v>
      </c>
      <c r="G527">
        <f t="shared" si="8"/>
        <v>2.99</v>
      </c>
      <c r="H527" t="s">
        <v>397</v>
      </c>
    </row>
    <row r="528" spans="1:8" x14ac:dyDescent="0.25">
      <c r="A528" s="20">
        <v>43367</v>
      </c>
      <c r="B528" t="s">
        <v>395</v>
      </c>
      <c r="C528">
        <v>627802</v>
      </c>
      <c r="D528" t="s">
        <v>406</v>
      </c>
      <c r="E528">
        <v>0.7</v>
      </c>
      <c r="F528">
        <v>0</v>
      </c>
      <c r="G528">
        <f t="shared" si="8"/>
        <v>0.7</v>
      </c>
      <c r="H528" t="s">
        <v>397</v>
      </c>
    </row>
    <row r="529" spans="1:8" x14ac:dyDescent="0.25">
      <c r="A529" s="20">
        <v>43371</v>
      </c>
      <c r="B529" t="s">
        <v>407</v>
      </c>
      <c r="C529">
        <v>627802</v>
      </c>
      <c r="D529" t="s">
        <v>408</v>
      </c>
      <c r="E529">
        <v>2.99</v>
      </c>
      <c r="F529">
        <v>0</v>
      </c>
      <c r="G529">
        <f t="shared" si="8"/>
        <v>2.99</v>
      </c>
      <c r="H529" t="s">
        <v>397</v>
      </c>
    </row>
    <row r="530" spans="1:8" x14ac:dyDescent="0.25">
      <c r="A530" s="20">
        <v>43385</v>
      </c>
      <c r="B530" t="s">
        <v>395</v>
      </c>
      <c r="C530">
        <v>627802</v>
      </c>
      <c r="D530" t="s">
        <v>409</v>
      </c>
      <c r="E530">
        <v>0.05</v>
      </c>
      <c r="F530">
        <v>0</v>
      </c>
      <c r="G530">
        <f t="shared" si="8"/>
        <v>0.05</v>
      </c>
      <c r="H530" t="s">
        <v>397</v>
      </c>
    </row>
    <row r="531" spans="1:8" x14ac:dyDescent="0.25">
      <c r="A531" s="20">
        <v>43384</v>
      </c>
      <c r="B531" t="s">
        <v>395</v>
      </c>
      <c r="C531">
        <v>627802</v>
      </c>
      <c r="D531" t="s">
        <v>410</v>
      </c>
      <c r="E531">
        <v>4.0999999999999996</v>
      </c>
      <c r="F531">
        <v>0</v>
      </c>
      <c r="G531">
        <f t="shared" si="8"/>
        <v>4.0999999999999996</v>
      </c>
      <c r="H531" t="s">
        <v>397</v>
      </c>
    </row>
    <row r="532" spans="1:8" x14ac:dyDescent="0.25">
      <c r="A532" s="20">
        <v>43381</v>
      </c>
      <c r="B532" t="s">
        <v>395</v>
      </c>
      <c r="C532">
        <v>627802</v>
      </c>
      <c r="D532" t="s">
        <v>411</v>
      </c>
      <c r="E532">
        <v>0.64</v>
      </c>
      <c r="F532">
        <v>0</v>
      </c>
      <c r="G532">
        <f t="shared" si="8"/>
        <v>0.64</v>
      </c>
      <c r="H532" t="s">
        <v>397</v>
      </c>
    </row>
    <row r="533" spans="1:8" x14ac:dyDescent="0.25">
      <c r="A533" s="20">
        <v>43377</v>
      </c>
      <c r="B533" t="s">
        <v>395</v>
      </c>
      <c r="C533">
        <v>627802</v>
      </c>
      <c r="D533" t="s">
        <v>412</v>
      </c>
      <c r="E533">
        <v>2.9</v>
      </c>
      <c r="F533">
        <v>0</v>
      </c>
      <c r="G533">
        <f t="shared" si="8"/>
        <v>2.9</v>
      </c>
      <c r="H533" t="s">
        <v>397</v>
      </c>
    </row>
    <row r="534" spans="1:8" x14ac:dyDescent="0.25">
      <c r="A534" s="20">
        <v>43375</v>
      </c>
      <c r="B534" t="s">
        <v>395</v>
      </c>
      <c r="C534">
        <v>627802</v>
      </c>
      <c r="D534" t="s">
        <v>398</v>
      </c>
      <c r="E534">
        <v>3</v>
      </c>
      <c r="F534">
        <v>0</v>
      </c>
      <c r="G534">
        <f t="shared" si="8"/>
        <v>3</v>
      </c>
      <c r="H534" t="s">
        <v>397</v>
      </c>
    </row>
    <row r="535" spans="1:8" x14ac:dyDescent="0.25">
      <c r="A535" s="20">
        <v>43375</v>
      </c>
      <c r="B535" t="s">
        <v>395</v>
      </c>
      <c r="C535">
        <v>627802</v>
      </c>
      <c r="D535" t="s">
        <v>399</v>
      </c>
      <c r="E535">
        <v>11.88</v>
      </c>
      <c r="F535">
        <v>0</v>
      </c>
      <c r="G535">
        <f t="shared" si="8"/>
        <v>11.88</v>
      </c>
      <c r="H535" t="s">
        <v>397</v>
      </c>
    </row>
    <row r="536" spans="1:8" x14ac:dyDescent="0.25">
      <c r="A536" s="20">
        <v>43404</v>
      </c>
      <c r="B536" t="s">
        <v>395</v>
      </c>
      <c r="C536">
        <v>627802</v>
      </c>
      <c r="D536" t="s">
        <v>405</v>
      </c>
      <c r="E536">
        <v>2.99</v>
      </c>
      <c r="F536">
        <v>0</v>
      </c>
      <c r="G536">
        <f t="shared" si="8"/>
        <v>2.99</v>
      </c>
      <c r="H536" t="s">
        <v>397</v>
      </c>
    </row>
    <row r="537" spans="1:8" x14ac:dyDescent="0.25">
      <c r="A537" s="20">
        <v>43403</v>
      </c>
      <c r="B537" t="s">
        <v>395</v>
      </c>
      <c r="C537">
        <v>627802</v>
      </c>
      <c r="D537" t="s">
        <v>409</v>
      </c>
      <c r="E537">
        <v>0.05</v>
      </c>
      <c r="F537">
        <v>0</v>
      </c>
      <c r="G537">
        <f t="shared" si="8"/>
        <v>0.05</v>
      </c>
      <c r="H537" t="s">
        <v>397</v>
      </c>
    </row>
    <row r="538" spans="1:8" x14ac:dyDescent="0.25">
      <c r="A538" s="20">
        <v>43404</v>
      </c>
      <c r="B538" t="s">
        <v>407</v>
      </c>
      <c r="C538">
        <v>627802</v>
      </c>
      <c r="D538" t="s">
        <v>413</v>
      </c>
      <c r="E538">
        <v>2.99</v>
      </c>
      <c r="F538">
        <v>0</v>
      </c>
      <c r="G538">
        <f t="shared" si="8"/>
        <v>2.99</v>
      </c>
      <c r="H538" t="s">
        <v>397</v>
      </c>
    </row>
    <row r="539" spans="1:8" x14ac:dyDescent="0.25">
      <c r="A539" s="20">
        <v>43402</v>
      </c>
      <c r="B539" t="s">
        <v>395</v>
      </c>
      <c r="C539">
        <v>627802</v>
      </c>
      <c r="D539" t="s">
        <v>414</v>
      </c>
      <c r="E539">
        <v>0.3</v>
      </c>
      <c r="F539">
        <v>0</v>
      </c>
      <c r="G539">
        <f t="shared" si="8"/>
        <v>0.3</v>
      </c>
      <c r="H539" t="s">
        <v>397</v>
      </c>
    </row>
    <row r="540" spans="1:8" x14ac:dyDescent="0.25">
      <c r="A540" s="20">
        <v>43402</v>
      </c>
      <c r="B540" t="s">
        <v>395</v>
      </c>
      <c r="C540">
        <v>627802</v>
      </c>
      <c r="D540" t="s">
        <v>415</v>
      </c>
      <c r="E540">
        <v>4.2</v>
      </c>
      <c r="F540">
        <v>0</v>
      </c>
      <c r="G540">
        <f t="shared" si="8"/>
        <v>4.2</v>
      </c>
      <c r="H540" t="s">
        <v>397</v>
      </c>
    </row>
    <row r="541" spans="1:8" x14ac:dyDescent="0.25">
      <c r="A541" s="20">
        <v>43396</v>
      </c>
      <c r="B541" t="s">
        <v>395</v>
      </c>
      <c r="C541">
        <v>627802</v>
      </c>
      <c r="D541" t="s">
        <v>416</v>
      </c>
      <c r="E541">
        <v>10.1</v>
      </c>
      <c r="F541">
        <v>0</v>
      </c>
      <c r="G541">
        <f t="shared" si="8"/>
        <v>10.1</v>
      </c>
      <c r="H541" t="s">
        <v>397</v>
      </c>
    </row>
    <row r="542" spans="1:8" x14ac:dyDescent="0.25">
      <c r="A542" s="20">
        <v>43388</v>
      </c>
      <c r="B542" t="s">
        <v>395</v>
      </c>
      <c r="C542">
        <v>627802</v>
      </c>
      <c r="D542" t="s">
        <v>417</v>
      </c>
      <c r="E542">
        <v>1.28</v>
      </c>
      <c r="F542">
        <v>0</v>
      </c>
      <c r="G542">
        <f t="shared" si="8"/>
        <v>1.28</v>
      </c>
      <c r="H542" t="s">
        <v>397</v>
      </c>
    </row>
    <row r="543" spans="1:8" x14ac:dyDescent="0.25">
      <c r="A543" s="20">
        <v>43423</v>
      </c>
      <c r="B543" t="s">
        <v>395</v>
      </c>
      <c r="C543">
        <v>627802</v>
      </c>
      <c r="D543" t="s">
        <v>418</v>
      </c>
      <c r="E543">
        <v>3.6</v>
      </c>
      <c r="F543">
        <v>0</v>
      </c>
      <c r="G543">
        <f t="shared" si="8"/>
        <v>3.6</v>
      </c>
      <c r="H543" t="s">
        <v>397</v>
      </c>
    </row>
    <row r="544" spans="1:8" x14ac:dyDescent="0.25">
      <c r="A544" s="20">
        <v>43423</v>
      </c>
      <c r="B544" t="s">
        <v>395</v>
      </c>
      <c r="C544">
        <v>627802</v>
      </c>
      <c r="D544" t="s">
        <v>419</v>
      </c>
      <c r="E544">
        <v>4.0999999999999996</v>
      </c>
      <c r="F544">
        <v>0</v>
      </c>
      <c r="G544">
        <f t="shared" si="8"/>
        <v>4.0999999999999996</v>
      </c>
      <c r="H544" t="s">
        <v>397</v>
      </c>
    </row>
    <row r="545" spans="1:8" x14ac:dyDescent="0.25">
      <c r="A545" s="20">
        <v>43420</v>
      </c>
      <c r="B545" t="s">
        <v>395</v>
      </c>
      <c r="C545">
        <v>627802</v>
      </c>
      <c r="D545" t="s">
        <v>420</v>
      </c>
      <c r="E545">
        <v>4.0999999999999996</v>
      </c>
      <c r="F545">
        <v>0</v>
      </c>
      <c r="G545">
        <f t="shared" si="8"/>
        <v>4.0999999999999996</v>
      </c>
      <c r="H545" t="s">
        <v>397</v>
      </c>
    </row>
    <row r="546" spans="1:8" x14ac:dyDescent="0.25">
      <c r="A546" s="20">
        <v>43419</v>
      </c>
      <c r="B546" t="s">
        <v>395</v>
      </c>
      <c r="C546">
        <v>627802</v>
      </c>
      <c r="D546" t="s">
        <v>421</v>
      </c>
      <c r="E546">
        <v>0.5</v>
      </c>
      <c r="F546">
        <v>0</v>
      </c>
      <c r="G546">
        <f t="shared" si="8"/>
        <v>0.5</v>
      </c>
      <c r="H546" t="s">
        <v>397</v>
      </c>
    </row>
    <row r="547" spans="1:8" x14ac:dyDescent="0.25">
      <c r="A547" s="20">
        <v>43417</v>
      </c>
      <c r="B547" t="s">
        <v>395</v>
      </c>
      <c r="C547">
        <v>627802</v>
      </c>
      <c r="D547" t="s">
        <v>422</v>
      </c>
      <c r="E547">
        <v>0.8</v>
      </c>
      <c r="F547">
        <v>0</v>
      </c>
      <c r="G547">
        <f t="shared" si="8"/>
        <v>0.8</v>
      </c>
      <c r="H547" t="s">
        <v>397</v>
      </c>
    </row>
    <row r="548" spans="1:8" x14ac:dyDescent="0.25">
      <c r="A548" s="20">
        <v>43416</v>
      </c>
      <c r="B548" t="s">
        <v>395</v>
      </c>
      <c r="C548">
        <v>627802</v>
      </c>
      <c r="D548" t="s">
        <v>423</v>
      </c>
      <c r="E548">
        <v>3.4</v>
      </c>
      <c r="F548">
        <v>0</v>
      </c>
      <c r="G548">
        <f t="shared" si="8"/>
        <v>3.4</v>
      </c>
      <c r="H548" t="s">
        <v>397</v>
      </c>
    </row>
    <row r="549" spans="1:8" x14ac:dyDescent="0.25">
      <c r="A549" s="20">
        <v>43413</v>
      </c>
      <c r="B549" t="s">
        <v>395</v>
      </c>
      <c r="C549">
        <v>627802</v>
      </c>
      <c r="D549" t="s">
        <v>424</v>
      </c>
      <c r="E549">
        <v>0.9</v>
      </c>
      <c r="F549">
        <v>0</v>
      </c>
      <c r="G549">
        <f t="shared" si="8"/>
        <v>0.9</v>
      </c>
      <c r="H549" t="s">
        <v>397</v>
      </c>
    </row>
    <row r="550" spans="1:8" x14ac:dyDescent="0.25">
      <c r="A550" s="20">
        <v>43410</v>
      </c>
      <c r="B550" t="s">
        <v>395</v>
      </c>
      <c r="C550">
        <v>627802</v>
      </c>
      <c r="D550" t="s">
        <v>425</v>
      </c>
      <c r="E550">
        <v>1.1000000000000001</v>
      </c>
      <c r="F550">
        <v>0</v>
      </c>
      <c r="G550">
        <f t="shared" si="8"/>
        <v>1.1000000000000001</v>
      </c>
      <c r="H550" t="s">
        <v>397</v>
      </c>
    </row>
    <row r="551" spans="1:8" x14ac:dyDescent="0.25">
      <c r="A551" s="20">
        <v>43410</v>
      </c>
      <c r="B551" t="s">
        <v>395</v>
      </c>
      <c r="C551">
        <v>627802</v>
      </c>
      <c r="D551" t="s">
        <v>426</v>
      </c>
      <c r="E551">
        <v>4.0999999999999996</v>
      </c>
      <c r="F551">
        <v>0</v>
      </c>
      <c r="G551">
        <f t="shared" si="8"/>
        <v>4.0999999999999996</v>
      </c>
      <c r="H551" t="s">
        <v>397</v>
      </c>
    </row>
    <row r="552" spans="1:8" x14ac:dyDescent="0.25">
      <c r="A552" s="20">
        <v>43407</v>
      </c>
      <c r="B552" t="s">
        <v>395</v>
      </c>
      <c r="C552">
        <v>627802</v>
      </c>
      <c r="D552" t="s">
        <v>398</v>
      </c>
      <c r="E552">
        <v>3</v>
      </c>
      <c r="F552">
        <v>0</v>
      </c>
      <c r="G552">
        <f t="shared" si="8"/>
        <v>3</v>
      </c>
      <c r="H552" t="s">
        <v>397</v>
      </c>
    </row>
    <row r="553" spans="1:8" x14ac:dyDescent="0.25">
      <c r="A553" s="20">
        <v>43407</v>
      </c>
      <c r="B553" t="s">
        <v>395</v>
      </c>
      <c r="C553">
        <v>627802</v>
      </c>
      <c r="D553" t="s">
        <v>399</v>
      </c>
      <c r="E553">
        <v>11.88</v>
      </c>
      <c r="F553">
        <v>0</v>
      </c>
      <c r="G553">
        <f t="shared" si="8"/>
        <v>11.88</v>
      </c>
      <c r="H553" t="s">
        <v>397</v>
      </c>
    </row>
    <row r="554" spans="1:8" x14ac:dyDescent="0.25">
      <c r="A554" s="20">
        <v>43406</v>
      </c>
      <c r="B554" t="s">
        <v>395</v>
      </c>
      <c r="C554">
        <v>627802</v>
      </c>
      <c r="D554" t="s">
        <v>427</v>
      </c>
      <c r="E554">
        <v>2.1</v>
      </c>
      <c r="F554">
        <v>0</v>
      </c>
      <c r="G554">
        <f t="shared" si="8"/>
        <v>2.1</v>
      </c>
      <c r="H554" t="s">
        <v>397</v>
      </c>
    </row>
    <row r="555" spans="1:8" x14ac:dyDescent="0.25">
      <c r="A555" s="20">
        <v>43434</v>
      </c>
      <c r="B555" t="s">
        <v>395</v>
      </c>
      <c r="C555">
        <v>627802</v>
      </c>
      <c r="D555" t="s">
        <v>405</v>
      </c>
      <c r="E555">
        <v>2.99</v>
      </c>
      <c r="F555">
        <v>0</v>
      </c>
      <c r="G555">
        <f t="shared" si="8"/>
        <v>2.99</v>
      </c>
      <c r="H555" t="s">
        <v>397</v>
      </c>
    </row>
    <row r="556" spans="1:8" x14ac:dyDescent="0.25">
      <c r="A556" s="20">
        <v>43432</v>
      </c>
      <c r="B556" t="s">
        <v>395</v>
      </c>
      <c r="C556">
        <v>627802</v>
      </c>
      <c r="D556" t="s">
        <v>428</v>
      </c>
      <c r="E556">
        <v>4.0999999999999996</v>
      </c>
      <c r="F556">
        <v>0</v>
      </c>
      <c r="G556">
        <f t="shared" si="8"/>
        <v>4.0999999999999996</v>
      </c>
      <c r="H556" t="s">
        <v>397</v>
      </c>
    </row>
    <row r="557" spans="1:8" x14ac:dyDescent="0.25">
      <c r="A557" s="20">
        <v>43430</v>
      </c>
      <c r="B557" t="s">
        <v>395</v>
      </c>
      <c r="C557">
        <v>627802</v>
      </c>
      <c r="D557" t="s">
        <v>429</v>
      </c>
      <c r="E557">
        <v>0.22</v>
      </c>
      <c r="F557">
        <v>0</v>
      </c>
      <c r="G557">
        <f t="shared" si="8"/>
        <v>0.22</v>
      </c>
      <c r="H557" t="s">
        <v>397</v>
      </c>
    </row>
    <row r="558" spans="1:8" x14ac:dyDescent="0.25">
      <c r="A558" s="20">
        <v>43430</v>
      </c>
      <c r="B558" t="s">
        <v>395</v>
      </c>
      <c r="C558">
        <v>627802</v>
      </c>
      <c r="D558" t="s">
        <v>430</v>
      </c>
      <c r="E558">
        <v>0.5</v>
      </c>
      <c r="F558">
        <v>0</v>
      </c>
      <c r="G558">
        <f t="shared" si="8"/>
        <v>0.5</v>
      </c>
      <c r="H558" t="s">
        <v>397</v>
      </c>
    </row>
    <row r="559" spans="1:8" x14ac:dyDescent="0.25">
      <c r="A559" s="20">
        <v>43427</v>
      </c>
      <c r="B559" t="s">
        <v>395</v>
      </c>
      <c r="C559">
        <v>627802</v>
      </c>
      <c r="D559" t="s">
        <v>431</v>
      </c>
      <c r="E559">
        <v>2.21</v>
      </c>
      <c r="F559">
        <v>0</v>
      </c>
      <c r="G559">
        <f t="shared" si="8"/>
        <v>2.21</v>
      </c>
      <c r="H559" t="s">
        <v>397</v>
      </c>
    </row>
    <row r="560" spans="1:8" x14ac:dyDescent="0.25">
      <c r="A560" s="20">
        <v>43427</v>
      </c>
      <c r="B560" t="s">
        <v>395</v>
      </c>
      <c r="C560">
        <v>627802</v>
      </c>
      <c r="D560" t="s">
        <v>409</v>
      </c>
      <c r="E560">
        <v>0.05</v>
      </c>
      <c r="F560">
        <v>0</v>
      </c>
      <c r="G560">
        <f t="shared" si="8"/>
        <v>0.05</v>
      </c>
      <c r="H560" t="s">
        <v>397</v>
      </c>
    </row>
    <row r="561" spans="1:8" x14ac:dyDescent="0.25">
      <c r="A561" s="20">
        <v>43424</v>
      </c>
      <c r="B561" t="s">
        <v>395</v>
      </c>
      <c r="C561">
        <v>627802</v>
      </c>
      <c r="D561" t="s">
        <v>432</v>
      </c>
      <c r="E561">
        <v>0.7</v>
      </c>
      <c r="F561">
        <v>0</v>
      </c>
      <c r="G561">
        <f t="shared" si="8"/>
        <v>0.7</v>
      </c>
      <c r="H561" t="s">
        <v>397</v>
      </c>
    </row>
    <row r="562" spans="1:8" x14ac:dyDescent="0.25">
      <c r="A562" s="20">
        <v>43434</v>
      </c>
      <c r="B562" t="s">
        <v>407</v>
      </c>
      <c r="C562">
        <v>627802</v>
      </c>
      <c r="D562" t="s">
        <v>408</v>
      </c>
      <c r="E562">
        <v>2.99</v>
      </c>
      <c r="F562">
        <v>0</v>
      </c>
      <c r="G562">
        <f t="shared" si="8"/>
        <v>2.99</v>
      </c>
      <c r="H562" t="s">
        <v>397</v>
      </c>
    </row>
    <row r="563" spans="1:8" x14ac:dyDescent="0.25">
      <c r="A563" s="20">
        <v>43373</v>
      </c>
      <c r="B563" t="s">
        <v>433</v>
      </c>
      <c r="C563">
        <v>631100</v>
      </c>
      <c r="D563" t="s">
        <v>434</v>
      </c>
      <c r="E563">
        <v>1154.1099999999999</v>
      </c>
      <c r="F563">
        <v>0</v>
      </c>
      <c r="G563">
        <f t="shared" si="8"/>
        <v>1154.1099999999999</v>
      </c>
      <c r="H563" t="s">
        <v>435</v>
      </c>
    </row>
    <row r="564" spans="1:8" x14ac:dyDescent="0.25">
      <c r="A564" s="20">
        <v>43373</v>
      </c>
      <c r="B564" t="s">
        <v>433</v>
      </c>
      <c r="C564">
        <v>631100</v>
      </c>
      <c r="D564" t="s">
        <v>434</v>
      </c>
      <c r="E564">
        <v>1562.87</v>
      </c>
      <c r="F564">
        <v>0</v>
      </c>
      <c r="G564">
        <f t="shared" si="8"/>
        <v>1562.87</v>
      </c>
      <c r="H564" t="s">
        <v>435</v>
      </c>
    </row>
    <row r="565" spans="1:8" x14ac:dyDescent="0.25">
      <c r="A565" s="20">
        <v>43373</v>
      </c>
      <c r="B565" t="s">
        <v>433</v>
      </c>
      <c r="C565">
        <v>631100</v>
      </c>
      <c r="D565" t="s">
        <v>434</v>
      </c>
      <c r="E565">
        <v>379.29</v>
      </c>
      <c r="F565">
        <v>0</v>
      </c>
      <c r="G565">
        <f t="shared" si="8"/>
        <v>379.29</v>
      </c>
      <c r="H565" t="s">
        <v>435</v>
      </c>
    </row>
    <row r="566" spans="1:8" x14ac:dyDescent="0.25">
      <c r="A566" s="20">
        <v>43373</v>
      </c>
      <c r="B566" t="s">
        <v>433</v>
      </c>
      <c r="C566">
        <v>631100</v>
      </c>
      <c r="D566" t="s">
        <v>434</v>
      </c>
      <c r="E566">
        <v>969.04</v>
      </c>
      <c r="F566">
        <v>0</v>
      </c>
      <c r="G566">
        <f t="shared" si="8"/>
        <v>969.04</v>
      </c>
      <c r="H566" t="s">
        <v>435</v>
      </c>
    </row>
    <row r="567" spans="1:8" x14ac:dyDescent="0.25">
      <c r="A567" s="20">
        <v>43404</v>
      </c>
      <c r="B567" t="s">
        <v>433</v>
      </c>
      <c r="C567">
        <v>631100</v>
      </c>
      <c r="D567" t="s">
        <v>434</v>
      </c>
      <c r="E567">
        <v>1164.04</v>
      </c>
      <c r="F567">
        <v>0</v>
      </c>
      <c r="G567">
        <f t="shared" si="8"/>
        <v>1164.04</v>
      </c>
      <c r="H567" t="s">
        <v>435</v>
      </c>
    </row>
    <row r="568" spans="1:8" x14ac:dyDescent="0.25">
      <c r="A568" s="20">
        <v>43404</v>
      </c>
      <c r="B568" t="s">
        <v>433</v>
      </c>
      <c r="C568">
        <v>631100</v>
      </c>
      <c r="D568" t="s">
        <v>434</v>
      </c>
      <c r="E568">
        <v>1700.57</v>
      </c>
      <c r="F568">
        <v>0</v>
      </c>
      <c r="G568">
        <f t="shared" si="8"/>
        <v>1700.57</v>
      </c>
      <c r="H568" t="s">
        <v>435</v>
      </c>
    </row>
    <row r="569" spans="1:8" x14ac:dyDescent="0.25">
      <c r="A569" s="20">
        <v>43404</v>
      </c>
      <c r="B569" t="s">
        <v>433</v>
      </c>
      <c r="C569">
        <v>631100</v>
      </c>
      <c r="D569" t="s">
        <v>434</v>
      </c>
      <c r="E569">
        <v>379.29</v>
      </c>
      <c r="F569">
        <v>0</v>
      </c>
      <c r="G569">
        <f t="shared" si="8"/>
        <v>379.29</v>
      </c>
      <c r="H569" t="s">
        <v>435</v>
      </c>
    </row>
    <row r="570" spans="1:8" x14ac:dyDescent="0.25">
      <c r="A570" s="20">
        <v>43404</v>
      </c>
      <c r="B570" t="s">
        <v>433</v>
      </c>
      <c r="C570">
        <v>631100</v>
      </c>
      <c r="D570" t="s">
        <v>434</v>
      </c>
      <c r="E570">
        <v>1149.5999999999999</v>
      </c>
      <c r="F570">
        <v>0</v>
      </c>
      <c r="G570">
        <f t="shared" si="8"/>
        <v>1149.5999999999999</v>
      </c>
      <c r="H570" t="s">
        <v>435</v>
      </c>
    </row>
    <row r="571" spans="1:8" x14ac:dyDescent="0.25">
      <c r="A571" s="20">
        <v>43434</v>
      </c>
      <c r="B571" t="s">
        <v>433</v>
      </c>
      <c r="C571">
        <v>631100</v>
      </c>
      <c r="D571" t="s">
        <v>434</v>
      </c>
      <c r="E571">
        <v>1154.1099999999999</v>
      </c>
      <c r="F571">
        <v>0</v>
      </c>
      <c r="G571">
        <f t="shared" si="8"/>
        <v>1154.1099999999999</v>
      </c>
      <c r="H571" t="s">
        <v>435</v>
      </c>
    </row>
    <row r="572" spans="1:8" x14ac:dyDescent="0.25">
      <c r="A572" s="20">
        <v>43434</v>
      </c>
      <c r="B572" t="s">
        <v>433</v>
      </c>
      <c r="C572">
        <v>631100</v>
      </c>
      <c r="D572" t="s">
        <v>434</v>
      </c>
      <c r="E572">
        <v>1505.71</v>
      </c>
      <c r="F572">
        <v>0</v>
      </c>
      <c r="G572">
        <f t="shared" si="8"/>
        <v>1505.71</v>
      </c>
      <c r="H572" t="s">
        <v>435</v>
      </c>
    </row>
    <row r="573" spans="1:8" x14ac:dyDescent="0.25">
      <c r="A573" s="20">
        <v>43434</v>
      </c>
      <c r="B573" t="s">
        <v>433</v>
      </c>
      <c r="C573">
        <v>631100</v>
      </c>
      <c r="D573" t="s">
        <v>434</v>
      </c>
      <c r="E573">
        <v>430.64</v>
      </c>
      <c r="F573">
        <v>0</v>
      </c>
      <c r="G573">
        <f t="shared" si="8"/>
        <v>430.64</v>
      </c>
      <c r="H573" t="s">
        <v>435</v>
      </c>
    </row>
    <row r="574" spans="1:8" x14ac:dyDescent="0.25">
      <c r="A574" s="20">
        <v>43434</v>
      </c>
      <c r="B574" t="s">
        <v>433</v>
      </c>
      <c r="C574">
        <v>631100</v>
      </c>
      <c r="D574" t="s">
        <v>434</v>
      </c>
      <c r="E574">
        <v>1205.6300000000001</v>
      </c>
      <c r="F574">
        <v>0</v>
      </c>
      <c r="G574">
        <f t="shared" si="8"/>
        <v>1205.6300000000001</v>
      </c>
      <c r="H574" t="s">
        <v>435</v>
      </c>
    </row>
    <row r="575" spans="1:8" x14ac:dyDescent="0.25">
      <c r="A575" s="20">
        <v>43373</v>
      </c>
      <c r="B575" t="s">
        <v>433</v>
      </c>
      <c r="C575">
        <v>633300</v>
      </c>
      <c r="D575" t="s">
        <v>436</v>
      </c>
      <c r="E575">
        <v>59.83</v>
      </c>
      <c r="F575">
        <v>0</v>
      </c>
      <c r="G575">
        <f t="shared" si="8"/>
        <v>59.83</v>
      </c>
      <c r="H575" t="s">
        <v>437</v>
      </c>
    </row>
    <row r="576" spans="1:8" x14ac:dyDescent="0.25">
      <c r="A576" s="20">
        <v>43373</v>
      </c>
      <c r="B576" t="s">
        <v>433</v>
      </c>
      <c r="C576">
        <v>633300</v>
      </c>
      <c r="D576" t="s">
        <v>436</v>
      </c>
      <c r="E576">
        <v>110.94</v>
      </c>
      <c r="F576">
        <v>0</v>
      </c>
      <c r="G576">
        <f t="shared" si="8"/>
        <v>110.94</v>
      </c>
      <c r="H576" t="s">
        <v>437</v>
      </c>
    </row>
    <row r="577" spans="1:8" x14ac:dyDescent="0.25">
      <c r="A577" s="20">
        <v>43373</v>
      </c>
      <c r="B577" t="s">
        <v>433</v>
      </c>
      <c r="C577">
        <v>633300</v>
      </c>
      <c r="D577" t="s">
        <v>436</v>
      </c>
      <c r="E577">
        <v>20.98</v>
      </c>
      <c r="F577">
        <v>0</v>
      </c>
      <c r="G577">
        <f t="shared" si="8"/>
        <v>20.98</v>
      </c>
      <c r="H577" t="s">
        <v>437</v>
      </c>
    </row>
    <row r="578" spans="1:8" x14ac:dyDescent="0.25">
      <c r="A578" s="20">
        <v>43373</v>
      </c>
      <c r="B578" t="s">
        <v>433</v>
      </c>
      <c r="C578">
        <v>633300</v>
      </c>
      <c r="D578" t="s">
        <v>436</v>
      </c>
      <c r="E578">
        <v>49.46</v>
      </c>
      <c r="F578">
        <v>0</v>
      </c>
      <c r="G578">
        <f t="shared" si="8"/>
        <v>49.46</v>
      </c>
      <c r="H578" t="s">
        <v>437</v>
      </c>
    </row>
    <row r="579" spans="1:8" x14ac:dyDescent="0.25">
      <c r="A579" s="20">
        <v>43404</v>
      </c>
      <c r="B579" t="s">
        <v>433</v>
      </c>
      <c r="C579">
        <v>633300</v>
      </c>
      <c r="D579" t="s">
        <v>436</v>
      </c>
      <c r="E579">
        <v>60.23</v>
      </c>
      <c r="F579">
        <v>0</v>
      </c>
      <c r="G579">
        <f t="shared" ref="G579:G642" si="9">E579-F579</f>
        <v>60.23</v>
      </c>
      <c r="H579" t="s">
        <v>437</v>
      </c>
    </row>
    <row r="580" spans="1:8" x14ac:dyDescent="0.25">
      <c r="A580" s="20">
        <v>43404</v>
      </c>
      <c r="B580" t="s">
        <v>433</v>
      </c>
      <c r="C580">
        <v>633300</v>
      </c>
      <c r="D580" t="s">
        <v>436</v>
      </c>
      <c r="E580">
        <v>138.21</v>
      </c>
      <c r="F580">
        <v>0</v>
      </c>
      <c r="G580">
        <f t="shared" si="9"/>
        <v>138.21</v>
      </c>
      <c r="H580" t="s">
        <v>437</v>
      </c>
    </row>
    <row r="581" spans="1:8" x14ac:dyDescent="0.25">
      <c r="A581" s="20">
        <v>43404</v>
      </c>
      <c r="B581" t="s">
        <v>433</v>
      </c>
      <c r="C581">
        <v>633300</v>
      </c>
      <c r="D581" t="s">
        <v>436</v>
      </c>
      <c r="E581">
        <v>20.98</v>
      </c>
      <c r="F581">
        <v>0</v>
      </c>
      <c r="G581">
        <f t="shared" si="9"/>
        <v>20.98</v>
      </c>
      <c r="H581" t="s">
        <v>437</v>
      </c>
    </row>
    <row r="582" spans="1:8" x14ac:dyDescent="0.25">
      <c r="A582" s="20">
        <v>43404</v>
      </c>
      <c r="B582" t="s">
        <v>433</v>
      </c>
      <c r="C582">
        <v>633300</v>
      </c>
      <c r="D582" t="s">
        <v>436</v>
      </c>
      <c r="E582">
        <v>56.65</v>
      </c>
      <c r="F582">
        <v>0</v>
      </c>
      <c r="G582">
        <f t="shared" si="9"/>
        <v>56.65</v>
      </c>
      <c r="H582" t="s">
        <v>437</v>
      </c>
    </row>
    <row r="583" spans="1:8" x14ac:dyDescent="0.25">
      <c r="A583" s="20">
        <v>43434</v>
      </c>
      <c r="B583" t="s">
        <v>433</v>
      </c>
      <c r="C583">
        <v>633300</v>
      </c>
      <c r="D583" t="s">
        <v>436</v>
      </c>
      <c r="E583">
        <v>59.83</v>
      </c>
      <c r="F583">
        <v>0</v>
      </c>
      <c r="G583">
        <f t="shared" si="9"/>
        <v>59.83</v>
      </c>
      <c r="H583" t="s">
        <v>437</v>
      </c>
    </row>
    <row r="584" spans="1:8" x14ac:dyDescent="0.25">
      <c r="A584" s="20">
        <v>43434</v>
      </c>
      <c r="B584" t="s">
        <v>433</v>
      </c>
      <c r="C584">
        <v>633300</v>
      </c>
      <c r="D584" t="s">
        <v>436</v>
      </c>
      <c r="E584">
        <v>137.87</v>
      </c>
      <c r="F584">
        <v>0</v>
      </c>
      <c r="G584">
        <f t="shared" si="9"/>
        <v>137.87</v>
      </c>
      <c r="H584" t="s">
        <v>437</v>
      </c>
    </row>
    <row r="585" spans="1:8" x14ac:dyDescent="0.25">
      <c r="A585" s="20">
        <v>43434</v>
      </c>
      <c r="B585" t="s">
        <v>433</v>
      </c>
      <c r="C585">
        <v>633300</v>
      </c>
      <c r="D585" t="s">
        <v>436</v>
      </c>
      <c r="E585">
        <v>27.58</v>
      </c>
      <c r="F585">
        <v>0</v>
      </c>
      <c r="G585">
        <f t="shared" si="9"/>
        <v>27.58</v>
      </c>
      <c r="H585" t="s">
        <v>437</v>
      </c>
    </row>
    <row r="586" spans="1:8" x14ac:dyDescent="0.25">
      <c r="A586" s="20">
        <v>43434</v>
      </c>
      <c r="B586" t="s">
        <v>433</v>
      </c>
      <c r="C586">
        <v>633300</v>
      </c>
      <c r="D586" t="s">
        <v>436</v>
      </c>
      <c r="E586">
        <v>59.61</v>
      </c>
      <c r="F586">
        <v>0</v>
      </c>
      <c r="G586">
        <f t="shared" si="9"/>
        <v>59.61</v>
      </c>
      <c r="H586" t="s">
        <v>437</v>
      </c>
    </row>
    <row r="587" spans="1:8" x14ac:dyDescent="0.25">
      <c r="A587" s="20">
        <v>43373</v>
      </c>
      <c r="B587" t="s">
        <v>433</v>
      </c>
      <c r="C587">
        <v>641100</v>
      </c>
      <c r="D587" t="s">
        <v>438</v>
      </c>
      <c r="E587">
        <v>10882.41</v>
      </c>
      <c r="F587">
        <v>0</v>
      </c>
      <c r="G587">
        <f t="shared" si="9"/>
        <v>10882.41</v>
      </c>
      <c r="H587" t="s">
        <v>439</v>
      </c>
    </row>
    <row r="588" spans="1:8" x14ac:dyDescent="0.25">
      <c r="A588" s="20">
        <v>43373</v>
      </c>
      <c r="B588" t="s">
        <v>433</v>
      </c>
      <c r="C588">
        <v>641100</v>
      </c>
      <c r="D588" t="s">
        <v>438</v>
      </c>
      <c r="E588">
        <v>17147.91</v>
      </c>
      <c r="F588">
        <v>0</v>
      </c>
      <c r="G588">
        <f t="shared" si="9"/>
        <v>17147.91</v>
      </c>
      <c r="H588" t="s">
        <v>439</v>
      </c>
    </row>
    <row r="589" spans="1:8" x14ac:dyDescent="0.25">
      <c r="A589" s="20">
        <v>43373</v>
      </c>
      <c r="B589" t="s">
        <v>433</v>
      </c>
      <c r="C589">
        <v>641100</v>
      </c>
      <c r="D589" t="s">
        <v>438</v>
      </c>
      <c r="E589">
        <v>3813.09</v>
      </c>
      <c r="F589">
        <v>0</v>
      </c>
      <c r="G589">
        <f t="shared" si="9"/>
        <v>3813.09</v>
      </c>
      <c r="H589" t="s">
        <v>439</v>
      </c>
    </row>
    <row r="590" spans="1:8" x14ac:dyDescent="0.25">
      <c r="A590" s="20">
        <v>43373</v>
      </c>
      <c r="B590" t="s">
        <v>433</v>
      </c>
      <c r="C590">
        <v>641100</v>
      </c>
      <c r="D590" t="s">
        <v>438</v>
      </c>
      <c r="E590">
        <v>8991.5499999999993</v>
      </c>
      <c r="F590">
        <v>0</v>
      </c>
      <c r="G590">
        <f t="shared" si="9"/>
        <v>8991.5499999999993</v>
      </c>
      <c r="H590" t="s">
        <v>439</v>
      </c>
    </row>
    <row r="591" spans="1:8" x14ac:dyDescent="0.25">
      <c r="A591" s="20">
        <v>43404</v>
      </c>
      <c r="B591" t="s">
        <v>433</v>
      </c>
      <c r="C591">
        <v>641100</v>
      </c>
      <c r="D591" t="s">
        <v>438</v>
      </c>
      <c r="E591">
        <v>10954.71</v>
      </c>
      <c r="F591">
        <v>0</v>
      </c>
      <c r="G591">
        <f t="shared" si="9"/>
        <v>10954.71</v>
      </c>
      <c r="H591" t="s">
        <v>439</v>
      </c>
    </row>
    <row r="592" spans="1:8" x14ac:dyDescent="0.25">
      <c r="A592" s="20">
        <v>43404</v>
      </c>
      <c r="B592" t="s">
        <v>433</v>
      </c>
      <c r="C592">
        <v>641100</v>
      </c>
      <c r="D592" t="s">
        <v>438</v>
      </c>
      <c r="E592">
        <v>18924.5</v>
      </c>
      <c r="F592">
        <v>0</v>
      </c>
      <c r="G592">
        <f t="shared" si="9"/>
        <v>18924.5</v>
      </c>
      <c r="H592" t="s">
        <v>439</v>
      </c>
    </row>
    <row r="593" spans="1:8" x14ac:dyDescent="0.25">
      <c r="A593" s="20">
        <v>43404</v>
      </c>
      <c r="B593" t="s">
        <v>433</v>
      </c>
      <c r="C593">
        <v>641100</v>
      </c>
      <c r="D593" t="s">
        <v>438</v>
      </c>
      <c r="E593">
        <v>3813.09</v>
      </c>
      <c r="F593">
        <v>0</v>
      </c>
      <c r="G593">
        <f t="shared" si="9"/>
        <v>3813.09</v>
      </c>
      <c r="H593" t="s">
        <v>439</v>
      </c>
    </row>
    <row r="594" spans="1:8" x14ac:dyDescent="0.25">
      <c r="A594" s="20">
        <v>43404</v>
      </c>
      <c r="B594" t="s">
        <v>433</v>
      </c>
      <c r="C594">
        <v>641100</v>
      </c>
      <c r="D594" t="s">
        <v>438</v>
      </c>
      <c r="E594">
        <v>10299.32</v>
      </c>
      <c r="F594">
        <v>0</v>
      </c>
      <c r="G594">
        <f t="shared" si="9"/>
        <v>10299.32</v>
      </c>
      <c r="H594" t="s">
        <v>439</v>
      </c>
    </row>
    <row r="595" spans="1:8" x14ac:dyDescent="0.25">
      <c r="A595" s="20">
        <v>43434</v>
      </c>
      <c r="B595" t="s">
        <v>433</v>
      </c>
      <c r="C595">
        <v>641100</v>
      </c>
      <c r="D595" t="s">
        <v>438</v>
      </c>
      <c r="E595">
        <v>10882.41</v>
      </c>
      <c r="F595">
        <v>0</v>
      </c>
      <c r="G595">
        <f t="shared" si="9"/>
        <v>10882.41</v>
      </c>
      <c r="H595" t="s">
        <v>439</v>
      </c>
    </row>
    <row r="596" spans="1:8" x14ac:dyDescent="0.25">
      <c r="A596" s="20">
        <v>43434</v>
      </c>
      <c r="B596" t="s">
        <v>433</v>
      </c>
      <c r="C596">
        <v>641100</v>
      </c>
      <c r="D596" t="s">
        <v>438</v>
      </c>
      <c r="E596">
        <v>17875.169999999998</v>
      </c>
      <c r="F596">
        <v>0</v>
      </c>
      <c r="G596">
        <f t="shared" si="9"/>
        <v>17875.169999999998</v>
      </c>
      <c r="H596" t="s">
        <v>439</v>
      </c>
    </row>
    <row r="597" spans="1:8" x14ac:dyDescent="0.25">
      <c r="A597" s="20">
        <v>43434</v>
      </c>
      <c r="B597" t="s">
        <v>433</v>
      </c>
      <c r="C597">
        <v>641100</v>
      </c>
      <c r="D597" t="s">
        <v>438</v>
      </c>
      <c r="E597">
        <v>5013.09</v>
      </c>
      <c r="F597">
        <v>0</v>
      </c>
      <c r="G597">
        <f t="shared" si="9"/>
        <v>5013.09</v>
      </c>
      <c r="H597" t="s">
        <v>439</v>
      </c>
    </row>
    <row r="598" spans="1:8" x14ac:dyDescent="0.25">
      <c r="A598" s="20">
        <v>43434</v>
      </c>
      <c r="B598" t="s">
        <v>433</v>
      </c>
      <c r="C598">
        <v>641100</v>
      </c>
      <c r="D598" t="s">
        <v>438</v>
      </c>
      <c r="E598">
        <v>10836.36</v>
      </c>
      <c r="F598">
        <v>0</v>
      </c>
      <c r="G598">
        <f t="shared" si="9"/>
        <v>10836.36</v>
      </c>
      <c r="H598" t="s">
        <v>439</v>
      </c>
    </row>
    <row r="599" spans="1:8" x14ac:dyDescent="0.25">
      <c r="A599" s="20">
        <v>43373</v>
      </c>
      <c r="B599" t="s">
        <v>433</v>
      </c>
      <c r="C599">
        <v>641400</v>
      </c>
      <c r="D599" t="s">
        <v>440</v>
      </c>
      <c r="E599">
        <v>73.23</v>
      </c>
      <c r="F599">
        <v>0</v>
      </c>
      <c r="G599">
        <f t="shared" si="9"/>
        <v>73.23</v>
      </c>
      <c r="H599" t="s">
        <v>441</v>
      </c>
    </row>
    <row r="600" spans="1:8" x14ac:dyDescent="0.25">
      <c r="A600" s="20">
        <v>43373</v>
      </c>
      <c r="B600" t="s">
        <v>433</v>
      </c>
      <c r="C600">
        <v>641400</v>
      </c>
      <c r="D600" t="s">
        <v>440</v>
      </c>
      <c r="E600">
        <v>66.42</v>
      </c>
      <c r="F600">
        <v>0</v>
      </c>
      <c r="G600">
        <f t="shared" si="9"/>
        <v>66.42</v>
      </c>
      <c r="H600" t="s">
        <v>441</v>
      </c>
    </row>
    <row r="601" spans="1:8" x14ac:dyDescent="0.25">
      <c r="A601" s="20">
        <v>43373</v>
      </c>
      <c r="B601" t="s">
        <v>433</v>
      </c>
      <c r="C601">
        <v>641400</v>
      </c>
      <c r="D601" t="s">
        <v>440</v>
      </c>
      <c r="E601">
        <v>47.48</v>
      </c>
      <c r="F601">
        <v>0</v>
      </c>
      <c r="G601">
        <f t="shared" si="9"/>
        <v>47.48</v>
      </c>
      <c r="H601" t="s">
        <v>441</v>
      </c>
    </row>
    <row r="602" spans="1:8" x14ac:dyDescent="0.25">
      <c r="A602" s="20">
        <v>43373</v>
      </c>
      <c r="B602" t="s">
        <v>433</v>
      </c>
      <c r="C602">
        <v>641400</v>
      </c>
      <c r="D602" t="s">
        <v>440</v>
      </c>
      <c r="E602">
        <v>27.56</v>
      </c>
      <c r="F602">
        <v>0</v>
      </c>
      <c r="G602">
        <f t="shared" si="9"/>
        <v>27.56</v>
      </c>
      <c r="H602" t="s">
        <v>441</v>
      </c>
    </row>
    <row r="603" spans="1:8" x14ac:dyDescent="0.25">
      <c r="A603" s="20">
        <v>43404</v>
      </c>
      <c r="B603" t="s">
        <v>433</v>
      </c>
      <c r="C603">
        <v>641400</v>
      </c>
      <c r="D603" t="s">
        <v>440</v>
      </c>
      <c r="E603">
        <v>91</v>
      </c>
      <c r="F603">
        <v>0</v>
      </c>
      <c r="G603">
        <f t="shared" si="9"/>
        <v>91</v>
      </c>
      <c r="H603" t="s">
        <v>441</v>
      </c>
    </row>
    <row r="604" spans="1:8" x14ac:dyDescent="0.25">
      <c r="A604" s="20">
        <v>43404</v>
      </c>
      <c r="B604" t="s">
        <v>433</v>
      </c>
      <c r="C604">
        <v>641400</v>
      </c>
      <c r="D604" t="s">
        <v>440</v>
      </c>
      <c r="E604">
        <v>188.44</v>
      </c>
      <c r="F604">
        <v>0</v>
      </c>
      <c r="G604">
        <f t="shared" si="9"/>
        <v>188.44</v>
      </c>
      <c r="H604" t="s">
        <v>441</v>
      </c>
    </row>
    <row r="605" spans="1:8" x14ac:dyDescent="0.25">
      <c r="A605" s="20">
        <v>43404</v>
      </c>
      <c r="B605" t="s">
        <v>433</v>
      </c>
      <c r="C605">
        <v>641400</v>
      </c>
      <c r="D605" t="s">
        <v>440</v>
      </c>
      <c r="E605">
        <v>49.59</v>
      </c>
      <c r="F605">
        <v>0</v>
      </c>
      <c r="G605">
        <f t="shared" si="9"/>
        <v>49.59</v>
      </c>
      <c r="H605" t="s">
        <v>441</v>
      </c>
    </row>
    <row r="606" spans="1:8" x14ac:dyDescent="0.25">
      <c r="A606" s="20">
        <v>43404</v>
      </c>
      <c r="B606" t="s">
        <v>433</v>
      </c>
      <c r="C606">
        <v>641400</v>
      </c>
      <c r="D606" t="s">
        <v>440</v>
      </c>
      <c r="E606">
        <v>36.89</v>
      </c>
      <c r="F606">
        <v>0</v>
      </c>
      <c r="G606">
        <f t="shared" si="9"/>
        <v>36.89</v>
      </c>
      <c r="H606" t="s">
        <v>441</v>
      </c>
    </row>
    <row r="607" spans="1:8" x14ac:dyDescent="0.25">
      <c r="A607" s="20">
        <v>43434</v>
      </c>
      <c r="B607" t="s">
        <v>433</v>
      </c>
      <c r="C607">
        <v>641400</v>
      </c>
      <c r="D607" t="s">
        <v>440</v>
      </c>
      <c r="E607">
        <v>101.26</v>
      </c>
      <c r="F607">
        <v>0</v>
      </c>
      <c r="G607">
        <f t="shared" si="9"/>
        <v>101.26</v>
      </c>
      <c r="H607" t="s">
        <v>441</v>
      </c>
    </row>
    <row r="608" spans="1:8" x14ac:dyDescent="0.25">
      <c r="A608" s="20">
        <v>43434</v>
      </c>
      <c r="B608" t="s">
        <v>433</v>
      </c>
      <c r="C608">
        <v>641400</v>
      </c>
      <c r="D608" t="s">
        <v>440</v>
      </c>
      <c r="E608">
        <v>140.04</v>
      </c>
      <c r="F608">
        <v>0</v>
      </c>
      <c r="G608">
        <f t="shared" si="9"/>
        <v>140.04</v>
      </c>
      <c r="H608" t="s">
        <v>441</v>
      </c>
    </row>
    <row r="609" spans="1:8" x14ac:dyDescent="0.25">
      <c r="A609" s="20">
        <v>43434</v>
      </c>
      <c r="B609" t="s">
        <v>433</v>
      </c>
      <c r="C609">
        <v>641400</v>
      </c>
      <c r="D609" t="s">
        <v>440</v>
      </c>
      <c r="E609">
        <v>52.07</v>
      </c>
      <c r="F609">
        <v>0</v>
      </c>
      <c r="G609">
        <f t="shared" si="9"/>
        <v>52.07</v>
      </c>
      <c r="H609" t="s">
        <v>441</v>
      </c>
    </row>
    <row r="610" spans="1:8" x14ac:dyDescent="0.25">
      <c r="A610" s="20">
        <v>43434</v>
      </c>
      <c r="B610" t="s">
        <v>433</v>
      </c>
      <c r="C610">
        <v>641400</v>
      </c>
      <c r="D610" t="s">
        <v>440</v>
      </c>
      <c r="E610">
        <v>65.89</v>
      </c>
      <c r="F610">
        <v>0</v>
      </c>
      <c r="G610">
        <f t="shared" si="9"/>
        <v>65.89</v>
      </c>
      <c r="H610" t="s">
        <v>441</v>
      </c>
    </row>
    <row r="611" spans="1:8" x14ac:dyDescent="0.25">
      <c r="A611" s="20">
        <v>43373</v>
      </c>
      <c r="B611" t="s">
        <v>433</v>
      </c>
      <c r="C611">
        <v>645100</v>
      </c>
      <c r="D611" t="s">
        <v>442</v>
      </c>
      <c r="E611">
        <v>2914.83</v>
      </c>
      <c r="F611">
        <v>0</v>
      </c>
      <c r="G611">
        <f t="shared" si="9"/>
        <v>2914.83</v>
      </c>
      <c r="H611" t="s">
        <v>443</v>
      </c>
    </row>
    <row r="612" spans="1:8" x14ac:dyDescent="0.25">
      <c r="A612" s="20">
        <v>43373</v>
      </c>
      <c r="B612" t="s">
        <v>433</v>
      </c>
      <c r="C612">
        <v>645100</v>
      </c>
      <c r="D612" t="s">
        <v>442</v>
      </c>
      <c r="E612">
        <v>4806.51</v>
      </c>
      <c r="F612">
        <v>0</v>
      </c>
      <c r="G612">
        <f t="shared" si="9"/>
        <v>4806.51</v>
      </c>
      <c r="H612" t="s">
        <v>443</v>
      </c>
    </row>
    <row r="613" spans="1:8" x14ac:dyDescent="0.25">
      <c r="A613" s="20">
        <v>43373</v>
      </c>
      <c r="B613" t="s">
        <v>433</v>
      </c>
      <c r="C613">
        <v>645100</v>
      </c>
      <c r="D613" t="s">
        <v>442</v>
      </c>
      <c r="E613">
        <v>1054.02</v>
      </c>
      <c r="F613">
        <v>0</v>
      </c>
      <c r="G613">
        <f t="shared" si="9"/>
        <v>1054.02</v>
      </c>
      <c r="H613" t="s">
        <v>443</v>
      </c>
    </row>
    <row r="614" spans="1:8" x14ac:dyDescent="0.25">
      <c r="A614" s="20">
        <v>43373</v>
      </c>
      <c r="B614" t="s">
        <v>433</v>
      </c>
      <c r="C614">
        <v>645100</v>
      </c>
      <c r="D614" t="s">
        <v>442</v>
      </c>
      <c r="E614">
        <v>2425.21</v>
      </c>
      <c r="F614">
        <v>0</v>
      </c>
      <c r="G614">
        <f t="shared" si="9"/>
        <v>2425.21</v>
      </c>
      <c r="H614" t="s">
        <v>443</v>
      </c>
    </row>
    <row r="615" spans="1:8" x14ac:dyDescent="0.25">
      <c r="A615" s="20">
        <v>43404</v>
      </c>
      <c r="B615" t="s">
        <v>433</v>
      </c>
      <c r="C615">
        <v>645100</v>
      </c>
      <c r="D615" t="s">
        <v>442</v>
      </c>
      <c r="E615">
        <v>2929.34</v>
      </c>
      <c r="F615">
        <v>0</v>
      </c>
      <c r="G615">
        <f t="shared" si="9"/>
        <v>2929.34</v>
      </c>
      <c r="H615" t="s">
        <v>443</v>
      </c>
    </row>
    <row r="616" spans="1:8" x14ac:dyDescent="0.25">
      <c r="A616" s="20">
        <v>43404</v>
      </c>
      <c r="B616" t="s">
        <v>433</v>
      </c>
      <c r="C616">
        <v>645100</v>
      </c>
      <c r="D616" t="s">
        <v>442</v>
      </c>
      <c r="E616">
        <v>5284.41</v>
      </c>
      <c r="F616">
        <v>0</v>
      </c>
      <c r="G616">
        <f t="shared" si="9"/>
        <v>5284.41</v>
      </c>
      <c r="H616" t="s">
        <v>443</v>
      </c>
    </row>
    <row r="617" spans="1:8" x14ac:dyDescent="0.25">
      <c r="A617" s="20">
        <v>43404</v>
      </c>
      <c r="B617" t="s">
        <v>433</v>
      </c>
      <c r="C617">
        <v>645100</v>
      </c>
      <c r="D617" t="s">
        <v>442</v>
      </c>
      <c r="E617">
        <v>1054.02</v>
      </c>
      <c r="F617">
        <v>0</v>
      </c>
      <c r="G617">
        <f t="shared" si="9"/>
        <v>1054.02</v>
      </c>
      <c r="H617" t="s">
        <v>443</v>
      </c>
    </row>
    <row r="618" spans="1:8" x14ac:dyDescent="0.25">
      <c r="A618" s="20">
        <v>43404</v>
      </c>
      <c r="B618" t="s">
        <v>433</v>
      </c>
      <c r="C618">
        <v>645100</v>
      </c>
      <c r="D618" t="s">
        <v>442</v>
      </c>
      <c r="E618">
        <v>2796.95</v>
      </c>
      <c r="F618">
        <v>0</v>
      </c>
      <c r="G618">
        <f t="shared" si="9"/>
        <v>2796.95</v>
      </c>
      <c r="H618" t="s">
        <v>443</v>
      </c>
    </row>
    <row r="619" spans="1:8" x14ac:dyDescent="0.25">
      <c r="A619" s="20">
        <v>43434</v>
      </c>
      <c r="B619" t="s">
        <v>433</v>
      </c>
      <c r="C619">
        <v>645100</v>
      </c>
      <c r="D619" t="s">
        <v>442</v>
      </c>
      <c r="E619">
        <v>2914.83</v>
      </c>
      <c r="F619">
        <v>0</v>
      </c>
      <c r="G619">
        <f t="shared" si="9"/>
        <v>2914.83</v>
      </c>
      <c r="H619" t="s">
        <v>443</v>
      </c>
    </row>
    <row r="620" spans="1:8" x14ac:dyDescent="0.25">
      <c r="A620" s="20">
        <v>43434</v>
      </c>
      <c r="B620" t="s">
        <v>433</v>
      </c>
      <c r="C620">
        <v>645100</v>
      </c>
      <c r="D620" t="s">
        <v>442</v>
      </c>
      <c r="E620">
        <v>4962.28</v>
      </c>
      <c r="F620">
        <v>0</v>
      </c>
      <c r="G620">
        <f t="shared" si="9"/>
        <v>4962.28</v>
      </c>
      <c r="H620" t="s">
        <v>443</v>
      </c>
    </row>
    <row r="621" spans="1:8" x14ac:dyDescent="0.25">
      <c r="A621" s="20">
        <v>43434</v>
      </c>
      <c r="B621" t="s">
        <v>433</v>
      </c>
      <c r="C621">
        <v>645100</v>
      </c>
      <c r="D621" t="s">
        <v>442</v>
      </c>
      <c r="E621">
        <v>1398.61</v>
      </c>
      <c r="F621">
        <v>0</v>
      </c>
      <c r="G621">
        <f t="shared" si="9"/>
        <v>1398.61</v>
      </c>
      <c r="H621" t="s">
        <v>443</v>
      </c>
    </row>
    <row r="622" spans="1:8" x14ac:dyDescent="0.25">
      <c r="A622" s="20">
        <v>43434</v>
      </c>
      <c r="B622" t="s">
        <v>433</v>
      </c>
      <c r="C622">
        <v>645100</v>
      </c>
      <c r="D622" t="s">
        <v>442</v>
      </c>
      <c r="E622">
        <v>2930.95</v>
      </c>
      <c r="F622">
        <v>0</v>
      </c>
      <c r="G622">
        <f t="shared" si="9"/>
        <v>2930.95</v>
      </c>
      <c r="H622" t="s">
        <v>443</v>
      </c>
    </row>
    <row r="623" spans="1:8" x14ac:dyDescent="0.25">
      <c r="A623" s="20">
        <v>43373</v>
      </c>
      <c r="B623" t="s">
        <v>433</v>
      </c>
      <c r="C623">
        <v>645200</v>
      </c>
      <c r="D623" t="s">
        <v>444</v>
      </c>
      <c r="E623">
        <v>136.52000000000001</v>
      </c>
      <c r="F623">
        <v>0</v>
      </c>
      <c r="G623">
        <f t="shared" si="9"/>
        <v>136.52000000000001</v>
      </c>
      <c r="H623" t="s">
        <v>445</v>
      </c>
    </row>
    <row r="624" spans="1:8" x14ac:dyDescent="0.25">
      <c r="A624" s="20">
        <v>43373</v>
      </c>
      <c r="B624" t="s">
        <v>433</v>
      </c>
      <c r="C624">
        <v>645200</v>
      </c>
      <c r="D624" t="s">
        <v>444</v>
      </c>
      <c r="E624">
        <v>165.15</v>
      </c>
      <c r="F624">
        <v>0</v>
      </c>
      <c r="G624">
        <f t="shared" si="9"/>
        <v>165.15</v>
      </c>
      <c r="H624" t="s">
        <v>445</v>
      </c>
    </row>
    <row r="625" spans="1:8" x14ac:dyDescent="0.25">
      <c r="A625" s="20">
        <v>43373</v>
      </c>
      <c r="B625" t="s">
        <v>433</v>
      </c>
      <c r="C625">
        <v>645200</v>
      </c>
      <c r="D625" t="s">
        <v>444</v>
      </c>
      <c r="E625">
        <v>61.66</v>
      </c>
      <c r="F625">
        <v>0</v>
      </c>
      <c r="G625">
        <f t="shared" si="9"/>
        <v>61.66</v>
      </c>
      <c r="H625" t="s">
        <v>445</v>
      </c>
    </row>
    <row r="626" spans="1:8" x14ac:dyDescent="0.25">
      <c r="A626" s="20">
        <v>43373</v>
      </c>
      <c r="B626" t="s">
        <v>433</v>
      </c>
      <c r="C626">
        <v>645200</v>
      </c>
      <c r="D626" t="s">
        <v>444</v>
      </c>
      <c r="E626">
        <v>77.069999999999993</v>
      </c>
      <c r="F626">
        <v>0</v>
      </c>
      <c r="G626">
        <f t="shared" si="9"/>
        <v>77.069999999999993</v>
      </c>
      <c r="H626" t="s">
        <v>445</v>
      </c>
    </row>
    <row r="627" spans="1:8" x14ac:dyDescent="0.25">
      <c r="A627" s="20">
        <v>43404</v>
      </c>
      <c r="B627" t="s">
        <v>433</v>
      </c>
      <c r="C627">
        <v>645200</v>
      </c>
      <c r="D627" t="s">
        <v>444</v>
      </c>
      <c r="E627">
        <v>136.52000000000001</v>
      </c>
      <c r="F627">
        <v>0</v>
      </c>
      <c r="G627">
        <f t="shared" si="9"/>
        <v>136.52000000000001</v>
      </c>
      <c r="H627" t="s">
        <v>445</v>
      </c>
    </row>
    <row r="628" spans="1:8" x14ac:dyDescent="0.25">
      <c r="A628" s="20">
        <v>43404</v>
      </c>
      <c r="B628" t="s">
        <v>433</v>
      </c>
      <c r="C628">
        <v>645200</v>
      </c>
      <c r="D628" t="s">
        <v>444</v>
      </c>
      <c r="E628">
        <v>209.19</v>
      </c>
      <c r="F628">
        <v>0</v>
      </c>
      <c r="G628">
        <f t="shared" si="9"/>
        <v>209.19</v>
      </c>
      <c r="H628" t="s">
        <v>445</v>
      </c>
    </row>
    <row r="629" spans="1:8" x14ac:dyDescent="0.25">
      <c r="A629" s="20">
        <v>43404</v>
      </c>
      <c r="B629" t="s">
        <v>433</v>
      </c>
      <c r="C629">
        <v>645200</v>
      </c>
      <c r="D629" t="s">
        <v>444</v>
      </c>
      <c r="E629">
        <v>61.66</v>
      </c>
      <c r="F629">
        <v>0</v>
      </c>
      <c r="G629">
        <f t="shared" si="9"/>
        <v>61.66</v>
      </c>
      <c r="H629" t="s">
        <v>445</v>
      </c>
    </row>
    <row r="630" spans="1:8" x14ac:dyDescent="0.25">
      <c r="A630" s="20">
        <v>43404</v>
      </c>
      <c r="B630" t="s">
        <v>433</v>
      </c>
      <c r="C630">
        <v>645200</v>
      </c>
      <c r="D630" t="s">
        <v>444</v>
      </c>
      <c r="E630">
        <v>77.069999999999993</v>
      </c>
      <c r="F630">
        <v>0</v>
      </c>
      <c r="G630">
        <f t="shared" si="9"/>
        <v>77.069999999999993</v>
      </c>
      <c r="H630" t="s">
        <v>445</v>
      </c>
    </row>
    <row r="631" spans="1:8" x14ac:dyDescent="0.25">
      <c r="A631" s="20">
        <v>43434</v>
      </c>
      <c r="B631" t="s">
        <v>433</v>
      </c>
      <c r="C631">
        <v>645200</v>
      </c>
      <c r="D631" t="s">
        <v>444</v>
      </c>
      <c r="E631">
        <v>136.52000000000001</v>
      </c>
      <c r="F631">
        <v>0</v>
      </c>
      <c r="G631">
        <f t="shared" si="9"/>
        <v>136.52000000000001</v>
      </c>
      <c r="H631" t="s">
        <v>445</v>
      </c>
    </row>
    <row r="632" spans="1:8" x14ac:dyDescent="0.25">
      <c r="A632" s="20">
        <v>43434</v>
      </c>
      <c r="B632" t="s">
        <v>433</v>
      </c>
      <c r="C632">
        <v>645200</v>
      </c>
      <c r="D632" t="s">
        <v>444</v>
      </c>
      <c r="E632">
        <v>209.19</v>
      </c>
      <c r="F632">
        <v>0</v>
      </c>
      <c r="G632">
        <f t="shared" si="9"/>
        <v>209.19</v>
      </c>
      <c r="H632" t="s">
        <v>445</v>
      </c>
    </row>
    <row r="633" spans="1:8" x14ac:dyDescent="0.25">
      <c r="A633" s="20">
        <v>43434</v>
      </c>
      <c r="B633" t="s">
        <v>433</v>
      </c>
      <c r="C633">
        <v>645200</v>
      </c>
      <c r="D633" t="s">
        <v>444</v>
      </c>
      <c r="E633">
        <v>61.66</v>
      </c>
      <c r="F633">
        <v>0</v>
      </c>
      <c r="G633">
        <f t="shared" si="9"/>
        <v>61.66</v>
      </c>
      <c r="H633" t="s">
        <v>445</v>
      </c>
    </row>
    <row r="634" spans="1:8" x14ac:dyDescent="0.25">
      <c r="A634" s="20">
        <v>43434</v>
      </c>
      <c r="B634" t="s">
        <v>433</v>
      </c>
      <c r="C634">
        <v>645200</v>
      </c>
      <c r="D634" t="s">
        <v>444</v>
      </c>
      <c r="E634">
        <v>0</v>
      </c>
      <c r="F634">
        <v>55.04</v>
      </c>
      <c r="G634">
        <f t="shared" si="9"/>
        <v>-55.04</v>
      </c>
      <c r="H634" t="s">
        <v>445</v>
      </c>
    </row>
    <row r="635" spans="1:8" x14ac:dyDescent="0.25">
      <c r="A635" s="20">
        <v>43373</v>
      </c>
      <c r="B635" t="s">
        <v>433</v>
      </c>
      <c r="C635">
        <v>645300</v>
      </c>
      <c r="D635" t="s">
        <v>446</v>
      </c>
      <c r="E635">
        <v>512.29</v>
      </c>
      <c r="F635">
        <v>0</v>
      </c>
      <c r="G635">
        <f t="shared" si="9"/>
        <v>512.29</v>
      </c>
      <c r="H635" t="s">
        <v>447</v>
      </c>
    </row>
    <row r="636" spans="1:8" x14ac:dyDescent="0.25">
      <c r="A636" s="20">
        <v>43373</v>
      </c>
      <c r="B636" t="s">
        <v>433</v>
      </c>
      <c r="C636">
        <v>645300</v>
      </c>
      <c r="D636" t="s">
        <v>446</v>
      </c>
      <c r="E636">
        <v>529.13</v>
      </c>
      <c r="F636">
        <v>0</v>
      </c>
      <c r="G636">
        <f t="shared" si="9"/>
        <v>529.13</v>
      </c>
      <c r="H636" t="s">
        <v>447</v>
      </c>
    </row>
    <row r="637" spans="1:8" x14ac:dyDescent="0.25">
      <c r="A637" s="20">
        <v>43373</v>
      </c>
      <c r="B637" t="s">
        <v>433</v>
      </c>
      <c r="C637">
        <v>645300</v>
      </c>
      <c r="D637" t="s">
        <v>446</v>
      </c>
      <c r="E637">
        <v>245.47</v>
      </c>
      <c r="F637">
        <v>0</v>
      </c>
      <c r="G637">
        <f t="shared" si="9"/>
        <v>245.47</v>
      </c>
      <c r="H637" t="s">
        <v>447</v>
      </c>
    </row>
    <row r="638" spans="1:8" x14ac:dyDescent="0.25">
      <c r="A638" s="20">
        <v>43373</v>
      </c>
      <c r="B638" t="s">
        <v>433</v>
      </c>
      <c r="C638">
        <v>645300</v>
      </c>
      <c r="D638" t="s">
        <v>446</v>
      </c>
      <c r="E638">
        <v>649.66999999999996</v>
      </c>
      <c r="F638">
        <v>0</v>
      </c>
      <c r="G638">
        <f t="shared" si="9"/>
        <v>649.66999999999996</v>
      </c>
      <c r="H638" t="s">
        <v>447</v>
      </c>
    </row>
    <row r="639" spans="1:8" x14ac:dyDescent="0.25">
      <c r="A639" s="20">
        <v>43404</v>
      </c>
      <c r="B639" t="s">
        <v>433</v>
      </c>
      <c r="C639">
        <v>645300</v>
      </c>
      <c r="D639" t="s">
        <v>446</v>
      </c>
      <c r="E639">
        <v>522.63</v>
      </c>
      <c r="F639">
        <v>0</v>
      </c>
      <c r="G639">
        <f t="shared" si="9"/>
        <v>522.63</v>
      </c>
      <c r="H639" t="s">
        <v>447</v>
      </c>
    </row>
    <row r="640" spans="1:8" x14ac:dyDescent="0.25">
      <c r="A640" s="20">
        <v>43404</v>
      </c>
      <c r="B640" t="s">
        <v>433</v>
      </c>
      <c r="C640">
        <v>645300</v>
      </c>
      <c r="D640" t="s">
        <v>446</v>
      </c>
      <c r="E640">
        <v>531.41</v>
      </c>
      <c r="F640">
        <v>0</v>
      </c>
      <c r="G640">
        <f t="shared" si="9"/>
        <v>531.41</v>
      </c>
      <c r="H640" t="s">
        <v>447</v>
      </c>
    </row>
    <row r="641" spans="1:8" x14ac:dyDescent="0.25">
      <c r="A641" s="20">
        <v>43404</v>
      </c>
      <c r="B641" t="s">
        <v>433</v>
      </c>
      <c r="C641">
        <v>645300</v>
      </c>
      <c r="D641" t="s">
        <v>446</v>
      </c>
      <c r="E641">
        <v>245.47</v>
      </c>
      <c r="F641">
        <v>0</v>
      </c>
      <c r="G641">
        <f t="shared" si="9"/>
        <v>245.47</v>
      </c>
      <c r="H641" t="s">
        <v>447</v>
      </c>
    </row>
    <row r="642" spans="1:8" x14ac:dyDescent="0.25">
      <c r="A642" s="20">
        <v>43404</v>
      </c>
      <c r="B642" t="s">
        <v>433</v>
      </c>
      <c r="C642">
        <v>645300</v>
      </c>
      <c r="D642" t="s">
        <v>446</v>
      </c>
      <c r="E642">
        <v>747.67</v>
      </c>
      <c r="F642">
        <v>0</v>
      </c>
      <c r="G642">
        <f t="shared" si="9"/>
        <v>747.67</v>
      </c>
      <c r="H642" t="s">
        <v>447</v>
      </c>
    </row>
    <row r="643" spans="1:8" x14ac:dyDescent="0.25">
      <c r="A643" s="20">
        <v>43434</v>
      </c>
      <c r="B643" t="s">
        <v>433</v>
      </c>
      <c r="C643">
        <v>645300</v>
      </c>
      <c r="D643" t="s">
        <v>446</v>
      </c>
      <c r="E643">
        <v>512.29</v>
      </c>
      <c r="F643">
        <v>0</v>
      </c>
      <c r="G643">
        <f t="shared" ref="G643:G701" si="10">E643-F643</f>
        <v>512.29</v>
      </c>
      <c r="H643" t="s">
        <v>447</v>
      </c>
    </row>
    <row r="644" spans="1:8" x14ac:dyDescent="0.25">
      <c r="A644" s="20">
        <v>43434</v>
      </c>
      <c r="B644" t="s">
        <v>433</v>
      </c>
      <c r="C644">
        <v>645300</v>
      </c>
      <c r="D644" t="s">
        <v>446</v>
      </c>
      <c r="E644">
        <v>529.13</v>
      </c>
      <c r="F644">
        <v>0</v>
      </c>
      <c r="G644">
        <f t="shared" si="10"/>
        <v>529.13</v>
      </c>
      <c r="H644" t="s">
        <v>447</v>
      </c>
    </row>
    <row r="645" spans="1:8" x14ac:dyDescent="0.25">
      <c r="A645" s="20">
        <v>43434</v>
      </c>
      <c r="B645" t="s">
        <v>433</v>
      </c>
      <c r="C645">
        <v>645300</v>
      </c>
      <c r="D645" t="s">
        <v>446</v>
      </c>
      <c r="E645">
        <v>245.47</v>
      </c>
      <c r="F645">
        <v>0</v>
      </c>
      <c r="G645">
        <f t="shared" si="10"/>
        <v>245.47</v>
      </c>
      <c r="H645" t="s">
        <v>447</v>
      </c>
    </row>
    <row r="646" spans="1:8" x14ac:dyDescent="0.25">
      <c r="A646" s="20">
        <v>43434</v>
      </c>
      <c r="B646" t="s">
        <v>433</v>
      </c>
      <c r="C646">
        <v>645300</v>
      </c>
      <c r="D646" t="s">
        <v>446</v>
      </c>
      <c r="E646">
        <v>779.12</v>
      </c>
      <c r="F646">
        <v>0</v>
      </c>
      <c r="G646">
        <f t="shared" si="10"/>
        <v>779.12</v>
      </c>
      <c r="H646" t="s">
        <v>447</v>
      </c>
    </row>
    <row r="647" spans="1:8" x14ac:dyDescent="0.25">
      <c r="A647" s="20">
        <v>43373</v>
      </c>
      <c r="B647" t="s">
        <v>433</v>
      </c>
      <c r="C647">
        <v>645305</v>
      </c>
      <c r="D647" t="s">
        <v>448</v>
      </c>
      <c r="E647">
        <v>366.06</v>
      </c>
      <c r="F647">
        <v>0</v>
      </c>
      <c r="G647">
        <f t="shared" si="10"/>
        <v>366.06</v>
      </c>
      <c r="H647" t="s">
        <v>449</v>
      </c>
    </row>
    <row r="648" spans="1:8" x14ac:dyDescent="0.25">
      <c r="A648" s="20">
        <v>43373</v>
      </c>
      <c r="B648" t="s">
        <v>433</v>
      </c>
      <c r="C648">
        <v>645305</v>
      </c>
      <c r="D648" t="s">
        <v>448</v>
      </c>
      <c r="E648">
        <v>836.98</v>
      </c>
      <c r="F648">
        <v>0</v>
      </c>
      <c r="G648">
        <f t="shared" si="10"/>
        <v>836.98</v>
      </c>
      <c r="H648" t="s">
        <v>449</v>
      </c>
    </row>
    <row r="649" spans="1:8" x14ac:dyDescent="0.25">
      <c r="A649" s="20">
        <v>43373</v>
      </c>
      <c r="B649" t="s">
        <v>433</v>
      </c>
      <c r="C649">
        <v>645305</v>
      </c>
      <c r="D649" t="s">
        <v>448</v>
      </c>
      <c r="E649">
        <v>55.06</v>
      </c>
      <c r="F649">
        <v>0</v>
      </c>
      <c r="G649">
        <f t="shared" si="10"/>
        <v>55.06</v>
      </c>
      <c r="H649" t="s">
        <v>449</v>
      </c>
    </row>
    <row r="650" spans="1:8" x14ac:dyDescent="0.25">
      <c r="A650" s="20">
        <v>43373</v>
      </c>
      <c r="B650" t="s">
        <v>433</v>
      </c>
      <c r="C650">
        <v>645305</v>
      </c>
      <c r="D650" t="s">
        <v>448</v>
      </c>
      <c r="E650">
        <v>37.49</v>
      </c>
      <c r="F650">
        <v>0</v>
      </c>
      <c r="G650">
        <f t="shared" si="10"/>
        <v>37.49</v>
      </c>
      <c r="H650" t="s">
        <v>449</v>
      </c>
    </row>
    <row r="651" spans="1:8" x14ac:dyDescent="0.25">
      <c r="A651" s="20">
        <v>43404</v>
      </c>
      <c r="B651" t="s">
        <v>433</v>
      </c>
      <c r="C651">
        <v>645305</v>
      </c>
      <c r="D651" t="s">
        <v>448</v>
      </c>
      <c r="E651">
        <v>366.06</v>
      </c>
      <c r="F651">
        <v>0</v>
      </c>
      <c r="G651">
        <f t="shared" si="10"/>
        <v>366.06</v>
      </c>
      <c r="H651" t="s">
        <v>449</v>
      </c>
    </row>
    <row r="652" spans="1:8" x14ac:dyDescent="0.25">
      <c r="A652" s="20">
        <v>43404</v>
      </c>
      <c r="B652" t="s">
        <v>433</v>
      </c>
      <c r="C652">
        <v>645305</v>
      </c>
      <c r="D652" t="s">
        <v>448</v>
      </c>
      <c r="E652">
        <v>981.64</v>
      </c>
      <c r="F652">
        <v>0</v>
      </c>
      <c r="G652">
        <f t="shared" si="10"/>
        <v>981.64</v>
      </c>
      <c r="H652" t="s">
        <v>449</v>
      </c>
    </row>
    <row r="653" spans="1:8" x14ac:dyDescent="0.25">
      <c r="A653" s="20">
        <v>43404</v>
      </c>
      <c r="B653" t="s">
        <v>433</v>
      </c>
      <c r="C653">
        <v>645305</v>
      </c>
      <c r="D653" t="s">
        <v>448</v>
      </c>
      <c r="E653">
        <v>55.06</v>
      </c>
      <c r="F653">
        <v>0</v>
      </c>
      <c r="G653">
        <f t="shared" si="10"/>
        <v>55.06</v>
      </c>
      <c r="H653" t="s">
        <v>449</v>
      </c>
    </row>
    <row r="654" spans="1:8" x14ac:dyDescent="0.25">
      <c r="A654" s="20">
        <v>43404</v>
      </c>
      <c r="B654" t="s">
        <v>433</v>
      </c>
      <c r="C654">
        <v>645305</v>
      </c>
      <c r="D654" t="s">
        <v>448</v>
      </c>
      <c r="E654">
        <v>37.49</v>
      </c>
      <c r="F654">
        <v>0</v>
      </c>
      <c r="G654">
        <f t="shared" si="10"/>
        <v>37.49</v>
      </c>
      <c r="H654" t="s">
        <v>449</v>
      </c>
    </row>
    <row r="655" spans="1:8" x14ac:dyDescent="0.25">
      <c r="A655" s="20">
        <v>43434</v>
      </c>
      <c r="B655" t="s">
        <v>433</v>
      </c>
      <c r="C655">
        <v>645305</v>
      </c>
      <c r="D655" t="s">
        <v>448</v>
      </c>
      <c r="E655">
        <v>366.06</v>
      </c>
      <c r="F655">
        <v>0</v>
      </c>
      <c r="G655">
        <f t="shared" si="10"/>
        <v>366.06</v>
      </c>
      <c r="H655" t="s">
        <v>449</v>
      </c>
    </row>
    <row r="656" spans="1:8" x14ac:dyDescent="0.25">
      <c r="A656" s="20">
        <v>43434</v>
      </c>
      <c r="B656" t="s">
        <v>433</v>
      </c>
      <c r="C656">
        <v>645305</v>
      </c>
      <c r="D656" t="s">
        <v>448</v>
      </c>
      <c r="E656">
        <v>896.89</v>
      </c>
      <c r="F656">
        <v>0</v>
      </c>
      <c r="G656">
        <f t="shared" si="10"/>
        <v>896.89</v>
      </c>
      <c r="H656" t="s">
        <v>449</v>
      </c>
    </row>
    <row r="657" spans="1:8" x14ac:dyDescent="0.25">
      <c r="A657" s="20">
        <v>43434</v>
      </c>
      <c r="B657" t="s">
        <v>433</v>
      </c>
      <c r="C657">
        <v>645305</v>
      </c>
      <c r="D657" t="s">
        <v>448</v>
      </c>
      <c r="E657">
        <v>153.46</v>
      </c>
      <c r="F657">
        <v>0</v>
      </c>
      <c r="G657">
        <f t="shared" si="10"/>
        <v>153.46</v>
      </c>
      <c r="H657" t="s">
        <v>449</v>
      </c>
    </row>
    <row r="658" spans="1:8" x14ac:dyDescent="0.25">
      <c r="A658" s="20">
        <v>43434</v>
      </c>
      <c r="B658" t="s">
        <v>433</v>
      </c>
      <c r="C658">
        <v>645305</v>
      </c>
      <c r="D658" t="s">
        <v>448</v>
      </c>
      <c r="E658">
        <v>37.49</v>
      </c>
      <c r="F658">
        <v>0</v>
      </c>
      <c r="G658">
        <f t="shared" si="10"/>
        <v>37.49</v>
      </c>
      <c r="H658" t="s">
        <v>449</v>
      </c>
    </row>
    <row r="659" spans="1:8" x14ac:dyDescent="0.25">
      <c r="A659" s="20">
        <v>43373</v>
      </c>
      <c r="B659" t="s">
        <v>433</v>
      </c>
      <c r="C659">
        <v>645320</v>
      </c>
      <c r="D659" t="s">
        <v>450</v>
      </c>
      <c r="E659">
        <v>122.85</v>
      </c>
      <c r="F659">
        <v>0</v>
      </c>
      <c r="G659">
        <f t="shared" si="10"/>
        <v>122.85</v>
      </c>
      <c r="H659" t="s">
        <v>451</v>
      </c>
    </row>
    <row r="660" spans="1:8" x14ac:dyDescent="0.25">
      <c r="A660" s="20">
        <v>43373</v>
      </c>
      <c r="B660" t="s">
        <v>433</v>
      </c>
      <c r="C660">
        <v>645320</v>
      </c>
      <c r="D660" t="s">
        <v>450</v>
      </c>
      <c r="E660">
        <v>174.2</v>
      </c>
      <c r="F660">
        <v>0</v>
      </c>
      <c r="G660">
        <f t="shared" si="10"/>
        <v>174.2</v>
      </c>
      <c r="H660" t="s">
        <v>451</v>
      </c>
    </row>
    <row r="661" spans="1:8" x14ac:dyDescent="0.25">
      <c r="A661" s="20">
        <v>43373</v>
      </c>
      <c r="B661" t="s">
        <v>433</v>
      </c>
      <c r="C661">
        <v>645320</v>
      </c>
      <c r="D661" t="s">
        <v>450</v>
      </c>
      <c r="E661">
        <v>52.11</v>
      </c>
      <c r="F661">
        <v>0</v>
      </c>
      <c r="G661">
        <f t="shared" si="10"/>
        <v>52.11</v>
      </c>
      <c r="H661" t="s">
        <v>451</v>
      </c>
    </row>
    <row r="662" spans="1:8" x14ac:dyDescent="0.25">
      <c r="A662" s="20">
        <v>43373</v>
      </c>
      <c r="B662" t="s">
        <v>433</v>
      </c>
      <c r="C662">
        <v>645320</v>
      </c>
      <c r="D662" t="s">
        <v>450</v>
      </c>
      <c r="E662">
        <v>125.65</v>
      </c>
      <c r="F662">
        <v>0</v>
      </c>
      <c r="G662">
        <f t="shared" si="10"/>
        <v>125.65</v>
      </c>
      <c r="H662" t="s">
        <v>451</v>
      </c>
    </row>
    <row r="663" spans="1:8" x14ac:dyDescent="0.25">
      <c r="A663" s="20">
        <v>43404</v>
      </c>
      <c r="B663" t="s">
        <v>433</v>
      </c>
      <c r="C663">
        <v>645320</v>
      </c>
      <c r="D663" t="s">
        <v>450</v>
      </c>
      <c r="E663">
        <v>123.55</v>
      </c>
      <c r="F663">
        <v>0</v>
      </c>
      <c r="G663">
        <f t="shared" si="10"/>
        <v>123.55</v>
      </c>
      <c r="H663" t="s">
        <v>451</v>
      </c>
    </row>
    <row r="664" spans="1:8" x14ac:dyDescent="0.25">
      <c r="A664" s="20">
        <v>43404</v>
      </c>
      <c r="B664" t="s">
        <v>433</v>
      </c>
      <c r="C664">
        <v>645320</v>
      </c>
      <c r="D664" t="s">
        <v>450</v>
      </c>
      <c r="E664">
        <v>185.4</v>
      </c>
      <c r="F664">
        <v>0</v>
      </c>
      <c r="G664">
        <f t="shared" si="10"/>
        <v>185.4</v>
      </c>
      <c r="H664" t="s">
        <v>451</v>
      </c>
    </row>
    <row r="665" spans="1:8" x14ac:dyDescent="0.25">
      <c r="A665" s="20">
        <v>43404</v>
      </c>
      <c r="B665" t="s">
        <v>433</v>
      </c>
      <c r="C665">
        <v>645320</v>
      </c>
      <c r="D665" t="s">
        <v>450</v>
      </c>
      <c r="E665">
        <v>52.11</v>
      </c>
      <c r="F665">
        <v>0</v>
      </c>
      <c r="G665">
        <f t="shared" si="10"/>
        <v>52.11</v>
      </c>
      <c r="H665" t="s">
        <v>451</v>
      </c>
    </row>
    <row r="666" spans="1:8" x14ac:dyDescent="0.25">
      <c r="A666" s="20">
        <v>43404</v>
      </c>
      <c r="B666" t="s">
        <v>433</v>
      </c>
      <c r="C666">
        <v>645320</v>
      </c>
      <c r="D666" t="s">
        <v>450</v>
      </c>
      <c r="E666">
        <v>145.68</v>
      </c>
      <c r="F666">
        <v>0</v>
      </c>
      <c r="G666">
        <f t="shared" si="10"/>
        <v>145.68</v>
      </c>
      <c r="H666" t="s">
        <v>451</v>
      </c>
    </row>
    <row r="667" spans="1:8" x14ac:dyDescent="0.25">
      <c r="A667" s="20">
        <v>43434</v>
      </c>
      <c r="B667" t="s">
        <v>433</v>
      </c>
      <c r="C667">
        <v>645320</v>
      </c>
      <c r="D667" t="s">
        <v>450</v>
      </c>
      <c r="E667">
        <v>122.85</v>
      </c>
      <c r="F667">
        <v>0</v>
      </c>
      <c r="G667">
        <f t="shared" si="10"/>
        <v>122.85</v>
      </c>
      <c r="H667" t="s">
        <v>451</v>
      </c>
    </row>
    <row r="668" spans="1:8" x14ac:dyDescent="0.25">
      <c r="A668" s="20">
        <v>43434</v>
      </c>
      <c r="B668" t="s">
        <v>433</v>
      </c>
      <c r="C668">
        <v>645320</v>
      </c>
      <c r="D668" t="s">
        <v>450</v>
      </c>
      <c r="E668">
        <v>178.42</v>
      </c>
      <c r="F668">
        <v>0</v>
      </c>
      <c r="G668">
        <f t="shared" si="10"/>
        <v>178.42</v>
      </c>
      <c r="H668" t="s">
        <v>451</v>
      </c>
    </row>
    <row r="669" spans="1:8" x14ac:dyDescent="0.25">
      <c r="A669" s="20">
        <v>43434</v>
      </c>
      <c r="B669" t="s">
        <v>433</v>
      </c>
      <c r="C669">
        <v>645320</v>
      </c>
      <c r="D669" t="s">
        <v>450</v>
      </c>
      <c r="E669">
        <v>60.39</v>
      </c>
      <c r="F669">
        <v>0</v>
      </c>
      <c r="G669">
        <f t="shared" si="10"/>
        <v>60.39</v>
      </c>
      <c r="H669" t="s">
        <v>451</v>
      </c>
    </row>
    <row r="670" spans="1:8" x14ac:dyDescent="0.25">
      <c r="A670" s="20">
        <v>43434</v>
      </c>
      <c r="B670" t="s">
        <v>433</v>
      </c>
      <c r="C670">
        <v>645320</v>
      </c>
      <c r="D670" t="s">
        <v>450</v>
      </c>
      <c r="E670">
        <v>152.65</v>
      </c>
      <c r="F670">
        <v>0</v>
      </c>
      <c r="G670">
        <f t="shared" si="10"/>
        <v>152.65</v>
      </c>
      <c r="H670" t="s">
        <v>451</v>
      </c>
    </row>
    <row r="671" spans="1:8" x14ac:dyDescent="0.25">
      <c r="A671" s="20">
        <v>43373</v>
      </c>
      <c r="B671" t="s">
        <v>433</v>
      </c>
      <c r="C671">
        <v>645400</v>
      </c>
      <c r="D671" t="s">
        <v>452</v>
      </c>
      <c r="E671">
        <v>457.02</v>
      </c>
      <c r="F671">
        <v>0</v>
      </c>
      <c r="G671">
        <f t="shared" si="10"/>
        <v>457.02</v>
      </c>
      <c r="H671" t="s">
        <v>453</v>
      </c>
    </row>
    <row r="672" spans="1:8" x14ac:dyDescent="0.25">
      <c r="A672" s="20">
        <v>43373</v>
      </c>
      <c r="B672" t="s">
        <v>433</v>
      </c>
      <c r="C672">
        <v>645400</v>
      </c>
      <c r="D672" t="s">
        <v>452</v>
      </c>
      <c r="E672">
        <v>720.23</v>
      </c>
      <c r="F672">
        <v>0</v>
      </c>
      <c r="G672">
        <f t="shared" si="10"/>
        <v>720.23</v>
      </c>
      <c r="H672" t="s">
        <v>453</v>
      </c>
    </row>
    <row r="673" spans="1:8" x14ac:dyDescent="0.25">
      <c r="A673" s="20">
        <v>43373</v>
      </c>
      <c r="B673" t="s">
        <v>433</v>
      </c>
      <c r="C673">
        <v>645400</v>
      </c>
      <c r="D673" t="s">
        <v>452</v>
      </c>
      <c r="E673">
        <v>160.16</v>
      </c>
      <c r="F673">
        <v>0</v>
      </c>
      <c r="G673">
        <f t="shared" si="10"/>
        <v>160.16</v>
      </c>
      <c r="H673" t="s">
        <v>453</v>
      </c>
    </row>
    <row r="674" spans="1:8" x14ac:dyDescent="0.25">
      <c r="A674" s="20">
        <v>43373</v>
      </c>
      <c r="B674" t="s">
        <v>433</v>
      </c>
      <c r="C674">
        <v>645400</v>
      </c>
      <c r="D674" t="s">
        <v>452</v>
      </c>
      <c r="E674">
        <v>377.67</v>
      </c>
      <c r="F674">
        <v>0</v>
      </c>
      <c r="G674">
        <f t="shared" si="10"/>
        <v>377.67</v>
      </c>
      <c r="H674" t="s">
        <v>453</v>
      </c>
    </row>
    <row r="675" spans="1:8" x14ac:dyDescent="0.25">
      <c r="A675" s="20">
        <v>43404</v>
      </c>
      <c r="B675" t="s">
        <v>433</v>
      </c>
      <c r="C675">
        <v>645400</v>
      </c>
      <c r="D675" t="s">
        <v>452</v>
      </c>
      <c r="E675">
        <v>460.05</v>
      </c>
      <c r="F675">
        <v>0</v>
      </c>
      <c r="G675">
        <f t="shared" si="10"/>
        <v>460.05</v>
      </c>
      <c r="H675" t="s">
        <v>453</v>
      </c>
    </row>
    <row r="676" spans="1:8" x14ac:dyDescent="0.25">
      <c r="A676" s="20">
        <v>43404</v>
      </c>
      <c r="B676" t="s">
        <v>433</v>
      </c>
      <c r="C676">
        <v>645400</v>
      </c>
      <c r="D676" t="s">
        <v>452</v>
      </c>
      <c r="E676">
        <v>794.86</v>
      </c>
      <c r="F676">
        <v>0</v>
      </c>
      <c r="G676">
        <f t="shared" si="10"/>
        <v>794.86</v>
      </c>
      <c r="H676" t="s">
        <v>453</v>
      </c>
    </row>
    <row r="677" spans="1:8" x14ac:dyDescent="0.25">
      <c r="A677" s="20">
        <v>43404</v>
      </c>
      <c r="B677" t="s">
        <v>433</v>
      </c>
      <c r="C677">
        <v>645400</v>
      </c>
      <c r="D677" t="s">
        <v>452</v>
      </c>
      <c r="E677">
        <v>160.16</v>
      </c>
      <c r="F677">
        <v>0</v>
      </c>
      <c r="G677">
        <f t="shared" si="10"/>
        <v>160.16</v>
      </c>
      <c r="H677" t="s">
        <v>453</v>
      </c>
    </row>
    <row r="678" spans="1:8" x14ac:dyDescent="0.25">
      <c r="A678" s="20">
        <v>43404</v>
      </c>
      <c r="B678" t="s">
        <v>433</v>
      </c>
      <c r="C678">
        <v>645400</v>
      </c>
      <c r="D678" t="s">
        <v>452</v>
      </c>
      <c r="E678">
        <v>432.59</v>
      </c>
      <c r="F678">
        <v>0</v>
      </c>
      <c r="G678">
        <f t="shared" si="10"/>
        <v>432.59</v>
      </c>
      <c r="H678" t="s">
        <v>453</v>
      </c>
    </row>
    <row r="679" spans="1:8" x14ac:dyDescent="0.25">
      <c r="A679" s="20">
        <v>43434</v>
      </c>
      <c r="B679" t="s">
        <v>433</v>
      </c>
      <c r="C679">
        <v>645400</v>
      </c>
      <c r="D679" t="s">
        <v>452</v>
      </c>
      <c r="E679">
        <v>457.02</v>
      </c>
      <c r="F679">
        <v>0</v>
      </c>
      <c r="G679">
        <f t="shared" si="10"/>
        <v>457.02</v>
      </c>
      <c r="H679" t="s">
        <v>453</v>
      </c>
    </row>
    <row r="680" spans="1:8" x14ac:dyDescent="0.25">
      <c r="A680" s="20">
        <v>43434</v>
      </c>
      <c r="B680" t="s">
        <v>433</v>
      </c>
      <c r="C680">
        <v>645400</v>
      </c>
      <c r="D680" t="s">
        <v>452</v>
      </c>
      <c r="E680">
        <v>750.75</v>
      </c>
      <c r="F680">
        <v>0</v>
      </c>
      <c r="G680">
        <f t="shared" si="10"/>
        <v>750.75</v>
      </c>
      <c r="H680" t="s">
        <v>453</v>
      </c>
    </row>
    <row r="681" spans="1:8" x14ac:dyDescent="0.25">
      <c r="A681" s="20">
        <v>43434</v>
      </c>
      <c r="B681" t="s">
        <v>433</v>
      </c>
      <c r="C681">
        <v>645400</v>
      </c>
      <c r="D681" t="s">
        <v>452</v>
      </c>
      <c r="E681">
        <v>210.56</v>
      </c>
      <c r="F681">
        <v>0</v>
      </c>
      <c r="G681">
        <f t="shared" si="10"/>
        <v>210.56</v>
      </c>
      <c r="H681" t="s">
        <v>453</v>
      </c>
    </row>
    <row r="682" spans="1:8" x14ac:dyDescent="0.25">
      <c r="A682" s="20">
        <v>43434</v>
      </c>
      <c r="B682" t="s">
        <v>433</v>
      </c>
      <c r="C682">
        <v>645400</v>
      </c>
      <c r="D682" t="s">
        <v>452</v>
      </c>
      <c r="E682">
        <v>455.16</v>
      </c>
      <c r="F682">
        <v>0</v>
      </c>
      <c r="G682">
        <f t="shared" si="10"/>
        <v>455.16</v>
      </c>
      <c r="H682" t="s">
        <v>453</v>
      </c>
    </row>
    <row r="683" spans="1:8" x14ac:dyDescent="0.25">
      <c r="A683" s="20">
        <v>43388</v>
      </c>
      <c r="B683" t="s">
        <v>371</v>
      </c>
      <c r="C683">
        <v>645810</v>
      </c>
      <c r="D683" t="s">
        <v>454</v>
      </c>
      <c r="E683">
        <v>2.92</v>
      </c>
      <c r="F683">
        <v>0</v>
      </c>
      <c r="G683">
        <f t="shared" si="10"/>
        <v>2.92</v>
      </c>
      <c r="H683" t="s">
        <v>455</v>
      </c>
    </row>
    <row r="684" spans="1:8" x14ac:dyDescent="0.25">
      <c r="A684" s="20">
        <v>43404</v>
      </c>
      <c r="B684" t="s">
        <v>433</v>
      </c>
      <c r="C684">
        <v>647000</v>
      </c>
      <c r="D684" t="s">
        <v>456</v>
      </c>
      <c r="E684">
        <v>213.37</v>
      </c>
      <c r="F684">
        <v>0</v>
      </c>
      <c r="G684">
        <f t="shared" si="10"/>
        <v>213.37</v>
      </c>
      <c r="H684" t="s">
        <v>457</v>
      </c>
    </row>
    <row r="685" spans="1:8" x14ac:dyDescent="0.25">
      <c r="A685" s="20">
        <v>43404</v>
      </c>
      <c r="B685" t="s">
        <v>433</v>
      </c>
      <c r="C685">
        <v>647000</v>
      </c>
      <c r="D685" t="s">
        <v>456</v>
      </c>
      <c r="E685">
        <v>319.13</v>
      </c>
      <c r="F685">
        <v>0</v>
      </c>
      <c r="G685">
        <f t="shared" si="10"/>
        <v>319.13</v>
      </c>
      <c r="H685" t="s">
        <v>457</v>
      </c>
    </row>
    <row r="686" spans="1:8" x14ac:dyDescent="0.25">
      <c r="A686" s="20">
        <v>43404</v>
      </c>
      <c r="B686" t="s">
        <v>433</v>
      </c>
      <c r="C686">
        <v>647000</v>
      </c>
      <c r="D686" t="s">
        <v>456</v>
      </c>
      <c r="E686">
        <v>98.44</v>
      </c>
      <c r="F686">
        <v>0</v>
      </c>
      <c r="G686">
        <f t="shared" si="10"/>
        <v>98.44</v>
      </c>
      <c r="H686" t="s">
        <v>457</v>
      </c>
    </row>
    <row r="687" spans="1:8" x14ac:dyDescent="0.25">
      <c r="A687" s="20">
        <v>43404</v>
      </c>
      <c r="B687" t="s">
        <v>433</v>
      </c>
      <c r="C687">
        <v>647000</v>
      </c>
      <c r="D687" t="s">
        <v>456</v>
      </c>
      <c r="E687">
        <v>96.56</v>
      </c>
      <c r="F687">
        <v>0</v>
      </c>
      <c r="G687">
        <f t="shared" si="10"/>
        <v>96.56</v>
      </c>
      <c r="H687" t="s">
        <v>457</v>
      </c>
    </row>
    <row r="688" spans="1:8" x14ac:dyDescent="0.25">
      <c r="A688" s="20">
        <v>43434</v>
      </c>
      <c r="B688" t="s">
        <v>433</v>
      </c>
      <c r="C688">
        <v>647000</v>
      </c>
      <c r="D688" t="s">
        <v>456</v>
      </c>
      <c r="E688">
        <v>215.42</v>
      </c>
      <c r="F688">
        <v>0</v>
      </c>
      <c r="G688">
        <f t="shared" si="10"/>
        <v>215.42</v>
      </c>
      <c r="H688" t="s">
        <v>457</v>
      </c>
    </row>
    <row r="689" spans="1:8" x14ac:dyDescent="0.25">
      <c r="A689" s="20">
        <v>43434</v>
      </c>
      <c r="B689" t="s">
        <v>433</v>
      </c>
      <c r="C689">
        <v>647000</v>
      </c>
      <c r="D689" t="s">
        <v>456</v>
      </c>
      <c r="E689">
        <v>241.69</v>
      </c>
      <c r="F689">
        <v>0</v>
      </c>
      <c r="G689">
        <f t="shared" si="10"/>
        <v>241.69</v>
      </c>
      <c r="H689" t="s">
        <v>457</v>
      </c>
    </row>
    <row r="690" spans="1:8" x14ac:dyDescent="0.25">
      <c r="A690" s="20">
        <v>43434</v>
      </c>
      <c r="B690" t="s">
        <v>433</v>
      </c>
      <c r="C690">
        <v>647000</v>
      </c>
      <c r="D690" t="s">
        <v>456</v>
      </c>
      <c r="E690">
        <v>119.82</v>
      </c>
      <c r="F690">
        <v>0</v>
      </c>
      <c r="G690">
        <f t="shared" si="10"/>
        <v>119.82</v>
      </c>
      <c r="H690" t="s">
        <v>457</v>
      </c>
    </row>
    <row r="691" spans="1:8" x14ac:dyDescent="0.25">
      <c r="A691" s="20">
        <v>43434</v>
      </c>
      <c r="B691" t="s">
        <v>433</v>
      </c>
      <c r="C691">
        <v>647000</v>
      </c>
      <c r="D691" t="s">
        <v>456</v>
      </c>
      <c r="E691">
        <v>94.32</v>
      </c>
      <c r="F691">
        <v>0</v>
      </c>
      <c r="G691">
        <f t="shared" si="10"/>
        <v>94.32</v>
      </c>
      <c r="H691" t="s">
        <v>457</v>
      </c>
    </row>
    <row r="692" spans="1:8" x14ac:dyDescent="0.25">
      <c r="A692" s="20">
        <v>43344</v>
      </c>
      <c r="B692" t="s">
        <v>71</v>
      </c>
      <c r="C692">
        <v>647500</v>
      </c>
      <c r="D692" t="s">
        <v>458</v>
      </c>
      <c r="E692">
        <v>297.5</v>
      </c>
      <c r="F692">
        <v>0</v>
      </c>
      <c r="G692">
        <f t="shared" si="10"/>
        <v>297.5</v>
      </c>
      <c r="H692" t="s">
        <v>459</v>
      </c>
    </row>
    <row r="693" spans="1:8" x14ac:dyDescent="0.25">
      <c r="A693" s="20">
        <v>43344</v>
      </c>
      <c r="B693" t="s">
        <v>71</v>
      </c>
      <c r="C693">
        <v>647500</v>
      </c>
      <c r="D693" t="s">
        <v>458</v>
      </c>
      <c r="E693">
        <v>297.5</v>
      </c>
      <c r="F693">
        <v>0</v>
      </c>
      <c r="G693">
        <f t="shared" si="10"/>
        <v>297.5</v>
      </c>
      <c r="H693" t="s">
        <v>459</v>
      </c>
    </row>
    <row r="694" spans="1:8" x14ac:dyDescent="0.25">
      <c r="A694" s="20">
        <v>43344</v>
      </c>
      <c r="B694" t="s">
        <v>71</v>
      </c>
      <c r="C694">
        <v>647500</v>
      </c>
      <c r="D694" t="s">
        <v>458</v>
      </c>
      <c r="E694">
        <v>297.5</v>
      </c>
      <c r="F694">
        <v>0</v>
      </c>
      <c r="G694">
        <f t="shared" si="10"/>
        <v>297.5</v>
      </c>
      <c r="H694" t="s">
        <v>459</v>
      </c>
    </row>
    <row r="695" spans="1:8" x14ac:dyDescent="0.25">
      <c r="A695" s="20">
        <v>43344</v>
      </c>
      <c r="B695" t="s">
        <v>71</v>
      </c>
      <c r="C695">
        <v>647500</v>
      </c>
      <c r="D695" t="s">
        <v>458</v>
      </c>
      <c r="E695">
        <v>297.5</v>
      </c>
      <c r="F695">
        <v>0</v>
      </c>
      <c r="G695">
        <f t="shared" si="10"/>
        <v>297.5</v>
      </c>
      <c r="H695" t="s">
        <v>459</v>
      </c>
    </row>
    <row r="696" spans="1:8" x14ac:dyDescent="0.25">
      <c r="A696" s="20">
        <v>43361</v>
      </c>
      <c r="B696" t="s">
        <v>71</v>
      </c>
      <c r="C696">
        <v>648000</v>
      </c>
      <c r="D696" t="s">
        <v>460</v>
      </c>
      <c r="E696">
        <v>140</v>
      </c>
      <c r="F696">
        <v>0</v>
      </c>
      <c r="G696">
        <f t="shared" si="10"/>
        <v>140</v>
      </c>
      <c r="H696" t="s">
        <v>461</v>
      </c>
    </row>
    <row r="697" spans="1:8" x14ac:dyDescent="0.25">
      <c r="A697" s="20">
        <v>43369</v>
      </c>
      <c r="B697" t="s">
        <v>365</v>
      </c>
      <c r="C697">
        <v>657630</v>
      </c>
      <c r="D697" t="s">
        <v>462</v>
      </c>
      <c r="E697">
        <v>25000</v>
      </c>
      <c r="F697">
        <v>0</v>
      </c>
      <c r="G697">
        <f t="shared" si="10"/>
        <v>25000</v>
      </c>
      <c r="H697" t="s">
        <v>463</v>
      </c>
    </row>
    <row r="698" spans="1:8" x14ac:dyDescent="0.25">
      <c r="A698" s="20">
        <v>43368</v>
      </c>
      <c r="B698" t="s">
        <v>56</v>
      </c>
      <c r="C698">
        <v>658000</v>
      </c>
      <c r="D698" t="s">
        <v>464</v>
      </c>
      <c r="E698">
        <v>0.01</v>
      </c>
      <c r="F698">
        <v>0</v>
      </c>
      <c r="G698">
        <f t="shared" si="10"/>
        <v>0.01</v>
      </c>
      <c r="H698" t="s">
        <v>465</v>
      </c>
    </row>
    <row r="699" spans="1:8" x14ac:dyDescent="0.25">
      <c r="A699" s="20">
        <v>43420</v>
      </c>
      <c r="B699" t="s">
        <v>371</v>
      </c>
      <c r="C699">
        <v>658000</v>
      </c>
      <c r="D699" t="s">
        <v>466</v>
      </c>
      <c r="E699">
        <v>0.57999999999999996</v>
      </c>
      <c r="F699">
        <v>0</v>
      </c>
      <c r="G699">
        <f t="shared" si="10"/>
        <v>0.57999999999999996</v>
      </c>
      <c r="H699" t="s">
        <v>465</v>
      </c>
    </row>
    <row r="700" spans="1:8" x14ac:dyDescent="0.25">
      <c r="A700" s="20">
        <v>43404</v>
      </c>
      <c r="B700" t="s">
        <v>371</v>
      </c>
      <c r="C700">
        <v>658000</v>
      </c>
      <c r="D700" t="s">
        <v>467</v>
      </c>
      <c r="E700">
        <v>0.33</v>
      </c>
      <c r="F700">
        <v>0</v>
      </c>
      <c r="G700">
        <f t="shared" si="10"/>
        <v>0.33</v>
      </c>
      <c r="H700" t="s">
        <v>465</v>
      </c>
    </row>
    <row r="701" spans="1:8" x14ac:dyDescent="0.25">
      <c r="A701" s="20">
        <v>43425</v>
      </c>
      <c r="B701" t="s">
        <v>371</v>
      </c>
      <c r="C701">
        <v>658000</v>
      </c>
      <c r="D701" t="s">
        <v>468</v>
      </c>
      <c r="E701">
        <v>0</v>
      </c>
      <c r="F701">
        <v>0.13</v>
      </c>
      <c r="G701">
        <f t="shared" si="10"/>
        <v>-0.13</v>
      </c>
      <c r="H701" t="s">
        <v>465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D13" sqref="D13"/>
    </sheetView>
  </sheetViews>
  <sheetFormatPr baseColWidth="10" defaultRowHeight="15" x14ac:dyDescent="0.25"/>
  <cols>
    <col min="3" max="3" width="19.28515625" customWidth="1"/>
    <col min="4" max="4" width="43.7109375" bestFit="1" customWidth="1"/>
    <col min="8" max="8" width="26" customWidth="1"/>
  </cols>
  <sheetData>
    <row r="1" spans="1:9" x14ac:dyDescent="0.25">
      <c r="A1" t="s">
        <v>48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474</v>
      </c>
    </row>
    <row r="2" spans="1:9" x14ac:dyDescent="0.25">
      <c r="A2" s="20">
        <v>43368</v>
      </c>
      <c r="B2" t="s">
        <v>56</v>
      </c>
      <c r="C2">
        <v>658000</v>
      </c>
      <c r="D2" t="s">
        <v>464</v>
      </c>
      <c r="E2">
        <v>0.01</v>
      </c>
      <c r="F2">
        <v>0</v>
      </c>
      <c r="G2">
        <v>0.01</v>
      </c>
      <c r="H2" t="s">
        <v>465</v>
      </c>
    </row>
    <row r="3" spans="1:9" x14ac:dyDescent="0.25">
      <c r="A3" s="20">
        <v>43369</v>
      </c>
      <c r="B3" t="s">
        <v>365</v>
      </c>
      <c r="C3">
        <v>657630</v>
      </c>
      <c r="D3" t="s">
        <v>462</v>
      </c>
      <c r="E3">
        <v>25000</v>
      </c>
      <c r="F3">
        <v>0</v>
      </c>
      <c r="G3">
        <v>25000</v>
      </c>
      <c r="H3" t="s">
        <v>463</v>
      </c>
    </row>
    <row r="4" spans="1:9" x14ac:dyDescent="0.25">
      <c r="A4" s="20">
        <v>43369</v>
      </c>
      <c r="B4" t="s">
        <v>71</v>
      </c>
      <c r="C4">
        <v>607400</v>
      </c>
      <c r="D4" t="s">
        <v>115</v>
      </c>
      <c r="E4">
        <v>500.39</v>
      </c>
      <c r="F4">
        <v>0</v>
      </c>
      <c r="G4">
        <v>500.39</v>
      </c>
      <c r="H4" t="s">
        <v>114</v>
      </c>
    </row>
    <row r="5" spans="1:9" x14ac:dyDescent="0.25">
      <c r="A5" s="20">
        <v>43368</v>
      </c>
      <c r="B5" t="s">
        <v>71</v>
      </c>
      <c r="C5">
        <v>607400</v>
      </c>
      <c r="D5" t="s">
        <v>113</v>
      </c>
      <c r="E5">
        <v>1082.75</v>
      </c>
      <c r="F5">
        <v>0</v>
      </c>
      <c r="G5">
        <v>1082.75</v>
      </c>
      <c r="H5" t="s">
        <v>114</v>
      </c>
    </row>
    <row r="6" spans="1:9" x14ac:dyDescent="0.25">
      <c r="A6" s="20">
        <v>43404</v>
      </c>
      <c r="B6" t="s">
        <v>371</v>
      </c>
      <c r="C6">
        <v>658000</v>
      </c>
      <c r="D6" t="s">
        <v>467</v>
      </c>
      <c r="E6">
        <v>0.33</v>
      </c>
      <c r="F6">
        <v>0</v>
      </c>
      <c r="G6">
        <v>0.33</v>
      </c>
      <c r="H6" t="s">
        <v>465</v>
      </c>
    </row>
    <row r="7" spans="1:9" x14ac:dyDescent="0.25">
      <c r="A7" s="20">
        <v>43425</v>
      </c>
      <c r="B7" t="s">
        <v>371</v>
      </c>
      <c r="C7">
        <v>658000</v>
      </c>
      <c r="D7" t="s">
        <v>468</v>
      </c>
      <c r="E7">
        <v>0</v>
      </c>
      <c r="F7">
        <v>0</v>
      </c>
      <c r="G7">
        <v>-0.13</v>
      </c>
      <c r="H7" t="s">
        <v>465</v>
      </c>
    </row>
    <row r="8" spans="1:9" x14ac:dyDescent="0.25">
      <c r="A8" s="20">
        <v>43420</v>
      </c>
      <c r="B8" t="s">
        <v>371</v>
      </c>
      <c r="C8">
        <v>658000</v>
      </c>
      <c r="D8" t="s">
        <v>466</v>
      </c>
      <c r="E8">
        <v>0.57999999999999996</v>
      </c>
      <c r="F8">
        <v>0</v>
      </c>
      <c r="G8">
        <v>0.57999999999999996</v>
      </c>
      <c r="H8" t="s">
        <v>465</v>
      </c>
    </row>
    <row r="9" spans="1:9" x14ac:dyDescent="0.25">
      <c r="A9" s="20">
        <v>43420</v>
      </c>
      <c r="B9" t="s">
        <v>71</v>
      </c>
      <c r="C9">
        <v>607400</v>
      </c>
      <c r="D9" t="s">
        <v>116</v>
      </c>
      <c r="E9">
        <v>250.19</v>
      </c>
      <c r="F9">
        <v>0</v>
      </c>
      <c r="G9">
        <v>250.19</v>
      </c>
      <c r="H9" t="s">
        <v>114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6"/>
  <sheetViews>
    <sheetView workbookViewId="0">
      <selection activeCell="G13" sqref="G13"/>
    </sheetView>
  </sheetViews>
  <sheetFormatPr baseColWidth="10" defaultRowHeight="15" x14ac:dyDescent="0.25"/>
  <cols>
    <col min="1" max="1" width="39.42578125" customWidth="1"/>
    <col min="2" max="4" width="10.42578125" customWidth="1"/>
    <col min="5" max="5" width="12.5703125" customWidth="1"/>
    <col min="6" max="9" width="10.7109375" customWidth="1"/>
    <col min="10" max="76" width="10.7109375" bestFit="1" customWidth="1"/>
    <col min="77" max="77" width="12.5703125" bestFit="1" customWidth="1"/>
    <col min="78" max="80" width="7.85546875" bestFit="1" customWidth="1"/>
    <col min="81" max="81" width="12.5703125" bestFit="1" customWidth="1"/>
  </cols>
  <sheetData>
    <row r="3" spans="1:5" x14ac:dyDescent="0.25">
      <c r="A3" s="28" t="s">
        <v>480</v>
      </c>
      <c r="B3" s="28" t="s">
        <v>48</v>
      </c>
    </row>
    <row r="4" spans="1:5" x14ac:dyDescent="0.25">
      <c r="A4" s="28" t="s">
        <v>474</v>
      </c>
      <c r="B4" t="s">
        <v>477</v>
      </c>
      <c r="C4" t="s">
        <v>478</v>
      </c>
      <c r="D4" t="s">
        <v>479</v>
      </c>
      <c r="E4" t="s">
        <v>476</v>
      </c>
    </row>
    <row r="5" spans="1:5" x14ac:dyDescent="0.25">
      <c r="A5" t="s">
        <v>27</v>
      </c>
      <c r="B5" s="29">
        <v>2400.25</v>
      </c>
      <c r="C5" s="29">
        <v>5335.92</v>
      </c>
      <c r="D5" s="29">
        <v>1056.8699999999999</v>
      </c>
      <c r="E5" s="29">
        <v>8793.0400000000009</v>
      </c>
    </row>
    <row r="6" spans="1:5" x14ac:dyDescent="0.25">
      <c r="A6" t="s">
        <v>46</v>
      </c>
      <c r="B6" s="29">
        <v>18393.009999999995</v>
      </c>
      <c r="C6" s="29">
        <v>19121.409999999996</v>
      </c>
      <c r="D6" s="29">
        <v>19137.959999999995</v>
      </c>
      <c r="E6" s="29">
        <v>56652.37999999999</v>
      </c>
    </row>
    <row r="7" spans="1:5" x14ac:dyDescent="0.25">
      <c r="A7" t="s">
        <v>18</v>
      </c>
      <c r="B7" s="29">
        <v>34.89</v>
      </c>
      <c r="C7" s="29">
        <v>9.9</v>
      </c>
      <c r="D7" s="29">
        <v>25.9</v>
      </c>
      <c r="E7" s="29">
        <v>70.69</v>
      </c>
    </row>
    <row r="8" spans="1:5" x14ac:dyDescent="0.25">
      <c r="A8" t="s">
        <v>6</v>
      </c>
      <c r="B8" s="29">
        <v>542.43000000000006</v>
      </c>
      <c r="C8" s="29"/>
      <c r="D8" s="29">
        <v>1581.2</v>
      </c>
      <c r="E8" s="29">
        <v>2123.63</v>
      </c>
    </row>
    <row r="9" spans="1:5" x14ac:dyDescent="0.25">
      <c r="A9" t="s">
        <v>13</v>
      </c>
      <c r="B9" s="29">
        <v>216</v>
      </c>
      <c r="C9" s="29">
        <v>1020.77</v>
      </c>
      <c r="D9" s="29">
        <v>158.18</v>
      </c>
      <c r="E9" s="29">
        <v>1394.95</v>
      </c>
    </row>
    <row r="10" spans="1:5" x14ac:dyDescent="0.25">
      <c r="A10" t="s">
        <v>8</v>
      </c>
      <c r="B10" s="29">
        <v>830.05</v>
      </c>
      <c r="C10" s="29">
        <v>887.98</v>
      </c>
      <c r="D10" s="29">
        <v>536.63</v>
      </c>
      <c r="E10" s="29">
        <v>2254.66</v>
      </c>
    </row>
    <row r="11" spans="1:5" x14ac:dyDescent="0.25">
      <c r="A11" t="s">
        <v>28</v>
      </c>
      <c r="B11" s="29">
        <v>796.37</v>
      </c>
      <c r="C11" s="29">
        <v>2392.71</v>
      </c>
      <c r="D11" s="29">
        <v>15702.2</v>
      </c>
      <c r="E11" s="29">
        <v>18891.28</v>
      </c>
    </row>
    <row r="12" spans="1:5" x14ac:dyDescent="0.25">
      <c r="A12" t="s">
        <v>30</v>
      </c>
      <c r="B12" s="29">
        <v>-13.919999999999987</v>
      </c>
      <c r="C12" s="29">
        <v>186.74</v>
      </c>
      <c r="D12" s="29">
        <v>37050.380000000005</v>
      </c>
      <c r="E12" s="29">
        <v>37223.200000000004</v>
      </c>
    </row>
    <row r="13" spans="1:5" x14ac:dyDescent="0.25">
      <c r="A13" t="s">
        <v>34</v>
      </c>
      <c r="B13" s="29">
        <v>2447.5899999999997</v>
      </c>
      <c r="C13" s="29">
        <v>-7.9100000000000605</v>
      </c>
      <c r="D13" s="29">
        <v>769.3900000000001</v>
      </c>
      <c r="E13" s="29">
        <v>3209.0699999999997</v>
      </c>
    </row>
    <row r="14" spans="1:5" x14ac:dyDescent="0.25">
      <c r="A14" t="s">
        <v>21</v>
      </c>
      <c r="B14" s="29">
        <v>3022.2799999999997</v>
      </c>
      <c r="C14" s="29">
        <v>2503.1999999999998</v>
      </c>
      <c r="D14" s="29">
        <v>16488</v>
      </c>
      <c r="E14" s="29">
        <v>22013.48</v>
      </c>
    </row>
    <row r="15" spans="1:5" x14ac:dyDescent="0.25">
      <c r="A15" t="s">
        <v>23</v>
      </c>
      <c r="B15" s="29"/>
      <c r="C15" s="29">
        <v>15</v>
      </c>
      <c r="D15" s="29">
        <v>94.16</v>
      </c>
      <c r="E15" s="29">
        <v>109.16</v>
      </c>
    </row>
    <row r="16" spans="1:5" x14ac:dyDescent="0.25">
      <c r="A16" t="s">
        <v>11</v>
      </c>
      <c r="B16" s="29">
        <v>5765.39</v>
      </c>
      <c r="C16" s="29">
        <v>8035.89</v>
      </c>
      <c r="D16" s="29">
        <v>5580.89</v>
      </c>
      <c r="E16" s="29">
        <v>19382.170000000002</v>
      </c>
    </row>
    <row r="17" spans="1:7" x14ac:dyDescent="0.25">
      <c r="A17" t="s">
        <v>15</v>
      </c>
      <c r="B17" s="29">
        <v>47.340000000000032</v>
      </c>
      <c r="C17" s="29">
        <v>8176.9199999999992</v>
      </c>
      <c r="D17" s="29">
        <v>434.6</v>
      </c>
      <c r="E17" s="29">
        <v>8658.8599999999988</v>
      </c>
    </row>
    <row r="18" spans="1:7" x14ac:dyDescent="0.25">
      <c r="A18" t="s">
        <v>32</v>
      </c>
      <c r="B18" s="29">
        <v>1401.5200000000002</v>
      </c>
      <c r="C18" s="29">
        <v>2818.6000000000004</v>
      </c>
      <c r="D18" s="29">
        <v>2054.84</v>
      </c>
      <c r="E18" s="29">
        <v>6274.9600000000009</v>
      </c>
    </row>
    <row r="19" spans="1:7" x14ac:dyDescent="0.25">
      <c r="A19" t="s">
        <v>24</v>
      </c>
      <c r="B19" s="29"/>
      <c r="C19" s="29">
        <v>2500</v>
      </c>
      <c r="D19" s="29">
        <v>1490</v>
      </c>
      <c r="E19" s="29">
        <v>3990</v>
      </c>
    </row>
    <row r="20" spans="1:7" x14ac:dyDescent="0.25">
      <c r="A20" t="s">
        <v>10</v>
      </c>
      <c r="B20" s="29">
        <v>1610</v>
      </c>
      <c r="C20" s="29">
        <v>2604</v>
      </c>
      <c r="D20" s="29">
        <v>535</v>
      </c>
      <c r="E20" s="29">
        <v>4749</v>
      </c>
    </row>
    <row r="21" spans="1:7" x14ac:dyDescent="0.25">
      <c r="A21" t="s">
        <v>16</v>
      </c>
      <c r="B21" s="29"/>
      <c r="C21" s="29"/>
      <c r="D21" s="29">
        <v>3625.05</v>
      </c>
      <c r="E21" s="29">
        <v>3625.05</v>
      </c>
    </row>
    <row r="22" spans="1:7" x14ac:dyDescent="0.25">
      <c r="A22" t="s">
        <v>44</v>
      </c>
      <c r="B22" s="29">
        <v>41049.65</v>
      </c>
      <c r="C22" s="29">
        <v>44357.54</v>
      </c>
      <c r="D22" s="29">
        <v>44966.29</v>
      </c>
      <c r="E22" s="29">
        <v>130373.48000000001</v>
      </c>
    </row>
    <row r="23" spans="1:7" x14ac:dyDescent="0.25">
      <c r="A23" t="s">
        <v>36</v>
      </c>
      <c r="B23" s="29">
        <v>1089.71</v>
      </c>
      <c r="C23" s="29">
        <v>356.70000000000005</v>
      </c>
      <c r="D23" s="29">
        <v>456.38000000000011</v>
      </c>
      <c r="E23" s="29">
        <v>1902.7900000000002</v>
      </c>
    </row>
    <row r="24" spans="1:7" x14ac:dyDescent="0.25">
      <c r="A24" t="s">
        <v>42</v>
      </c>
      <c r="B24" s="29">
        <v>4446.5199999999986</v>
      </c>
      <c r="C24" s="29">
        <v>4669.5699999999988</v>
      </c>
      <c r="D24" s="29">
        <v>4580.9799999999996</v>
      </c>
      <c r="E24" s="29">
        <v>13697.069999999996</v>
      </c>
    </row>
    <row r="25" spans="1:7" x14ac:dyDescent="0.25">
      <c r="A25" t="s">
        <v>475</v>
      </c>
      <c r="B25" s="29">
        <v>26583.149999999998</v>
      </c>
      <c r="C25" s="29">
        <v>0.33</v>
      </c>
      <c r="D25" s="29">
        <v>250.64000000000001</v>
      </c>
      <c r="E25" s="32">
        <v>26834.12</v>
      </c>
      <c r="G25" t="s">
        <v>481</v>
      </c>
    </row>
    <row r="26" spans="1:7" x14ac:dyDescent="0.25">
      <c r="A26" t="s">
        <v>476</v>
      </c>
      <c r="B26" s="29">
        <v>110662.23</v>
      </c>
      <c r="C26" s="29">
        <v>104985.26999999999</v>
      </c>
      <c r="D26" s="29">
        <v>156575.54000000004</v>
      </c>
      <c r="E26" s="29">
        <v>372223.04</v>
      </c>
    </row>
  </sheetData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C5BC8AE-F9DB-4196-9C6F-AC5E6119D7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Reporting</vt:lpstr>
      <vt:lpstr>Extraction logiciel compta</vt:lpstr>
      <vt:lpstr>Feuil3</vt:lpstr>
      <vt:lpstr>TCD</vt:lpstr>
      <vt:lpstr>Reporting!Impression_des_titres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</dc:creator>
  <cp:lastModifiedBy>Jean-Eric</cp:lastModifiedBy>
  <dcterms:created xsi:type="dcterms:W3CDTF">2018-12-31T08:51:33Z</dcterms:created>
  <dcterms:modified xsi:type="dcterms:W3CDTF">2018-12-31T10:48:32Z</dcterms:modified>
</cp:coreProperties>
</file>