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Print" sheetId="14" r:id="rId6"/>
  </sheets>
  <functionGroups builtInGroupCount="18"/>
  <definedNames>
    <definedName name="_xlnm._FilterDatabase" localSheetId="0" hidden="1">Cal!$A$1:$U$366</definedName>
    <definedName name="_xlnm._FilterDatabase" localSheetId="1" hidden="1">Hebdo!$A$1:$AH$370</definedName>
    <definedName name="AList1">OFFSET(Param!$AL$1,1,,COUNTA(Param!$AL:$AL)-1)</definedName>
    <definedName name="Alist2">OFFSET(Param!$AN$1,1,,COUNTA(Param!$AN:$AN)-1)</definedName>
    <definedName name="Alist3">OFFSET(Param!$AP$1,1,,COUNTA(Param!$AP:$AP)-1)</definedName>
    <definedName name="An">Param!$A$2</definedName>
    <definedName name="Année">OFFSET(Param!$H$2,,,COUNTA(Param!$H:$H)-1)</definedName>
    <definedName name="Calend">OFFSET(Cal!$A$1,,,COUNTA(Cal!$A:$A),COUNTA(Cal!$1:$1))</definedName>
    <definedName name="Calendw">OFFSET(Hebdo!$A$1,,,COUNTA(Hebdo!$A:$A),COUNTA(Hebdo!$1:$1))</definedName>
    <definedName name="CalFomule">Cal!$D$369:$D$375</definedName>
    <definedName name="Choix">Param!$V$2:$V$3</definedName>
    <definedName name="d.nom_1" localSheetId="1">Hebdo!$A$313:$A$319</definedName>
    <definedName name="d.nom_1">Hebdo!$A$355:$A$361</definedName>
    <definedName name="d.nom_10" localSheetId="1">Hebdo!$J$313:$J$319</definedName>
    <definedName name="d.nom_10">Hebdo!$J$355:$J$361</definedName>
    <definedName name="d.nom_11" localSheetId="1">Hebdo!$K$313:$K$319</definedName>
    <definedName name="d.nom_11">Hebdo!$K$355:$K$361</definedName>
    <definedName name="d.nom_12" localSheetId="1">Hebdo!$L$313:$L$319</definedName>
    <definedName name="d.nom_13" localSheetId="1">Hebdo!$M$313:$M$319</definedName>
    <definedName name="d.nom_14" localSheetId="1">Hebdo!$N$313:$N$319</definedName>
    <definedName name="d.nom_15" localSheetId="1">Hebdo!$O$313:$O$319</definedName>
    <definedName name="d.nom_16" localSheetId="1">Hebdo!$P$313:$P$319</definedName>
    <definedName name="d.nom_17" localSheetId="1">Hebdo!$Q$313:$Q$319</definedName>
    <definedName name="d.nom_18" localSheetId="1">Hebdo!$R$313:$R$319</definedName>
    <definedName name="d.nom_19" localSheetId="1">Hebdo!$S$313:$S$319</definedName>
    <definedName name="d.nom_2" localSheetId="1">Hebdo!$B$313:$B$319</definedName>
    <definedName name="d.nom_20" localSheetId="1">Hebdo!$T$313:$T$319</definedName>
    <definedName name="d.nom_21" localSheetId="1">Hebdo!$U$313:$U$319</definedName>
    <definedName name="d.nom_22" localSheetId="1">Hebdo!$V$313:$V$319</definedName>
    <definedName name="d.nom_23" localSheetId="1">Hebdo!$W$313:$W$319</definedName>
    <definedName name="d.nom_24" localSheetId="1">Hebdo!$X$313:$X$319</definedName>
    <definedName name="d.nom_25" localSheetId="1">Hebdo!$Y$313:$Y$319</definedName>
    <definedName name="d.nom_26" localSheetId="1">Hebdo!$Z$313:$Z$319</definedName>
    <definedName name="d.nom_27" localSheetId="1">Hebdo!$AA$313:$AA$319</definedName>
    <definedName name="d.nom_28" localSheetId="1">Hebdo!$AB$313:$AB$319</definedName>
    <definedName name="d.nom_29" localSheetId="1">Hebdo!$AC$313:$AC$319</definedName>
    <definedName name="d.nom_3" localSheetId="1">Hebdo!$C$313:$C$319</definedName>
    <definedName name="d.nom_30" localSheetId="1">Hebdo!$AD$313:$AD$319</definedName>
    <definedName name="d.nom_31" localSheetId="1">Hebdo!$AE$313:$AE$319</definedName>
    <definedName name="d.nom_32" localSheetId="1">Hebdo!$AF$313:$AF$319</definedName>
    <definedName name="d.nom_33" localSheetId="1">Hebdo!$AG$313:$AG$319</definedName>
    <definedName name="d.nom_34" localSheetId="1">Hebdo!$AH$313:$AH$319</definedName>
    <definedName name="d.nom_4" localSheetId="1">Hebdo!$D$313:$D$319</definedName>
    <definedName name="d.nom_5" localSheetId="1">Hebdo!$E$313:$E$319</definedName>
    <definedName name="d.nom_6" localSheetId="1">Hebdo!$F$313:$F$319</definedName>
    <definedName name="d.nom_7" localSheetId="1">Hebdo!$G$313:$G$319</definedName>
    <definedName name="d.nom_8" localSheetId="1">Hebdo!$H$313:$H$319</definedName>
    <definedName name="d.nom_9" localSheetId="1">Hebdo!$I$313:$I$319</definedName>
    <definedName name="Feries">OFFSET(An,1,,COUNTA(Param!$F:$F)-1)</definedName>
    <definedName name="FW">Param!$N$2</definedName>
    <definedName name="MOIS">Param!$L$2:$L$13</definedName>
    <definedName name="Post1">OFFSET(Param!$AD$1,1,,COUNTA(Param!$AD:$AD)-1)</definedName>
    <definedName name="Post2">OFFSET(Param!$AG$1,1,,COUNTA(Param!$AG:$AG)-1)</definedName>
    <definedName name="Post3">OFFSET(Param!$AP$1,1,,COUNTA(Param!$AP:$AP)-1)</definedName>
    <definedName name="Sect">Param!$A$4</definedName>
    <definedName name="Secteur">OFFSET(Param!$AA$2,,,COUNTA(Param!$AA:$AA)-1)</definedName>
    <definedName name="Services">OFFSET(Param!$AC$1,1,,COUNTA(Param!$AC:$AC)-1,2)</definedName>
    <definedName name="TEST">Hebdo!$A$292:$AH$298</definedName>
    <definedName name="Trim">Param!$J$2:$J$5</definedName>
    <definedName name="Week">Param!$Q$2:$Q$54</definedName>
  </definedNames>
  <calcPr calcId="162913"/>
</workbook>
</file>

<file path=xl/calcChain.xml><?xml version="1.0" encoding="utf-8"?>
<calcChain xmlns="http://schemas.openxmlformats.org/spreadsheetml/2006/main">
  <c r="D373" i="11" l="1"/>
  <c r="E373" i="11"/>
  <c r="F373" i="11"/>
  <c r="G373" i="11"/>
  <c r="H373" i="11"/>
  <c r="I373" i="11"/>
  <c r="J373" i="11"/>
  <c r="K373" i="11"/>
  <c r="L373" i="11"/>
  <c r="M373" i="11"/>
  <c r="N373" i="11"/>
  <c r="O373" i="11"/>
  <c r="P373" i="11"/>
  <c r="Q373" i="11"/>
  <c r="R373" i="11"/>
  <c r="S373" i="11"/>
  <c r="T373" i="11"/>
  <c r="U373" i="11"/>
  <c r="V373" i="11"/>
  <c r="W373" i="11"/>
  <c r="X373" i="11"/>
  <c r="Y373" i="11"/>
  <c r="Z373" i="11"/>
  <c r="AA373" i="11"/>
  <c r="AB373" i="11"/>
  <c r="AC373" i="11"/>
  <c r="AD373" i="11"/>
  <c r="AE373" i="11"/>
  <c r="AF373" i="11"/>
  <c r="AG373" i="11"/>
  <c r="AH373" i="11"/>
  <c r="C373" i="11"/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D370" i="1"/>
  <c r="D371" i="1"/>
  <c r="D372" i="1"/>
  <c r="D373" i="1"/>
  <c r="D374" i="1"/>
  <c r="D375" i="1"/>
  <c r="D369" i="1"/>
  <c r="A1" i="1" l="1"/>
  <c r="A1" i="11" l="1"/>
  <c r="AP1" i="2" l="1"/>
  <c r="AN1" i="2"/>
  <c r="AL1" i="2"/>
  <c r="AJ1" i="2"/>
  <c r="AG1" i="2"/>
  <c r="AD1" i="2"/>
  <c r="P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F14" i="2"/>
  <c r="F13" i="2"/>
  <c r="F12" i="2"/>
  <c r="F11" i="2"/>
  <c r="F10" i="2"/>
  <c r="F6" i="2"/>
  <c r="F5" i="2"/>
  <c r="F3" i="2"/>
  <c r="F8" i="2" s="1"/>
  <c r="O2" i="2"/>
  <c r="F2" i="2"/>
  <c r="A2" i="11"/>
  <c r="A2" i="1"/>
  <c r="A3" i="1" l="1"/>
  <c r="C2" i="1"/>
  <c r="A3" i="11"/>
  <c r="B2" i="11"/>
  <c r="P2" i="2"/>
  <c r="Q2" i="2" s="1"/>
  <c r="N2" i="2"/>
  <c r="N3" i="2" s="1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F7" i="2"/>
  <c r="F9" i="2"/>
  <c r="F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O3" i="2"/>
  <c r="P3" i="2"/>
  <c r="P4" i="2" s="1"/>
  <c r="P5" i="2" s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O4" i="2" l="1"/>
  <c r="Q3" i="2"/>
  <c r="A5" i="1"/>
  <c r="C4" i="1"/>
  <c r="B363" i="11"/>
  <c r="A364" i="11"/>
  <c r="B4" i="1"/>
  <c r="O5" i="2" l="1"/>
  <c r="Q4" i="2"/>
  <c r="A6" i="1"/>
  <c r="C5" i="1"/>
  <c r="A365" i="11"/>
  <c r="B364" i="11"/>
  <c r="B5" i="1"/>
  <c r="O6" i="2" l="1"/>
  <c r="Q5" i="2"/>
  <c r="A7" i="1"/>
  <c r="C6" i="1"/>
  <c r="B365" i="11"/>
  <c r="A366" i="11"/>
  <c r="B366" i="11" s="1"/>
  <c r="B6" i="1"/>
  <c r="O7" i="2" l="1"/>
  <c r="Q6" i="2"/>
  <c r="A8" i="1"/>
  <c r="C7" i="1"/>
  <c r="B4" i="11"/>
  <c r="B7" i="1"/>
  <c r="O8" i="2" l="1"/>
  <c r="Q7" i="2"/>
  <c r="A9" i="1"/>
  <c r="C8" i="1"/>
  <c r="B5" i="11"/>
  <c r="B8" i="1"/>
  <c r="O9" i="2" l="1"/>
  <c r="Q8" i="2"/>
  <c r="A10" i="1"/>
  <c r="C9" i="1"/>
  <c r="B6" i="11"/>
  <c r="B9" i="1"/>
  <c r="O10" i="2" l="1"/>
  <c r="Q9" i="2"/>
  <c r="A11" i="1"/>
  <c r="C10" i="1"/>
  <c r="B7" i="11"/>
  <c r="B10" i="1"/>
  <c r="O11" i="2" l="1"/>
  <c r="Q10" i="2"/>
  <c r="A12" i="1"/>
  <c r="C11" i="1"/>
  <c r="B8" i="11"/>
  <c r="B11" i="1"/>
  <c r="O12" i="2" l="1"/>
  <c r="Q11" i="2"/>
  <c r="A13" i="1"/>
  <c r="C12" i="1"/>
  <c r="B9" i="11"/>
  <c r="B12" i="1"/>
  <c r="O13" i="2" l="1"/>
  <c r="Q12" i="2"/>
  <c r="A14" i="1"/>
  <c r="C13" i="1"/>
  <c r="B10" i="11"/>
  <c r="B13" i="1"/>
  <c r="O14" i="2" l="1"/>
  <c r="Q13" i="2"/>
  <c r="A15" i="1"/>
  <c r="C14" i="1"/>
  <c r="B11" i="11"/>
  <c r="B14" i="1"/>
  <c r="O15" i="2" l="1"/>
  <c r="Q14" i="2"/>
  <c r="A16" i="1"/>
  <c r="C15" i="1"/>
  <c r="B12" i="11"/>
  <c r="B15" i="1"/>
  <c r="O16" i="2" l="1"/>
  <c r="Q15" i="2"/>
  <c r="A17" i="1"/>
  <c r="C16" i="1"/>
  <c r="B13" i="11"/>
  <c r="B16" i="1"/>
  <c r="O17" i="2" l="1"/>
  <c r="Q16" i="2"/>
  <c r="A18" i="1"/>
  <c r="C17" i="1"/>
  <c r="B14" i="11"/>
  <c r="B17" i="1"/>
  <c r="O18" i="2" l="1"/>
  <c r="Q17" i="2"/>
  <c r="A19" i="1"/>
  <c r="C18" i="1"/>
  <c r="B15" i="11"/>
  <c r="B18" i="1"/>
  <c r="O19" i="2" l="1"/>
  <c r="Q18" i="2"/>
  <c r="A20" i="1"/>
  <c r="C19" i="1"/>
  <c r="B16" i="11"/>
  <c r="B19" i="1"/>
  <c r="O20" i="2" l="1"/>
  <c r="Q19" i="2"/>
  <c r="A21" i="1"/>
  <c r="C20" i="1"/>
  <c r="B17" i="11"/>
  <c r="B20" i="1"/>
  <c r="O21" i="2" l="1"/>
  <c r="Q20" i="2"/>
  <c r="A22" i="1"/>
  <c r="C21" i="1"/>
  <c r="B18" i="11"/>
  <c r="B21" i="1"/>
  <c r="O22" i="2" l="1"/>
  <c r="Q21" i="2"/>
  <c r="A23" i="1"/>
  <c r="C22" i="1"/>
  <c r="B19" i="11"/>
  <c r="B22" i="1"/>
  <c r="O23" i="2" l="1"/>
  <c r="Q22" i="2"/>
  <c r="A24" i="1"/>
  <c r="C23" i="1"/>
  <c r="B20" i="11"/>
  <c r="B23" i="1"/>
  <c r="O24" i="2" l="1"/>
  <c r="Q23" i="2"/>
  <c r="A25" i="1"/>
  <c r="C24" i="1"/>
  <c r="B21" i="11"/>
  <c r="B24" i="1"/>
  <c r="O25" i="2" l="1"/>
  <c r="Q24" i="2"/>
  <c r="A26" i="1"/>
  <c r="C25" i="1"/>
  <c r="B22" i="11"/>
  <c r="B25" i="1"/>
  <c r="O26" i="2" l="1"/>
  <c r="Q25" i="2"/>
  <c r="A27" i="1"/>
  <c r="C26" i="1"/>
  <c r="B23" i="11"/>
  <c r="B26" i="1"/>
  <c r="O27" i="2" l="1"/>
  <c r="Q26" i="2"/>
  <c r="A28" i="1"/>
  <c r="C27" i="1"/>
  <c r="B24" i="11"/>
  <c r="B27" i="1"/>
  <c r="O28" i="2" l="1"/>
  <c r="Q27" i="2"/>
  <c r="A29" i="1"/>
  <c r="C28" i="1"/>
  <c r="B25" i="11"/>
  <c r="B28" i="1"/>
  <c r="O29" i="2" l="1"/>
  <c r="Q28" i="2"/>
  <c r="A30" i="1"/>
  <c r="C29" i="1"/>
  <c r="B26" i="11"/>
  <c r="B29" i="1"/>
  <c r="O30" i="2" l="1"/>
  <c r="Q29" i="2"/>
  <c r="A31" i="1"/>
  <c r="C31" i="1" s="1"/>
  <c r="C30" i="1"/>
  <c r="B27" i="11"/>
  <c r="B30" i="1"/>
  <c r="O31" i="2" l="1"/>
  <c r="Q30" i="2"/>
  <c r="B28" i="11"/>
  <c r="A32" i="1"/>
  <c r="C32" i="1" s="1"/>
  <c r="B31" i="1"/>
  <c r="O32" i="2" l="1"/>
  <c r="Q31" i="2"/>
  <c r="B29" i="11"/>
  <c r="A33" i="1"/>
  <c r="C33" i="1" s="1"/>
  <c r="B32" i="1"/>
  <c r="O33" i="2" l="1"/>
  <c r="Q32" i="2"/>
  <c r="B30" i="11"/>
  <c r="A34" i="1"/>
  <c r="C34" i="1" s="1"/>
  <c r="B33" i="1"/>
  <c r="O34" i="2" l="1"/>
  <c r="Q33" i="2"/>
  <c r="B31" i="11"/>
  <c r="A35" i="1"/>
  <c r="C35" i="1" s="1"/>
  <c r="B34" i="1"/>
  <c r="O35" i="2" l="1"/>
  <c r="Q34" i="2"/>
  <c r="B32" i="11"/>
  <c r="A36" i="1"/>
  <c r="C36" i="1" s="1"/>
  <c r="B35" i="1"/>
  <c r="O36" i="2" l="1"/>
  <c r="Q35" i="2"/>
  <c r="B33" i="11"/>
  <c r="A37" i="1"/>
  <c r="C37" i="1" s="1"/>
  <c r="B36" i="1"/>
  <c r="O37" i="2" l="1"/>
  <c r="Q36" i="2"/>
  <c r="B34" i="11"/>
  <c r="A38" i="1"/>
  <c r="C38" i="1" s="1"/>
  <c r="B37" i="1"/>
  <c r="O38" i="2" l="1"/>
  <c r="Q37" i="2"/>
  <c r="B35" i="11"/>
  <c r="A39" i="1"/>
  <c r="C39" i="1" s="1"/>
  <c r="B38" i="1"/>
  <c r="O39" i="2" l="1"/>
  <c r="Q38" i="2"/>
  <c r="B36" i="11"/>
  <c r="A40" i="1"/>
  <c r="C40" i="1" s="1"/>
  <c r="B39" i="1"/>
  <c r="O40" i="2" l="1"/>
  <c r="Q39" i="2"/>
  <c r="B37" i="11"/>
  <c r="A41" i="1"/>
  <c r="C41" i="1" s="1"/>
  <c r="B40" i="1"/>
  <c r="O41" i="2" l="1"/>
  <c r="Q40" i="2"/>
  <c r="B38" i="11"/>
  <c r="A42" i="1"/>
  <c r="C42" i="1" s="1"/>
  <c r="B41" i="1"/>
  <c r="O42" i="2" l="1"/>
  <c r="Q41" i="2"/>
  <c r="B39" i="11"/>
  <c r="A43" i="1"/>
  <c r="C43" i="1" s="1"/>
  <c r="B42" i="1"/>
  <c r="O43" i="2" l="1"/>
  <c r="Q42" i="2"/>
  <c r="B40" i="11"/>
  <c r="A44" i="1"/>
  <c r="C44" i="1" s="1"/>
  <c r="B43" i="1"/>
  <c r="O44" i="2" l="1"/>
  <c r="Q43" i="2"/>
  <c r="B41" i="11"/>
  <c r="A45" i="1"/>
  <c r="C45" i="1" s="1"/>
  <c r="B44" i="1"/>
  <c r="O45" i="2" l="1"/>
  <c r="Q44" i="2"/>
  <c r="B42" i="11"/>
  <c r="A46" i="1"/>
  <c r="C46" i="1" s="1"/>
  <c r="B45" i="1"/>
  <c r="O46" i="2" l="1"/>
  <c r="Q45" i="2"/>
  <c r="B43" i="11"/>
  <c r="A47" i="1"/>
  <c r="C47" i="1" s="1"/>
  <c r="B46" i="1"/>
  <c r="O47" i="2" l="1"/>
  <c r="Q46" i="2"/>
  <c r="B44" i="11"/>
  <c r="A48" i="1"/>
  <c r="C48" i="1" s="1"/>
  <c r="B47" i="1"/>
  <c r="O48" i="2" l="1"/>
  <c r="Q47" i="2"/>
  <c r="B45" i="11"/>
  <c r="A49" i="1"/>
  <c r="C49" i="1" s="1"/>
  <c r="B48" i="1"/>
  <c r="O49" i="2" l="1"/>
  <c r="Q48" i="2"/>
  <c r="B46" i="11"/>
  <c r="A50" i="1"/>
  <c r="C50" i="1" s="1"/>
  <c r="B49" i="1"/>
  <c r="O50" i="2" l="1"/>
  <c r="Q49" i="2"/>
  <c r="B47" i="11"/>
  <c r="A51" i="1"/>
  <c r="C51" i="1" s="1"/>
  <c r="B50" i="1"/>
  <c r="O51" i="2" l="1"/>
  <c r="Q50" i="2"/>
  <c r="B48" i="11"/>
  <c r="A52" i="1"/>
  <c r="C52" i="1" s="1"/>
  <c r="B51" i="1"/>
  <c r="O52" i="2" l="1"/>
  <c r="Q51" i="2"/>
  <c r="B49" i="11"/>
  <c r="A53" i="1"/>
  <c r="C53" i="1" s="1"/>
  <c r="B52" i="1"/>
  <c r="O53" i="2" l="1"/>
  <c r="Q52" i="2"/>
  <c r="B50" i="11"/>
  <c r="A54" i="1"/>
  <c r="C54" i="1" s="1"/>
  <c r="B53" i="1"/>
  <c r="O54" i="2" l="1"/>
  <c r="Q54" i="2" s="1"/>
  <c r="Q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  <c r="D374" i="11"/>
  <c r="H374" i="11"/>
  <c r="L374" i="11"/>
  <c r="P374" i="11"/>
  <c r="T374" i="11"/>
  <c r="X374" i="11"/>
  <c r="AB374" i="11"/>
  <c r="AF374" i="11"/>
  <c r="E375" i="11"/>
  <c r="I375" i="11"/>
  <c r="M375" i="11"/>
  <c r="Q375" i="11"/>
  <c r="U375" i="11"/>
  <c r="Y375" i="11"/>
  <c r="AC375" i="11"/>
  <c r="AG375" i="11"/>
  <c r="F376" i="11"/>
  <c r="J376" i="11"/>
  <c r="N376" i="11"/>
  <c r="R376" i="11"/>
  <c r="V376" i="11"/>
  <c r="Z376" i="11"/>
  <c r="AD376" i="11"/>
  <c r="AH376" i="11"/>
  <c r="G377" i="11"/>
  <c r="K377" i="11"/>
  <c r="O377" i="11"/>
  <c r="S377" i="11"/>
  <c r="W377" i="11"/>
  <c r="AA377" i="11"/>
  <c r="AE377" i="11"/>
  <c r="D378" i="11"/>
  <c r="H378" i="11"/>
  <c r="L378" i="11"/>
  <c r="P378" i="11"/>
  <c r="T378" i="11"/>
  <c r="X378" i="11"/>
  <c r="AB378" i="11"/>
  <c r="AF378" i="11"/>
  <c r="E379" i="11"/>
  <c r="I379" i="11"/>
  <c r="M379" i="11"/>
  <c r="Q379" i="11"/>
  <c r="U379" i="11"/>
  <c r="Y379" i="11"/>
  <c r="AC379" i="11"/>
  <c r="AG379" i="11"/>
  <c r="F380" i="11"/>
  <c r="J380" i="11"/>
  <c r="N380" i="11"/>
  <c r="R380" i="11"/>
  <c r="V380" i="11"/>
  <c r="Z380" i="11"/>
  <c r="AD380" i="11"/>
  <c r="AH380" i="11"/>
  <c r="AE380" i="11"/>
  <c r="S374" i="11"/>
  <c r="AE374" i="11"/>
  <c r="L375" i="11"/>
  <c r="X375" i="11"/>
  <c r="E376" i="11"/>
  <c r="Q376" i="11"/>
  <c r="AC376" i="11"/>
  <c r="J377" i="11"/>
  <c r="V377" i="11"/>
  <c r="AH377" i="11"/>
  <c r="O378" i="11"/>
  <c r="AA378" i="11"/>
  <c r="D379" i="11"/>
  <c r="P379" i="11"/>
  <c r="AB379" i="11"/>
  <c r="I380" i="11"/>
  <c r="U380" i="11"/>
  <c r="AG380" i="11"/>
  <c r="E374" i="11"/>
  <c r="I374" i="11"/>
  <c r="M374" i="11"/>
  <c r="Q374" i="11"/>
  <c r="U374" i="11"/>
  <c r="Y374" i="11"/>
  <c r="AC374" i="11"/>
  <c r="AG374" i="11"/>
  <c r="F375" i="11"/>
  <c r="J375" i="11"/>
  <c r="N375" i="11"/>
  <c r="R375" i="11"/>
  <c r="V375" i="11"/>
  <c r="Z375" i="11"/>
  <c r="AD375" i="11"/>
  <c r="AH375" i="11"/>
  <c r="G376" i="11"/>
  <c r="K376" i="11"/>
  <c r="O376" i="11"/>
  <c r="S376" i="11"/>
  <c r="W376" i="11"/>
  <c r="AA376" i="11"/>
  <c r="AE376" i="11"/>
  <c r="D377" i="11"/>
  <c r="H377" i="11"/>
  <c r="L377" i="11"/>
  <c r="P377" i="11"/>
  <c r="T377" i="11"/>
  <c r="X377" i="11"/>
  <c r="AB377" i="11"/>
  <c r="AF377" i="11"/>
  <c r="E378" i="11"/>
  <c r="I378" i="11"/>
  <c r="M378" i="11"/>
  <c r="Q378" i="11"/>
  <c r="U378" i="11"/>
  <c r="Y378" i="11"/>
  <c r="AC378" i="11"/>
  <c r="AG378" i="11"/>
  <c r="F379" i="11"/>
  <c r="J379" i="11"/>
  <c r="N379" i="11"/>
  <c r="R379" i="11"/>
  <c r="V379" i="11"/>
  <c r="Z379" i="11"/>
  <c r="AD379" i="11"/>
  <c r="AH379" i="11"/>
  <c r="G380" i="11"/>
  <c r="K380" i="11"/>
  <c r="O380" i="11"/>
  <c r="S380" i="11"/>
  <c r="W380" i="11"/>
  <c r="AA380" i="11"/>
  <c r="K374" i="11"/>
  <c r="W374" i="11"/>
  <c r="D375" i="11"/>
  <c r="P375" i="11"/>
  <c r="AB375" i="11"/>
  <c r="I376" i="11"/>
  <c r="Y376" i="11"/>
  <c r="F377" i="11"/>
  <c r="R377" i="11"/>
  <c r="AD377" i="11"/>
  <c r="K378" i="11"/>
  <c r="W378" i="11"/>
  <c r="H379" i="11"/>
  <c r="T379" i="11"/>
  <c r="AF379" i="11"/>
  <c r="M380" i="11"/>
  <c r="Y380" i="11"/>
  <c r="F374" i="11"/>
  <c r="J374" i="11"/>
  <c r="N374" i="11"/>
  <c r="R374" i="11"/>
  <c r="V374" i="11"/>
  <c r="Z374" i="11"/>
  <c r="AD374" i="11"/>
  <c r="AH374" i="11"/>
  <c r="G375" i="11"/>
  <c r="K375" i="11"/>
  <c r="O375" i="11"/>
  <c r="S375" i="11"/>
  <c r="W375" i="11"/>
  <c r="AA375" i="11"/>
  <c r="AE375" i="11"/>
  <c r="D376" i="11"/>
  <c r="H376" i="11"/>
  <c r="L376" i="11"/>
  <c r="P376" i="11"/>
  <c r="T376" i="11"/>
  <c r="X376" i="11"/>
  <c r="AB376" i="11"/>
  <c r="AF376" i="11"/>
  <c r="E377" i="11"/>
  <c r="I377" i="11"/>
  <c r="M377" i="11"/>
  <c r="Q377" i="11"/>
  <c r="U377" i="11"/>
  <c r="Y377" i="11"/>
  <c r="AC377" i="11"/>
  <c r="AG377" i="11"/>
  <c r="F378" i="11"/>
  <c r="J378" i="11"/>
  <c r="N378" i="11"/>
  <c r="R378" i="11"/>
  <c r="V378" i="11"/>
  <c r="Z378" i="11"/>
  <c r="AD378" i="11"/>
  <c r="AH378" i="11"/>
  <c r="G379" i="11"/>
  <c r="K379" i="11"/>
  <c r="O379" i="11"/>
  <c r="S379" i="11"/>
  <c r="W379" i="11"/>
  <c r="AA379" i="11"/>
  <c r="AE379" i="11"/>
  <c r="D380" i="11"/>
  <c r="H380" i="11"/>
  <c r="L380" i="11"/>
  <c r="P380" i="11"/>
  <c r="T380" i="11"/>
  <c r="X380" i="11"/>
  <c r="AB380" i="11"/>
  <c r="AF380" i="11"/>
  <c r="G374" i="11"/>
  <c r="O374" i="11"/>
  <c r="AA374" i="11"/>
  <c r="H375" i="11"/>
  <c r="T375" i="11"/>
  <c r="AF375" i="11"/>
  <c r="M376" i="11"/>
  <c r="U376" i="11"/>
  <c r="AG376" i="11"/>
  <c r="N377" i="11"/>
  <c r="Z377" i="11"/>
  <c r="G378" i="11"/>
  <c r="S378" i="11"/>
  <c r="AE378" i="11"/>
  <c r="L379" i="11"/>
  <c r="X379" i="11"/>
  <c r="E380" i="11"/>
  <c r="Q380" i="11"/>
  <c r="AC380" i="11"/>
  <c r="C375" i="11"/>
  <c r="C379" i="11"/>
  <c r="C376" i="11"/>
  <c r="C380" i="11"/>
  <c r="C377" i="11"/>
  <c r="C378" i="11"/>
  <c r="C374" i="11"/>
</calcChain>
</file>

<file path=xl/sharedStrings.xml><?xml version="1.0" encoding="utf-8"?>
<sst xmlns="http://schemas.openxmlformats.org/spreadsheetml/2006/main" count="478" uniqueCount="226">
  <si>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</si>
  <si>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</si>
  <si>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</si>
  <si>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</si>
  <si>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</si>
  <si>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</si>
  <si>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</si>
  <si>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</si>
  <si>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</si>
  <si>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</si>
  <si>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</si>
  <si>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</si>
  <si>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</si>
  <si>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</si>
  <si>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</si>
  <si>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</si>
  <si>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</si>
  <si>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</si>
  <si>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</si>
  <si>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</si>
  <si>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</si>
  <si>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</si>
  <si>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</si>
  <si>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</si>
  <si>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</si>
  <si>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</si>
  <si>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</si>
  <si>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</si>
  <si>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</si>
  <si>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</si>
  <si>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</si>
  <si>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</si>
  <si>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</si>
  <si>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</si>
  <si>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</si>
  <si>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</si>
  <si>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</si>
  <si>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</si>
  <si>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</si>
  <si>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</si>
  <si>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</si>
  <si>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</si>
  <si>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</si>
  <si>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</si>
  <si>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</si>
  <si>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</si>
  <si>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</si>
  <si>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</si>
  <si>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</si>
  <si>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</si>
  <si>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</si>
  <si>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</si>
  <si>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</si>
  <si>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</si>
  <si>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</si>
  <si>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</si>
  <si>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</si>
  <si>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</si>
  <si>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</si>
  <si>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</si>
  <si>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</si>
  <si>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</si>
  <si>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</si>
  <si>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</si>
  <si>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</si>
  <si>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</si>
  <si>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</si>
  <si>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</si>
  <si>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</si>
  <si>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</si>
  <si>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</si>
  <si>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</si>
  <si>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</si>
  <si>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</si>
  <si>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</si>
  <si>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</si>
  <si>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</si>
  <si>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</si>
  <si>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</si>
  <si>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</si>
  <si>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</si>
  <si>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</si>
  <si>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</si>
  <si>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</si>
  <si>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</si>
  <si>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</si>
  <si>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</si>
  <si>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</si>
  <si>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</si>
  <si>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</si>
  <si>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</si>
  <si>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</si>
  <si>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</si>
  <si>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</si>
  <si>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</si>
  <si>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</si>
  <si>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</si>
  <si>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</si>
  <si>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</si>
  <si>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</si>
  <si>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</si>
  <si>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</si>
  <si>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</si>
  <si>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</si>
  <si>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</si>
  <si>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</si>
  <si>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</si>
  <si>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</si>
  <si>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</si>
  <si>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</si>
  <si>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</si>
  <si>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</si>
  <si>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</si>
  <si>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</si>
  <si>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</si>
  <si>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</si>
  <si>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</si>
  <si>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</si>
  <si>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</si>
  <si>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</si>
  <si>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</si>
  <si>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</si>
  <si>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</si>
  <si>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</si>
  <si>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</si>
  <si>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</si>
  <si>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</si>
  <si>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</si>
  <si>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</si>
  <si>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</si>
  <si>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</si>
  <si>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</si>
  <si>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</si>
  <si>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</si>
  <si>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</si>
  <si>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</si>
  <si>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</si>
  <si>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</si>
  <si>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</si>
  <si>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</si>
  <si>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</si>
  <si>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</si>
  <si>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</si>
  <si>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</si>
  <si>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</si>
  <si>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</si>
  <si>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</si>
  <si>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</si>
  <si>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</si>
  <si>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</si>
  <si>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</si>
  <si>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</si>
  <si>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</si>
  <si>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</si>
  <si>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</si>
  <si>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</si>
  <si>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</si>
  <si>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</si>
  <si>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</si>
  <si>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</si>
  <si>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</si>
  <si>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</si>
  <si>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</si>
  <si>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</si>
  <si>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</si>
  <si>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</si>
  <si>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</si>
  <si>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</si>
  <si>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</si>
  <si>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</si>
  <si>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</si>
  <si>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</si>
  <si>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</si>
  <si>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</si>
  <si>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</si>
  <si>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</si>
  <si>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</si>
  <si>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</si>
  <si>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</si>
  <si>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</si>
  <si>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</si>
  <si>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</si>
  <si>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</si>
  <si>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</si>
  <si>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</si>
  <si>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</si>
  <si>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</si>
  <si>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</si>
  <si>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</si>
  <si>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</si>
  <si>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</si>
  <si>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</si>
  <si>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</si>
  <si>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</si>
  <si>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</si>
  <si>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</si>
  <si>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</si>
  <si>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</si>
  <si>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</si>
  <si>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</si>
  <si>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</si>
  <si>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</si>
  <si>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</si>
  <si>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</si>
  <si>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</si>
  <si>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</si>
  <si>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</si>
  <si>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</si>
  <si>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</si>
  <si>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</si>
  <si>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</si>
  <si>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</si>
  <si>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</si>
  <si>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</si>
  <si>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</si>
  <si>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Impression</t>
  </si>
  <si>
    <t>Menu</t>
  </si>
  <si>
    <t>Fériés</t>
  </si>
  <si>
    <t>Service</t>
  </si>
  <si>
    <t>Mettre à jour Les Agents</t>
  </si>
  <si>
    <t>Agents</t>
  </si>
  <si>
    <t>2027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</si>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</sst>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8" fillId="0" borderId="0"/>
  </cellStyleXfs>
  <cellXfs count="98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7" fillId="0" borderId="9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justify" vertical="center" wrapText="1"/>
    </xf>
    <xf numFmtId="0" fontId="7" fillId="5" borderId="7" xfId="0" applyFont="1" applyFill="1" applyBorder="1" applyAlignment="1">
      <alignment horizontal="justify" vertical="center" wrapText="1"/>
    </xf>
    <xf numFmtId="0" fontId="7" fillId="6" borderId="7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justify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justify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9" fillId="0" borderId="0" xfId="1" applyFont="1" applyBorder="1"/>
    <xf numFmtId="0" fontId="8" fillId="0" borderId="0" xfId="1" applyBorder="1"/>
    <xf numFmtId="0" fontId="9" fillId="3" borderId="10" xfId="1" applyFont="1" applyFill="1" applyBorder="1" applyAlignment="1">
      <alignment horizontal="center"/>
    </xf>
    <xf numFmtId="0" fontId="9" fillId="8" borderId="10" xfId="1" applyFont="1" applyFill="1" applyBorder="1" applyAlignment="1">
      <alignment horizontal="center"/>
    </xf>
    <xf numFmtId="0" fontId="9" fillId="6" borderId="10" xfId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9" borderId="0" xfId="0" applyFill="1"/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0" fillId="0" borderId="0" xfId="0" applyFont="1"/>
    <xf numFmtId="0" fontId="11" fillId="10" borderId="0" xfId="0" applyFont="1" applyFill="1"/>
    <xf numFmtId="0" fontId="4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2" fillId="0" borderId="0" xfId="0" quotePrefix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NumberFormat="1" applyFont="1" applyFill="1" applyBorder="1" applyAlignment="1">
      <alignment horizontal="left" vertical="center" textRotation="90" wrapText="1"/>
    </xf>
    <xf numFmtId="0" fontId="1" fillId="0" borderId="0" xfId="0" applyNumberFormat="1" applyFont="1" applyFill="1" applyBorder="1" applyAlignment="1">
      <alignment horizontal="left" vertical="top" textRotation="90" wrapText="1"/>
    </xf>
    <xf numFmtId="0" fontId="3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top" textRotation="90" wrapText="1"/>
    </xf>
    <xf numFmtId="0" fontId="0" fillId="0" borderId="0" xfId="0" applyBorder="1" applyAlignment="1">
      <alignment horizontal="center" vertical="top"/>
    </xf>
    <xf numFmtId="166" fontId="0" fillId="0" borderId="0" xfId="0" applyNumberFormat="1" applyBorder="1" applyAlignment="1">
      <alignment horizontal="center" vertical="top"/>
    </xf>
    <xf numFmtId="164" fontId="16" fillId="0" borderId="11" xfId="0" applyNumberFormat="1" applyFont="1" applyFill="1" applyBorder="1" applyAlignment="1">
      <alignment horizontal="center" vertical="top" wrapText="1"/>
    </xf>
    <xf numFmtId="0" fontId="1" fillId="0" borderId="11" xfId="0" applyNumberFormat="1" applyFont="1" applyFill="1" applyBorder="1" applyAlignment="1">
      <alignment horizontal="left" vertical="center" textRotation="90" wrapText="1"/>
    </xf>
    <xf numFmtId="0" fontId="1" fillId="0" borderId="11" xfId="0" applyNumberFormat="1" applyFont="1" applyFill="1" applyBorder="1" applyAlignment="1">
      <alignment horizontal="left" vertical="top" textRotation="90" wrapText="1"/>
    </xf>
    <xf numFmtId="164" fontId="3" fillId="0" borderId="11" xfId="0" applyNumberFormat="1" applyFont="1" applyFill="1" applyBorder="1" applyAlignment="1">
      <alignment vertical="center"/>
    </xf>
    <xf numFmtId="0" fontId="3" fillId="0" borderId="11" xfId="0" applyNumberFormat="1" applyFont="1" applyFill="1" applyBorder="1"/>
    <xf numFmtId="164" fontId="3" fillId="0" borderId="11" xfId="0" applyNumberFormat="1" applyFont="1" applyFill="1" applyBorder="1"/>
    <xf numFmtId="0" fontId="3" fillId="0" borderId="11" xfId="0" applyFont="1" applyFill="1" applyBorder="1"/>
    <xf numFmtId="0" fontId="0" fillId="0" borderId="11" xfId="0" applyBorder="1"/>
    <xf numFmtId="166" fontId="3" fillId="0" borderId="11" xfId="0" applyNumberFormat="1" applyFont="1" applyFill="1" applyBorder="1"/>
    <xf numFmtId="166" fontId="0" fillId="0" borderId="11" xfId="0" applyNumberFormat="1" applyBorder="1"/>
    <xf numFmtId="0" fontId="3" fillId="0" borderId="11" xfId="0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right"/>
    </xf>
    <xf numFmtId="0" fontId="14" fillId="0" borderId="11" xfId="0" applyNumberFormat="1" applyFont="1" applyFill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166" fontId="0" fillId="0" borderId="11" xfId="0" applyNumberFormat="1" applyBorder="1" applyAlignment="1">
      <alignment horizontal="center" vertical="top"/>
    </xf>
    <xf numFmtId="0" fontId="17" fillId="0" borderId="11" xfId="0" applyNumberFormat="1" applyFont="1" applyFill="1" applyBorder="1" applyAlignment="1">
      <alignment horizontal="left" vertical="center" textRotation="90" wrapText="1"/>
    </xf>
  </cellXfs>
  <cellStyles count="2">
    <cellStyle name="Normal" xfId="0" builtinId="0"/>
    <cellStyle name="Normal 2" xfId="1"/>
  </cellStyles>
  <dxfs count="30"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29"/>
      <tableStyleElement type="firstColumnStripe" dxfId="28"/>
      <tableStyleElement type="secondColumnStripe" dxfId="27"/>
    </tableStyle>
    <tableStyle name="Style de tableau 2" pivot="0" count="2">
      <tableStyleElement type="firstColumnStripe" dxfId="26"/>
      <tableStyleElement type="secondColumnStripe" dxfId="25"/>
    </tableStyle>
    <tableStyle name="Style de tableau 3" pivot="0" count="2">
      <tableStyleElement type="firstColumnStripe" dxfId="24"/>
      <tableStyleElement type="secondColumnStripe" dxfId="23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800100</xdr:rowOff>
        </xdr:from>
        <xdr:to>
          <xdr:col>53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238125</xdr:rowOff>
        </xdr:from>
        <xdr:to>
          <xdr:col>53</xdr:col>
          <xdr:colOff>0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1171575</xdr:colOff>
          <xdr:row>0</xdr:row>
          <xdr:rowOff>1533525</xdr:rowOff>
        </xdr:from>
        <xdr:to>
          <xdr:col>3</xdr:col>
          <xdr:colOff>19050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1533525</xdr:rowOff>
        </xdr:from>
        <xdr:to>
          <xdr:col>0</xdr:col>
          <xdr:colOff>1171575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1114425</xdr:rowOff>
        </xdr:from>
        <xdr:to>
          <xdr:col>3</xdr:col>
          <xdr:colOff>19050</xdr:colOff>
          <xdr:row>312</xdr:row>
          <xdr:rowOff>19050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/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DU375"/>
  <sheetViews>
    <sheetView showGridLines="0" zoomScaleNormal="100" workbookViewId="0">
      <pane xSplit="3" ySplit="1" topLeftCell="D2" activePane="bottomRight" state="frozenSplit"/>
      <selection activeCell="H15" sqref="H15"/>
      <selection pane="topRight" activeCell="H15" sqref="H15"/>
      <selection pane="bottomLeft" activeCell="H15" sqref="H15"/>
      <selection pane="bottomRight" activeCell="D2" sqref="D2"/>
    </sheetView>
  </sheetViews>
  <sheetFormatPr baseColWidth="10" defaultRowHeight="15" x14ac:dyDescent="0.25"/>
  <cols>
    <col min="1" max="1" width="31" style="72" customWidth="1"/>
    <col min="2" max="3" width="7.42578125" style="73" hidden="1" customWidth="1"/>
    <col min="4" max="21" width="4.140625" style="72" customWidth="1"/>
    <col min="22" max="23" width="4.140625" style="13" customWidth="1"/>
    <col min="24" max="52" width="4.140625" style="56" customWidth="1"/>
    <col min="53" max="53" width="14.5703125" style="56" customWidth="1"/>
    <col min="54" max="66" width="11.42578125" style="56"/>
    <col min="67" max="67" width="11.42578125" style="56" customWidth="1"/>
    <col min="68" max="68" width="5" style="56" customWidth="1"/>
    <col min="69" max="16384" width="11.42578125" style="56"/>
  </cols>
  <sheetData>
    <row r="1" spans="1:125" ht="138" customHeight="1" x14ac:dyDescent="0.25">
      <c r="A1" s="82" t="str">
        <f>"                             Noms
  "&amp;An</f>
        <v xml:space="preserve">                             Noms
  2027</v>
      </c>
      <c r="B1" s="83" t="s">
        <v>145</v>
      </c>
      <c r="C1" s="83" t="s">
        <v>202</v>
      </c>
      <c r="D1" s="84" t="s">
        <v>37</v>
      </c>
      <c r="E1" s="84" t="s">
        <v>40</v>
      </c>
      <c r="F1" s="84" t="s">
        <v>44</v>
      </c>
      <c r="G1" s="84" t="s">
        <v>47</v>
      </c>
      <c r="H1" s="84" t="s">
        <v>36</v>
      </c>
      <c r="I1" s="84" t="s">
        <v>53</v>
      </c>
      <c r="J1" s="84" t="s">
        <v>50</v>
      </c>
      <c r="K1" s="84" t="s">
        <v>57</v>
      </c>
      <c r="L1" s="84" t="s">
        <v>35</v>
      </c>
      <c r="M1" s="84" t="s">
        <v>39</v>
      </c>
      <c r="N1" s="84" t="s">
        <v>43</v>
      </c>
      <c r="O1" s="84" t="s">
        <v>46</v>
      </c>
      <c r="P1" s="84" t="s">
        <v>49</v>
      </c>
      <c r="Q1" s="84" t="s">
        <v>52</v>
      </c>
      <c r="R1" s="84" t="s">
        <v>55</v>
      </c>
      <c r="S1" s="84" t="s">
        <v>23</v>
      </c>
      <c r="T1" s="84" t="s">
        <v>27</v>
      </c>
      <c r="U1" s="84" t="s">
        <v>30</v>
      </c>
      <c r="V1" s="84" t="s">
        <v>33</v>
      </c>
      <c r="W1" s="84" t="s">
        <v>21</v>
      </c>
      <c r="X1" s="84" t="s">
        <v>25</v>
      </c>
      <c r="Y1" s="84" t="s">
        <v>22</v>
      </c>
      <c r="Z1" s="84" t="s">
        <v>26</v>
      </c>
      <c r="AA1" s="84" t="s">
        <v>29</v>
      </c>
      <c r="AB1" s="84" t="s">
        <v>32</v>
      </c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</row>
    <row r="2" spans="1:125" x14ac:dyDescent="0.25">
      <c r="A2" s="85">
        <f>DATE(An,1,1)</f>
        <v>46388</v>
      </c>
      <c r="B2" s="86">
        <f>MONTH(A2)</f>
        <v>1</v>
      </c>
      <c r="C2" s="86">
        <f t="shared" ref="C2:C65" si="0">INT((MONTH(A2)+2)/3)</f>
        <v>1</v>
      </c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  <c r="W2" s="88"/>
      <c r="X2" s="89"/>
      <c r="Y2" s="89"/>
      <c r="Z2" s="89"/>
      <c r="AA2" s="89"/>
      <c r="AB2" s="89"/>
      <c r="BA2" s="56" t="s">
        <v>84</v>
      </c>
    </row>
    <row r="3" spans="1:125" x14ac:dyDescent="0.25">
      <c r="A3" s="87">
        <f>A2+1</f>
        <v>46389</v>
      </c>
      <c r="B3" s="86">
        <f t="shared" ref="B3:B65" si="1">MONTH(A3)</f>
        <v>1</v>
      </c>
      <c r="C3" s="86">
        <f t="shared" si="0"/>
        <v>1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90"/>
      <c r="W3" s="90"/>
      <c r="X3" s="89"/>
      <c r="Y3" s="89"/>
      <c r="Z3" s="89"/>
      <c r="AA3" s="89"/>
      <c r="AB3" s="89"/>
      <c r="BA3" s="71" t="s">
        <v>137</v>
      </c>
    </row>
    <row r="4" spans="1:125" s="71" customFormat="1" x14ac:dyDescent="0.25">
      <c r="A4" s="87">
        <f t="shared" ref="A4:A31" si="2">A3+1</f>
        <v>46390</v>
      </c>
      <c r="B4" s="86">
        <f t="shared" si="1"/>
        <v>1</v>
      </c>
      <c r="C4" s="86">
        <f t="shared" si="0"/>
        <v>1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90"/>
      <c r="W4" s="90"/>
      <c r="X4" s="91"/>
      <c r="Y4" s="91"/>
      <c r="Z4" s="91"/>
      <c r="AA4" s="91"/>
      <c r="AB4" s="91"/>
    </row>
    <row r="5" spans="1:125" x14ac:dyDescent="0.25">
      <c r="A5" s="87">
        <f t="shared" si="2"/>
        <v>46391</v>
      </c>
      <c r="B5" s="86">
        <f t="shared" si="1"/>
        <v>1</v>
      </c>
      <c r="C5" s="86">
        <f t="shared" si="0"/>
        <v>1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8"/>
      <c r="W5" s="88"/>
      <c r="X5" s="89"/>
      <c r="Y5" s="89"/>
      <c r="Z5" s="89"/>
      <c r="AA5" s="89"/>
      <c r="AB5" s="89"/>
    </row>
    <row r="6" spans="1:125" x14ac:dyDescent="0.25">
      <c r="A6" s="87">
        <f t="shared" si="2"/>
        <v>46392</v>
      </c>
      <c r="B6" s="86">
        <f t="shared" si="1"/>
        <v>1</v>
      </c>
      <c r="C6" s="86">
        <f t="shared" si="0"/>
        <v>1</v>
      </c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8"/>
      <c r="W6" s="88"/>
      <c r="X6" s="89"/>
      <c r="Y6" s="89"/>
      <c r="Z6" s="89"/>
      <c r="AA6" s="89"/>
      <c r="AB6" s="89"/>
    </row>
    <row r="7" spans="1:125" x14ac:dyDescent="0.25">
      <c r="A7" s="87">
        <f t="shared" si="2"/>
        <v>46393</v>
      </c>
      <c r="B7" s="86">
        <f t="shared" si="1"/>
        <v>1</v>
      </c>
      <c r="C7" s="86">
        <f t="shared" si="0"/>
        <v>1</v>
      </c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  <c r="W7" s="88"/>
      <c r="X7" s="89"/>
      <c r="Y7" s="89"/>
      <c r="Z7" s="89"/>
      <c r="AA7" s="89"/>
      <c r="AB7" s="89"/>
    </row>
    <row r="8" spans="1:125" x14ac:dyDescent="0.25">
      <c r="A8" s="87">
        <f t="shared" si="2"/>
        <v>46394</v>
      </c>
      <c r="B8" s="86">
        <f t="shared" si="1"/>
        <v>1</v>
      </c>
      <c r="C8" s="86">
        <f t="shared" si="0"/>
        <v>1</v>
      </c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8"/>
      <c r="W8" s="88"/>
      <c r="X8" s="89"/>
      <c r="Y8" s="89"/>
      <c r="Z8" s="89"/>
      <c r="AA8" s="89"/>
      <c r="AB8" s="89"/>
    </row>
    <row r="9" spans="1:125" x14ac:dyDescent="0.25">
      <c r="A9" s="87">
        <f t="shared" si="2"/>
        <v>46395</v>
      </c>
      <c r="B9" s="86">
        <f t="shared" si="1"/>
        <v>1</v>
      </c>
      <c r="C9" s="86">
        <f t="shared" si="0"/>
        <v>1</v>
      </c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8"/>
      <c r="W9" s="88"/>
      <c r="X9" s="89"/>
      <c r="Y9" s="89"/>
      <c r="Z9" s="89"/>
      <c r="AA9" s="89"/>
      <c r="AB9" s="89"/>
    </row>
    <row r="10" spans="1:125" x14ac:dyDescent="0.25">
      <c r="A10" s="87">
        <f t="shared" si="2"/>
        <v>46396</v>
      </c>
      <c r="B10" s="86">
        <f t="shared" si="1"/>
        <v>1</v>
      </c>
      <c r="C10" s="86">
        <f t="shared" si="0"/>
        <v>1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8"/>
      <c r="W10" s="88"/>
      <c r="X10" s="89"/>
      <c r="Y10" s="89"/>
      <c r="Z10" s="89"/>
      <c r="AA10" s="89"/>
      <c r="AB10" s="89"/>
    </row>
    <row r="11" spans="1:125" x14ac:dyDescent="0.25">
      <c r="A11" s="87">
        <f t="shared" si="2"/>
        <v>46397</v>
      </c>
      <c r="B11" s="86">
        <f t="shared" si="1"/>
        <v>1</v>
      </c>
      <c r="C11" s="86">
        <f t="shared" si="0"/>
        <v>1</v>
      </c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8"/>
      <c r="W11" s="88"/>
      <c r="X11" s="89"/>
      <c r="Y11" s="89"/>
      <c r="Z11" s="89"/>
      <c r="AA11" s="89"/>
      <c r="AB11" s="89"/>
    </row>
    <row r="12" spans="1:125" x14ac:dyDescent="0.25">
      <c r="A12" s="87">
        <f t="shared" si="2"/>
        <v>46398</v>
      </c>
      <c r="B12" s="86">
        <f t="shared" si="1"/>
        <v>1</v>
      </c>
      <c r="C12" s="86">
        <f t="shared" si="0"/>
        <v>1</v>
      </c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8"/>
      <c r="W12" s="88"/>
      <c r="X12" s="89"/>
      <c r="Y12" s="89"/>
      <c r="Z12" s="89"/>
      <c r="AA12" s="89"/>
      <c r="AB12" s="89"/>
    </row>
    <row r="13" spans="1:125" x14ac:dyDescent="0.25">
      <c r="A13" s="87">
        <f t="shared" si="2"/>
        <v>46399</v>
      </c>
      <c r="B13" s="86">
        <f t="shared" si="1"/>
        <v>1</v>
      </c>
      <c r="C13" s="86">
        <f t="shared" si="0"/>
        <v>1</v>
      </c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8"/>
      <c r="W13" s="88"/>
      <c r="X13" s="89"/>
      <c r="Y13" s="89"/>
      <c r="Z13" s="89"/>
      <c r="AA13" s="89"/>
      <c r="AB13" s="89"/>
    </row>
    <row r="14" spans="1:125" x14ac:dyDescent="0.25">
      <c r="A14" s="87">
        <f t="shared" si="2"/>
        <v>46400</v>
      </c>
      <c r="B14" s="86">
        <f t="shared" si="1"/>
        <v>1</v>
      </c>
      <c r="C14" s="86">
        <f t="shared" si="0"/>
        <v>1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8"/>
      <c r="W14" s="88"/>
      <c r="X14" s="89"/>
      <c r="Y14" s="89"/>
      <c r="Z14" s="89"/>
      <c r="AA14" s="89"/>
      <c r="AB14" s="89"/>
    </row>
    <row r="15" spans="1:125" x14ac:dyDescent="0.25">
      <c r="A15" s="87">
        <f t="shared" si="2"/>
        <v>46401</v>
      </c>
      <c r="B15" s="86">
        <f t="shared" si="1"/>
        <v>1</v>
      </c>
      <c r="C15" s="86">
        <f t="shared" si="0"/>
        <v>1</v>
      </c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8"/>
      <c r="W15" s="88"/>
      <c r="X15" s="89"/>
      <c r="Y15" s="89"/>
      <c r="Z15" s="89"/>
      <c r="AA15" s="89"/>
      <c r="AB15" s="89"/>
    </row>
    <row r="16" spans="1:125" x14ac:dyDescent="0.25">
      <c r="A16" s="87">
        <f t="shared" si="2"/>
        <v>46402</v>
      </c>
      <c r="B16" s="86">
        <f t="shared" si="1"/>
        <v>1</v>
      </c>
      <c r="C16" s="86">
        <f t="shared" si="0"/>
        <v>1</v>
      </c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8"/>
      <c r="W16" s="88"/>
      <c r="X16" s="89"/>
      <c r="Y16" s="89"/>
      <c r="Z16" s="89"/>
      <c r="AA16" s="89"/>
      <c r="AB16" s="89"/>
    </row>
    <row r="17" spans="1:28" x14ac:dyDescent="0.25">
      <c r="A17" s="87">
        <f t="shared" si="2"/>
        <v>46403</v>
      </c>
      <c r="B17" s="86">
        <f t="shared" si="1"/>
        <v>1</v>
      </c>
      <c r="C17" s="86">
        <f t="shared" si="0"/>
        <v>1</v>
      </c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8"/>
      <c r="W17" s="88"/>
      <c r="X17" s="89"/>
      <c r="Y17" s="89"/>
      <c r="Z17" s="89"/>
      <c r="AA17" s="89"/>
      <c r="AB17" s="89"/>
    </row>
    <row r="18" spans="1:28" x14ac:dyDescent="0.25">
      <c r="A18" s="87">
        <f t="shared" si="2"/>
        <v>46404</v>
      </c>
      <c r="B18" s="86">
        <f t="shared" si="1"/>
        <v>1</v>
      </c>
      <c r="C18" s="86">
        <f t="shared" si="0"/>
        <v>1</v>
      </c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8"/>
      <c r="W18" s="88"/>
      <c r="X18" s="89"/>
      <c r="Y18" s="89"/>
      <c r="Z18" s="89"/>
      <c r="AA18" s="89"/>
      <c r="AB18" s="89"/>
    </row>
    <row r="19" spans="1:28" x14ac:dyDescent="0.25">
      <c r="A19" s="87">
        <f t="shared" si="2"/>
        <v>46405</v>
      </c>
      <c r="B19" s="86">
        <f t="shared" si="1"/>
        <v>1</v>
      </c>
      <c r="C19" s="86">
        <f t="shared" si="0"/>
        <v>1</v>
      </c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8"/>
      <c r="W19" s="88"/>
      <c r="X19" s="89"/>
      <c r="Y19" s="89"/>
      <c r="Z19" s="89"/>
      <c r="AA19" s="89"/>
      <c r="AB19" s="89"/>
    </row>
    <row r="20" spans="1:28" x14ac:dyDescent="0.25">
      <c r="A20" s="87">
        <f t="shared" si="2"/>
        <v>46406</v>
      </c>
      <c r="B20" s="86">
        <f t="shared" si="1"/>
        <v>1</v>
      </c>
      <c r="C20" s="86">
        <f t="shared" si="0"/>
        <v>1</v>
      </c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8"/>
      <c r="W20" s="88"/>
      <c r="X20" s="89"/>
      <c r="Y20" s="89"/>
      <c r="Z20" s="89"/>
      <c r="AA20" s="89"/>
      <c r="AB20" s="89"/>
    </row>
    <row r="21" spans="1:28" x14ac:dyDescent="0.25">
      <c r="A21" s="87">
        <f t="shared" si="2"/>
        <v>46407</v>
      </c>
      <c r="B21" s="86">
        <f t="shared" si="1"/>
        <v>1</v>
      </c>
      <c r="C21" s="86">
        <f t="shared" si="0"/>
        <v>1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8"/>
      <c r="W21" s="88"/>
      <c r="X21" s="89"/>
      <c r="Y21" s="89"/>
      <c r="Z21" s="89"/>
      <c r="AA21" s="89"/>
      <c r="AB21" s="89"/>
    </row>
    <row r="22" spans="1:28" x14ac:dyDescent="0.25">
      <c r="A22" s="87">
        <f t="shared" si="2"/>
        <v>46408</v>
      </c>
      <c r="B22" s="86">
        <f t="shared" si="1"/>
        <v>1</v>
      </c>
      <c r="C22" s="86">
        <f t="shared" si="0"/>
        <v>1</v>
      </c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  <c r="W22" s="88"/>
      <c r="X22" s="89"/>
      <c r="Y22" s="89"/>
      <c r="Z22" s="89"/>
      <c r="AA22" s="89"/>
      <c r="AB22" s="89"/>
    </row>
    <row r="23" spans="1:28" x14ac:dyDescent="0.25">
      <c r="A23" s="87">
        <f t="shared" si="2"/>
        <v>46409</v>
      </c>
      <c r="B23" s="86">
        <f t="shared" si="1"/>
        <v>1</v>
      </c>
      <c r="C23" s="86">
        <f t="shared" si="0"/>
        <v>1</v>
      </c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8"/>
      <c r="W23" s="88"/>
      <c r="X23" s="89"/>
      <c r="Y23" s="89"/>
      <c r="Z23" s="89"/>
      <c r="AA23" s="89"/>
      <c r="AB23" s="89"/>
    </row>
    <row r="24" spans="1:28" x14ac:dyDescent="0.25">
      <c r="A24" s="87">
        <f t="shared" si="2"/>
        <v>46410</v>
      </c>
      <c r="B24" s="86">
        <f t="shared" si="1"/>
        <v>1</v>
      </c>
      <c r="C24" s="86">
        <f t="shared" si="0"/>
        <v>1</v>
      </c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8"/>
      <c r="W24" s="88"/>
      <c r="X24" s="89"/>
      <c r="Y24" s="89"/>
      <c r="Z24" s="89"/>
      <c r="AA24" s="89"/>
      <c r="AB24" s="89"/>
    </row>
    <row r="25" spans="1:28" x14ac:dyDescent="0.25">
      <c r="A25" s="87">
        <f t="shared" si="2"/>
        <v>46411</v>
      </c>
      <c r="B25" s="86">
        <f t="shared" si="1"/>
        <v>1</v>
      </c>
      <c r="C25" s="86">
        <f t="shared" si="0"/>
        <v>1</v>
      </c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8"/>
      <c r="W25" s="88"/>
      <c r="X25" s="89"/>
      <c r="Y25" s="89"/>
      <c r="Z25" s="89"/>
      <c r="AA25" s="89"/>
      <c r="AB25" s="89"/>
    </row>
    <row r="26" spans="1:28" x14ac:dyDescent="0.25">
      <c r="A26" s="87">
        <f t="shared" si="2"/>
        <v>46412</v>
      </c>
      <c r="B26" s="86">
        <f t="shared" si="1"/>
        <v>1</v>
      </c>
      <c r="C26" s="86">
        <f t="shared" si="0"/>
        <v>1</v>
      </c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8"/>
      <c r="W26" s="88"/>
      <c r="X26" s="89"/>
      <c r="Y26" s="89"/>
      <c r="Z26" s="89"/>
      <c r="AA26" s="89"/>
      <c r="AB26" s="89"/>
    </row>
    <row r="27" spans="1:28" x14ac:dyDescent="0.25">
      <c r="A27" s="87">
        <f t="shared" si="2"/>
        <v>46413</v>
      </c>
      <c r="B27" s="86">
        <f t="shared" si="1"/>
        <v>1</v>
      </c>
      <c r="C27" s="86">
        <f t="shared" si="0"/>
        <v>1</v>
      </c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8"/>
      <c r="W27" s="88"/>
      <c r="X27" s="89"/>
      <c r="Y27" s="89"/>
      <c r="Z27" s="89"/>
      <c r="AA27" s="89"/>
      <c r="AB27" s="89"/>
    </row>
    <row r="28" spans="1:28" x14ac:dyDescent="0.25">
      <c r="A28" s="87">
        <f t="shared" si="2"/>
        <v>46414</v>
      </c>
      <c r="B28" s="86">
        <f t="shared" si="1"/>
        <v>1</v>
      </c>
      <c r="C28" s="86">
        <f t="shared" si="0"/>
        <v>1</v>
      </c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8"/>
      <c r="W28" s="88"/>
      <c r="X28" s="89"/>
      <c r="Y28" s="89"/>
      <c r="Z28" s="89"/>
      <c r="AA28" s="89"/>
      <c r="AB28" s="89"/>
    </row>
    <row r="29" spans="1:28" x14ac:dyDescent="0.25">
      <c r="A29" s="87">
        <f t="shared" si="2"/>
        <v>46415</v>
      </c>
      <c r="B29" s="86">
        <f t="shared" si="1"/>
        <v>1</v>
      </c>
      <c r="C29" s="86">
        <f t="shared" si="0"/>
        <v>1</v>
      </c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8"/>
      <c r="W29" s="88"/>
      <c r="X29" s="89"/>
      <c r="Y29" s="89"/>
      <c r="Z29" s="89"/>
      <c r="AA29" s="89"/>
      <c r="AB29" s="89"/>
    </row>
    <row r="30" spans="1:28" x14ac:dyDescent="0.25">
      <c r="A30" s="87">
        <f t="shared" si="2"/>
        <v>46416</v>
      </c>
      <c r="B30" s="86">
        <f t="shared" si="1"/>
        <v>1</v>
      </c>
      <c r="C30" s="86">
        <f t="shared" si="0"/>
        <v>1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8"/>
      <c r="W30" s="88"/>
      <c r="X30" s="89"/>
      <c r="Y30" s="89"/>
      <c r="Z30" s="89"/>
      <c r="AA30" s="89"/>
      <c r="AB30" s="89"/>
    </row>
    <row r="31" spans="1:28" x14ac:dyDescent="0.25">
      <c r="A31" s="87">
        <f t="shared" si="2"/>
        <v>46417</v>
      </c>
      <c r="B31" s="86">
        <f t="shared" si="1"/>
        <v>1</v>
      </c>
      <c r="C31" s="86">
        <f t="shared" si="0"/>
        <v>1</v>
      </c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8"/>
      <c r="W31" s="88"/>
      <c r="X31" s="89"/>
      <c r="Y31" s="89"/>
      <c r="Z31" s="89"/>
      <c r="AA31" s="89"/>
      <c r="AB31" s="89"/>
    </row>
    <row r="32" spans="1:28" x14ac:dyDescent="0.25">
      <c r="A32" s="87">
        <f t="shared" ref="A32:A66" si="3">A31+1</f>
        <v>46418</v>
      </c>
      <c r="B32" s="86">
        <f t="shared" si="1"/>
        <v>1</v>
      </c>
      <c r="C32" s="86">
        <f t="shared" si="0"/>
        <v>1</v>
      </c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8"/>
      <c r="W32" s="88"/>
      <c r="X32" s="89"/>
      <c r="Y32" s="89"/>
      <c r="Z32" s="89"/>
      <c r="AA32" s="89"/>
      <c r="AB32" s="89"/>
    </row>
    <row r="33" spans="1:28" x14ac:dyDescent="0.25">
      <c r="A33" s="87">
        <f t="shared" si="3"/>
        <v>46419</v>
      </c>
      <c r="B33" s="86">
        <f t="shared" si="1"/>
        <v>2</v>
      </c>
      <c r="C33" s="86">
        <f t="shared" si="0"/>
        <v>1</v>
      </c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8"/>
      <c r="W33" s="88"/>
      <c r="X33" s="89"/>
      <c r="Y33" s="89"/>
      <c r="Z33" s="89"/>
      <c r="AA33" s="89"/>
      <c r="AB33" s="89"/>
    </row>
    <row r="34" spans="1:28" x14ac:dyDescent="0.25">
      <c r="A34" s="87">
        <f t="shared" si="3"/>
        <v>46420</v>
      </c>
      <c r="B34" s="86">
        <f t="shared" si="1"/>
        <v>2</v>
      </c>
      <c r="C34" s="86">
        <f t="shared" si="0"/>
        <v>1</v>
      </c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8"/>
      <c r="W34" s="88"/>
      <c r="X34" s="89"/>
      <c r="Y34" s="89"/>
      <c r="Z34" s="89"/>
      <c r="AA34" s="89"/>
      <c r="AB34" s="89"/>
    </row>
    <row r="35" spans="1:28" x14ac:dyDescent="0.25">
      <c r="A35" s="87">
        <f t="shared" si="3"/>
        <v>46421</v>
      </c>
      <c r="B35" s="86">
        <f t="shared" si="1"/>
        <v>2</v>
      </c>
      <c r="C35" s="86">
        <f t="shared" si="0"/>
        <v>1</v>
      </c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8"/>
      <c r="W35" s="88"/>
      <c r="X35" s="89"/>
      <c r="Y35" s="89"/>
      <c r="Z35" s="89"/>
      <c r="AA35" s="89"/>
      <c r="AB35" s="89"/>
    </row>
    <row r="36" spans="1:28" x14ac:dyDescent="0.25">
      <c r="A36" s="87">
        <f t="shared" si="3"/>
        <v>46422</v>
      </c>
      <c r="B36" s="86">
        <f t="shared" si="1"/>
        <v>2</v>
      </c>
      <c r="C36" s="86">
        <f t="shared" si="0"/>
        <v>1</v>
      </c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92"/>
      <c r="W36" s="92"/>
      <c r="X36" s="89"/>
      <c r="Y36" s="89"/>
      <c r="Z36" s="89"/>
      <c r="AA36" s="89"/>
      <c r="AB36" s="89"/>
    </row>
    <row r="37" spans="1:28" x14ac:dyDescent="0.25">
      <c r="A37" s="87">
        <f t="shared" si="3"/>
        <v>46423</v>
      </c>
      <c r="B37" s="86">
        <f t="shared" si="1"/>
        <v>2</v>
      </c>
      <c r="C37" s="86">
        <f t="shared" si="0"/>
        <v>1</v>
      </c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8"/>
      <c r="W37" s="88"/>
      <c r="X37" s="89"/>
      <c r="Y37" s="89"/>
      <c r="Z37" s="89"/>
      <c r="AA37" s="89"/>
      <c r="AB37" s="89"/>
    </row>
    <row r="38" spans="1:28" x14ac:dyDescent="0.25">
      <c r="A38" s="87">
        <f t="shared" si="3"/>
        <v>46424</v>
      </c>
      <c r="B38" s="86">
        <f t="shared" si="1"/>
        <v>2</v>
      </c>
      <c r="C38" s="86">
        <f t="shared" si="0"/>
        <v>1</v>
      </c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8"/>
      <c r="W38" s="88"/>
      <c r="X38" s="89"/>
      <c r="Y38" s="89"/>
      <c r="Z38" s="89"/>
      <c r="AA38" s="89"/>
      <c r="AB38" s="89"/>
    </row>
    <row r="39" spans="1:28" x14ac:dyDescent="0.25">
      <c r="A39" s="87">
        <f t="shared" si="3"/>
        <v>46425</v>
      </c>
      <c r="B39" s="86">
        <f t="shared" si="1"/>
        <v>2</v>
      </c>
      <c r="C39" s="86">
        <f t="shared" si="0"/>
        <v>1</v>
      </c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8"/>
      <c r="W39" s="88"/>
      <c r="X39" s="89"/>
      <c r="Y39" s="89"/>
      <c r="Z39" s="89"/>
      <c r="AA39" s="89"/>
      <c r="AB39" s="89"/>
    </row>
    <row r="40" spans="1:28" x14ac:dyDescent="0.25">
      <c r="A40" s="87">
        <f t="shared" si="3"/>
        <v>46426</v>
      </c>
      <c r="B40" s="86">
        <f t="shared" si="1"/>
        <v>2</v>
      </c>
      <c r="C40" s="86">
        <f t="shared" si="0"/>
        <v>1</v>
      </c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8"/>
      <c r="W40" s="88"/>
      <c r="X40" s="89"/>
      <c r="Y40" s="89"/>
      <c r="Z40" s="89"/>
      <c r="AA40" s="89"/>
      <c r="AB40" s="89"/>
    </row>
    <row r="41" spans="1:28" x14ac:dyDescent="0.25">
      <c r="A41" s="87">
        <f t="shared" si="3"/>
        <v>46427</v>
      </c>
      <c r="B41" s="86">
        <f t="shared" si="1"/>
        <v>2</v>
      </c>
      <c r="C41" s="86">
        <f t="shared" si="0"/>
        <v>1</v>
      </c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8"/>
      <c r="W41" s="88"/>
      <c r="X41" s="89"/>
      <c r="Y41" s="89"/>
      <c r="Z41" s="89"/>
      <c r="AA41" s="89"/>
      <c r="AB41" s="89"/>
    </row>
    <row r="42" spans="1:28" x14ac:dyDescent="0.25">
      <c r="A42" s="87">
        <f t="shared" si="3"/>
        <v>46428</v>
      </c>
      <c r="B42" s="86">
        <f t="shared" si="1"/>
        <v>2</v>
      </c>
      <c r="C42" s="86">
        <f t="shared" si="0"/>
        <v>1</v>
      </c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8"/>
      <c r="W42" s="88"/>
      <c r="X42" s="89"/>
      <c r="Y42" s="89"/>
      <c r="Z42" s="89"/>
      <c r="AA42" s="89"/>
      <c r="AB42" s="89"/>
    </row>
    <row r="43" spans="1:28" x14ac:dyDescent="0.25">
      <c r="A43" s="87">
        <f t="shared" si="3"/>
        <v>46429</v>
      </c>
      <c r="B43" s="86">
        <f t="shared" si="1"/>
        <v>2</v>
      </c>
      <c r="C43" s="86">
        <f t="shared" si="0"/>
        <v>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8"/>
      <c r="W43" s="88"/>
      <c r="X43" s="89"/>
      <c r="Y43" s="89"/>
      <c r="Z43" s="89"/>
      <c r="AA43" s="89"/>
      <c r="AB43" s="89"/>
    </row>
    <row r="44" spans="1:28" x14ac:dyDescent="0.25">
      <c r="A44" s="87">
        <f t="shared" si="3"/>
        <v>46430</v>
      </c>
      <c r="B44" s="86">
        <f t="shared" si="1"/>
        <v>2</v>
      </c>
      <c r="C44" s="86">
        <f t="shared" si="0"/>
        <v>1</v>
      </c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8"/>
      <c r="W44" s="88"/>
      <c r="X44" s="89"/>
      <c r="Y44" s="89"/>
      <c r="Z44" s="89"/>
      <c r="AA44" s="89"/>
      <c r="AB44" s="89"/>
    </row>
    <row r="45" spans="1:28" x14ac:dyDescent="0.25">
      <c r="A45" s="87">
        <f t="shared" si="3"/>
        <v>46431</v>
      </c>
      <c r="B45" s="86">
        <f t="shared" si="1"/>
        <v>2</v>
      </c>
      <c r="C45" s="86">
        <f t="shared" si="0"/>
        <v>1</v>
      </c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8"/>
      <c r="W45" s="88"/>
      <c r="X45" s="89"/>
      <c r="Y45" s="89"/>
      <c r="Z45" s="89"/>
      <c r="AA45" s="89"/>
      <c r="AB45" s="89"/>
    </row>
    <row r="46" spans="1:28" x14ac:dyDescent="0.25">
      <c r="A46" s="87">
        <f t="shared" si="3"/>
        <v>46432</v>
      </c>
      <c r="B46" s="86">
        <f t="shared" si="1"/>
        <v>2</v>
      </c>
      <c r="C46" s="86">
        <f t="shared" si="0"/>
        <v>1</v>
      </c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8"/>
      <c r="W46" s="88"/>
      <c r="X46" s="89"/>
      <c r="Y46" s="89"/>
      <c r="Z46" s="89"/>
      <c r="AA46" s="89"/>
      <c r="AB46" s="89"/>
    </row>
    <row r="47" spans="1:28" x14ac:dyDescent="0.25">
      <c r="A47" s="87">
        <f t="shared" si="3"/>
        <v>46433</v>
      </c>
      <c r="B47" s="86">
        <f t="shared" si="1"/>
        <v>2</v>
      </c>
      <c r="C47" s="86">
        <f t="shared" si="0"/>
        <v>1</v>
      </c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8"/>
      <c r="W47" s="88"/>
      <c r="X47" s="89"/>
      <c r="Y47" s="89"/>
      <c r="Z47" s="89"/>
      <c r="AA47" s="89"/>
      <c r="AB47" s="89"/>
    </row>
    <row r="48" spans="1:28" x14ac:dyDescent="0.25">
      <c r="A48" s="87">
        <f t="shared" si="3"/>
        <v>46434</v>
      </c>
      <c r="B48" s="86">
        <f t="shared" si="1"/>
        <v>2</v>
      </c>
      <c r="C48" s="86">
        <f t="shared" si="0"/>
        <v>1</v>
      </c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8"/>
      <c r="W48" s="88"/>
      <c r="X48" s="89"/>
      <c r="Y48" s="89"/>
      <c r="Z48" s="89"/>
      <c r="AA48" s="89"/>
      <c r="AB48" s="89"/>
    </row>
    <row r="49" spans="1:28" x14ac:dyDescent="0.25">
      <c r="A49" s="87">
        <f t="shared" si="3"/>
        <v>46435</v>
      </c>
      <c r="B49" s="86">
        <f t="shared" si="1"/>
        <v>2</v>
      </c>
      <c r="C49" s="86">
        <f t="shared" si="0"/>
        <v>1</v>
      </c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8"/>
      <c r="W49" s="88"/>
      <c r="X49" s="89"/>
      <c r="Y49" s="89"/>
      <c r="Z49" s="89"/>
      <c r="AA49" s="89"/>
      <c r="AB49" s="89"/>
    </row>
    <row r="50" spans="1:28" x14ac:dyDescent="0.25">
      <c r="A50" s="87">
        <f t="shared" si="3"/>
        <v>46436</v>
      </c>
      <c r="B50" s="86">
        <f t="shared" si="1"/>
        <v>2</v>
      </c>
      <c r="C50" s="86">
        <f t="shared" si="0"/>
        <v>1</v>
      </c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8"/>
      <c r="W50" s="88"/>
      <c r="X50" s="89"/>
      <c r="Y50" s="89"/>
      <c r="Z50" s="89"/>
      <c r="AA50" s="89"/>
      <c r="AB50" s="89"/>
    </row>
    <row r="51" spans="1:28" x14ac:dyDescent="0.25">
      <c r="A51" s="87">
        <f t="shared" si="3"/>
        <v>46437</v>
      </c>
      <c r="B51" s="86">
        <f t="shared" si="1"/>
        <v>2</v>
      </c>
      <c r="C51" s="86">
        <f t="shared" si="0"/>
        <v>1</v>
      </c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8"/>
      <c r="W51" s="88"/>
      <c r="X51" s="89"/>
      <c r="Y51" s="89"/>
      <c r="Z51" s="89"/>
      <c r="AA51" s="89"/>
      <c r="AB51" s="89"/>
    </row>
    <row r="52" spans="1:28" x14ac:dyDescent="0.25">
      <c r="A52" s="87">
        <f t="shared" si="3"/>
        <v>46438</v>
      </c>
      <c r="B52" s="86">
        <f t="shared" si="1"/>
        <v>2</v>
      </c>
      <c r="C52" s="86">
        <f t="shared" si="0"/>
        <v>1</v>
      </c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8"/>
      <c r="W52" s="88"/>
      <c r="X52" s="89"/>
      <c r="Y52" s="89"/>
      <c r="Z52" s="89"/>
      <c r="AA52" s="89"/>
      <c r="AB52" s="89"/>
    </row>
    <row r="53" spans="1:28" x14ac:dyDescent="0.25">
      <c r="A53" s="87">
        <f t="shared" si="3"/>
        <v>46439</v>
      </c>
      <c r="B53" s="86">
        <f t="shared" si="1"/>
        <v>2</v>
      </c>
      <c r="C53" s="86">
        <f t="shared" si="0"/>
        <v>1</v>
      </c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8"/>
      <c r="W53" s="88"/>
      <c r="X53" s="89"/>
      <c r="Y53" s="89"/>
      <c r="Z53" s="89"/>
      <c r="AA53" s="89"/>
      <c r="AB53" s="89"/>
    </row>
    <row r="54" spans="1:28" x14ac:dyDescent="0.25">
      <c r="A54" s="87">
        <f t="shared" si="3"/>
        <v>46440</v>
      </c>
      <c r="B54" s="86">
        <f t="shared" si="1"/>
        <v>2</v>
      </c>
      <c r="C54" s="86">
        <f t="shared" si="0"/>
        <v>1</v>
      </c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8"/>
      <c r="W54" s="88"/>
      <c r="X54" s="89"/>
      <c r="Y54" s="89"/>
      <c r="Z54" s="89"/>
      <c r="AA54" s="89"/>
      <c r="AB54" s="89"/>
    </row>
    <row r="55" spans="1:28" x14ac:dyDescent="0.25">
      <c r="A55" s="87">
        <f t="shared" si="3"/>
        <v>46441</v>
      </c>
      <c r="B55" s="86">
        <f t="shared" si="1"/>
        <v>2</v>
      </c>
      <c r="C55" s="86">
        <f t="shared" si="0"/>
        <v>1</v>
      </c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8"/>
      <c r="W55" s="88"/>
      <c r="X55" s="89"/>
      <c r="Y55" s="89"/>
      <c r="Z55" s="89"/>
      <c r="AA55" s="89"/>
      <c r="AB55" s="89"/>
    </row>
    <row r="56" spans="1:28" x14ac:dyDescent="0.25">
      <c r="A56" s="87">
        <f t="shared" si="3"/>
        <v>46442</v>
      </c>
      <c r="B56" s="86">
        <f t="shared" si="1"/>
        <v>2</v>
      </c>
      <c r="C56" s="86">
        <f t="shared" si="0"/>
        <v>1</v>
      </c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8"/>
      <c r="W56" s="88"/>
      <c r="X56" s="89"/>
      <c r="Y56" s="89"/>
      <c r="Z56" s="89"/>
      <c r="AA56" s="89"/>
      <c r="AB56" s="89"/>
    </row>
    <row r="57" spans="1:28" x14ac:dyDescent="0.25">
      <c r="A57" s="87">
        <f t="shared" si="3"/>
        <v>46443</v>
      </c>
      <c r="B57" s="86">
        <f t="shared" si="1"/>
        <v>2</v>
      </c>
      <c r="C57" s="86">
        <f t="shared" si="0"/>
        <v>1</v>
      </c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8"/>
      <c r="W57" s="88"/>
      <c r="X57" s="89"/>
      <c r="Y57" s="89"/>
      <c r="Z57" s="89"/>
      <c r="AA57" s="89"/>
      <c r="AB57" s="89"/>
    </row>
    <row r="58" spans="1:28" x14ac:dyDescent="0.25">
      <c r="A58" s="87">
        <f t="shared" si="3"/>
        <v>46444</v>
      </c>
      <c r="B58" s="86">
        <f t="shared" si="1"/>
        <v>2</v>
      </c>
      <c r="C58" s="86">
        <f t="shared" si="0"/>
        <v>1</v>
      </c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8"/>
      <c r="W58" s="88"/>
      <c r="X58" s="89"/>
      <c r="Y58" s="89"/>
      <c r="Z58" s="89"/>
      <c r="AA58" s="89"/>
      <c r="AB58" s="89"/>
    </row>
    <row r="59" spans="1:28" x14ac:dyDescent="0.25">
      <c r="A59" s="87">
        <f t="shared" si="3"/>
        <v>46445</v>
      </c>
      <c r="B59" s="86">
        <f t="shared" si="1"/>
        <v>2</v>
      </c>
      <c r="C59" s="86">
        <f t="shared" si="0"/>
        <v>1</v>
      </c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8"/>
      <c r="W59" s="88"/>
      <c r="X59" s="89"/>
      <c r="Y59" s="89"/>
      <c r="Z59" s="89"/>
      <c r="AA59" s="89"/>
      <c r="AB59" s="89"/>
    </row>
    <row r="60" spans="1:28" x14ac:dyDescent="0.25">
      <c r="A60" s="87">
        <f t="shared" si="3"/>
        <v>46446</v>
      </c>
      <c r="B60" s="86">
        <f t="shared" si="1"/>
        <v>2</v>
      </c>
      <c r="C60" s="86">
        <f t="shared" si="0"/>
        <v>1</v>
      </c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8"/>
      <c r="W60" s="88"/>
      <c r="X60" s="89"/>
      <c r="Y60" s="89"/>
      <c r="Z60" s="89"/>
      <c r="AA60" s="89"/>
      <c r="AB60" s="89"/>
    </row>
    <row r="61" spans="1:28" x14ac:dyDescent="0.25">
      <c r="A61" s="87">
        <f t="shared" si="3"/>
        <v>46447</v>
      </c>
      <c r="B61" s="86">
        <f t="shared" si="1"/>
        <v>3</v>
      </c>
      <c r="C61" s="86">
        <f t="shared" si="0"/>
        <v>1</v>
      </c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8"/>
      <c r="W61" s="88"/>
      <c r="X61" s="89"/>
      <c r="Y61" s="89"/>
      <c r="Z61" s="89"/>
      <c r="AA61" s="89"/>
      <c r="AB61" s="89"/>
    </row>
    <row r="62" spans="1:28" x14ac:dyDescent="0.25">
      <c r="A62" s="87">
        <f t="shared" si="3"/>
        <v>46448</v>
      </c>
      <c r="B62" s="86">
        <f t="shared" si="1"/>
        <v>3</v>
      </c>
      <c r="C62" s="86">
        <f t="shared" si="0"/>
        <v>1</v>
      </c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8"/>
      <c r="W62" s="88"/>
      <c r="X62" s="89"/>
      <c r="Y62" s="89"/>
      <c r="Z62" s="89"/>
      <c r="AA62" s="89"/>
      <c r="AB62" s="89"/>
    </row>
    <row r="63" spans="1:28" x14ac:dyDescent="0.25">
      <c r="A63" s="87">
        <f t="shared" si="3"/>
        <v>46449</v>
      </c>
      <c r="B63" s="86">
        <f t="shared" si="1"/>
        <v>3</v>
      </c>
      <c r="C63" s="86">
        <f t="shared" si="0"/>
        <v>1</v>
      </c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8"/>
      <c r="W63" s="88"/>
      <c r="X63" s="89"/>
      <c r="Y63" s="89"/>
      <c r="Z63" s="89"/>
      <c r="AA63" s="89"/>
      <c r="AB63" s="89"/>
    </row>
    <row r="64" spans="1:28" x14ac:dyDescent="0.25">
      <c r="A64" s="87">
        <f t="shared" si="3"/>
        <v>46450</v>
      </c>
      <c r="B64" s="86">
        <f t="shared" si="1"/>
        <v>3</v>
      </c>
      <c r="C64" s="86">
        <f t="shared" si="0"/>
        <v>1</v>
      </c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8"/>
      <c r="W64" s="88"/>
      <c r="X64" s="89"/>
      <c r="Y64" s="89"/>
      <c r="Z64" s="89"/>
      <c r="AA64" s="89"/>
      <c r="AB64" s="89"/>
    </row>
    <row r="65" spans="1:28" x14ac:dyDescent="0.25">
      <c r="A65" s="87">
        <f t="shared" si="3"/>
        <v>46451</v>
      </c>
      <c r="B65" s="86">
        <f t="shared" si="1"/>
        <v>3</v>
      </c>
      <c r="C65" s="86">
        <f t="shared" si="0"/>
        <v>1</v>
      </c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8"/>
      <c r="W65" s="88"/>
      <c r="X65" s="89"/>
      <c r="Y65" s="89"/>
      <c r="Z65" s="89"/>
      <c r="AA65" s="89"/>
      <c r="AB65" s="89"/>
    </row>
    <row r="66" spans="1:28" x14ac:dyDescent="0.25">
      <c r="A66" s="87">
        <f t="shared" si="3"/>
        <v>46452</v>
      </c>
      <c r="B66" s="86">
        <f t="shared" ref="B66:B129" si="4">MONTH(A66)</f>
        <v>3</v>
      </c>
      <c r="C66" s="86">
        <f t="shared" ref="C66:C129" si="5">INT((MONTH(A66)+2)/3)</f>
        <v>1</v>
      </c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8"/>
      <c r="W66" s="88"/>
      <c r="X66" s="89"/>
      <c r="Y66" s="89"/>
      <c r="Z66" s="89"/>
      <c r="AA66" s="89"/>
      <c r="AB66" s="89"/>
    </row>
    <row r="67" spans="1:28" x14ac:dyDescent="0.25">
      <c r="A67" s="87">
        <f t="shared" ref="A67:A89" si="6">A66+1</f>
        <v>46453</v>
      </c>
      <c r="B67" s="86">
        <f t="shared" si="4"/>
        <v>3</v>
      </c>
      <c r="C67" s="86">
        <f t="shared" si="5"/>
        <v>1</v>
      </c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8"/>
      <c r="W67" s="88"/>
      <c r="X67" s="89"/>
      <c r="Y67" s="89"/>
      <c r="Z67" s="89"/>
      <c r="AA67" s="89"/>
      <c r="AB67" s="89"/>
    </row>
    <row r="68" spans="1:28" x14ac:dyDescent="0.25">
      <c r="A68" s="87">
        <f t="shared" si="6"/>
        <v>46454</v>
      </c>
      <c r="B68" s="86">
        <f t="shared" si="4"/>
        <v>3</v>
      </c>
      <c r="C68" s="86">
        <f t="shared" si="5"/>
        <v>1</v>
      </c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8"/>
      <c r="W68" s="88"/>
      <c r="X68" s="89"/>
      <c r="Y68" s="89"/>
      <c r="Z68" s="89"/>
      <c r="AA68" s="89"/>
      <c r="AB68" s="89"/>
    </row>
    <row r="69" spans="1:28" x14ac:dyDescent="0.25">
      <c r="A69" s="87">
        <f t="shared" si="6"/>
        <v>46455</v>
      </c>
      <c r="B69" s="86">
        <f t="shared" si="4"/>
        <v>3</v>
      </c>
      <c r="C69" s="86">
        <f t="shared" si="5"/>
        <v>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8"/>
      <c r="W69" s="88"/>
      <c r="X69" s="89"/>
      <c r="Y69" s="89"/>
      <c r="Z69" s="89"/>
      <c r="AA69" s="89"/>
      <c r="AB69" s="89"/>
    </row>
    <row r="70" spans="1:28" x14ac:dyDescent="0.25">
      <c r="A70" s="87">
        <f t="shared" si="6"/>
        <v>46456</v>
      </c>
      <c r="B70" s="86">
        <f t="shared" si="4"/>
        <v>3</v>
      </c>
      <c r="C70" s="86">
        <f t="shared" si="5"/>
        <v>1</v>
      </c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8"/>
      <c r="W70" s="88"/>
      <c r="X70" s="89"/>
      <c r="Y70" s="89"/>
      <c r="Z70" s="89"/>
      <c r="AA70" s="89"/>
      <c r="AB70" s="89"/>
    </row>
    <row r="71" spans="1:28" x14ac:dyDescent="0.25">
      <c r="A71" s="87">
        <f t="shared" si="6"/>
        <v>46457</v>
      </c>
      <c r="B71" s="86">
        <f t="shared" si="4"/>
        <v>3</v>
      </c>
      <c r="C71" s="86">
        <f t="shared" si="5"/>
        <v>1</v>
      </c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8"/>
      <c r="W71" s="88"/>
      <c r="X71" s="89"/>
      <c r="Y71" s="89"/>
      <c r="Z71" s="89"/>
      <c r="AA71" s="89"/>
      <c r="AB71" s="89"/>
    </row>
    <row r="72" spans="1:28" x14ac:dyDescent="0.25">
      <c r="A72" s="87">
        <f t="shared" si="6"/>
        <v>46458</v>
      </c>
      <c r="B72" s="86">
        <f t="shared" si="4"/>
        <v>3</v>
      </c>
      <c r="C72" s="86">
        <f t="shared" si="5"/>
        <v>1</v>
      </c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8"/>
      <c r="W72" s="88"/>
      <c r="X72" s="89"/>
      <c r="Y72" s="89"/>
      <c r="Z72" s="89"/>
      <c r="AA72" s="89"/>
      <c r="AB72" s="89"/>
    </row>
    <row r="73" spans="1:28" x14ac:dyDescent="0.25">
      <c r="A73" s="87">
        <f t="shared" si="6"/>
        <v>46459</v>
      </c>
      <c r="B73" s="86">
        <f t="shared" si="4"/>
        <v>3</v>
      </c>
      <c r="C73" s="86">
        <f t="shared" si="5"/>
        <v>1</v>
      </c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8"/>
      <c r="W73" s="88"/>
      <c r="X73" s="89"/>
      <c r="Y73" s="89"/>
      <c r="Z73" s="89"/>
      <c r="AA73" s="89"/>
      <c r="AB73" s="89"/>
    </row>
    <row r="74" spans="1:28" x14ac:dyDescent="0.25">
      <c r="A74" s="87">
        <f t="shared" si="6"/>
        <v>46460</v>
      </c>
      <c r="B74" s="86">
        <f t="shared" si="4"/>
        <v>3</v>
      </c>
      <c r="C74" s="86">
        <f t="shared" si="5"/>
        <v>1</v>
      </c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8"/>
      <c r="W74" s="88"/>
      <c r="X74" s="89"/>
      <c r="Y74" s="89"/>
      <c r="Z74" s="89"/>
      <c r="AA74" s="89"/>
      <c r="AB74" s="89"/>
    </row>
    <row r="75" spans="1:28" x14ac:dyDescent="0.25">
      <c r="A75" s="87">
        <f t="shared" si="6"/>
        <v>46461</v>
      </c>
      <c r="B75" s="86">
        <f t="shared" si="4"/>
        <v>3</v>
      </c>
      <c r="C75" s="86">
        <f t="shared" si="5"/>
        <v>1</v>
      </c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8"/>
      <c r="W75" s="88"/>
      <c r="X75" s="89"/>
      <c r="Y75" s="89"/>
      <c r="Z75" s="89"/>
      <c r="AA75" s="89"/>
      <c r="AB75" s="89"/>
    </row>
    <row r="76" spans="1:28" x14ac:dyDescent="0.25">
      <c r="A76" s="87">
        <f t="shared" si="6"/>
        <v>46462</v>
      </c>
      <c r="B76" s="86">
        <f t="shared" si="4"/>
        <v>3</v>
      </c>
      <c r="C76" s="86">
        <f t="shared" si="5"/>
        <v>1</v>
      </c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8"/>
      <c r="W76" s="88"/>
      <c r="X76" s="89"/>
      <c r="Y76" s="89"/>
      <c r="Z76" s="89"/>
      <c r="AA76" s="89"/>
      <c r="AB76" s="89"/>
    </row>
    <row r="77" spans="1:28" x14ac:dyDescent="0.25">
      <c r="A77" s="87">
        <f t="shared" si="6"/>
        <v>46463</v>
      </c>
      <c r="B77" s="86">
        <f t="shared" si="4"/>
        <v>3</v>
      </c>
      <c r="C77" s="86">
        <f t="shared" si="5"/>
        <v>1</v>
      </c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8"/>
      <c r="W77" s="88"/>
      <c r="X77" s="89"/>
      <c r="Y77" s="89"/>
      <c r="Z77" s="89"/>
      <c r="AA77" s="89"/>
      <c r="AB77" s="89"/>
    </row>
    <row r="78" spans="1:28" x14ac:dyDescent="0.25">
      <c r="A78" s="87">
        <f t="shared" si="6"/>
        <v>46464</v>
      </c>
      <c r="B78" s="86">
        <f t="shared" si="4"/>
        <v>3</v>
      </c>
      <c r="C78" s="86">
        <f t="shared" si="5"/>
        <v>1</v>
      </c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8"/>
      <c r="W78" s="88"/>
      <c r="X78" s="89"/>
      <c r="Y78" s="89"/>
      <c r="Z78" s="89"/>
      <c r="AA78" s="89"/>
      <c r="AB78" s="89"/>
    </row>
    <row r="79" spans="1:28" x14ac:dyDescent="0.25">
      <c r="A79" s="87">
        <f t="shared" si="6"/>
        <v>46465</v>
      </c>
      <c r="B79" s="86">
        <f t="shared" si="4"/>
        <v>3</v>
      </c>
      <c r="C79" s="86">
        <f t="shared" si="5"/>
        <v>1</v>
      </c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8"/>
      <c r="W79" s="88"/>
      <c r="X79" s="89"/>
      <c r="Y79" s="89"/>
      <c r="Z79" s="89"/>
      <c r="AA79" s="89"/>
      <c r="AB79" s="89"/>
    </row>
    <row r="80" spans="1:28" x14ac:dyDescent="0.25">
      <c r="A80" s="87">
        <f t="shared" si="6"/>
        <v>46466</v>
      </c>
      <c r="B80" s="86">
        <f t="shared" si="4"/>
        <v>3</v>
      </c>
      <c r="C80" s="86">
        <f t="shared" si="5"/>
        <v>1</v>
      </c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8"/>
      <c r="W80" s="88"/>
      <c r="X80" s="89"/>
      <c r="Y80" s="89"/>
      <c r="Z80" s="89"/>
      <c r="AA80" s="89"/>
      <c r="AB80" s="89"/>
    </row>
    <row r="81" spans="1:28" x14ac:dyDescent="0.25">
      <c r="A81" s="87">
        <f t="shared" si="6"/>
        <v>46467</v>
      </c>
      <c r="B81" s="86">
        <f t="shared" si="4"/>
        <v>3</v>
      </c>
      <c r="C81" s="86">
        <f t="shared" si="5"/>
        <v>1</v>
      </c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8"/>
      <c r="W81" s="88"/>
      <c r="X81" s="89"/>
      <c r="Y81" s="89"/>
      <c r="Z81" s="89"/>
      <c r="AA81" s="89"/>
      <c r="AB81" s="89"/>
    </row>
    <row r="82" spans="1:28" x14ac:dyDescent="0.25">
      <c r="A82" s="87">
        <f t="shared" si="6"/>
        <v>46468</v>
      </c>
      <c r="B82" s="86">
        <f t="shared" si="4"/>
        <v>3</v>
      </c>
      <c r="C82" s="86">
        <f t="shared" si="5"/>
        <v>1</v>
      </c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8"/>
      <c r="W82" s="88"/>
      <c r="X82" s="89"/>
      <c r="Y82" s="89"/>
      <c r="Z82" s="89"/>
      <c r="AA82" s="89"/>
      <c r="AB82" s="89"/>
    </row>
    <row r="83" spans="1:28" x14ac:dyDescent="0.25">
      <c r="A83" s="87">
        <f t="shared" si="6"/>
        <v>46469</v>
      </c>
      <c r="B83" s="86">
        <f t="shared" si="4"/>
        <v>3</v>
      </c>
      <c r="C83" s="86">
        <f t="shared" si="5"/>
        <v>1</v>
      </c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8"/>
      <c r="W83" s="88"/>
      <c r="X83" s="89"/>
      <c r="Y83" s="89"/>
      <c r="Z83" s="89"/>
      <c r="AA83" s="89"/>
      <c r="AB83" s="89"/>
    </row>
    <row r="84" spans="1:28" x14ac:dyDescent="0.25">
      <c r="A84" s="87">
        <f t="shared" si="6"/>
        <v>46470</v>
      </c>
      <c r="B84" s="86">
        <f t="shared" si="4"/>
        <v>3</v>
      </c>
      <c r="C84" s="86">
        <f t="shared" si="5"/>
        <v>1</v>
      </c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8"/>
      <c r="W84" s="88"/>
      <c r="X84" s="89"/>
      <c r="Y84" s="89"/>
      <c r="Z84" s="89"/>
      <c r="AA84" s="89"/>
      <c r="AB84" s="89"/>
    </row>
    <row r="85" spans="1:28" x14ac:dyDescent="0.25">
      <c r="A85" s="87">
        <f t="shared" si="6"/>
        <v>46471</v>
      </c>
      <c r="B85" s="86">
        <f t="shared" si="4"/>
        <v>3</v>
      </c>
      <c r="C85" s="86">
        <f t="shared" si="5"/>
        <v>1</v>
      </c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8"/>
      <c r="W85" s="88"/>
      <c r="X85" s="89"/>
      <c r="Y85" s="89"/>
      <c r="Z85" s="89"/>
      <c r="AA85" s="89"/>
      <c r="AB85" s="89"/>
    </row>
    <row r="86" spans="1:28" x14ac:dyDescent="0.25">
      <c r="A86" s="87">
        <f t="shared" si="6"/>
        <v>46472</v>
      </c>
      <c r="B86" s="86">
        <f t="shared" si="4"/>
        <v>3</v>
      </c>
      <c r="C86" s="86">
        <f t="shared" si="5"/>
        <v>1</v>
      </c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8"/>
      <c r="W86" s="88"/>
      <c r="X86" s="89"/>
      <c r="Y86" s="89"/>
      <c r="Z86" s="89"/>
      <c r="AA86" s="89"/>
      <c r="AB86" s="89"/>
    </row>
    <row r="87" spans="1:28" x14ac:dyDescent="0.25">
      <c r="A87" s="87">
        <f t="shared" si="6"/>
        <v>46473</v>
      </c>
      <c r="B87" s="86">
        <f t="shared" si="4"/>
        <v>3</v>
      </c>
      <c r="C87" s="86">
        <f t="shared" si="5"/>
        <v>1</v>
      </c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8"/>
      <c r="W87" s="88"/>
      <c r="X87" s="89"/>
      <c r="Y87" s="89"/>
      <c r="Z87" s="89"/>
      <c r="AA87" s="89"/>
      <c r="AB87" s="89"/>
    </row>
    <row r="88" spans="1:28" x14ac:dyDescent="0.25">
      <c r="A88" s="87">
        <f t="shared" si="6"/>
        <v>46474</v>
      </c>
      <c r="B88" s="86">
        <f t="shared" si="4"/>
        <v>3</v>
      </c>
      <c r="C88" s="86">
        <f t="shared" si="5"/>
        <v>1</v>
      </c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8"/>
      <c r="W88" s="88"/>
      <c r="X88" s="89"/>
      <c r="Y88" s="89"/>
      <c r="Z88" s="89"/>
      <c r="AA88" s="89"/>
      <c r="AB88" s="89"/>
    </row>
    <row r="89" spans="1:28" x14ac:dyDescent="0.25">
      <c r="A89" s="87">
        <f t="shared" si="6"/>
        <v>46475</v>
      </c>
      <c r="B89" s="86">
        <f t="shared" si="4"/>
        <v>3</v>
      </c>
      <c r="C89" s="86">
        <f t="shared" si="5"/>
        <v>1</v>
      </c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8"/>
      <c r="W89" s="88"/>
      <c r="X89" s="89"/>
      <c r="Y89" s="89"/>
      <c r="Z89" s="89"/>
      <c r="AA89" s="89"/>
      <c r="AB89" s="89"/>
    </row>
    <row r="90" spans="1:28" x14ac:dyDescent="0.25">
      <c r="A90" s="87">
        <f>A89+1</f>
        <v>46476</v>
      </c>
      <c r="B90" s="86">
        <f t="shared" si="4"/>
        <v>3</v>
      </c>
      <c r="C90" s="86">
        <f t="shared" si="5"/>
        <v>1</v>
      </c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8"/>
      <c r="W90" s="88"/>
      <c r="X90" s="89"/>
      <c r="Y90" s="89"/>
      <c r="Z90" s="89"/>
      <c r="AA90" s="89"/>
      <c r="AB90" s="89"/>
    </row>
    <row r="91" spans="1:28" x14ac:dyDescent="0.25">
      <c r="A91" s="87">
        <f>A90+1</f>
        <v>46477</v>
      </c>
      <c r="B91" s="86">
        <f t="shared" si="4"/>
        <v>3</v>
      </c>
      <c r="C91" s="86">
        <f t="shared" si="5"/>
        <v>1</v>
      </c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8"/>
      <c r="W91" s="88"/>
      <c r="X91" s="89"/>
      <c r="Y91" s="89"/>
      <c r="Z91" s="89"/>
      <c r="AA91" s="89"/>
      <c r="AB91" s="89"/>
    </row>
    <row r="92" spans="1:28" x14ac:dyDescent="0.25">
      <c r="A92" s="87">
        <f t="shared" ref="A92:A155" si="7">A91+1</f>
        <v>46478</v>
      </c>
      <c r="B92" s="86">
        <f t="shared" si="4"/>
        <v>4</v>
      </c>
      <c r="C92" s="86">
        <f t="shared" si="5"/>
        <v>2</v>
      </c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8"/>
      <c r="W92" s="88"/>
      <c r="X92" s="89"/>
      <c r="Y92" s="89"/>
      <c r="Z92" s="89"/>
      <c r="AA92" s="89"/>
      <c r="AB92" s="89"/>
    </row>
    <row r="93" spans="1:28" x14ac:dyDescent="0.25">
      <c r="A93" s="87">
        <f t="shared" si="7"/>
        <v>46479</v>
      </c>
      <c r="B93" s="86">
        <f t="shared" si="4"/>
        <v>4</v>
      </c>
      <c r="C93" s="86">
        <f t="shared" si="5"/>
        <v>2</v>
      </c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8"/>
      <c r="W93" s="88"/>
      <c r="X93" s="89"/>
      <c r="Y93" s="89"/>
      <c r="Z93" s="89"/>
      <c r="AA93" s="89"/>
      <c r="AB93" s="89"/>
    </row>
    <row r="94" spans="1:28" x14ac:dyDescent="0.25">
      <c r="A94" s="87">
        <f t="shared" si="7"/>
        <v>46480</v>
      </c>
      <c r="B94" s="86">
        <f t="shared" si="4"/>
        <v>4</v>
      </c>
      <c r="C94" s="86">
        <f t="shared" si="5"/>
        <v>2</v>
      </c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8"/>
      <c r="W94" s="88"/>
      <c r="X94" s="89"/>
      <c r="Y94" s="89"/>
      <c r="Z94" s="89"/>
      <c r="AA94" s="89"/>
      <c r="AB94" s="89"/>
    </row>
    <row r="95" spans="1:28" x14ac:dyDescent="0.25">
      <c r="A95" s="87">
        <f t="shared" si="7"/>
        <v>46481</v>
      </c>
      <c r="B95" s="86">
        <f t="shared" si="4"/>
        <v>4</v>
      </c>
      <c r="C95" s="86">
        <f t="shared" si="5"/>
        <v>2</v>
      </c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8"/>
      <c r="W95" s="88"/>
      <c r="X95" s="89"/>
      <c r="Y95" s="89"/>
      <c r="Z95" s="89"/>
      <c r="AA95" s="89"/>
      <c r="AB95" s="89"/>
    </row>
    <row r="96" spans="1:28" x14ac:dyDescent="0.25">
      <c r="A96" s="87">
        <f t="shared" si="7"/>
        <v>46482</v>
      </c>
      <c r="B96" s="86">
        <f t="shared" si="4"/>
        <v>4</v>
      </c>
      <c r="C96" s="86">
        <f t="shared" si="5"/>
        <v>2</v>
      </c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8"/>
      <c r="W96" s="88"/>
      <c r="X96" s="89"/>
      <c r="Y96" s="89"/>
      <c r="Z96" s="89"/>
      <c r="AA96" s="89"/>
      <c r="AB96" s="89"/>
    </row>
    <row r="97" spans="1:28" x14ac:dyDescent="0.25">
      <c r="A97" s="87">
        <f t="shared" si="7"/>
        <v>46483</v>
      </c>
      <c r="B97" s="86">
        <f t="shared" si="4"/>
        <v>4</v>
      </c>
      <c r="C97" s="86">
        <f t="shared" si="5"/>
        <v>2</v>
      </c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8"/>
      <c r="W97" s="88"/>
      <c r="X97" s="89"/>
      <c r="Y97" s="89"/>
      <c r="Z97" s="89"/>
      <c r="AA97" s="89"/>
      <c r="AB97" s="89"/>
    </row>
    <row r="98" spans="1:28" x14ac:dyDescent="0.25">
      <c r="A98" s="87">
        <f t="shared" si="7"/>
        <v>46484</v>
      </c>
      <c r="B98" s="86">
        <f t="shared" si="4"/>
        <v>4</v>
      </c>
      <c r="C98" s="86">
        <f t="shared" si="5"/>
        <v>2</v>
      </c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8"/>
      <c r="W98" s="88"/>
      <c r="X98" s="89"/>
      <c r="Y98" s="89"/>
      <c r="Z98" s="89"/>
      <c r="AA98" s="89"/>
      <c r="AB98" s="89"/>
    </row>
    <row r="99" spans="1:28" x14ac:dyDescent="0.25">
      <c r="A99" s="87">
        <f t="shared" si="7"/>
        <v>46485</v>
      </c>
      <c r="B99" s="86">
        <f t="shared" si="4"/>
        <v>4</v>
      </c>
      <c r="C99" s="86">
        <f t="shared" si="5"/>
        <v>2</v>
      </c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8"/>
      <c r="W99" s="88"/>
      <c r="X99" s="89"/>
      <c r="Y99" s="89"/>
      <c r="Z99" s="89"/>
      <c r="AA99" s="89"/>
      <c r="AB99" s="89"/>
    </row>
    <row r="100" spans="1:28" x14ac:dyDescent="0.25">
      <c r="A100" s="87">
        <f t="shared" si="7"/>
        <v>46486</v>
      </c>
      <c r="B100" s="86">
        <f t="shared" si="4"/>
        <v>4</v>
      </c>
      <c r="C100" s="86">
        <f t="shared" si="5"/>
        <v>2</v>
      </c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8"/>
      <c r="W100" s="88"/>
      <c r="X100" s="89"/>
      <c r="Y100" s="89"/>
      <c r="Z100" s="89"/>
      <c r="AA100" s="89"/>
      <c r="AB100" s="89"/>
    </row>
    <row r="101" spans="1:28" x14ac:dyDescent="0.25">
      <c r="A101" s="87">
        <f t="shared" si="7"/>
        <v>46487</v>
      </c>
      <c r="B101" s="86">
        <f t="shared" si="4"/>
        <v>4</v>
      </c>
      <c r="C101" s="86">
        <f t="shared" si="5"/>
        <v>2</v>
      </c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8"/>
      <c r="W101" s="88"/>
      <c r="X101" s="89"/>
      <c r="Y101" s="89"/>
      <c r="Z101" s="89"/>
      <c r="AA101" s="89"/>
      <c r="AB101" s="89"/>
    </row>
    <row r="102" spans="1:28" x14ac:dyDescent="0.25">
      <c r="A102" s="87">
        <f t="shared" si="7"/>
        <v>46488</v>
      </c>
      <c r="B102" s="86">
        <f t="shared" si="4"/>
        <v>4</v>
      </c>
      <c r="C102" s="86">
        <f t="shared" si="5"/>
        <v>2</v>
      </c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8"/>
      <c r="W102" s="88"/>
      <c r="X102" s="89"/>
      <c r="Y102" s="89"/>
      <c r="Z102" s="89"/>
      <c r="AA102" s="89"/>
      <c r="AB102" s="89"/>
    </row>
    <row r="103" spans="1:28" x14ac:dyDescent="0.25">
      <c r="A103" s="87">
        <f t="shared" si="7"/>
        <v>46489</v>
      </c>
      <c r="B103" s="86">
        <f t="shared" si="4"/>
        <v>4</v>
      </c>
      <c r="C103" s="86">
        <f t="shared" si="5"/>
        <v>2</v>
      </c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8"/>
      <c r="W103" s="88"/>
      <c r="X103" s="89"/>
      <c r="Y103" s="89"/>
      <c r="Z103" s="89"/>
      <c r="AA103" s="89"/>
      <c r="AB103" s="89"/>
    </row>
    <row r="104" spans="1:28" x14ac:dyDescent="0.25">
      <c r="A104" s="87">
        <f t="shared" si="7"/>
        <v>46490</v>
      </c>
      <c r="B104" s="86">
        <f t="shared" si="4"/>
        <v>4</v>
      </c>
      <c r="C104" s="86">
        <f t="shared" si="5"/>
        <v>2</v>
      </c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8"/>
      <c r="W104" s="88"/>
      <c r="X104" s="89"/>
      <c r="Y104" s="89"/>
      <c r="Z104" s="89"/>
      <c r="AA104" s="89"/>
      <c r="AB104" s="89"/>
    </row>
    <row r="105" spans="1:28" x14ac:dyDescent="0.25">
      <c r="A105" s="87">
        <f t="shared" si="7"/>
        <v>46491</v>
      </c>
      <c r="B105" s="86">
        <f t="shared" si="4"/>
        <v>4</v>
      </c>
      <c r="C105" s="86">
        <f t="shared" si="5"/>
        <v>2</v>
      </c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8"/>
      <c r="W105" s="88"/>
      <c r="X105" s="89"/>
      <c r="Y105" s="89"/>
      <c r="Z105" s="89"/>
      <c r="AA105" s="89"/>
      <c r="AB105" s="89"/>
    </row>
    <row r="106" spans="1:28" x14ac:dyDescent="0.25">
      <c r="A106" s="87">
        <f t="shared" si="7"/>
        <v>46492</v>
      </c>
      <c r="B106" s="86">
        <f t="shared" si="4"/>
        <v>4</v>
      </c>
      <c r="C106" s="86">
        <f t="shared" si="5"/>
        <v>2</v>
      </c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8"/>
      <c r="W106" s="88"/>
      <c r="X106" s="89"/>
      <c r="Y106" s="89"/>
      <c r="Z106" s="89"/>
      <c r="AA106" s="89"/>
      <c r="AB106" s="89"/>
    </row>
    <row r="107" spans="1:28" x14ac:dyDescent="0.25">
      <c r="A107" s="87">
        <f t="shared" si="7"/>
        <v>46493</v>
      </c>
      <c r="B107" s="86">
        <f t="shared" si="4"/>
        <v>4</v>
      </c>
      <c r="C107" s="86">
        <f t="shared" si="5"/>
        <v>2</v>
      </c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8"/>
      <c r="W107" s="88"/>
      <c r="X107" s="89"/>
      <c r="Y107" s="89"/>
      <c r="Z107" s="89"/>
      <c r="AA107" s="89"/>
      <c r="AB107" s="89"/>
    </row>
    <row r="108" spans="1:28" x14ac:dyDescent="0.25">
      <c r="A108" s="87">
        <f t="shared" si="7"/>
        <v>46494</v>
      </c>
      <c r="B108" s="86">
        <f t="shared" si="4"/>
        <v>4</v>
      </c>
      <c r="C108" s="86">
        <f t="shared" si="5"/>
        <v>2</v>
      </c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8"/>
      <c r="W108" s="88"/>
      <c r="X108" s="89"/>
      <c r="Y108" s="89"/>
      <c r="Z108" s="89"/>
      <c r="AA108" s="89"/>
      <c r="AB108" s="89"/>
    </row>
    <row r="109" spans="1:28" x14ac:dyDescent="0.25">
      <c r="A109" s="87">
        <f t="shared" si="7"/>
        <v>46495</v>
      </c>
      <c r="B109" s="86">
        <f t="shared" si="4"/>
        <v>4</v>
      </c>
      <c r="C109" s="86">
        <f t="shared" si="5"/>
        <v>2</v>
      </c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8"/>
      <c r="W109" s="88"/>
      <c r="X109" s="89"/>
      <c r="Y109" s="89"/>
      <c r="Z109" s="89"/>
      <c r="AA109" s="89"/>
      <c r="AB109" s="89"/>
    </row>
    <row r="110" spans="1:28" x14ac:dyDescent="0.25">
      <c r="A110" s="87">
        <f t="shared" si="7"/>
        <v>46496</v>
      </c>
      <c r="B110" s="86">
        <f t="shared" si="4"/>
        <v>4</v>
      </c>
      <c r="C110" s="86">
        <f t="shared" si="5"/>
        <v>2</v>
      </c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8"/>
      <c r="W110" s="88"/>
      <c r="X110" s="89"/>
      <c r="Y110" s="89"/>
      <c r="Z110" s="89"/>
      <c r="AA110" s="89"/>
      <c r="AB110" s="89"/>
    </row>
    <row r="111" spans="1:28" x14ac:dyDescent="0.25">
      <c r="A111" s="87">
        <f t="shared" si="7"/>
        <v>46497</v>
      </c>
      <c r="B111" s="86">
        <f t="shared" si="4"/>
        <v>4</v>
      </c>
      <c r="C111" s="86">
        <f t="shared" si="5"/>
        <v>2</v>
      </c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8"/>
      <c r="W111" s="88"/>
      <c r="X111" s="89"/>
      <c r="Y111" s="89"/>
      <c r="Z111" s="89"/>
      <c r="AA111" s="89"/>
      <c r="AB111" s="89"/>
    </row>
    <row r="112" spans="1:28" x14ac:dyDescent="0.25">
      <c r="A112" s="87">
        <f t="shared" si="7"/>
        <v>46498</v>
      </c>
      <c r="B112" s="86">
        <f t="shared" si="4"/>
        <v>4</v>
      </c>
      <c r="C112" s="86">
        <f t="shared" si="5"/>
        <v>2</v>
      </c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8"/>
      <c r="W112" s="88"/>
      <c r="X112" s="89"/>
      <c r="Y112" s="89"/>
      <c r="Z112" s="89"/>
      <c r="AA112" s="89"/>
      <c r="AB112" s="89"/>
    </row>
    <row r="113" spans="1:28" x14ac:dyDescent="0.25">
      <c r="A113" s="87">
        <f t="shared" si="7"/>
        <v>46499</v>
      </c>
      <c r="B113" s="86">
        <f t="shared" si="4"/>
        <v>4</v>
      </c>
      <c r="C113" s="86">
        <f t="shared" si="5"/>
        <v>2</v>
      </c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8"/>
      <c r="W113" s="88"/>
      <c r="X113" s="89"/>
      <c r="Y113" s="89"/>
      <c r="Z113" s="89"/>
      <c r="AA113" s="89"/>
      <c r="AB113" s="89"/>
    </row>
    <row r="114" spans="1:28" x14ac:dyDescent="0.25">
      <c r="A114" s="87">
        <f t="shared" si="7"/>
        <v>46500</v>
      </c>
      <c r="B114" s="86">
        <f t="shared" si="4"/>
        <v>4</v>
      </c>
      <c r="C114" s="86">
        <f t="shared" si="5"/>
        <v>2</v>
      </c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8"/>
      <c r="W114" s="88"/>
      <c r="X114" s="89"/>
      <c r="Y114" s="89"/>
      <c r="Z114" s="89"/>
      <c r="AA114" s="89"/>
      <c r="AB114" s="89"/>
    </row>
    <row r="115" spans="1:28" x14ac:dyDescent="0.25">
      <c r="A115" s="87">
        <f t="shared" si="7"/>
        <v>46501</v>
      </c>
      <c r="B115" s="86">
        <f t="shared" si="4"/>
        <v>4</v>
      </c>
      <c r="C115" s="86">
        <f t="shared" si="5"/>
        <v>2</v>
      </c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8"/>
      <c r="W115" s="88"/>
      <c r="X115" s="89"/>
      <c r="Y115" s="89"/>
      <c r="Z115" s="89"/>
      <c r="AA115" s="89"/>
      <c r="AB115" s="89"/>
    </row>
    <row r="116" spans="1:28" x14ac:dyDescent="0.25">
      <c r="A116" s="87">
        <f t="shared" si="7"/>
        <v>46502</v>
      </c>
      <c r="B116" s="86">
        <f t="shared" si="4"/>
        <v>4</v>
      </c>
      <c r="C116" s="86">
        <f t="shared" si="5"/>
        <v>2</v>
      </c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8"/>
      <c r="W116" s="88"/>
      <c r="X116" s="89"/>
      <c r="Y116" s="89"/>
      <c r="Z116" s="89"/>
      <c r="AA116" s="89"/>
      <c r="AB116" s="89"/>
    </row>
    <row r="117" spans="1:28" x14ac:dyDescent="0.25">
      <c r="A117" s="87">
        <f t="shared" si="7"/>
        <v>46503</v>
      </c>
      <c r="B117" s="86">
        <f t="shared" si="4"/>
        <v>4</v>
      </c>
      <c r="C117" s="86">
        <f t="shared" si="5"/>
        <v>2</v>
      </c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8"/>
      <c r="W117" s="88"/>
      <c r="X117" s="89"/>
      <c r="Y117" s="89"/>
      <c r="Z117" s="89"/>
      <c r="AA117" s="89"/>
      <c r="AB117" s="89"/>
    </row>
    <row r="118" spans="1:28" x14ac:dyDescent="0.25">
      <c r="A118" s="87">
        <f t="shared" si="7"/>
        <v>46504</v>
      </c>
      <c r="B118" s="86">
        <f t="shared" si="4"/>
        <v>4</v>
      </c>
      <c r="C118" s="86">
        <f t="shared" si="5"/>
        <v>2</v>
      </c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8"/>
      <c r="W118" s="88"/>
      <c r="X118" s="89"/>
      <c r="Y118" s="89"/>
      <c r="Z118" s="89"/>
      <c r="AA118" s="89"/>
      <c r="AB118" s="89"/>
    </row>
    <row r="119" spans="1:28" x14ac:dyDescent="0.25">
      <c r="A119" s="87">
        <f t="shared" si="7"/>
        <v>46505</v>
      </c>
      <c r="B119" s="86">
        <f t="shared" si="4"/>
        <v>4</v>
      </c>
      <c r="C119" s="86">
        <f t="shared" si="5"/>
        <v>2</v>
      </c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8"/>
      <c r="W119" s="88"/>
      <c r="X119" s="89"/>
      <c r="Y119" s="89"/>
      <c r="Z119" s="89"/>
      <c r="AA119" s="89"/>
      <c r="AB119" s="89"/>
    </row>
    <row r="120" spans="1:28" x14ac:dyDescent="0.25">
      <c r="A120" s="87">
        <f t="shared" si="7"/>
        <v>46506</v>
      </c>
      <c r="B120" s="86">
        <f t="shared" si="4"/>
        <v>4</v>
      </c>
      <c r="C120" s="86">
        <f t="shared" si="5"/>
        <v>2</v>
      </c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8"/>
      <c r="W120" s="88"/>
      <c r="X120" s="89"/>
      <c r="Y120" s="89"/>
      <c r="Z120" s="89"/>
      <c r="AA120" s="89"/>
      <c r="AB120" s="89"/>
    </row>
    <row r="121" spans="1:28" x14ac:dyDescent="0.25">
      <c r="A121" s="87">
        <f t="shared" si="7"/>
        <v>46507</v>
      </c>
      <c r="B121" s="86">
        <f t="shared" si="4"/>
        <v>4</v>
      </c>
      <c r="C121" s="86">
        <f t="shared" si="5"/>
        <v>2</v>
      </c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8"/>
      <c r="W121" s="88"/>
      <c r="X121" s="89"/>
      <c r="Y121" s="89"/>
      <c r="Z121" s="89"/>
      <c r="AA121" s="89"/>
      <c r="AB121" s="89"/>
    </row>
    <row r="122" spans="1:28" x14ac:dyDescent="0.25">
      <c r="A122" s="87">
        <f t="shared" si="7"/>
        <v>46508</v>
      </c>
      <c r="B122" s="86">
        <f t="shared" si="4"/>
        <v>5</v>
      </c>
      <c r="C122" s="86">
        <f t="shared" si="5"/>
        <v>2</v>
      </c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8"/>
      <c r="W122" s="88"/>
      <c r="X122" s="89"/>
      <c r="Y122" s="89"/>
      <c r="Z122" s="89"/>
      <c r="AA122" s="89"/>
      <c r="AB122" s="89"/>
    </row>
    <row r="123" spans="1:28" x14ac:dyDescent="0.25">
      <c r="A123" s="87">
        <f t="shared" si="7"/>
        <v>46509</v>
      </c>
      <c r="B123" s="86">
        <f t="shared" si="4"/>
        <v>5</v>
      </c>
      <c r="C123" s="86">
        <f t="shared" si="5"/>
        <v>2</v>
      </c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8"/>
      <c r="W123" s="88"/>
      <c r="X123" s="89"/>
      <c r="Y123" s="89"/>
      <c r="Z123" s="89"/>
      <c r="AA123" s="89"/>
      <c r="AB123" s="89"/>
    </row>
    <row r="124" spans="1:28" x14ac:dyDescent="0.25">
      <c r="A124" s="87">
        <f t="shared" si="7"/>
        <v>46510</v>
      </c>
      <c r="B124" s="86">
        <f t="shared" si="4"/>
        <v>5</v>
      </c>
      <c r="C124" s="86">
        <f t="shared" si="5"/>
        <v>2</v>
      </c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8"/>
      <c r="W124" s="88"/>
      <c r="X124" s="89"/>
      <c r="Y124" s="89"/>
      <c r="Z124" s="89"/>
      <c r="AA124" s="89"/>
      <c r="AB124" s="89"/>
    </row>
    <row r="125" spans="1:28" x14ac:dyDescent="0.25">
      <c r="A125" s="87">
        <f t="shared" si="7"/>
        <v>46511</v>
      </c>
      <c r="B125" s="86">
        <f t="shared" si="4"/>
        <v>5</v>
      </c>
      <c r="C125" s="86">
        <f t="shared" si="5"/>
        <v>2</v>
      </c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8"/>
      <c r="W125" s="88"/>
      <c r="X125" s="89"/>
      <c r="Y125" s="89"/>
      <c r="Z125" s="89"/>
      <c r="AA125" s="89"/>
      <c r="AB125" s="89"/>
    </row>
    <row r="126" spans="1:28" x14ac:dyDescent="0.25">
      <c r="A126" s="87">
        <f t="shared" si="7"/>
        <v>46512</v>
      </c>
      <c r="B126" s="86">
        <f t="shared" si="4"/>
        <v>5</v>
      </c>
      <c r="C126" s="86">
        <f t="shared" si="5"/>
        <v>2</v>
      </c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8"/>
      <c r="W126" s="88"/>
      <c r="X126" s="89"/>
      <c r="Y126" s="89"/>
      <c r="Z126" s="89"/>
      <c r="AA126" s="89"/>
      <c r="AB126" s="89"/>
    </row>
    <row r="127" spans="1:28" x14ac:dyDescent="0.25">
      <c r="A127" s="87">
        <f t="shared" si="7"/>
        <v>46513</v>
      </c>
      <c r="B127" s="86">
        <f t="shared" si="4"/>
        <v>5</v>
      </c>
      <c r="C127" s="86">
        <f t="shared" si="5"/>
        <v>2</v>
      </c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8"/>
      <c r="W127" s="88"/>
      <c r="X127" s="89"/>
      <c r="Y127" s="89"/>
      <c r="Z127" s="89"/>
      <c r="AA127" s="89"/>
      <c r="AB127" s="89"/>
    </row>
    <row r="128" spans="1:28" x14ac:dyDescent="0.25">
      <c r="A128" s="87">
        <f t="shared" si="7"/>
        <v>46514</v>
      </c>
      <c r="B128" s="86">
        <f t="shared" si="4"/>
        <v>5</v>
      </c>
      <c r="C128" s="86">
        <f t="shared" si="5"/>
        <v>2</v>
      </c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8"/>
      <c r="W128" s="88"/>
      <c r="X128" s="89"/>
      <c r="Y128" s="89"/>
      <c r="Z128" s="89"/>
      <c r="AA128" s="89"/>
      <c r="AB128" s="89"/>
    </row>
    <row r="129" spans="1:28" x14ac:dyDescent="0.25">
      <c r="A129" s="87">
        <f t="shared" si="7"/>
        <v>46515</v>
      </c>
      <c r="B129" s="86">
        <f t="shared" si="4"/>
        <v>5</v>
      </c>
      <c r="C129" s="86">
        <f t="shared" si="5"/>
        <v>2</v>
      </c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8"/>
      <c r="W129" s="88"/>
      <c r="X129" s="89"/>
      <c r="Y129" s="89"/>
      <c r="Z129" s="89"/>
      <c r="AA129" s="89"/>
      <c r="AB129" s="89"/>
    </row>
    <row r="130" spans="1:28" x14ac:dyDescent="0.25">
      <c r="A130" s="87">
        <f t="shared" si="7"/>
        <v>46516</v>
      </c>
      <c r="B130" s="86">
        <f t="shared" ref="B130:B193" si="8">MONTH(A130)</f>
        <v>5</v>
      </c>
      <c r="C130" s="86">
        <f t="shared" ref="C130:C193" si="9">INT((MONTH(A130)+2)/3)</f>
        <v>2</v>
      </c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8"/>
      <c r="W130" s="88"/>
      <c r="X130" s="89"/>
      <c r="Y130" s="89"/>
      <c r="Z130" s="89"/>
      <c r="AA130" s="89"/>
      <c r="AB130" s="89"/>
    </row>
    <row r="131" spans="1:28" x14ac:dyDescent="0.25">
      <c r="A131" s="87">
        <f t="shared" si="7"/>
        <v>46517</v>
      </c>
      <c r="B131" s="86">
        <f t="shared" si="8"/>
        <v>5</v>
      </c>
      <c r="C131" s="86">
        <f t="shared" si="9"/>
        <v>2</v>
      </c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8"/>
      <c r="W131" s="88"/>
      <c r="X131" s="89"/>
      <c r="Y131" s="89"/>
      <c r="Z131" s="89"/>
      <c r="AA131" s="89"/>
      <c r="AB131" s="89"/>
    </row>
    <row r="132" spans="1:28" x14ac:dyDescent="0.25">
      <c r="A132" s="87">
        <f t="shared" si="7"/>
        <v>46518</v>
      </c>
      <c r="B132" s="86">
        <f t="shared" si="8"/>
        <v>5</v>
      </c>
      <c r="C132" s="86">
        <f t="shared" si="9"/>
        <v>2</v>
      </c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8"/>
      <c r="W132" s="88"/>
      <c r="X132" s="89"/>
      <c r="Y132" s="89"/>
      <c r="Z132" s="89"/>
      <c r="AA132" s="89"/>
      <c r="AB132" s="89"/>
    </row>
    <row r="133" spans="1:28" x14ac:dyDescent="0.25">
      <c r="A133" s="87">
        <f t="shared" si="7"/>
        <v>46519</v>
      </c>
      <c r="B133" s="86">
        <f t="shared" si="8"/>
        <v>5</v>
      </c>
      <c r="C133" s="86">
        <f t="shared" si="9"/>
        <v>2</v>
      </c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8"/>
      <c r="W133" s="88"/>
      <c r="X133" s="89"/>
      <c r="Y133" s="89"/>
      <c r="Z133" s="89"/>
      <c r="AA133" s="89"/>
      <c r="AB133" s="89"/>
    </row>
    <row r="134" spans="1:28" x14ac:dyDescent="0.25">
      <c r="A134" s="87">
        <f t="shared" si="7"/>
        <v>46520</v>
      </c>
      <c r="B134" s="86">
        <f t="shared" si="8"/>
        <v>5</v>
      </c>
      <c r="C134" s="86">
        <f t="shared" si="9"/>
        <v>2</v>
      </c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8"/>
      <c r="W134" s="88"/>
      <c r="X134" s="89"/>
      <c r="Y134" s="89"/>
      <c r="Z134" s="89"/>
      <c r="AA134" s="89"/>
      <c r="AB134" s="89"/>
    </row>
    <row r="135" spans="1:28" x14ac:dyDescent="0.25">
      <c r="A135" s="87">
        <f t="shared" si="7"/>
        <v>46521</v>
      </c>
      <c r="B135" s="86">
        <f t="shared" si="8"/>
        <v>5</v>
      </c>
      <c r="C135" s="86">
        <f t="shared" si="9"/>
        <v>2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8"/>
      <c r="W135" s="88"/>
      <c r="X135" s="89"/>
      <c r="Y135" s="89"/>
      <c r="Z135" s="89"/>
      <c r="AA135" s="89"/>
      <c r="AB135" s="89"/>
    </row>
    <row r="136" spans="1:28" x14ac:dyDescent="0.25">
      <c r="A136" s="87">
        <f t="shared" si="7"/>
        <v>46522</v>
      </c>
      <c r="B136" s="86">
        <f t="shared" si="8"/>
        <v>5</v>
      </c>
      <c r="C136" s="86">
        <f t="shared" si="9"/>
        <v>2</v>
      </c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8"/>
      <c r="W136" s="88"/>
      <c r="X136" s="89"/>
      <c r="Y136" s="89"/>
      <c r="Z136" s="89"/>
      <c r="AA136" s="89"/>
      <c r="AB136" s="89"/>
    </row>
    <row r="137" spans="1:28" x14ac:dyDescent="0.25">
      <c r="A137" s="87">
        <f t="shared" si="7"/>
        <v>46523</v>
      </c>
      <c r="B137" s="86">
        <f t="shared" si="8"/>
        <v>5</v>
      </c>
      <c r="C137" s="86">
        <f t="shared" si="9"/>
        <v>2</v>
      </c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8"/>
      <c r="W137" s="88"/>
      <c r="X137" s="89"/>
      <c r="Y137" s="89"/>
      <c r="Z137" s="89"/>
      <c r="AA137" s="89"/>
      <c r="AB137" s="89"/>
    </row>
    <row r="138" spans="1:28" x14ac:dyDescent="0.25">
      <c r="A138" s="87">
        <f t="shared" si="7"/>
        <v>46524</v>
      </c>
      <c r="B138" s="86">
        <f t="shared" si="8"/>
        <v>5</v>
      </c>
      <c r="C138" s="86">
        <f t="shared" si="9"/>
        <v>2</v>
      </c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8"/>
      <c r="W138" s="88"/>
      <c r="X138" s="89"/>
      <c r="Y138" s="89"/>
      <c r="Z138" s="89"/>
      <c r="AA138" s="89"/>
      <c r="AB138" s="89"/>
    </row>
    <row r="139" spans="1:28" x14ac:dyDescent="0.25">
      <c r="A139" s="87">
        <f t="shared" si="7"/>
        <v>46525</v>
      </c>
      <c r="B139" s="86">
        <f t="shared" si="8"/>
        <v>5</v>
      </c>
      <c r="C139" s="86">
        <f t="shared" si="9"/>
        <v>2</v>
      </c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8"/>
      <c r="W139" s="88"/>
      <c r="X139" s="89"/>
      <c r="Y139" s="89"/>
      <c r="Z139" s="89"/>
      <c r="AA139" s="89"/>
      <c r="AB139" s="89"/>
    </row>
    <row r="140" spans="1:28" x14ac:dyDescent="0.25">
      <c r="A140" s="87">
        <f t="shared" si="7"/>
        <v>46526</v>
      </c>
      <c r="B140" s="86">
        <f t="shared" si="8"/>
        <v>5</v>
      </c>
      <c r="C140" s="86">
        <f t="shared" si="9"/>
        <v>2</v>
      </c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8"/>
      <c r="W140" s="88"/>
      <c r="X140" s="89"/>
      <c r="Y140" s="89"/>
      <c r="Z140" s="89"/>
      <c r="AA140" s="89"/>
      <c r="AB140" s="89"/>
    </row>
    <row r="141" spans="1:28" x14ac:dyDescent="0.25">
      <c r="A141" s="87">
        <f t="shared" si="7"/>
        <v>46527</v>
      </c>
      <c r="B141" s="86">
        <f t="shared" si="8"/>
        <v>5</v>
      </c>
      <c r="C141" s="86">
        <f t="shared" si="9"/>
        <v>2</v>
      </c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8"/>
      <c r="W141" s="88"/>
      <c r="X141" s="89"/>
      <c r="Y141" s="89"/>
      <c r="Z141" s="89"/>
      <c r="AA141" s="89"/>
      <c r="AB141" s="89"/>
    </row>
    <row r="142" spans="1:28" x14ac:dyDescent="0.25">
      <c r="A142" s="87">
        <f t="shared" si="7"/>
        <v>46528</v>
      </c>
      <c r="B142" s="86">
        <f t="shared" si="8"/>
        <v>5</v>
      </c>
      <c r="C142" s="86">
        <f t="shared" si="9"/>
        <v>2</v>
      </c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8"/>
      <c r="W142" s="88"/>
      <c r="X142" s="89"/>
      <c r="Y142" s="89"/>
      <c r="Z142" s="89"/>
      <c r="AA142" s="89"/>
      <c r="AB142" s="89"/>
    </row>
    <row r="143" spans="1:28" x14ac:dyDescent="0.25">
      <c r="A143" s="87">
        <f t="shared" si="7"/>
        <v>46529</v>
      </c>
      <c r="B143" s="86">
        <f t="shared" si="8"/>
        <v>5</v>
      </c>
      <c r="C143" s="86">
        <f t="shared" si="9"/>
        <v>2</v>
      </c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8"/>
      <c r="W143" s="88"/>
      <c r="X143" s="89"/>
      <c r="Y143" s="89"/>
      <c r="Z143" s="89"/>
      <c r="AA143" s="89"/>
      <c r="AB143" s="89"/>
    </row>
    <row r="144" spans="1:28" x14ac:dyDescent="0.25">
      <c r="A144" s="87">
        <f t="shared" si="7"/>
        <v>46530</v>
      </c>
      <c r="B144" s="86">
        <f t="shared" si="8"/>
        <v>5</v>
      </c>
      <c r="C144" s="86">
        <f t="shared" si="9"/>
        <v>2</v>
      </c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8"/>
      <c r="W144" s="88"/>
      <c r="X144" s="89"/>
      <c r="Y144" s="89"/>
      <c r="Z144" s="89"/>
      <c r="AA144" s="89"/>
      <c r="AB144" s="89"/>
    </row>
    <row r="145" spans="1:28" x14ac:dyDescent="0.25">
      <c r="A145" s="87">
        <f t="shared" si="7"/>
        <v>46531</v>
      </c>
      <c r="B145" s="86">
        <f t="shared" si="8"/>
        <v>5</v>
      </c>
      <c r="C145" s="86">
        <f t="shared" si="9"/>
        <v>2</v>
      </c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8"/>
      <c r="W145" s="88"/>
      <c r="X145" s="89"/>
      <c r="Y145" s="89"/>
      <c r="Z145" s="89"/>
      <c r="AA145" s="89"/>
      <c r="AB145" s="89"/>
    </row>
    <row r="146" spans="1:28" x14ac:dyDescent="0.25">
      <c r="A146" s="87">
        <f t="shared" si="7"/>
        <v>46532</v>
      </c>
      <c r="B146" s="86">
        <f t="shared" si="8"/>
        <v>5</v>
      </c>
      <c r="C146" s="86">
        <f t="shared" si="9"/>
        <v>2</v>
      </c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8"/>
      <c r="W146" s="88"/>
      <c r="X146" s="89"/>
      <c r="Y146" s="89"/>
      <c r="Z146" s="89"/>
      <c r="AA146" s="89"/>
      <c r="AB146" s="89"/>
    </row>
    <row r="147" spans="1:28" x14ac:dyDescent="0.25">
      <c r="A147" s="87">
        <f t="shared" si="7"/>
        <v>46533</v>
      </c>
      <c r="B147" s="86">
        <f t="shared" si="8"/>
        <v>5</v>
      </c>
      <c r="C147" s="86">
        <f t="shared" si="9"/>
        <v>2</v>
      </c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8"/>
      <c r="W147" s="88"/>
      <c r="X147" s="89"/>
      <c r="Y147" s="89"/>
      <c r="Z147" s="89"/>
      <c r="AA147" s="89"/>
      <c r="AB147" s="89"/>
    </row>
    <row r="148" spans="1:28" x14ac:dyDescent="0.25">
      <c r="A148" s="87">
        <f t="shared" si="7"/>
        <v>46534</v>
      </c>
      <c r="B148" s="86">
        <f t="shared" si="8"/>
        <v>5</v>
      </c>
      <c r="C148" s="86">
        <f t="shared" si="9"/>
        <v>2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8"/>
      <c r="W148" s="88"/>
      <c r="X148" s="89"/>
      <c r="Y148" s="89"/>
      <c r="Z148" s="89"/>
      <c r="AA148" s="89"/>
      <c r="AB148" s="89"/>
    </row>
    <row r="149" spans="1:28" x14ac:dyDescent="0.25">
      <c r="A149" s="87">
        <f t="shared" si="7"/>
        <v>46535</v>
      </c>
      <c r="B149" s="86">
        <f t="shared" si="8"/>
        <v>5</v>
      </c>
      <c r="C149" s="86">
        <f t="shared" si="9"/>
        <v>2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8"/>
      <c r="W149" s="88"/>
      <c r="X149" s="89"/>
      <c r="Y149" s="89"/>
      <c r="Z149" s="89"/>
      <c r="AA149" s="89"/>
      <c r="AB149" s="89"/>
    </row>
    <row r="150" spans="1:28" x14ac:dyDescent="0.25">
      <c r="A150" s="87">
        <f t="shared" si="7"/>
        <v>46536</v>
      </c>
      <c r="B150" s="86">
        <f t="shared" si="8"/>
        <v>5</v>
      </c>
      <c r="C150" s="86">
        <f t="shared" si="9"/>
        <v>2</v>
      </c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8"/>
      <c r="W150" s="88"/>
      <c r="X150" s="89"/>
      <c r="Y150" s="89"/>
      <c r="Z150" s="89"/>
      <c r="AA150" s="89"/>
      <c r="AB150" s="89"/>
    </row>
    <row r="151" spans="1:28" x14ac:dyDescent="0.25">
      <c r="A151" s="87">
        <f t="shared" si="7"/>
        <v>46537</v>
      </c>
      <c r="B151" s="86">
        <f t="shared" si="8"/>
        <v>5</v>
      </c>
      <c r="C151" s="86">
        <f t="shared" si="9"/>
        <v>2</v>
      </c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8"/>
      <c r="W151" s="88"/>
      <c r="X151" s="89"/>
      <c r="Y151" s="89"/>
      <c r="Z151" s="89"/>
      <c r="AA151" s="89"/>
      <c r="AB151" s="89"/>
    </row>
    <row r="152" spans="1:28" x14ac:dyDescent="0.25">
      <c r="A152" s="87">
        <f t="shared" si="7"/>
        <v>46538</v>
      </c>
      <c r="B152" s="86">
        <f t="shared" si="8"/>
        <v>5</v>
      </c>
      <c r="C152" s="86">
        <f t="shared" si="9"/>
        <v>2</v>
      </c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8"/>
      <c r="W152" s="88"/>
      <c r="X152" s="89"/>
      <c r="Y152" s="89"/>
      <c r="Z152" s="89"/>
      <c r="AA152" s="89"/>
      <c r="AB152" s="89"/>
    </row>
    <row r="153" spans="1:28" x14ac:dyDescent="0.25">
      <c r="A153" s="87">
        <f t="shared" si="7"/>
        <v>46539</v>
      </c>
      <c r="B153" s="86">
        <f t="shared" si="8"/>
        <v>6</v>
      </c>
      <c r="C153" s="86">
        <f t="shared" si="9"/>
        <v>2</v>
      </c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8"/>
      <c r="W153" s="88"/>
      <c r="X153" s="89"/>
      <c r="Y153" s="89"/>
      <c r="Z153" s="89"/>
      <c r="AA153" s="89"/>
      <c r="AB153" s="89"/>
    </row>
    <row r="154" spans="1:28" x14ac:dyDescent="0.25">
      <c r="A154" s="87">
        <f t="shared" si="7"/>
        <v>46540</v>
      </c>
      <c r="B154" s="86">
        <f t="shared" si="8"/>
        <v>6</v>
      </c>
      <c r="C154" s="86">
        <f t="shared" si="9"/>
        <v>2</v>
      </c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8"/>
      <c r="W154" s="88"/>
      <c r="X154" s="89"/>
      <c r="Y154" s="89"/>
      <c r="Z154" s="89"/>
      <c r="AA154" s="89"/>
      <c r="AB154" s="89"/>
    </row>
    <row r="155" spans="1:28" x14ac:dyDescent="0.25">
      <c r="A155" s="87">
        <f t="shared" si="7"/>
        <v>46541</v>
      </c>
      <c r="B155" s="86">
        <f t="shared" si="8"/>
        <v>6</v>
      </c>
      <c r="C155" s="86">
        <f t="shared" si="9"/>
        <v>2</v>
      </c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8"/>
      <c r="W155" s="88"/>
      <c r="X155" s="89"/>
      <c r="Y155" s="89"/>
      <c r="Z155" s="89"/>
      <c r="AA155" s="89"/>
      <c r="AB155" s="89"/>
    </row>
    <row r="156" spans="1:28" x14ac:dyDescent="0.25">
      <c r="A156" s="87">
        <f t="shared" ref="A156:A219" si="10">A155+1</f>
        <v>46542</v>
      </c>
      <c r="B156" s="86">
        <f t="shared" si="8"/>
        <v>6</v>
      </c>
      <c r="C156" s="86">
        <f t="shared" si="9"/>
        <v>2</v>
      </c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8"/>
      <c r="W156" s="88"/>
      <c r="X156" s="89"/>
      <c r="Y156" s="89"/>
      <c r="Z156" s="89"/>
      <c r="AA156" s="89"/>
      <c r="AB156" s="89"/>
    </row>
    <row r="157" spans="1:28" x14ac:dyDescent="0.25">
      <c r="A157" s="87">
        <f t="shared" si="10"/>
        <v>46543</v>
      </c>
      <c r="B157" s="86">
        <f t="shared" si="8"/>
        <v>6</v>
      </c>
      <c r="C157" s="86">
        <f t="shared" si="9"/>
        <v>2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8"/>
      <c r="W157" s="88"/>
      <c r="X157" s="89"/>
      <c r="Y157" s="89"/>
      <c r="Z157" s="89"/>
      <c r="AA157" s="89"/>
      <c r="AB157" s="89"/>
    </row>
    <row r="158" spans="1:28" x14ac:dyDescent="0.25">
      <c r="A158" s="87">
        <f t="shared" si="10"/>
        <v>46544</v>
      </c>
      <c r="B158" s="86">
        <f t="shared" si="8"/>
        <v>6</v>
      </c>
      <c r="C158" s="86">
        <f t="shared" si="9"/>
        <v>2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8"/>
      <c r="W158" s="88"/>
      <c r="X158" s="89"/>
      <c r="Y158" s="89"/>
      <c r="Z158" s="89"/>
      <c r="AA158" s="89"/>
      <c r="AB158" s="89"/>
    </row>
    <row r="159" spans="1:28" x14ac:dyDescent="0.25">
      <c r="A159" s="87">
        <f t="shared" si="10"/>
        <v>46545</v>
      </c>
      <c r="B159" s="86">
        <f t="shared" si="8"/>
        <v>6</v>
      </c>
      <c r="C159" s="86">
        <f t="shared" si="9"/>
        <v>2</v>
      </c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8"/>
      <c r="W159" s="88"/>
      <c r="X159" s="89"/>
      <c r="Y159" s="89"/>
      <c r="Z159" s="89"/>
      <c r="AA159" s="89"/>
      <c r="AB159" s="89"/>
    </row>
    <row r="160" spans="1:28" x14ac:dyDescent="0.25">
      <c r="A160" s="87">
        <f t="shared" si="10"/>
        <v>46546</v>
      </c>
      <c r="B160" s="86">
        <f t="shared" si="8"/>
        <v>6</v>
      </c>
      <c r="C160" s="86">
        <f t="shared" si="9"/>
        <v>2</v>
      </c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8"/>
      <c r="W160" s="88"/>
      <c r="X160" s="89"/>
      <c r="Y160" s="89"/>
      <c r="Z160" s="89"/>
      <c r="AA160" s="89"/>
      <c r="AB160" s="89"/>
    </row>
    <row r="161" spans="1:28" x14ac:dyDescent="0.25">
      <c r="A161" s="87">
        <f t="shared" si="10"/>
        <v>46547</v>
      </c>
      <c r="B161" s="86">
        <f t="shared" si="8"/>
        <v>6</v>
      </c>
      <c r="C161" s="86">
        <f t="shared" si="9"/>
        <v>2</v>
      </c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8"/>
      <c r="W161" s="88"/>
      <c r="X161" s="89"/>
      <c r="Y161" s="89"/>
      <c r="Z161" s="89"/>
      <c r="AA161" s="89"/>
      <c r="AB161" s="89"/>
    </row>
    <row r="162" spans="1:28" x14ac:dyDescent="0.25">
      <c r="A162" s="87">
        <f t="shared" si="10"/>
        <v>46548</v>
      </c>
      <c r="B162" s="86">
        <f t="shared" si="8"/>
        <v>6</v>
      </c>
      <c r="C162" s="86">
        <f t="shared" si="9"/>
        <v>2</v>
      </c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8"/>
      <c r="W162" s="88"/>
      <c r="X162" s="89"/>
      <c r="Y162" s="89"/>
      <c r="Z162" s="89"/>
      <c r="AA162" s="89"/>
      <c r="AB162" s="89"/>
    </row>
    <row r="163" spans="1:28" x14ac:dyDescent="0.25">
      <c r="A163" s="87">
        <f t="shared" si="10"/>
        <v>46549</v>
      </c>
      <c r="B163" s="86">
        <f t="shared" si="8"/>
        <v>6</v>
      </c>
      <c r="C163" s="86">
        <f t="shared" si="9"/>
        <v>2</v>
      </c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8"/>
      <c r="W163" s="88"/>
      <c r="X163" s="89"/>
      <c r="Y163" s="89"/>
      <c r="Z163" s="89"/>
      <c r="AA163" s="89"/>
      <c r="AB163" s="89"/>
    </row>
    <row r="164" spans="1:28" x14ac:dyDescent="0.25">
      <c r="A164" s="87">
        <f t="shared" si="10"/>
        <v>46550</v>
      </c>
      <c r="B164" s="86">
        <f t="shared" si="8"/>
        <v>6</v>
      </c>
      <c r="C164" s="86">
        <f t="shared" si="9"/>
        <v>2</v>
      </c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8"/>
      <c r="W164" s="88"/>
      <c r="X164" s="89"/>
      <c r="Y164" s="89"/>
      <c r="Z164" s="89"/>
      <c r="AA164" s="89"/>
      <c r="AB164" s="89"/>
    </row>
    <row r="165" spans="1:28" x14ac:dyDescent="0.25">
      <c r="A165" s="87">
        <f t="shared" si="10"/>
        <v>46551</v>
      </c>
      <c r="B165" s="86">
        <f t="shared" si="8"/>
        <v>6</v>
      </c>
      <c r="C165" s="86">
        <f t="shared" si="9"/>
        <v>2</v>
      </c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8"/>
      <c r="W165" s="88"/>
      <c r="X165" s="89"/>
      <c r="Y165" s="89"/>
      <c r="Z165" s="89"/>
      <c r="AA165" s="89"/>
      <c r="AB165" s="89"/>
    </row>
    <row r="166" spans="1:28" x14ac:dyDescent="0.25">
      <c r="A166" s="87">
        <f t="shared" si="10"/>
        <v>46552</v>
      </c>
      <c r="B166" s="86">
        <f t="shared" si="8"/>
        <v>6</v>
      </c>
      <c r="C166" s="86">
        <f t="shared" si="9"/>
        <v>2</v>
      </c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8"/>
      <c r="W166" s="88"/>
      <c r="X166" s="89"/>
      <c r="Y166" s="89"/>
      <c r="Z166" s="89"/>
      <c r="AA166" s="89"/>
      <c r="AB166" s="89"/>
    </row>
    <row r="167" spans="1:28" x14ac:dyDescent="0.25">
      <c r="A167" s="87">
        <f t="shared" si="10"/>
        <v>46553</v>
      </c>
      <c r="B167" s="86">
        <f t="shared" si="8"/>
        <v>6</v>
      </c>
      <c r="C167" s="86">
        <f t="shared" si="9"/>
        <v>2</v>
      </c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8"/>
      <c r="W167" s="88"/>
      <c r="X167" s="89"/>
      <c r="Y167" s="89"/>
      <c r="Z167" s="89"/>
      <c r="AA167" s="89"/>
      <c r="AB167" s="89"/>
    </row>
    <row r="168" spans="1:28" x14ac:dyDescent="0.25">
      <c r="A168" s="87">
        <f t="shared" si="10"/>
        <v>46554</v>
      </c>
      <c r="B168" s="86">
        <f t="shared" si="8"/>
        <v>6</v>
      </c>
      <c r="C168" s="86">
        <f t="shared" si="9"/>
        <v>2</v>
      </c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8"/>
      <c r="W168" s="88"/>
      <c r="X168" s="89"/>
      <c r="Y168" s="89"/>
      <c r="Z168" s="89"/>
      <c r="AA168" s="89"/>
      <c r="AB168" s="89"/>
    </row>
    <row r="169" spans="1:28" x14ac:dyDescent="0.25">
      <c r="A169" s="87">
        <f t="shared" si="10"/>
        <v>46555</v>
      </c>
      <c r="B169" s="86">
        <f t="shared" si="8"/>
        <v>6</v>
      </c>
      <c r="C169" s="86">
        <f t="shared" si="9"/>
        <v>2</v>
      </c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8"/>
      <c r="W169" s="88"/>
      <c r="X169" s="89"/>
      <c r="Y169" s="89"/>
      <c r="Z169" s="89"/>
      <c r="AA169" s="89"/>
      <c r="AB169" s="89"/>
    </row>
    <row r="170" spans="1:28" x14ac:dyDescent="0.25">
      <c r="A170" s="87">
        <f t="shared" si="10"/>
        <v>46556</v>
      </c>
      <c r="B170" s="86">
        <f t="shared" si="8"/>
        <v>6</v>
      </c>
      <c r="C170" s="86">
        <f t="shared" si="9"/>
        <v>2</v>
      </c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8"/>
      <c r="W170" s="88"/>
      <c r="X170" s="89"/>
      <c r="Y170" s="89"/>
      <c r="Z170" s="89"/>
      <c r="AA170" s="89"/>
      <c r="AB170" s="89"/>
    </row>
    <row r="171" spans="1:28" x14ac:dyDescent="0.25">
      <c r="A171" s="87">
        <f t="shared" si="10"/>
        <v>46557</v>
      </c>
      <c r="B171" s="86">
        <f t="shared" si="8"/>
        <v>6</v>
      </c>
      <c r="C171" s="86">
        <f t="shared" si="9"/>
        <v>2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8"/>
      <c r="W171" s="88"/>
      <c r="X171" s="89"/>
      <c r="Y171" s="89"/>
      <c r="Z171" s="89"/>
      <c r="AA171" s="89"/>
      <c r="AB171" s="89"/>
    </row>
    <row r="172" spans="1:28" x14ac:dyDescent="0.25">
      <c r="A172" s="87">
        <f t="shared" si="10"/>
        <v>46558</v>
      </c>
      <c r="B172" s="86">
        <f t="shared" si="8"/>
        <v>6</v>
      </c>
      <c r="C172" s="86">
        <f t="shared" si="9"/>
        <v>2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8"/>
      <c r="W172" s="88"/>
      <c r="X172" s="89"/>
      <c r="Y172" s="89"/>
      <c r="Z172" s="89"/>
      <c r="AA172" s="89"/>
      <c r="AB172" s="89"/>
    </row>
    <row r="173" spans="1:28" x14ac:dyDescent="0.25">
      <c r="A173" s="87">
        <f t="shared" si="10"/>
        <v>46559</v>
      </c>
      <c r="B173" s="86">
        <f t="shared" si="8"/>
        <v>6</v>
      </c>
      <c r="C173" s="86">
        <f t="shared" si="9"/>
        <v>2</v>
      </c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8"/>
      <c r="W173" s="88"/>
      <c r="X173" s="89"/>
      <c r="Y173" s="89"/>
      <c r="Z173" s="89"/>
      <c r="AA173" s="89"/>
      <c r="AB173" s="89"/>
    </row>
    <row r="174" spans="1:28" x14ac:dyDescent="0.25">
      <c r="A174" s="87">
        <f t="shared" si="10"/>
        <v>46560</v>
      </c>
      <c r="B174" s="86">
        <f t="shared" si="8"/>
        <v>6</v>
      </c>
      <c r="C174" s="86">
        <f t="shared" si="9"/>
        <v>2</v>
      </c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8"/>
      <c r="W174" s="88"/>
      <c r="X174" s="89"/>
      <c r="Y174" s="89"/>
      <c r="Z174" s="89"/>
      <c r="AA174" s="89"/>
      <c r="AB174" s="89"/>
    </row>
    <row r="175" spans="1:28" x14ac:dyDescent="0.25">
      <c r="A175" s="87">
        <f t="shared" si="10"/>
        <v>46561</v>
      </c>
      <c r="B175" s="86">
        <f t="shared" si="8"/>
        <v>6</v>
      </c>
      <c r="C175" s="86">
        <f t="shared" si="9"/>
        <v>2</v>
      </c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8"/>
      <c r="W175" s="88"/>
      <c r="X175" s="89"/>
      <c r="Y175" s="89"/>
      <c r="Z175" s="89"/>
      <c r="AA175" s="89"/>
      <c r="AB175" s="89"/>
    </row>
    <row r="176" spans="1:28" x14ac:dyDescent="0.25">
      <c r="A176" s="87">
        <f t="shared" si="10"/>
        <v>46562</v>
      </c>
      <c r="B176" s="86">
        <f t="shared" si="8"/>
        <v>6</v>
      </c>
      <c r="C176" s="86">
        <f t="shared" si="9"/>
        <v>2</v>
      </c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8"/>
      <c r="W176" s="88"/>
      <c r="X176" s="89"/>
      <c r="Y176" s="89"/>
      <c r="Z176" s="89"/>
      <c r="AA176" s="89"/>
      <c r="AB176" s="89"/>
    </row>
    <row r="177" spans="1:28" x14ac:dyDescent="0.25">
      <c r="A177" s="87">
        <f t="shared" si="10"/>
        <v>46563</v>
      </c>
      <c r="B177" s="86">
        <f t="shared" si="8"/>
        <v>6</v>
      </c>
      <c r="C177" s="86">
        <f t="shared" si="9"/>
        <v>2</v>
      </c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8"/>
      <c r="W177" s="88"/>
      <c r="X177" s="89"/>
      <c r="Y177" s="89"/>
      <c r="Z177" s="89"/>
      <c r="AA177" s="89"/>
      <c r="AB177" s="89"/>
    </row>
    <row r="178" spans="1:28" x14ac:dyDescent="0.25">
      <c r="A178" s="87">
        <f t="shared" si="10"/>
        <v>46564</v>
      </c>
      <c r="B178" s="86">
        <f t="shared" si="8"/>
        <v>6</v>
      </c>
      <c r="C178" s="86">
        <f t="shared" si="9"/>
        <v>2</v>
      </c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8"/>
      <c r="W178" s="88"/>
      <c r="X178" s="89"/>
      <c r="Y178" s="89"/>
      <c r="Z178" s="89"/>
      <c r="AA178" s="89"/>
      <c r="AB178" s="89"/>
    </row>
    <row r="179" spans="1:28" x14ac:dyDescent="0.25">
      <c r="A179" s="87">
        <f t="shared" si="10"/>
        <v>46565</v>
      </c>
      <c r="B179" s="86">
        <f t="shared" si="8"/>
        <v>6</v>
      </c>
      <c r="C179" s="86">
        <f t="shared" si="9"/>
        <v>2</v>
      </c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8"/>
      <c r="W179" s="88"/>
      <c r="X179" s="89"/>
      <c r="Y179" s="89"/>
      <c r="Z179" s="89"/>
      <c r="AA179" s="89"/>
      <c r="AB179" s="89"/>
    </row>
    <row r="180" spans="1:28" x14ac:dyDescent="0.25">
      <c r="A180" s="87">
        <f t="shared" si="10"/>
        <v>46566</v>
      </c>
      <c r="B180" s="86">
        <f t="shared" si="8"/>
        <v>6</v>
      </c>
      <c r="C180" s="86">
        <f t="shared" si="9"/>
        <v>2</v>
      </c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8"/>
      <c r="W180" s="88"/>
      <c r="X180" s="89"/>
      <c r="Y180" s="89"/>
      <c r="Z180" s="89"/>
      <c r="AA180" s="89"/>
      <c r="AB180" s="89"/>
    </row>
    <row r="181" spans="1:28" x14ac:dyDescent="0.25">
      <c r="A181" s="87">
        <f t="shared" si="10"/>
        <v>46567</v>
      </c>
      <c r="B181" s="86">
        <f t="shared" si="8"/>
        <v>6</v>
      </c>
      <c r="C181" s="86">
        <f t="shared" si="9"/>
        <v>2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8"/>
      <c r="W181" s="88"/>
      <c r="X181" s="89"/>
      <c r="Y181" s="89"/>
      <c r="Z181" s="89"/>
      <c r="AA181" s="89"/>
      <c r="AB181" s="89"/>
    </row>
    <row r="182" spans="1:28" x14ac:dyDescent="0.25">
      <c r="A182" s="87">
        <f t="shared" si="10"/>
        <v>46568</v>
      </c>
      <c r="B182" s="86">
        <f t="shared" si="8"/>
        <v>6</v>
      </c>
      <c r="C182" s="86">
        <f t="shared" si="9"/>
        <v>2</v>
      </c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8"/>
      <c r="W182" s="88"/>
      <c r="X182" s="89"/>
      <c r="Y182" s="89"/>
      <c r="Z182" s="89"/>
      <c r="AA182" s="89"/>
      <c r="AB182" s="89"/>
    </row>
    <row r="183" spans="1:28" x14ac:dyDescent="0.25">
      <c r="A183" s="87">
        <f t="shared" si="10"/>
        <v>46569</v>
      </c>
      <c r="B183" s="86">
        <f t="shared" si="8"/>
        <v>7</v>
      </c>
      <c r="C183" s="86">
        <f t="shared" si="9"/>
        <v>3</v>
      </c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8"/>
      <c r="W183" s="88"/>
      <c r="X183" s="89"/>
      <c r="Y183" s="89"/>
      <c r="Z183" s="89"/>
      <c r="AA183" s="89"/>
      <c r="AB183" s="89"/>
    </row>
    <row r="184" spans="1:28" x14ac:dyDescent="0.25">
      <c r="A184" s="87">
        <f t="shared" si="10"/>
        <v>46570</v>
      </c>
      <c r="B184" s="86">
        <f t="shared" si="8"/>
        <v>7</v>
      </c>
      <c r="C184" s="86">
        <f t="shared" si="9"/>
        <v>3</v>
      </c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8"/>
      <c r="W184" s="88"/>
      <c r="X184" s="89"/>
      <c r="Y184" s="89"/>
      <c r="Z184" s="89"/>
      <c r="AA184" s="89"/>
      <c r="AB184" s="89"/>
    </row>
    <row r="185" spans="1:28" x14ac:dyDescent="0.25">
      <c r="A185" s="87">
        <f t="shared" si="10"/>
        <v>46571</v>
      </c>
      <c r="B185" s="86">
        <f t="shared" si="8"/>
        <v>7</v>
      </c>
      <c r="C185" s="86">
        <f t="shared" si="9"/>
        <v>3</v>
      </c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8"/>
      <c r="W185" s="88"/>
      <c r="X185" s="89"/>
      <c r="Y185" s="89"/>
      <c r="Z185" s="89"/>
      <c r="AA185" s="89"/>
      <c r="AB185" s="89"/>
    </row>
    <row r="186" spans="1:28" x14ac:dyDescent="0.25">
      <c r="A186" s="87">
        <f t="shared" si="10"/>
        <v>46572</v>
      </c>
      <c r="B186" s="86">
        <f t="shared" si="8"/>
        <v>7</v>
      </c>
      <c r="C186" s="86">
        <f t="shared" si="9"/>
        <v>3</v>
      </c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8"/>
      <c r="W186" s="88"/>
      <c r="X186" s="89"/>
      <c r="Y186" s="89"/>
      <c r="Z186" s="89"/>
      <c r="AA186" s="89"/>
      <c r="AB186" s="89"/>
    </row>
    <row r="187" spans="1:28" x14ac:dyDescent="0.25">
      <c r="A187" s="87">
        <f t="shared" si="10"/>
        <v>46573</v>
      </c>
      <c r="B187" s="86">
        <f t="shared" si="8"/>
        <v>7</v>
      </c>
      <c r="C187" s="86">
        <f t="shared" si="9"/>
        <v>3</v>
      </c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8"/>
      <c r="W187" s="88"/>
      <c r="X187" s="89"/>
      <c r="Y187" s="89"/>
      <c r="Z187" s="89"/>
      <c r="AA187" s="89"/>
      <c r="AB187" s="89"/>
    </row>
    <row r="188" spans="1:28" x14ac:dyDescent="0.25">
      <c r="A188" s="87">
        <f t="shared" si="10"/>
        <v>46574</v>
      </c>
      <c r="B188" s="86">
        <f t="shared" si="8"/>
        <v>7</v>
      </c>
      <c r="C188" s="86">
        <f t="shared" si="9"/>
        <v>3</v>
      </c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8"/>
      <c r="W188" s="88"/>
      <c r="X188" s="89"/>
      <c r="Y188" s="89"/>
      <c r="Z188" s="89"/>
      <c r="AA188" s="89"/>
      <c r="AB188" s="89"/>
    </row>
    <row r="189" spans="1:28" x14ac:dyDescent="0.25">
      <c r="A189" s="87">
        <f t="shared" si="10"/>
        <v>46575</v>
      </c>
      <c r="B189" s="86">
        <f t="shared" si="8"/>
        <v>7</v>
      </c>
      <c r="C189" s="86">
        <f t="shared" si="9"/>
        <v>3</v>
      </c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8"/>
      <c r="W189" s="88"/>
      <c r="X189" s="89"/>
      <c r="Y189" s="89"/>
      <c r="Z189" s="89"/>
      <c r="AA189" s="89"/>
      <c r="AB189" s="89"/>
    </row>
    <row r="190" spans="1:28" x14ac:dyDescent="0.25">
      <c r="A190" s="87">
        <f t="shared" si="10"/>
        <v>46576</v>
      </c>
      <c r="B190" s="86">
        <f t="shared" si="8"/>
        <v>7</v>
      </c>
      <c r="C190" s="86">
        <f t="shared" si="9"/>
        <v>3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8"/>
      <c r="W190" s="88"/>
      <c r="X190" s="89"/>
      <c r="Y190" s="89"/>
      <c r="Z190" s="89"/>
      <c r="AA190" s="89"/>
      <c r="AB190" s="89"/>
    </row>
    <row r="191" spans="1:28" x14ac:dyDescent="0.25">
      <c r="A191" s="87">
        <f t="shared" si="10"/>
        <v>46577</v>
      </c>
      <c r="B191" s="86">
        <f t="shared" si="8"/>
        <v>7</v>
      </c>
      <c r="C191" s="86">
        <f t="shared" si="9"/>
        <v>3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8"/>
      <c r="W191" s="88"/>
      <c r="X191" s="89"/>
      <c r="Y191" s="89"/>
      <c r="Z191" s="89"/>
      <c r="AA191" s="89"/>
      <c r="AB191" s="89"/>
    </row>
    <row r="192" spans="1:28" x14ac:dyDescent="0.25">
      <c r="A192" s="87">
        <f t="shared" si="10"/>
        <v>46578</v>
      </c>
      <c r="B192" s="86">
        <f t="shared" si="8"/>
        <v>7</v>
      </c>
      <c r="C192" s="86">
        <f t="shared" si="9"/>
        <v>3</v>
      </c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8"/>
      <c r="W192" s="88"/>
      <c r="X192" s="89"/>
      <c r="Y192" s="89"/>
      <c r="Z192" s="89"/>
      <c r="AA192" s="89"/>
      <c r="AB192" s="89"/>
    </row>
    <row r="193" spans="1:28" x14ac:dyDescent="0.25">
      <c r="A193" s="87">
        <f t="shared" si="10"/>
        <v>46579</v>
      </c>
      <c r="B193" s="86">
        <f t="shared" si="8"/>
        <v>7</v>
      </c>
      <c r="C193" s="86">
        <f t="shared" si="9"/>
        <v>3</v>
      </c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8"/>
      <c r="W193" s="88"/>
      <c r="X193" s="89"/>
      <c r="Y193" s="89"/>
      <c r="Z193" s="89"/>
      <c r="AA193" s="89"/>
      <c r="AB193" s="89"/>
    </row>
    <row r="194" spans="1:28" x14ac:dyDescent="0.25">
      <c r="A194" s="87">
        <f t="shared" si="10"/>
        <v>46580</v>
      </c>
      <c r="B194" s="86">
        <f t="shared" ref="B194:B257" si="11">MONTH(A194)</f>
        <v>7</v>
      </c>
      <c r="C194" s="86">
        <f t="shared" ref="C194:C257" si="12">INT((MONTH(A194)+2)/3)</f>
        <v>3</v>
      </c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8"/>
      <c r="W194" s="88"/>
      <c r="X194" s="89"/>
      <c r="Y194" s="89"/>
      <c r="Z194" s="89"/>
      <c r="AA194" s="89"/>
      <c r="AB194" s="89"/>
    </row>
    <row r="195" spans="1:28" x14ac:dyDescent="0.25">
      <c r="A195" s="87">
        <f t="shared" si="10"/>
        <v>46581</v>
      </c>
      <c r="B195" s="86">
        <f t="shared" si="11"/>
        <v>7</v>
      </c>
      <c r="C195" s="86">
        <f t="shared" si="12"/>
        <v>3</v>
      </c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8"/>
      <c r="W195" s="88"/>
      <c r="X195" s="89"/>
      <c r="Y195" s="89"/>
      <c r="Z195" s="89"/>
      <c r="AA195" s="89"/>
      <c r="AB195" s="89"/>
    </row>
    <row r="196" spans="1:28" x14ac:dyDescent="0.25">
      <c r="A196" s="87">
        <f t="shared" si="10"/>
        <v>46582</v>
      </c>
      <c r="B196" s="86">
        <f t="shared" si="11"/>
        <v>7</v>
      </c>
      <c r="C196" s="86">
        <f t="shared" si="12"/>
        <v>3</v>
      </c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8"/>
      <c r="W196" s="88"/>
      <c r="X196" s="89"/>
      <c r="Y196" s="89"/>
      <c r="Z196" s="89"/>
      <c r="AA196" s="89"/>
      <c r="AB196" s="89"/>
    </row>
    <row r="197" spans="1:28" x14ac:dyDescent="0.25">
      <c r="A197" s="87">
        <f t="shared" si="10"/>
        <v>46583</v>
      </c>
      <c r="B197" s="86">
        <f t="shared" si="11"/>
        <v>7</v>
      </c>
      <c r="C197" s="86">
        <f t="shared" si="12"/>
        <v>3</v>
      </c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8"/>
      <c r="W197" s="88"/>
      <c r="X197" s="89"/>
      <c r="Y197" s="89"/>
      <c r="Z197" s="89"/>
      <c r="AA197" s="89"/>
      <c r="AB197" s="89"/>
    </row>
    <row r="198" spans="1:28" x14ac:dyDescent="0.25">
      <c r="A198" s="87">
        <f t="shared" si="10"/>
        <v>46584</v>
      </c>
      <c r="B198" s="86">
        <f t="shared" si="11"/>
        <v>7</v>
      </c>
      <c r="C198" s="86">
        <f t="shared" si="12"/>
        <v>3</v>
      </c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8"/>
      <c r="W198" s="88"/>
      <c r="X198" s="89"/>
      <c r="Y198" s="89"/>
      <c r="Z198" s="89"/>
      <c r="AA198" s="89"/>
      <c r="AB198" s="89"/>
    </row>
    <row r="199" spans="1:28" x14ac:dyDescent="0.25">
      <c r="A199" s="87">
        <f t="shared" si="10"/>
        <v>46585</v>
      </c>
      <c r="B199" s="86">
        <f t="shared" si="11"/>
        <v>7</v>
      </c>
      <c r="C199" s="86">
        <f t="shared" si="12"/>
        <v>3</v>
      </c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8"/>
      <c r="W199" s="88"/>
      <c r="X199" s="89"/>
      <c r="Y199" s="89"/>
      <c r="Z199" s="89"/>
      <c r="AA199" s="89"/>
      <c r="AB199" s="89"/>
    </row>
    <row r="200" spans="1:28" x14ac:dyDescent="0.25">
      <c r="A200" s="87">
        <f t="shared" si="10"/>
        <v>46586</v>
      </c>
      <c r="B200" s="86">
        <f t="shared" si="11"/>
        <v>7</v>
      </c>
      <c r="C200" s="86">
        <f t="shared" si="12"/>
        <v>3</v>
      </c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8"/>
      <c r="W200" s="88"/>
      <c r="X200" s="89"/>
      <c r="Y200" s="89"/>
      <c r="Z200" s="89"/>
      <c r="AA200" s="89"/>
      <c r="AB200" s="89"/>
    </row>
    <row r="201" spans="1:28" x14ac:dyDescent="0.25">
      <c r="A201" s="87">
        <f t="shared" si="10"/>
        <v>46587</v>
      </c>
      <c r="B201" s="86">
        <f t="shared" si="11"/>
        <v>7</v>
      </c>
      <c r="C201" s="86">
        <f t="shared" si="12"/>
        <v>3</v>
      </c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8"/>
      <c r="W201" s="88"/>
      <c r="X201" s="89"/>
      <c r="Y201" s="89"/>
      <c r="Z201" s="89"/>
      <c r="AA201" s="89"/>
      <c r="AB201" s="89"/>
    </row>
    <row r="202" spans="1:28" x14ac:dyDescent="0.25">
      <c r="A202" s="87">
        <f t="shared" si="10"/>
        <v>46588</v>
      </c>
      <c r="B202" s="86">
        <f t="shared" si="11"/>
        <v>7</v>
      </c>
      <c r="C202" s="86">
        <f t="shared" si="12"/>
        <v>3</v>
      </c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8"/>
      <c r="W202" s="88"/>
      <c r="X202" s="89"/>
      <c r="Y202" s="89"/>
      <c r="Z202" s="89"/>
      <c r="AA202" s="89"/>
      <c r="AB202" s="89"/>
    </row>
    <row r="203" spans="1:28" x14ac:dyDescent="0.25">
      <c r="A203" s="87">
        <f t="shared" si="10"/>
        <v>46589</v>
      </c>
      <c r="B203" s="86">
        <f t="shared" si="11"/>
        <v>7</v>
      </c>
      <c r="C203" s="86">
        <f t="shared" si="12"/>
        <v>3</v>
      </c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8"/>
      <c r="W203" s="88"/>
      <c r="X203" s="89"/>
      <c r="Y203" s="89"/>
      <c r="Z203" s="89"/>
      <c r="AA203" s="89"/>
      <c r="AB203" s="89"/>
    </row>
    <row r="204" spans="1:28" x14ac:dyDescent="0.25">
      <c r="A204" s="87">
        <f t="shared" si="10"/>
        <v>46590</v>
      </c>
      <c r="B204" s="86">
        <f t="shared" si="11"/>
        <v>7</v>
      </c>
      <c r="C204" s="86">
        <f t="shared" si="12"/>
        <v>3</v>
      </c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8"/>
      <c r="W204" s="88"/>
      <c r="X204" s="89"/>
      <c r="Y204" s="89"/>
      <c r="Z204" s="89"/>
      <c r="AA204" s="89"/>
      <c r="AB204" s="89"/>
    </row>
    <row r="205" spans="1:28" x14ac:dyDescent="0.25">
      <c r="A205" s="87">
        <f t="shared" si="10"/>
        <v>46591</v>
      </c>
      <c r="B205" s="86">
        <f t="shared" si="11"/>
        <v>7</v>
      </c>
      <c r="C205" s="86">
        <f t="shared" si="12"/>
        <v>3</v>
      </c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8"/>
      <c r="W205" s="88"/>
      <c r="X205" s="89"/>
      <c r="Y205" s="89"/>
      <c r="Z205" s="89"/>
      <c r="AA205" s="89"/>
      <c r="AB205" s="89"/>
    </row>
    <row r="206" spans="1:28" x14ac:dyDescent="0.25">
      <c r="A206" s="87">
        <f t="shared" si="10"/>
        <v>46592</v>
      </c>
      <c r="B206" s="86">
        <f t="shared" si="11"/>
        <v>7</v>
      </c>
      <c r="C206" s="86">
        <f t="shared" si="12"/>
        <v>3</v>
      </c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8"/>
      <c r="W206" s="88"/>
      <c r="X206" s="89"/>
      <c r="Y206" s="89"/>
      <c r="Z206" s="89"/>
      <c r="AA206" s="89"/>
      <c r="AB206" s="89"/>
    </row>
    <row r="207" spans="1:28" x14ac:dyDescent="0.25">
      <c r="A207" s="87">
        <f t="shared" si="10"/>
        <v>46593</v>
      </c>
      <c r="B207" s="86">
        <f t="shared" si="11"/>
        <v>7</v>
      </c>
      <c r="C207" s="86">
        <f t="shared" si="12"/>
        <v>3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8"/>
      <c r="W207" s="88"/>
      <c r="X207" s="89"/>
      <c r="Y207" s="89"/>
      <c r="Z207" s="89"/>
      <c r="AA207" s="89"/>
      <c r="AB207" s="89"/>
    </row>
    <row r="208" spans="1:28" x14ac:dyDescent="0.25">
      <c r="A208" s="87">
        <f t="shared" si="10"/>
        <v>46594</v>
      </c>
      <c r="B208" s="86">
        <f t="shared" si="11"/>
        <v>7</v>
      </c>
      <c r="C208" s="86">
        <f t="shared" si="12"/>
        <v>3</v>
      </c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8"/>
      <c r="W208" s="88"/>
      <c r="X208" s="89"/>
      <c r="Y208" s="89"/>
      <c r="Z208" s="89"/>
      <c r="AA208" s="89"/>
      <c r="AB208" s="89"/>
    </row>
    <row r="209" spans="1:28" x14ac:dyDescent="0.25">
      <c r="A209" s="87">
        <f t="shared" si="10"/>
        <v>46595</v>
      </c>
      <c r="B209" s="86">
        <f t="shared" si="11"/>
        <v>7</v>
      </c>
      <c r="C209" s="86">
        <f t="shared" si="12"/>
        <v>3</v>
      </c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8"/>
      <c r="W209" s="88"/>
      <c r="X209" s="89"/>
      <c r="Y209" s="89"/>
      <c r="Z209" s="89"/>
      <c r="AA209" s="89"/>
      <c r="AB209" s="89"/>
    </row>
    <row r="210" spans="1:28" x14ac:dyDescent="0.25">
      <c r="A210" s="87">
        <f t="shared" si="10"/>
        <v>46596</v>
      </c>
      <c r="B210" s="86">
        <f t="shared" si="11"/>
        <v>7</v>
      </c>
      <c r="C210" s="86">
        <f t="shared" si="12"/>
        <v>3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8"/>
      <c r="W210" s="88"/>
      <c r="X210" s="89"/>
      <c r="Y210" s="89"/>
      <c r="Z210" s="89"/>
      <c r="AA210" s="89"/>
      <c r="AB210" s="89"/>
    </row>
    <row r="211" spans="1:28" x14ac:dyDescent="0.25">
      <c r="A211" s="87">
        <f t="shared" si="10"/>
        <v>46597</v>
      </c>
      <c r="B211" s="86">
        <f t="shared" si="11"/>
        <v>7</v>
      </c>
      <c r="C211" s="86">
        <f t="shared" si="12"/>
        <v>3</v>
      </c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8"/>
      <c r="W211" s="88"/>
      <c r="X211" s="89"/>
      <c r="Y211" s="89"/>
      <c r="Z211" s="89"/>
      <c r="AA211" s="89"/>
      <c r="AB211" s="89"/>
    </row>
    <row r="212" spans="1:28" x14ac:dyDescent="0.25">
      <c r="A212" s="87">
        <f t="shared" si="10"/>
        <v>46598</v>
      </c>
      <c r="B212" s="86">
        <f t="shared" si="11"/>
        <v>7</v>
      </c>
      <c r="C212" s="86">
        <f t="shared" si="12"/>
        <v>3</v>
      </c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8"/>
      <c r="W212" s="88"/>
      <c r="X212" s="89"/>
      <c r="Y212" s="89"/>
      <c r="Z212" s="89"/>
      <c r="AA212" s="89"/>
      <c r="AB212" s="89"/>
    </row>
    <row r="213" spans="1:28" x14ac:dyDescent="0.25">
      <c r="A213" s="87">
        <f t="shared" si="10"/>
        <v>46599</v>
      </c>
      <c r="B213" s="86">
        <f t="shared" si="11"/>
        <v>7</v>
      </c>
      <c r="C213" s="86">
        <f t="shared" si="12"/>
        <v>3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8"/>
      <c r="W213" s="88"/>
      <c r="X213" s="89"/>
      <c r="Y213" s="89"/>
      <c r="Z213" s="89"/>
      <c r="AA213" s="89"/>
      <c r="AB213" s="89"/>
    </row>
    <row r="214" spans="1:28" x14ac:dyDescent="0.25">
      <c r="A214" s="87">
        <f t="shared" si="10"/>
        <v>46600</v>
      </c>
      <c r="B214" s="86">
        <f t="shared" si="11"/>
        <v>8</v>
      </c>
      <c r="C214" s="86">
        <f t="shared" si="12"/>
        <v>3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8"/>
      <c r="W214" s="88"/>
      <c r="X214" s="89"/>
      <c r="Y214" s="89"/>
      <c r="Z214" s="89"/>
      <c r="AA214" s="89"/>
      <c r="AB214" s="89"/>
    </row>
    <row r="215" spans="1:28" x14ac:dyDescent="0.25">
      <c r="A215" s="87">
        <f t="shared" si="10"/>
        <v>46601</v>
      </c>
      <c r="B215" s="86">
        <f t="shared" si="11"/>
        <v>8</v>
      </c>
      <c r="C215" s="86">
        <f t="shared" si="12"/>
        <v>3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8"/>
      <c r="W215" s="88"/>
      <c r="X215" s="89"/>
      <c r="Y215" s="89"/>
      <c r="Z215" s="89"/>
      <c r="AA215" s="89"/>
      <c r="AB215" s="89"/>
    </row>
    <row r="216" spans="1:28" x14ac:dyDescent="0.25">
      <c r="A216" s="87">
        <f t="shared" si="10"/>
        <v>46602</v>
      </c>
      <c r="B216" s="86">
        <f t="shared" si="11"/>
        <v>8</v>
      </c>
      <c r="C216" s="86">
        <f t="shared" si="12"/>
        <v>3</v>
      </c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8"/>
      <c r="W216" s="88"/>
      <c r="X216" s="89"/>
      <c r="Y216" s="89"/>
      <c r="Z216" s="89"/>
      <c r="AA216" s="89"/>
      <c r="AB216" s="89"/>
    </row>
    <row r="217" spans="1:28" x14ac:dyDescent="0.25">
      <c r="A217" s="87">
        <f t="shared" si="10"/>
        <v>46603</v>
      </c>
      <c r="B217" s="86">
        <f t="shared" si="11"/>
        <v>8</v>
      </c>
      <c r="C217" s="86">
        <f t="shared" si="12"/>
        <v>3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8"/>
      <c r="W217" s="88"/>
      <c r="X217" s="89"/>
      <c r="Y217" s="89"/>
      <c r="Z217" s="89"/>
      <c r="AA217" s="89"/>
      <c r="AB217" s="89"/>
    </row>
    <row r="218" spans="1:28" x14ac:dyDescent="0.25">
      <c r="A218" s="87">
        <f t="shared" si="10"/>
        <v>46604</v>
      </c>
      <c r="B218" s="86">
        <f t="shared" si="11"/>
        <v>8</v>
      </c>
      <c r="C218" s="86">
        <f t="shared" si="12"/>
        <v>3</v>
      </c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8"/>
      <c r="W218" s="88"/>
      <c r="X218" s="89"/>
      <c r="Y218" s="89"/>
      <c r="Z218" s="89"/>
      <c r="AA218" s="89"/>
      <c r="AB218" s="89"/>
    </row>
    <row r="219" spans="1:28" x14ac:dyDescent="0.25">
      <c r="A219" s="87">
        <f t="shared" si="10"/>
        <v>46605</v>
      </c>
      <c r="B219" s="86">
        <f t="shared" si="11"/>
        <v>8</v>
      </c>
      <c r="C219" s="86">
        <f t="shared" si="12"/>
        <v>3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8"/>
      <c r="W219" s="88"/>
      <c r="X219" s="89"/>
      <c r="Y219" s="89"/>
      <c r="Z219" s="89"/>
      <c r="AA219" s="89"/>
      <c r="AB219" s="89"/>
    </row>
    <row r="220" spans="1:28" x14ac:dyDescent="0.25">
      <c r="A220" s="87">
        <f t="shared" ref="A220:A283" si="13">A219+1</f>
        <v>46606</v>
      </c>
      <c r="B220" s="86">
        <f t="shared" si="11"/>
        <v>8</v>
      </c>
      <c r="C220" s="86">
        <f t="shared" si="12"/>
        <v>3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8"/>
      <c r="W220" s="88"/>
      <c r="X220" s="89"/>
      <c r="Y220" s="89"/>
      <c r="Z220" s="89"/>
      <c r="AA220" s="89"/>
      <c r="AB220" s="89"/>
    </row>
    <row r="221" spans="1:28" x14ac:dyDescent="0.25">
      <c r="A221" s="87">
        <f t="shared" si="13"/>
        <v>46607</v>
      </c>
      <c r="B221" s="86">
        <f t="shared" si="11"/>
        <v>8</v>
      </c>
      <c r="C221" s="86">
        <f t="shared" si="12"/>
        <v>3</v>
      </c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8"/>
      <c r="W221" s="88"/>
      <c r="X221" s="89"/>
      <c r="Y221" s="89"/>
      <c r="Z221" s="89"/>
      <c r="AA221" s="89"/>
      <c r="AB221" s="89"/>
    </row>
    <row r="222" spans="1:28" x14ac:dyDescent="0.25">
      <c r="A222" s="87">
        <f t="shared" si="13"/>
        <v>46608</v>
      </c>
      <c r="B222" s="86">
        <f t="shared" si="11"/>
        <v>8</v>
      </c>
      <c r="C222" s="86">
        <f t="shared" si="12"/>
        <v>3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8"/>
      <c r="W222" s="88"/>
      <c r="X222" s="89"/>
      <c r="Y222" s="89"/>
      <c r="Z222" s="89"/>
      <c r="AA222" s="89"/>
      <c r="AB222" s="89"/>
    </row>
    <row r="223" spans="1:28" x14ac:dyDescent="0.25">
      <c r="A223" s="87">
        <f t="shared" si="13"/>
        <v>46609</v>
      </c>
      <c r="B223" s="86">
        <f t="shared" si="11"/>
        <v>8</v>
      </c>
      <c r="C223" s="86">
        <f t="shared" si="12"/>
        <v>3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8"/>
      <c r="W223" s="88"/>
      <c r="X223" s="89"/>
      <c r="Y223" s="89"/>
      <c r="Z223" s="89"/>
      <c r="AA223" s="89"/>
      <c r="AB223" s="89"/>
    </row>
    <row r="224" spans="1:28" x14ac:dyDescent="0.25">
      <c r="A224" s="87">
        <f t="shared" si="13"/>
        <v>46610</v>
      </c>
      <c r="B224" s="86">
        <f t="shared" si="11"/>
        <v>8</v>
      </c>
      <c r="C224" s="86">
        <f t="shared" si="12"/>
        <v>3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8"/>
      <c r="W224" s="88"/>
      <c r="X224" s="89"/>
      <c r="Y224" s="89"/>
      <c r="Z224" s="89"/>
      <c r="AA224" s="89"/>
      <c r="AB224" s="89"/>
    </row>
    <row r="225" spans="1:28" x14ac:dyDescent="0.25">
      <c r="A225" s="87">
        <f t="shared" si="13"/>
        <v>46611</v>
      </c>
      <c r="B225" s="86">
        <f t="shared" si="11"/>
        <v>8</v>
      </c>
      <c r="C225" s="86">
        <f t="shared" si="12"/>
        <v>3</v>
      </c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8"/>
      <c r="W225" s="88"/>
      <c r="X225" s="89"/>
      <c r="Y225" s="89"/>
      <c r="Z225" s="89"/>
      <c r="AA225" s="89"/>
      <c r="AB225" s="89"/>
    </row>
    <row r="226" spans="1:28" x14ac:dyDescent="0.25">
      <c r="A226" s="87">
        <f t="shared" si="13"/>
        <v>46612</v>
      </c>
      <c r="B226" s="86">
        <f t="shared" si="11"/>
        <v>8</v>
      </c>
      <c r="C226" s="86">
        <f t="shared" si="12"/>
        <v>3</v>
      </c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8"/>
      <c r="W226" s="88"/>
      <c r="X226" s="89"/>
      <c r="Y226" s="89"/>
      <c r="Z226" s="89"/>
      <c r="AA226" s="89"/>
      <c r="AB226" s="89"/>
    </row>
    <row r="227" spans="1:28" x14ac:dyDescent="0.25">
      <c r="A227" s="87">
        <f t="shared" si="13"/>
        <v>46613</v>
      </c>
      <c r="B227" s="86">
        <f t="shared" si="11"/>
        <v>8</v>
      </c>
      <c r="C227" s="86">
        <f t="shared" si="12"/>
        <v>3</v>
      </c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8"/>
      <c r="W227" s="88"/>
      <c r="X227" s="89"/>
      <c r="Y227" s="89"/>
      <c r="Z227" s="89"/>
      <c r="AA227" s="89"/>
      <c r="AB227" s="89"/>
    </row>
    <row r="228" spans="1:28" x14ac:dyDescent="0.25">
      <c r="A228" s="87">
        <f t="shared" si="13"/>
        <v>46614</v>
      </c>
      <c r="B228" s="86">
        <f t="shared" si="11"/>
        <v>8</v>
      </c>
      <c r="C228" s="86">
        <f t="shared" si="12"/>
        <v>3</v>
      </c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8"/>
      <c r="W228" s="88"/>
      <c r="X228" s="89"/>
      <c r="Y228" s="89"/>
      <c r="Z228" s="89"/>
      <c r="AA228" s="89"/>
      <c r="AB228" s="89"/>
    </row>
    <row r="229" spans="1:28" x14ac:dyDescent="0.25">
      <c r="A229" s="87">
        <f t="shared" si="13"/>
        <v>46615</v>
      </c>
      <c r="B229" s="86">
        <f t="shared" si="11"/>
        <v>8</v>
      </c>
      <c r="C229" s="86">
        <f t="shared" si="12"/>
        <v>3</v>
      </c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8"/>
      <c r="W229" s="88"/>
      <c r="X229" s="89"/>
      <c r="Y229" s="89"/>
      <c r="Z229" s="89"/>
      <c r="AA229" s="89"/>
      <c r="AB229" s="89"/>
    </row>
    <row r="230" spans="1:28" x14ac:dyDescent="0.25">
      <c r="A230" s="87">
        <f t="shared" si="13"/>
        <v>46616</v>
      </c>
      <c r="B230" s="86">
        <f t="shared" si="11"/>
        <v>8</v>
      </c>
      <c r="C230" s="86">
        <f t="shared" si="12"/>
        <v>3</v>
      </c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8"/>
      <c r="W230" s="88"/>
      <c r="X230" s="89"/>
      <c r="Y230" s="89"/>
      <c r="Z230" s="89"/>
      <c r="AA230" s="89"/>
      <c r="AB230" s="89"/>
    </row>
    <row r="231" spans="1:28" x14ac:dyDescent="0.25">
      <c r="A231" s="87">
        <f t="shared" si="13"/>
        <v>46617</v>
      </c>
      <c r="B231" s="86">
        <f t="shared" si="11"/>
        <v>8</v>
      </c>
      <c r="C231" s="86">
        <f t="shared" si="12"/>
        <v>3</v>
      </c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8"/>
      <c r="W231" s="88"/>
      <c r="X231" s="89"/>
      <c r="Y231" s="89"/>
      <c r="Z231" s="89"/>
      <c r="AA231" s="89"/>
      <c r="AB231" s="89"/>
    </row>
    <row r="232" spans="1:28" x14ac:dyDescent="0.25">
      <c r="A232" s="87">
        <f t="shared" si="13"/>
        <v>46618</v>
      </c>
      <c r="B232" s="86">
        <f t="shared" si="11"/>
        <v>8</v>
      </c>
      <c r="C232" s="86">
        <f t="shared" si="12"/>
        <v>3</v>
      </c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8"/>
      <c r="W232" s="88"/>
      <c r="X232" s="89"/>
      <c r="Y232" s="89"/>
      <c r="Z232" s="89"/>
      <c r="AA232" s="89"/>
      <c r="AB232" s="89"/>
    </row>
    <row r="233" spans="1:28" x14ac:dyDescent="0.25">
      <c r="A233" s="87">
        <f t="shared" si="13"/>
        <v>46619</v>
      </c>
      <c r="B233" s="86">
        <f t="shared" si="11"/>
        <v>8</v>
      </c>
      <c r="C233" s="86">
        <f t="shared" si="12"/>
        <v>3</v>
      </c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8"/>
      <c r="W233" s="88"/>
      <c r="X233" s="89"/>
      <c r="Y233" s="89"/>
      <c r="Z233" s="89"/>
      <c r="AA233" s="89"/>
      <c r="AB233" s="89"/>
    </row>
    <row r="234" spans="1:28" x14ac:dyDescent="0.25">
      <c r="A234" s="87">
        <f t="shared" si="13"/>
        <v>46620</v>
      </c>
      <c r="B234" s="86">
        <f t="shared" si="11"/>
        <v>8</v>
      </c>
      <c r="C234" s="86">
        <f t="shared" si="12"/>
        <v>3</v>
      </c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8"/>
      <c r="W234" s="88"/>
      <c r="X234" s="89"/>
      <c r="Y234" s="89"/>
      <c r="Z234" s="89"/>
      <c r="AA234" s="89"/>
      <c r="AB234" s="89"/>
    </row>
    <row r="235" spans="1:28" x14ac:dyDescent="0.25">
      <c r="A235" s="87">
        <f t="shared" si="13"/>
        <v>46621</v>
      </c>
      <c r="B235" s="86">
        <f t="shared" si="11"/>
        <v>8</v>
      </c>
      <c r="C235" s="86">
        <f t="shared" si="12"/>
        <v>3</v>
      </c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8"/>
      <c r="W235" s="88"/>
      <c r="X235" s="89"/>
      <c r="Y235" s="89"/>
      <c r="Z235" s="89"/>
      <c r="AA235" s="89"/>
      <c r="AB235" s="89"/>
    </row>
    <row r="236" spans="1:28" x14ac:dyDescent="0.25">
      <c r="A236" s="87">
        <f t="shared" si="13"/>
        <v>46622</v>
      </c>
      <c r="B236" s="86">
        <f t="shared" si="11"/>
        <v>8</v>
      </c>
      <c r="C236" s="86">
        <f t="shared" si="12"/>
        <v>3</v>
      </c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8"/>
      <c r="W236" s="88"/>
      <c r="X236" s="89"/>
      <c r="Y236" s="89"/>
      <c r="Z236" s="89"/>
      <c r="AA236" s="89"/>
      <c r="AB236" s="89"/>
    </row>
    <row r="237" spans="1:28" x14ac:dyDescent="0.25">
      <c r="A237" s="87">
        <f t="shared" si="13"/>
        <v>46623</v>
      </c>
      <c r="B237" s="86">
        <f t="shared" si="11"/>
        <v>8</v>
      </c>
      <c r="C237" s="86">
        <f t="shared" si="12"/>
        <v>3</v>
      </c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8"/>
      <c r="W237" s="88"/>
      <c r="X237" s="89"/>
      <c r="Y237" s="89"/>
      <c r="Z237" s="89"/>
      <c r="AA237" s="89"/>
      <c r="AB237" s="89"/>
    </row>
    <row r="238" spans="1:28" x14ac:dyDescent="0.25">
      <c r="A238" s="87">
        <f t="shared" si="13"/>
        <v>46624</v>
      </c>
      <c r="B238" s="86">
        <f t="shared" si="11"/>
        <v>8</v>
      </c>
      <c r="C238" s="86">
        <f t="shared" si="12"/>
        <v>3</v>
      </c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8"/>
      <c r="W238" s="88"/>
      <c r="X238" s="89"/>
      <c r="Y238" s="89"/>
      <c r="Z238" s="89"/>
      <c r="AA238" s="89"/>
      <c r="AB238" s="89"/>
    </row>
    <row r="239" spans="1:28" x14ac:dyDescent="0.25">
      <c r="A239" s="87">
        <f t="shared" si="13"/>
        <v>46625</v>
      </c>
      <c r="B239" s="86">
        <f t="shared" si="11"/>
        <v>8</v>
      </c>
      <c r="C239" s="86">
        <f t="shared" si="12"/>
        <v>3</v>
      </c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8"/>
      <c r="W239" s="88"/>
      <c r="X239" s="89"/>
      <c r="Y239" s="89"/>
      <c r="Z239" s="89"/>
      <c r="AA239" s="89"/>
      <c r="AB239" s="89"/>
    </row>
    <row r="240" spans="1:28" x14ac:dyDescent="0.25">
      <c r="A240" s="87">
        <f t="shared" si="13"/>
        <v>46626</v>
      </c>
      <c r="B240" s="86">
        <f t="shared" si="11"/>
        <v>8</v>
      </c>
      <c r="C240" s="86">
        <f t="shared" si="12"/>
        <v>3</v>
      </c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8"/>
      <c r="W240" s="88"/>
      <c r="X240" s="89"/>
      <c r="Y240" s="89"/>
      <c r="Z240" s="89"/>
      <c r="AA240" s="89"/>
      <c r="AB240" s="89"/>
    </row>
    <row r="241" spans="1:28" x14ac:dyDescent="0.25">
      <c r="A241" s="87">
        <f t="shared" si="13"/>
        <v>46627</v>
      </c>
      <c r="B241" s="86">
        <f t="shared" si="11"/>
        <v>8</v>
      </c>
      <c r="C241" s="86">
        <f t="shared" si="12"/>
        <v>3</v>
      </c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8"/>
      <c r="W241" s="88"/>
      <c r="X241" s="89"/>
      <c r="Y241" s="89"/>
      <c r="Z241" s="89"/>
      <c r="AA241" s="89"/>
      <c r="AB241" s="89"/>
    </row>
    <row r="242" spans="1:28" x14ac:dyDescent="0.25">
      <c r="A242" s="87">
        <f t="shared" si="13"/>
        <v>46628</v>
      </c>
      <c r="B242" s="86">
        <f t="shared" si="11"/>
        <v>8</v>
      </c>
      <c r="C242" s="86">
        <f t="shared" si="12"/>
        <v>3</v>
      </c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8"/>
      <c r="W242" s="88"/>
      <c r="X242" s="89"/>
      <c r="Y242" s="89"/>
      <c r="Z242" s="89"/>
      <c r="AA242" s="89"/>
      <c r="AB242" s="89"/>
    </row>
    <row r="243" spans="1:28" x14ac:dyDescent="0.25">
      <c r="A243" s="87">
        <f t="shared" si="13"/>
        <v>46629</v>
      </c>
      <c r="B243" s="86">
        <f t="shared" si="11"/>
        <v>8</v>
      </c>
      <c r="C243" s="86">
        <f t="shared" si="12"/>
        <v>3</v>
      </c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8"/>
      <c r="W243" s="88"/>
      <c r="X243" s="89"/>
      <c r="Y243" s="89"/>
      <c r="Z243" s="89"/>
      <c r="AA243" s="89"/>
      <c r="AB243" s="89"/>
    </row>
    <row r="244" spans="1:28" x14ac:dyDescent="0.25">
      <c r="A244" s="87">
        <f t="shared" si="13"/>
        <v>46630</v>
      </c>
      <c r="B244" s="86">
        <f t="shared" si="11"/>
        <v>8</v>
      </c>
      <c r="C244" s="86">
        <f t="shared" si="12"/>
        <v>3</v>
      </c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8"/>
      <c r="W244" s="88"/>
      <c r="X244" s="89"/>
      <c r="Y244" s="89"/>
      <c r="Z244" s="89"/>
      <c r="AA244" s="89"/>
      <c r="AB244" s="89"/>
    </row>
    <row r="245" spans="1:28" x14ac:dyDescent="0.25">
      <c r="A245" s="87">
        <f t="shared" si="13"/>
        <v>46631</v>
      </c>
      <c r="B245" s="86">
        <f t="shared" si="11"/>
        <v>9</v>
      </c>
      <c r="C245" s="86">
        <f t="shared" si="12"/>
        <v>3</v>
      </c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8"/>
      <c r="W245" s="88"/>
      <c r="X245" s="89"/>
      <c r="Y245" s="89"/>
      <c r="Z245" s="89"/>
      <c r="AA245" s="89"/>
      <c r="AB245" s="89"/>
    </row>
    <row r="246" spans="1:28" x14ac:dyDescent="0.25">
      <c r="A246" s="87">
        <f t="shared" si="13"/>
        <v>46632</v>
      </c>
      <c r="B246" s="86">
        <f t="shared" si="11"/>
        <v>9</v>
      </c>
      <c r="C246" s="86">
        <f t="shared" si="12"/>
        <v>3</v>
      </c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8"/>
      <c r="W246" s="88"/>
      <c r="X246" s="89"/>
      <c r="Y246" s="89"/>
      <c r="Z246" s="89"/>
      <c r="AA246" s="89"/>
      <c r="AB246" s="89"/>
    </row>
    <row r="247" spans="1:28" x14ac:dyDescent="0.25">
      <c r="A247" s="87">
        <f t="shared" si="13"/>
        <v>46633</v>
      </c>
      <c r="B247" s="86">
        <f t="shared" si="11"/>
        <v>9</v>
      </c>
      <c r="C247" s="86">
        <f t="shared" si="12"/>
        <v>3</v>
      </c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8"/>
      <c r="W247" s="88"/>
      <c r="X247" s="89"/>
      <c r="Y247" s="89"/>
      <c r="Z247" s="89"/>
      <c r="AA247" s="89"/>
      <c r="AB247" s="89"/>
    </row>
    <row r="248" spans="1:28" x14ac:dyDescent="0.25">
      <c r="A248" s="87">
        <f t="shared" si="13"/>
        <v>46634</v>
      </c>
      <c r="B248" s="86">
        <f t="shared" si="11"/>
        <v>9</v>
      </c>
      <c r="C248" s="86">
        <f t="shared" si="12"/>
        <v>3</v>
      </c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8"/>
      <c r="W248" s="88"/>
      <c r="X248" s="89"/>
      <c r="Y248" s="89"/>
      <c r="Z248" s="89"/>
      <c r="AA248" s="89"/>
      <c r="AB248" s="89"/>
    </row>
    <row r="249" spans="1:28" x14ac:dyDescent="0.25">
      <c r="A249" s="87">
        <f t="shared" si="13"/>
        <v>46635</v>
      </c>
      <c r="B249" s="86">
        <f t="shared" si="11"/>
        <v>9</v>
      </c>
      <c r="C249" s="86">
        <f t="shared" si="12"/>
        <v>3</v>
      </c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8"/>
      <c r="W249" s="88"/>
      <c r="X249" s="89"/>
      <c r="Y249" s="89"/>
      <c r="Z249" s="89"/>
      <c r="AA249" s="89"/>
      <c r="AB249" s="89"/>
    </row>
    <row r="250" spans="1:28" x14ac:dyDescent="0.25">
      <c r="A250" s="87">
        <f t="shared" si="13"/>
        <v>46636</v>
      </c>
      <c r="B250" s="86">
        <f t="shared" si="11"/>
        <v>9</v>
      </c>
      <c r="C250" s="86">
        <f t="shared" si="12"/>
        <v>3</v>
      </c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8"/>
      <c r="W250" s="88"/>
      <c r="X250" s="89"/>
      <c r="Y250" s="89"/>
      <c r="Z250" s="89"/>
      <c r="AA250" s="89"/>
      <c r="AB250" s="89"/>
    </row>
    <row r="251" spans="1:28" x14ac:dyDescent="0.25">
      <c r="A251" s="87">
        <f t="shared" si="13"/>
        <v>46637</v>
      </c>
      <c r="B251" s="86">
        <f t="shared" si="11"/>
        <v>9</v>
      </c>
      <c r="C251" s="86">
        <f t="shared" si="12"/>
        <v>3</v>
      </c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8"/>
      <c r="W251" s="88"/>
      <c r="X251" s="89"/>
      <c r="Y251" s="89"/>
      <c r="Z251" s="89"/>
      <c r="AA251" s="89"/>
      <c r="AB251" s="89"/>
    </row>
    <row r="252" spans="1:28" x14ac:dyDescent="0.25">
      <c r="A252" s="87">
        <f t="shared" si="13"/>
        <v>46638</v>
      </c>
      <c r="B252" s="86">
        <f t="shared" si="11"/>
        <v>9</v>
      </c>
      <c r="C252" s="86">
        <f t="shared" si="12"/>
        <v>3</v>
      </c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8"/>
      <c r="W252" s="88"/>
      <c r="X252" s="89"/>
      <c r="Y252" s="89"/>
      <c r="Z252" s="89"/>
      <c r="AA252" s="89"/>
      <c r="AB252" s="89"/>
    </row>
    <row r="253" spans="1:28" x14ac:dyDescent="0.25">
      <c r="A253" s="87">
        <f t="shared" si="13"/>
        <v>46639</v>
      </c>
      <c r="B253" s="86">
        <f t="shared" si="11"/>
        <v>9</v>
      </c>
      <c r="C253" s="86">
        <f t="shared" si="12"/>
        <v>3</v>
      </c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8"/>
      <c r="W253" s="88"/>
      <c r="X253" s="89"/>
      <c r="Y253" s="89"/>
      <c r="Z253" s="89"/>
      <c r="AA253" s="89"/>
      <c r="AB253" s="89"/>
    </row>
    <row r="254" spans="1:28" x14ac:dyDescent="0.25">
      <c r="A254" s="87">
        <f t="shared" si="13"/>
        <v>46640</v>
      </c>
      <c r="B254" s="86">
        <f t="shared" si="11"/>
        <v>9</v>
      </c>
      <c r="C254" s="86">
        <f t="shared" si="12"/>
        <v>3</v>
      </c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8"/>
      <c r="W254" s="88"/>
      <c r="X254" s="89"/>
      <c r="Y254" s="89"/>
      <c r="Z254" s="89"/>
      <c r="AA254" s="89"/>
      <c r="AB254" s="89"/>
    </row>
    <row r="255" spans="1:28" x14ac:dyDescent="0.25">
      <c r="A255" s="87">
        <f t="shared" si="13"/>
        <v>46641</v>
      </c>
      <c r="B255" s="86">
        <f t="shared" si="11"/>
        <v>9</v>
      </c>
      <c r="C255" s="86">
        <f t="shared" si="12"/>
        <v>3</v>
      </c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8"/>
      <c r="W255" s="88"/>
      <c r="X255" s="89"/>
      <c r="Y255" s="89"/>
      <c r="Z255" s="89"/>
      <c r="AA255" s="89"/>
      <c r="AB255" s="89"/>
    </row>
    <row r="256" spans="1:28" x14ac:dyDescent="0.25">
      <c r="A256" s="87">
        <f t="shared" si="13"/>
        <v>46642</v>
      </c>
      <c r="B256" s="86">
        <f t="shared" si="11"/>
        <v>9</v>
      </c>
      <c r="C256" s="86">
        <f t="shared" si="12"/>
        <v>3</v>
      </c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8"/>
      <c r="W256" s="88"/>
      <c r="X256" s="89"/>
      <c r="Y256" s="89"/>
      <c r="Z256" s="89"/>
      <c r="AA256" s="89"/>
      <c r="AB256" s="89"/>
    </row>
    <row r="257" spans="1:28" x14ac:dyDescent="0.25">
      <c r="A257" s="87">
        <f t="shared" si="13"/>
        <v>46643</v>
      </c>
      <c r="B257" s="86">
        <f t="shared" si="11"/>
        <v>9</v>
      </c>
      <c r="C257" s="86">
        <f t="shared" si="12"/>
        <v>3</v>
      </c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8"/>
      <c r="W257" s="88"/>
      <c r="X257" s="89"/>
      <c r="Y257" s="89"/>
      <c r="Z257" s="89"/>
      <c r="AA257" s="89"/>
      <c r="AB257" s="89"/>
    </row>
    <row r="258" spans="1:28" x14ac:dyDescent="0.25">
      <c r="A258" s="87">
        <f t="shared" si="13"/>
        <v>46644</v>
      </c>
      <c r="B258" s="86">
        <f t="shared" ref="B258:B321" si="14">MONTH(A258)</f>
        <v>9</v>
      </c>
      <c r="C258" s="86">
        <f t="shared" ref="C258:C321" si="15">INT((MONTH(A258)+2)/3)</f>
        <v>3</v>
      </c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8"/>
      <c r="W258" s="88"/>
      <c r="X258" s="89"/>
      <c r="Y258" s="89"/>
      <c r="Z258" s="89"/>
      <c r="AA258" s="89"/>
      <c r="AB258" s="89"/>
    </row>
    <row r="259" spans="1:28" x14ac:dyDescent="0.25">
      <c r="A259" s="87">
        <f t="shared" si="13"/>
        <v>46645</v>
      </c>
      <c r="B259" s="86">
        <f t="shared" si="14"/>
        <v>9</v>
      </c>
      <c r="C259" s="86">
        <f t="shared" si="15"/>
        <v>3</v>
      </c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8"/>
      <c r="W259" s="88"/>
      <c r="X259" s="89"/>
      <c r="Y259" s="89"/>
      <c r="Z259" s="89"/>
      <c r="AA259" s="89"/>
      <c r="AB259" s="89"/>
    </row>
    <row r="260" spans="1:28" x14ac:dyDescent="0.25">
      <c r="A260" s="87">
        <f t="shared" si="13"/>
        <v>46646</v>
      </c>
      <c r="B260" s="86">
        <f t="shared" si="14"/>
        <v>9</v>
      </c>
      <c r="C260" s="86">
        <f t="shared" si="15"/>
        <v>3</v>
      </c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8"/>
      <c r="W260" s="88"/>
      <c r="X260" s="89"/>
      <c r="Y260" s="89"/>
      <c r="Z260" s="89"/>
      <c r="AA260" s="89"/>
      <c r="AB260" s="89"/>
    </row>
    <row r="261" spans="1:28" x14ac:dyDescent="0.25">
      <c r="A261" s="87">
        <f t="shared" si="13"/>
        <v>46647</v>
      </c>
      <c r="B261" s="86">
        <f t="shared" si="14"/>
        <v>9</v>
      </c>
      <c r="C261" s="86">
        <f t="shared" si="15"/>
        <v>3</v>
      </c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8"/>
      <c r="W261" s="88"/>
      <c r="X261" s="89"/>
      <c r="Y261" s="89"/>
      <c r="Z261" s="89"/>
      <c r="AA261" s="89"/>
      <c r="AB261" s="89"/>
    </row>
    <row r="262" spans="1:28" x14ac:dyDescent="0.25">
      <c r="A262" s="87">
        <f t="shared" si="13"/>
        <v>46648</v>
      </c>
      <c r="B262" s="86">
        <f t="shared" si="14"/>
        <v>9</v>
      </c>
      <c r="C262" s="86">
        <f t="shared" si="15"/>
        <v>3</v>
      </c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8"/>
      <c r="W262" s="88"/>
      <c r="X262" s="89"/>
      <c r="Y262" s="89"/>
      <c r="Z262" s="89"/>
      <c r="AA262" s="89"/>
      <c r="AB262" s="89"/>
    </row>
    <row r="263" spans="1:28" x14ac:dyDescent="0.25">
      <c r="A263" s="87">
        <f t="shared" si="13"/>
        <v>46649</v>
      </c>
      <c r="B263" s="86">
        <f t="shared" si="14"/>
        <v>9</v>
      </c>
      <c r="C263" s="86">
        <f t="shared" si="15"/>
        <v>3</v>
      </c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8"/>
      <c r="W263" s="88"/>
      <c r="X263" s="89"/>
      <c r="Y263" s="89"/>
      <c r="Z263" s="89"/>
      <c r="AA263" s="89"/>
      <c r="AB263" s="89"/>
    </row>
    <row r="264" spans="1:28" x14ac:dyDescent="0.25">
      <c r="A264" s="87">
        <f t="shared" si="13"/>
        <v>46650</v>
      </c>
      <c r="B264" s="86">
        <f t="shared" si="14"/>
        <v>9</v>
      </c>
      <c r="C264" s="86">
        <f t="shared" si="15"/>
        <v>3</v>
      </c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8"/>
      <c r="W264" s="88"/>
      <c r="X264" s="89"/>
      <c r="Y264" s="89"/>
      <c r="Z264" s="89"/>
      <c r="AA264" s="89"/>
      <c r="AB264" s="89"/>
    </row>
    <row r="265" spans="1:28" x14ac:dyDescent="0.25">
      <c r="A265" s="87">
        <f t="shared" si="13"/>
        <v>46651</v>
      </c>
      <c r="B265" s="86">
        <f t="shared" si="14"/>
        <v>9</v>
      </c>
      <c r="C265" s="86">
        <f t="shared" si="15"/>
        <v>3</v>
      </c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8"/>
      <c r="W265" s="88"/>
      <c r="X265" s="89"/>
      <c r="Y265" s="89"/>
      <c r="Z265" s="89"/>
      <c r="AA265" s="89"/>
      <c r="AB265" s="89"/>
    </row>
    <row r="266" spans="1:28" x14ac:dyDescent="0.25">
      <c r="A266" s="87">
        <f t="shared" si="13"/>
        <v>46652</v>
      </c>
      <c r="B266" s="86">
        <f t="shared" si="14"/>
        <v>9</v>
      </c>
      <c r="C266" s="86">
        <f t="shared" si="15"/>
        <v>3</v>
      </c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8"/>
      <c r="W266" s="88"/>
      <c r="X266" s="89"/>
      <c r="Y266" s="89"/>
      <c r="Z266" s="89"/>
      <c r="AA266" s="89"/>
      <c r="AB266" s="89"/>
    </row>
    <row r="267" spans="1:28" x14ac:dyDescent="0.25">
      <c r="A267" s="87">
        <f t="shared" si="13"/>
        <v>46653</v>
      </c>
      <c r="B267" s="86">
        <f t="shared" si="14"/>
        <v>9</v>
      </c>
      <c r="C267" s="86">
        <f t="shared" si="15"/>
        <v>3</v>
      </c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8"/>
      <c r="W267" s="88"/>
      <c r="X267" s="89"/>
      <c r="Y267" s="89"/>
      <c r="Z267" s="89"/>
      <c r="AA267" s="89"/>
      <c r="AB267" s="89"/>
    </row>
    <row r="268" spans="1:28" x14ac:dyDescent="0.25">
      <c r="A268" s="87">
        <f t="shared" si="13"/>
        <v>46654</v>
      </c>
      <c r="B268" s="86">
        <f t="shared" si="14"/>
        <v>9</v>
      </c>
      <c r="C268" s="86">
        <f t="shared" si="15"/>
        <v>3</v>
      </c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8"/>
      <c r="W268" s="88"/>
      <c r="X268" s="89"/>
      <c r="Y268" s="89"/>
      <c r="Z268" s="89"/>
      <c r="AA268" s="89"/>
      <c r="AB268" s="89"/>
    </row>
    <row r="269" spans="1:28" x14ac:dyDescent="0.25">
      <c r="A269" s="87">
        <f t="shared" si="13"/>
        <v>46655</v>
      </c>
      <c r="B269" s="86">
        <f t="shared" si="14"/>
        <v>9</v>
      </c>
      <c r="C269" s="86">
        <f t="shared" si="15"/>
        <v>3</v>
      </c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8"/>
      <c r="W269" s="88"/>
      <c r="X269" s="89"/>
      <c r="Y269" s="89"/>
      <c r="Z269" s="89"/>
      <c r="AA269" s="89"/>
      <c r="AB269" s="89"/>
    </row>
    <row r="270" spans="1:28" x14ac:dyDescent="0.25">
      <c r="A270" s="87">
        <f t="shared" si="13"/>
        <v>46656</v>
      </c>
      <c r="B270" s="86">
        <f t="shared" si="14"/>
        <v>9</v>
      </c>
      <c r="C270" s="86">
        <f t="shared" si="15"/>
        <v>3</v>
      </c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8"/>
      <c r="W270" s="88"/>
      <c r="X270" s="89"/>
      <c r="Y270" s="89"/>
      <c r="Z270" s="89"/>
      <c r="AA270" s="89"/>
      <c r="AB270" s="89"/>
    </row>
    <row r="271" spans="1:28" x14ac:dyDescent="0.25">
      <c r="A271" s="87">
        <f t="shared" si="13"/>
        <v>46657</v>
      </c>
      <c r="B271" s="86">
        <f t="shared" si="14"/>
        <v>9</v>
      </c>
      <c r="C271" s="86">
        <f t="shared" si="15"/>
        <v>3</v>
      </c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8"/>
      <c r="W271" s="88"/>
      <c r="X271" s="89"/>
      <c r="Y271" s="89"/>
      <c r="Z271" s="89"/>
      <c r="AA271" s="89"/>
      <c r="AB271" s="89"/>
    </row>
    <row r="272" spans="1:28" x14ac:dyDescent="0.25">
      <c r="A272" s="87">
        <f t="shared" si="13"/>
        <v>46658</v>
      </c>
      <c r="B272" s="86">
        <f t="shared" si="14"/>
        <v>9</v>
      </c>
      <c r="C272" s="86">
        <f t="shared" si="15"/>
        <v>3</v>
      </c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8"/>
      <c r="W272" s="88"/>
      <c r="X272" s="89"/>
      <c r="Y272" s="89"/>
      <c r="Z272" s="89"/>
      <c r="AA272" s="89"/>
      <c r="AB272" s="89"/>
    </row>
    <row r="273" spans="1:28" x14ac:dyDescent="0.25">
      <c r="A273" s="87">
        <f t="shared" si="13"/>
        <v>46659</v>
      </c>
      <c r="B273" s="86">
        <f t="shared" si="14"/>
        <v>9</v>
      </c>
      <c r="C273" s="86">
        <f t="shared" si="15"/>
        <v>3</v>
      </c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8"/>
      <c r="W273" s="88"/>
      <c r="X273" s="89"/>
      <c r="Y273" s="89"/>
      <c r="Z273" s="89"/>
      <c r="AA273" s="89"/>
      <c r="AB273" s="89"/>
    </row>
    <row r="274" spans="1:28" x14ac:dyDescent="0.25">
      <c r="A274" s="87">
        <f t="shared" si="13"/>
        <v>46660</v>
      </c>
      <c r="B274" s="86">
        <f t="shared" si="14"/>
        <v>9</v>
      </c>
      <c r="C274" s="86">
        <f t="shared" si="15"/>
        <v>3</v>
      </c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8"/>
      <c r="W274" s="88"/>
      <c r="X274" s="89"/>
      <c r="Y274" s="89"/>
      <c r="Z274" s="89"/>
      <c r="AA274" s="89"/>
      <c r="AB274" s="89"/>
    </row>
    <row r="275" spans="1:28" x14ac:dyDescent="0.25">
      <c r="A275" s="87">
        <f t="shared" si="13"/>
        <v>46661</v>
      </c>
      <c r="B275" s="86">
        <f t="shared" si="14"/>
        <v>10</v>
      </c>
      <c r="C275" s="86">
        <f t="shared" si="15"/>
        <v>4</v>
      </c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8"/>
      <c r="W275" s="88"/>
      <c r="X275" s="89"/>
      <c r="Y275" s="89"/>
      <c r="Z275" s="89"/>
      <c r="AA275" s="89"/>
      <c r="AB275" s="89"/>
    </row>
    <row r="276" spans="1:28" x14ac:dyDescent="0.25">
      <c r="A276" s="87">
        <f t="shared" si="13"/>
        <v>46662</v>
      </c>
      <c r="B276" s="86">
        <f t="shared" si="14"/>
        <v>10</v>
      </c>
      <c r="C276" s="86">
        <f t="shared" si="15"/>
        <v>4</v>
      </c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8"/>
      <c r="W276" s="88"/>
      <c r="X276" s="89"/>
      <c r="Y276" s="89"/>
      <c r="Z276" s="89"/>
      <c r="AA276" s="89"/>
      <c r="AB276" s="89"/>
    </row>
    <row r="277" spans="1:28" x14ac:dyDescent="0.25">
      <c r="A277" s="87">
        <f t="shared" si="13"/>
        <v>46663</v>
      </c>
      <c r="B277" s="86">
        <f t="shared" si="14"/>
        <v>10</v>
      </c>
      <c r="C277" s="86">
        <f t="shared" si="15"/>
        <v>4</v>
      </c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8"/>
      <c r="W277" s="88"/>
      <c r="X277" s="89"/>
      <c r="Y277" s="89"/>
      <c r="Z277" s="89"/>
      <c r="AA277" s="89"/>
      <c r="AB277" s="89"/>
    </row>
    <row r="278" spans="1:28" x14ac:dyDescent="0.25">
      <c r="A278" s="87">
        <f t="shared" si="13"/>
        <v>46664</v>
      </c>
      <c r="B278" s="86">
        <f t="shared" si="14"/>
        <v>10</v>
      </c>
      <c r="C278" s="86">
        <f t="shared" si="15"/>
        <v>4</v>
      </c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8"/>
      <c r="W278" s="88"/>
      <c r="X278" s="89"/>
      <c r="Y278" s="89"/>
      <c r="Z278" s="89"/>
      <c r="AA278" s="89"/>
      <c r="AB278" s="89"/>
    </row>
    <row r="279" spans="1:28" x14ac:dyDescent="0.25">
      <c r="A279" s="87">
        <f t="shared" si="13"/>
        <v>46665</v>
      </c>
      <c r="B279" s="86">
        <f t="shared" si="14"/>
        <v>10</v>
      </c>
      <c r="C279" s="86">
        <f t="shared" si="15"/>
        <v>4</v>
      </c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8"/>
      <c r="W279" s="88"/>
      <c r="X279" s="89"/>
      <c r="Y279" s="89"/>
      <c r="Z279" s="89"/>
      <c r="AA279" s="89"/>
      <c r="AB279" s="89"/>
    </row>
    <row r="280" spans="1:28" x14ac:dyDescent="0.25">
      <c r="A280" s="87">
        <f t="shared" si="13"/>
        <v>46666</v>
      </c>
      <c r="B280" s="86">
        <f t="shared" si="14"/>
        <v>10</v>
      </c>
      <c r="C280" s="86">
        <f t="shared" si="15"/>
        <v>4</v>
      </c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8"/>
      <c r="W280" s="88"/>
      <c r="X280" s="89"/>
      <c r="Y280" s="89"/>
      <c r="Z280" s="89"/>
      <c r="AA280" s="89"/>
      <c r="AB280" s="89"/>
    </row>
    <row r="281" spans="1:28" x14ac:dyDescent="0.25">
      <c r="A281" s="87">
        <f t="shared" si="13"/>
        <v>46667</v>
      </c>
      <c r="B281" s="86">
        <f t="shared" si="14"/>
        <v>10</v>
      </c>
      <c r="C281" s="86">
        <f t="shared" si="15"/>
        <v>4</v>
      </c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8"/>
      <c r="W281" s="88"/>
      <c r="X281" s="89"/>
      <c r="Y281" s="89"/>
      <c r="Z281" s="89"/>
      <c r="AA281" s="89"/>
      <c r="AB281" s="89"/>
    </row>
    <row r="282" spans="1:28" x14ac:dyDescent="0.25">
      <c r="A282" s="87">
        <f t="shared" si="13"/>
        <v>46668</v>
      </c>
      <c r="B282" s="86">
        <f t="shared" si="14"/>
        <v>10</v>
      </c>
      <c r="C282" s="86">
        <f t="shared" si="15"/>
        <v>4</v>
      </c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8"/>
      <c r="W282" s="88"/>
      <c r="X282" s="89"/>
      <c r="Y282" s="89"/>
      <c r="Z282" s="89"/>
      <c r="AA282" s="89"/>
      <c r="AB282" s="89"/>
    </row>
    <row r="283" spans="1:28" x14ac:dyDescent="0.25">
      <c r="A283" s="87">
        <f t="shared" si="13"/>
        <v>46669</v>
      </c>
      <c r="B283" s="86">
        <f t="shared" si="14"/>
        <v>10</v>
      </c>
      <c r="C283" s="86">
        <f t="shared" si="15"/>
        <v>4</v>
      </c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8"/>
      <c r="W283" s="88"/>
      <c r="X283" s="89"/>
      <c r="Y283" s="89"/>
      <c r="Z283" s="89"/>
      <c r="AA283" s="89"/>
      <c r="AB283" s="89"/>
    </row>
    <row r="284" spans="1:28" x14ac:dyDescent="0.25">
      <c r="A284" s="87">
        <f t="shared" ref="A284:A347" si="16">A283+1</f>
        <v>46670</v>
      </c>
      <c r="B284" s="86">
        <f t="shared" si="14"/>
        <v>10</v>
      </c>
      <c r="C284" s="86">
        <f t="shared" si="15"/>
        <v>4</v>
      </c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8"/>
      <c r="W284" s="88"/>
      <c r="X284" s="89"/>
      <c r="Y284" s="89"/>
      <c r="Z284" s="89"/>
      <c r="AA284" s="89"/>
      <c r="AB284" s="89"/>
    </row>
    <row r="285" spans="1:28" x14ac:dyDescent="0.25">
      <c r="A285" s="87">
        <f t="shared" si="16"/>
        <v>46671</v>
      </c>
      <c r="B285" s="86">
        <f t="shared" si="14"/>
        <v>10</v>
      </c>
      <c r="C285" s="86">
        <f t="shared" si="15"/>
        <v>4</v>
      </c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8"/>
      <c r="W285" s="88"/>
      <c r="X285" s="89"/>
      <c r="Y285" s="89"/>
      <c r="Z285" s="89"/>
      <c r="AA285" s="89"/>
      <c r="AB285" s="89"/>
    </row>
    <row r="286" spans="1:28" x14ac:dyDescent="0.25">
      <c r="A286" s="87">
        <f t="shared" si="16"/>
        <v>46672</v>
      </c>
      <c r="B286" s="86">
        <f t="shared" si="14"/>
        <v>10</v>
      </c>
      <c r="C286" s="86">
        <f t="shared" si="15"/>
        <v>4</v>
      </c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8"/>
      <c r="W286" s="88"/>
      <c r="X286" s="89"/>
      <c r="Y286" s="89"/>
      <c r="Z286" s="89"/>
      <c r="AA286" s="89"/>
      <c r="AB286" s="89"/>
    </row>
    <row r="287" spans="1:28" x14ac:dyDescent="0.25">
      <c r="A287" s="87">
        <f t="shared" si="16"/>
        <v>46673</v>
      </c>
      <c r="B287" s="86">
        <f t="shared" si="14"/>
        <v>10</v>
      </c>
      <c r="C287" s="86">
        <f t="shared" si="15"/>
        <v>4</v>
      </c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8"/>
      <c r="W287" s="88"/>
      <c r="X287" s="89"/>
      <c r="Y287" s="89"/>
      <c r="Z287" s="89"/>
      <c r="AA287" s="89"/>
      <c r="AB287" s="89"/>
    </row>
    <row r="288" spans="1:28" x14ac:dyDescent="0.25">
      <c r="A288" s="87">
        <f t="shared" si="16"/>
        <v>46674</v>
      </c>
      <c r="B288" s="86">
        <f t="shared" si="14"/>
        <v>10</v>
      </c>
      <c r="C288" s="86">
        <f t="shared" si="15"/>
        <v>4</v>
      </c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8"/>
      <c r="W288" s="88"/>
      <c r="X288" s="89"/>
      <c r="Y288" s="89"/>
      <c r="Z288" s="89"/>
      <c r="AA288" s="89"/>
      <c r="AB288" s="89"/>
    </row>
    <row r="289" spans="1:28" x14ac:dyDescent="0.25">
      <c r="A289" s="87">
        <f t="shared" si="16"/>
        <v>46675</v>
      </c>
      <c r="B289" s="86">
        <f t="shared" si="14"/>
        <v>10</v>
      </c>
      <c r="C289" s="86">
        <f t="shared" si="15"/>
        <v>4</v>
      </c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8"/>
      <c r="W289" s="88"/>
      <c r="X289" s="89"/>
      <c r="Y289" s="89"/>
      <c r="Z289" s="89"/>
      <c r="AA289" s="89"/>
      <c r="AB289" s="89"/>
    </row>
    <row r="290" spans="1:28" x14ac:dyDescent="0.25">
      <c r="A290" s="87">
        <f t="shared" si="16"/>
        <v>46676</v>
      </c>
      <c r="B290" s="86">
        <f t="shared" si="14"/>
        <v>10</v>
      </c>
      <c r="C290" s="86">
        <f t="shared" si="15"/>
        <v>4</v>
      </c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8"/>
      <c r="W290" s="88"/>
      <c r="X290" s="89"/>
      <c r="Y290" s="89"/>
      <c r="Z290" s="89"/>
      <c r="AA290" s="89"/>
      <c r="AB290" s="89"/>
    </row>
    <row r="291" spans="1:28" x14ac:dyDescent="0.25">
      <c r="A291" s="87">
        <f t="shared" si="16"/>
        <v>46677</v>
      </c>
      <c r="B291" s="86">
        <f t="shared" si="14"/>
        <v>10</v>
      </c>
      <c r="C291" s="86">
        <f t="shared" si="15"/>
        <v>4</v>
      </c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8"/>
      <c r="W291" s="88"/>
      <c r="X291" s="89"/>
      <c r="Y291" s="89"/>
      <c r="Z291" s="89"/>
      <c r="AA291" s="89"/>
      <c r="AB291" s="89"/>
    </row>
    <row r="292" spans="1:28" x14ac:dyDescent="0.25">
      <c r="A292" s="87">
        <f t="shared" si="16"/>
        <v>46678</v>
      </c>
      <c r="B292" s="86">
        <f t="shared" si="14"/>
        <v>10</v>
      </c>
      <c r="C292" s="86">
        <f t="shared" si="15"/>
        <v>4</v>
      </c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8"/>
      <c r="W292" s="88"/>
      <c r="X292" s="89"/>
      <c r="Y292" s="89"/>
      <c r="Z292" s="89"/>
      <c r="AA292" s="89"/>
      <c r="AB292" s="89"/>
    </row>
    <row r="293" spans="1:28" x14ac:dyDescent="0.25">
      <c r="A293" s="87">
        <f t="shared" si="16"/>
        <v>46679</v>
      </c>
      <c r="B293" s="86">
        <f t="shared" si="14"/>
        <v>10</v>
      </c>
      <c r="C293" s="86">
        <f t="shared" si="15"/>
        <v>4</v>
      </c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8"/>
      <c r="W293" s="88"/>
      <c r="X293" s="89"/>
      <c r="Y293" s="89"/>
      <c r="Z293" s="89"/>
      <c r="AA293" s="89"/>
      <c r="AB293" s="89"/>
    </row>
    <row r="294" spans="1:28" x14ac:dyDescent="0.25">
      <c r="A294" s="87">
        <f t="shared" si="16"/>
        <v>46680</v>
      </c>
      <c r="B294" s="86">
        <f t="shared" si="14"/>
        <v>10</v>
      </c>
      <c r="C294" s="86">
        <f t="shared" si="15"/>
        <v>4</v>
      </c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8"/>
      <c r="W294" s="88"/>
      <c r="X294" s="89"/>
      <c r="Y294" s="89"/>
      <c r="Z294" s="89"/>
      <c r="AA294" s="89"/>
      <c r="AB294" s="89"/>
    </row>
    <row r="295" spans="1:28" x14ac:dyDescent="0.25">
      <c r="A295" s="87">
        <f t="shared" si="16"/>
        <v>46681</v>
      </c>
      <c r="B295" s="86">
        <f t="shared" si="14"/>
        <v>10</v>
      </c>
      <c r="C295" s="86">
        <f t="shared" si="15"/>
        <v>4</v>
      </c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8"/>
      <c r="W295" s="88"/>
      <c r="X295" s="89"/>
      <c r="Y295" s="89"/>
      <c r="Z295" s="89"/>
      <c r="AA295" s="89"/>
      <c r="AB295" s="89"/>
    </row>
    <row r="296" spans="1:28" x14ac:dyDescent="0.25">
      <c r="A296" s="87">
        <f t="shared" si="16"/>
        <v>46682</v>
      </c>
      <c r="B296" s="86">
        <f t="shared" si="14"/>
        <v>10</v>
      </c>
      <c r="C296" s="86">
        <f t="shared" si="15"/>
        <v>4</v>
      </c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8"/>
      <c r="W296" s="88"/>
      <c r="X296" s="89"/>
      <c r="Y296" s="89"/>
      <c r="Z296" s="89"/>
      <c r="AA296" s="89"/>
      <c r="AB296" s="89"/>
    </row>
    <row r="297" spans="1:28" x14ac:dyDescent="0.25">
      <c r="A297" s="87">
        <f t="shared" si="16"/>
        <v>46683</v>
      </c>
      <c r="B297" s="86">
        <f t="shared" si="14"/>
        <v>10</v>
      </c>
      <c r="C297" s="86">
        <f t="shared" si="15"/>
        <v>4</v>
      </c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8"/>
      <c r="W297" s="88"/>
      <c r="X297" s="89"/>
      <c r="Y297" s="89"/>
      <c r="Z297" s="89"/>
      <c r="AA297" s="89"/>
      <c r="AB297" s="89"/>
    </row>
    <row r="298" spans="1:28" x14ac:dyDescent="0.25">
      <c r="A298" s="87">
        <f t="shared" si="16"/>
        <v>46684</v>
      </c>
      <c r="B298" s="86">
        <f t="shared" si="14"/>
        <v>10</v>
      </c>
      <c r="C298" s="86">
        <f t="shared" si="15"/>
        <v>4</v>
      </c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8"/>
      <c r="W298" s="88"/>
      <c r="X298" s="89"/>
      <c r="Y298" s="89"/>
      <c r="Z298" s="89"/>
      <c r="AA298" s="89"/>
      <c r="AB298" s="89"/>
    </row>
    <row r="299" spans="1:28" x14ac:dyDescent="0.25">
      <c r="A299" s="87">
        <f t="shared" si="16"/>
        <v>46685</v>
      </c>
      <c r="B299" s="86">
        <f t="shared" si="14"/>
        <v>10</v>
      </c>
      <c r="C299" s="86">
        <f t="shared" si="15"/>
        <v>4</v>
      </c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8"/>
      <c r="W299" s="88"/>
      <c r="X299" s="89"/>
      <c r="Y299" s="89"/>
      <c r="Z299" s="89"/>
      <c r="AA299" s="89"/>
      <c r="AB299" s="89"/>
    </row>
    <row r="300" spans="1:28" x14ac:dyDescent="0.25">
      <c r="A300" s="87">
        <f t="shared" si="16"/>
        <v>46686</v>
      </c>
      <c r="B300" s="86">
        <f t="shared" si="14"/>
        <v>10</v>
      </c>
      <c r="C300" s="86">
        <f t="shared" si="15"/>
        <v>4</v>
      </c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8"/>
      <c r="W300" s="88"/>
      <c r="X300" s="89"/>
      <c r="Y300" s="89"/>
      <c r="Z300" s="89"/>
      <c r="AA300" s="89"/>
      <c r="AB300" s="89"/>
    </row>
    <row r="301" spans="1:28" x14ac:dyDescent="0.25">
      <c r="A301" s="87">
        <f t="shared" si="16"/>
        <v>46687</v>
      </c>
      <c r="B301" s="86">
        <f t="shared" si="14"/>
        <v>10</v>
      </c>
      <c r="C301" s="86">
        <f t="shared" si="15"/>
        <v>4</v>
      </c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8"/>
      <c r="W301" s="88"/>
      <c r="X301" s="89"/>
      <c r="Y301" s="89"/>
      <c r="Z301" s="89"/>
      <c r="AA301" s="89"/>
      <c r="AB301" s="89"/>
    </row>
    <row r="302" spans="1:28" x14ac:dyDescent="0.25">
      <c r="A302" s="87">
        <f t="shared" si="16"/>
        <v>46688</v>
      </c>
      <c r="B302" s="86">
        <f t="shared" si="14"/>
        <v>10</v>
      </c>
      <c r="C302" s="86">
        <f t="shared" si="15"/>
        <v>4</v>
      </c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8"/>
      <c r="W302" s="88"/>
      <c r="X302" s="89"/>
      <c r="Y302" s="89"/>
      <c r="Z302" s="89"/>
      <c r="AA302" s="89"/>
      <c r="AB302" s="89"/>
    </row>
    <row r="303" spans="1:28" x14ac:dyDescent="0.25">
      <c r="A303" s="87">
        <f t="shared" si="16"/>
        <v>46689</v>
      </c>
      <c r="B303" s="86">
        <f t="shared" si="14"/>
        <v>10</v>
      </c>
      <c r="C303" s="86">
        <f t="shared" si="15"/>
        <v>4</v>
      </c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8"/>
      <c r="W303" s="88"/>
      <c r="X303" s="89"/>
      <c r="Y303" s="89"/>
      <c r="Z303" s="89"/>
      <c r="AA303" s="89"/>
      <c r="AB303" s="89"/>
    </row>
    <row r="304" spans="1:28" x14ac:dyDescent="0.25">
      <c r="A304" s="87">
        <f t="shared" si="16"/>
        <v>46690</v>
      </c>
      <c r="B304" s="86">
        <f t="shared" si="14"/>
        <v>10</v>
      </c>
      <c r="C304" s="86">
        <f t="shared" si="15"/>
        <v>4</v>
      </c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8"/>
      <c r="W304" s="88"/>
      <c r="X304" s="89"/>
      <c r="Y304" s="89"/>
      <c r="Z304" s="89"/>
      <c r="AA304" s="89"/>
      <c r="AB304" s="89"/>
    </row>
    <row r="305" spans="1:28" x14ac:dyDescent="0.25">
      <c r="A305" s="87">
        <f t="shared" si="16"/>
        <v>46691</v>
      </c>
      <c r="B305" s="86">
        <f t="shared" si="14"/>
        <v>10</v>
      </c>
      <c r="C305" s="86">
        <f t="shared" si="15"/>
        <v>4</v>
      </c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8"/>
      <c r="W305" s="88"/>
      <c r="X305" s="89"/>
      <c r="Y305" s="89"/>
      <c r="Z305" s="89"/>
      <c r="AA305" s="89"/>
      <c r="AB305" s="89"/>
    </row>
    <row r="306" spans="1:28" x14ac:dyDescent="0.25">
      <c r="A306" s="87">
        <f t="shared" si="16"/>
        <v>46692</v>
      </c>
      <c r="B306" s="86">
        <f t="shared" si="14"/>
        <v>11</v>
      </c>
      <c r="C306" s="86">
        <f t="shared" si="15"/>
        <v>4</v>
      </c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8"/>
      <c r="W306" s="88"/>
      <c r="X306" s="89"/>
      <c r="Y306" s="89"/>
      <c r="Z306" s="89"/>
      <c r="AA306" s="89"/>
      <c r="AB306" s="89"/>
    </row>
    <row r="307" spans="1:28" x14ac:dyDescent="0.25">
      <c r="A307" s="87">
        <f t="shared" si="16"/>
        <v>46693</v>
      </c>
      <c r="B307" s="86">
        <f t="shared" si="14"/>
        <v>11</v>
      </c>
      <c r="C307" s="86">
        <f t="shared" si="15"/>
        <v>4</v>
      </c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8"/>
      <c r="W307" s="88"/>
      <c r="X307" s="89"/>
      <c r="Y307" s="89"/>
      <c r="Z307" s="89"/>
      <c r="AA307" s="89"/>
      <c r="AB307" s="89"/>
    </row>
    <row r="308" spans="1:28" x14ac:dyDescent="0.25">
      <c r="A308" s="87">
        <f t="shared" si="16"/>
        <v>46694</v>
      </c>
      <c r="B308" s="86">
        <f t="shared" si="14"/>
        <v>11</v>
      </c>
      <c r="C308" s="86">
        <f t="shared" si="15"/>
        <v>4</v>
      </c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8"/>
      <c r="W308" s="88"/>
      <c r="X308" s="89"/>
      <c r="Y308" s="89"/>
      <c r="Z308" s="89"/>
      <c r="AA308" s="89"/>
      <c r="AB308" s="89"/>
    </row>
    <row r="309" spans="1:28" x14ac:dyDescent="0.25">
      <c r="A309" s="87">
        <f t="shared" si="16"/>
        <v>46695</v>
      </c>
      <c r="B309" s="86">
        <f t="shared" si="14"/>
        <v>11</v>
      </c>
      <c r="C309" s="86">
        <f t="shared" si="15"/>
        <v>4</v>
      </c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8"/>
      <c r="W309" s="88"/>
      <c r="X309" s="89"/>
      <c r="Y309" s="89"/>
      <c r="Z309" s="89"/>
      <c r="AA309" s="89"/>
      <c r="AB309" s="89"/>
    </row>
    <row r="310" spans="1:28" x14ac:dyDescent="0.25">
      <c r="A310" s="87">
        <f t="shared" si="16"/>
        <v>46696</v>
      </c>
      <c r="B310" s="86">
        <f t="shared" si="14"/>
        <v>11</v>
      </c>
      <c r="C310" s="86">
        <f t="shared" si="15"/>
        <v>4</v>
      </c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8"/>
      <c r="W310" s="88"/>
      <c r="X310" s="89"/>
      <c r="Y310" s="89"/>
      <c r="Z310" s="89"/>
      <c r="AA310" s="89"/>
      <c r="AB310" s="89"/>
    </row>
    <row r="311" spans="1:28" x14ac:dyDescent="0.25">
      <c r="A311" s="87">
        <f t="shared" si="16"/>
        <v>46697</v>
      </c>
      <c r="B311" s="86">
        <f t="shared" si="14"/>
        <v>11</v>
      </c>
      <c r="C311" s="86">
        <f t="shared" si="15"/>
        <v>4</v>
      </c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8"/>
      <c r="W311" s="88"/>
      <c r="X311" s="89"/>
      <c r="Y311" s="89"/>
      <c r="Z311" s="89"/>
      <c r="AA311" s="89"/>
      <c r="AB311" s="89"/>
    </row>
    <row r="312" spans="1:28" x14ac:dyDescent="0.25">
      <c r="A312" s="87">
        <f t="shared" si="16"/>
        <v>46698</v>
      </c>
      <c r="B312" s="86">
        <f t="shared" si="14"/>
        <v>11</v>
      </c>
      <c r="C312" s="86">
        <f t="shared" si="15"/>
        <v>4</v>
      </c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8"/>
      <c r="W312" s="88"/>
      <c r="X312" s="89"/>
      <c r="Y312" s="89"/>
      <c r="Z312" s="89"/>
      <c r="AA312" s="89"/>
      <c r="AB312" s="89"/>
    </row>
    <row r="313" spans="1:28" x14ac:dyDescent="0.25">
      <c r="A313" s="87">
        <f t="shared" si="16"/>
        <v>46699</v>
      </c>
      <c r="B313" s="86">
        <f t="shared" si="14"/>
        <v>11</v>
      </c>
      <c r="C313" s="86">
        <f t="shared" si="15"/>
        <v>4</v>
      </c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8"/>
      <c r="W313" s="88"/>
      <c r="X313" s="89"/>
      <c r="Y313" s="89"/>
      <c r="Z313" s="89"/>
      <c r="AA313" s="89"/>
      <c r="AB313" s="89"/>
    </row>
    <row r="314" spans="1:28" x14ac:dyDescent="0.25">
      <c r="A314" s="87">
        <f t="shared" si="16"/>
        <v>46700</v>
      </c>
      <c r="B314" s="86">
        <f t="shared" si="14"/>
        <v>11</v>
      </c>
      <c r="C314" s="86">
        <f t="shared" si="15"/>
        <v>4</v>
      </c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8"/>
      <c r="W314" s="88"/>
      <c r="X314" s="89"/>
      <c r="Y314" s="89"/>
      <c r="Z314" s="89"/>
      <c r="AA314" s="89"/>
      <c r="AB314" s="89"/>
    </row>
    <row r="315" spans="1:28" x14ac:dyDescent="0.25">
      <c r="A315" s="87">
        <f t="shared" si="16"/>
        <v>46701</v>
      </c>
      <c r="B315" s="86">
        <f t="shared" si="14"/>
        <v>11</v>
      </c>
      <c r="C315" s="86">
        <f t="shared" si="15"/>
        <v>4</v>
      </c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8"/>
      <c r="W315" s="88"/>
      <c r="X315" s="89"/>
      <c r="Y315" s="89"/>
      <c r="Z315" s="89"/>
      <c r="AA315" s="89"/>
      <c r="AB315" s="89"/>
    </row>
    <row r="316" spans="1:28" x14ac:dyDescent="0.25">
      <c r="A316" s="87">
        <f t="shared" si="16"/>
        <v>46702</v>
      </c>
      <c r="B316" s="86">
        <f t="shared" si="14"/>
        <v>11</v>
      </c>
      <c r="C316" s="86">
        <f t="shared" si="15"/>
        <v>4</v>
      </c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8"/>
      <c r="W316" s="88"/>
      <c r="X316" s="89"/>
      <c r="Y316" s="89"/>
      <c r="Z316" s="89"/>
      <c r="AA316" s="89"/>
      <c r="AB316" s="89"/>
    </row>
    <row r="317" spans="1:28" x14ac:dyDescent="0.25">
      <c r="A317" s="87">
        <f t="shared" si="16"/>
        <v>46703</v>
      </c>
      <c r="B317" s="86">
        <f t="shared" si="14"/>
        <v>11</v>
      </c>
      <c r="C317" s="86">
        <f t="shared" si="15"/>
        <v>4</v>
      </c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8"/>
      <c r="W317" s="88"/>
      <c r="X317" s="89"/>
      <c r="Y317" s="89"/>
      <c r="Z317" s="89"/>
      <c r="AA317" s="89"/>
      <c r="AB317" s="89"/>
    </row>
    <row r="318" spans="1:28" x14ac:dyDescent="0.25">
      <c r="A318" s="87">
        <f t="shared" si="16"/>
        <v>46704</v>
      </c>
      <c r="B318" s="86">
        <f t="shared" si="14"/>
        <v>11</v>
      </c>
      <c r="C318" s="86">
        <f t="shared" si="15"/>
        <v>4</v>
      </c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8"/>
      <c r="W318" s="88"/>
      <c r="X318" s="89"/>
      <c r="Y318" s="89"/>
      <c r="Z318" s="89"/>
      <c r="AA318" s="89"/>
      <c r="AB318" s="89"/>
    </row>
    <row r="319" spans="1:28" x14ac:dyDescent="0.25">
      <c r="A319" s="87">
        <f t="shared" si="16"/>
        <v>46705</v>
      </c>
      <c r="B319" s="86">
        <f t="shared" si="14"/>
        <v>11</v>
      </c>
      <c r="C319" s="86">
        <f t="shared" si="15"/>
        <v>4</v>
      </c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8"/>
      <c r="W319" s="88"/>
      <c r="X319" s="89"/>
      <c r="Y319" s="89"/>
      <c r="Z319" s="89"/>
      <c r="AA319" s="89"/>
      <c r="AB319" s="89"/>
    </row>
    <row r="320" spans="1:28" x14ac:dyDescent="0.25">
      <c r="A320" s="87">
        <f t="shared" si="16"/>
        <v>46706</v>
      </c>
      <c r="B320" s="86">
        <f t="shared" si="14"/>
        <v>11</v>
      </c>
      <c r="C320" s="86">
        <f t="shared" si="15"/>
        <v>4</v>
      </c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8"/>
      <c r="W320" s="88"/>
      <c r="X320" s="89"/>
      <c r="Y320" s="89"/>
      <c r="Z320" s="89"/>
      <c r="AA320" s="89"/>
      <c r="AB320" s="89"/>
    </row>
    <row r="321" spans="1:28" x14ac:dyDescent="0.25">
      <c r="A321" s="87">
        <f t="shared" si="16"/>
        <v>46707</v>
      </c>
      <c r="B321" s="86">
        <f t="shared" si="14"/>
        <v>11</v>
      </c>
      <c r="C321" s="86">
        <f t="shared" si="15"/>
        <v>4</v>
      </c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8"/>
      <c r="W321" s="88"/>
      <c r="X321" s="89"/>
      <c r="Y321" s="89"/>
      <c r="Z321" s="89"/>
      <c r="AA321" s="89"/>
      <c r="AB321" s="89"/>
    </row>
    <row r="322" spans="1:28" x14ac:dyDescent="0.25">
      <c r="A322" s="87">
        <f t="shared" si="16"/>
        <v>46708</v>
      </c>
      <c r="B322" s="86">
        <f t="shared" ref="B322:B360" si="17">MONTH(A322)</f>
        <v>11</v>
      </c>
      <c r="C322" s="86">
        <f t="shared" ref="C322:C335" si="18">INT((MONTH(A322)+2)/3)</f>
        <v>4</v>
      </c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8"/>
      <c r="W322" s="88"/>
      <c r="X322" s="89"/>
      <c r="Y322" s="89"/>
      <c r="Z322" s="89"/>
      <c r="AA322" s="89"/>
      <c r="AB322" s="89"/>
    </row>
    <row r="323" spans="1:28" x14ac:dyDescent="0.25">
      <c r="A323" s="87">
        <f t="shared" si="16"/>
        <v>46709</v>
      </c>
      <c r="B323" s="86">
        <f t="shared" si="17"/>
        <v>11</v>
      </c>
      <c r="C323" s="86">
        <f t="shared" si="18"/>
        <v>4</v>
      </c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8"/>
      <c r="W323" s="88"/>
      <c r="X323" s="89"/>
      <c r="Y323" s="89"/>
      <c r="Z323" s="89"/>
      <c r="AA323" s="89"/>
      <c r="AB323" s="89"/>
    </row>
    <row r="324" spans="1:28" x14ac:dyDescent="0.25">
      <c r="A324" s="87">
        <f t="shared" si="16"/>
        <v>46710</v>
      </c>
      <c r="B324" s="86">
        <f t="shared" si="17"/>
        <v>11</v>
      </c>
      <c r="C324" s="86">
        <f t="shared" si="18"/>
        <v>4</v>
      </c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8"/>
      <c r="W324" s="88"/>
      <c r="X324" s="89"/>
      <c r="Y324" s="89"/>
      <c r="Z324" s="89"/>
      <c r="AA324" s="89"/>
      <c r="AB324" s="89"/>
    </row>
    <row r="325" spans="1:28" x14ac:dyDescent="0.25">
      <c r="A325" s="87">
        <f t="shared" si="16"/>
        <v>46711</v>
      </c>
      <c r="B325" s="86">
        <f t="shared" si="17"/>
        <v>11</v>
      </c>
      <c r="C325" s="86">
        <f t="shared" si="18"/>
        <v>4</v>
      </c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8"/>
      <c r="W325" s="88"/>
      <c r="X325" s="89"/>
      <c r="Y325" s="89"/>
      <c r="Z325" s="89"/>
      <c r="AA325" s="89"/>
      <c r="AB325" s="89"/>
    </row>
    <row r="326" spans="1:28" x14ac:dyDescent="0.25">
      <c r="A326" s="87">
        <f t="shared" si="16"/>
        <v>46712</v>
      </c>
      <c r="B326" s="86">
        <f t="shared" si="17"/>
        <v>11</v>
      </c>
      <c r="C326" s="86">
        <f t="shared" si="18"/>
        <v>4</v>
      </c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8"/>
      <c r="W326" s="88"/>
      <c r="X326" s="89"/>
      <c r="Y326" s="89"/>
      <c r="Z326" s="89"/>
      <c r="AA326" s="89"/>
      <c r="AB326" s="89"/>
    </row>
    <row r="327" spans="1:28" x14ac:dyDescent="0.25">
      <c r="A327" s="87">
        <f t="shared" si="16"/>
        <v>46713</v>
      </c>
      <c r="B327" s="86">
        <f t="shared" si="17"/>
        <v>11</v>
      </c>
      <c r="C327" s="86">
        <f t="shared" si="18"/>
        <v>4</v>
      </c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8"/>
      <c r="W327" s="88"/>
      <c r="X327" s="89"/>
      <c r="Y327" s="89"/>
      <c r="Z327" s="89"/>
      <c r="AA327" s="89"/>
      <c r="AB327" s="89"/>
    </row>
    <row r="328" spans="1:28" x14ac:dyDescent="0.25">
      <c r="A328" s="87">
        <f t="shared" si="16"/>
        <v>46714</v>
      </c>
      <c r="B328" s="86">
        <f t="shared" si="17"/>
        <v>11</v>
      </c>
      <c r="C328" s="86">
        <f t="shared" si="18"/>
        <v>4</v>
      </c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8"/>
      <c r="W328" s="88"/>
      <c r="X328" s="89"/>
      <c r="Y328" s="89"/>
      <c r="Z328" s="89"/>
      <c r="AA328" s="89"/>
      <c r="AB328" s="89"/>
    </row>
    <row r="329" spans="1:28" x14ac:dyDescent="0.25">
      <c r="A329" s="87">
        <f t="shared" si="16"/>
        <v>46715</v>
      </c>
      <c r="B329" s="86">
        <f t="shared" si="17"/>
        <v>11</v>
      </c>
      <c r="C329" s="86">
        <f t="shared" si="18"/>
        <v>4</v>
      </c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8"/>
      <c r="W329" s="88"/>
      <c r="X329" s="89"/>
      <c r="Y329" s="89"/>
      <c r="Z329" s="89"/>
      <c r="AA329" s="89"/>
      <c r="AB329" s="89"/>
    </row>
    <row r="330" spans="1:28" x14ac:dyDescent="0.25">
      <c r="A330" s="87">
        <f t="shared" si="16"/>
        <v>46716</v>
      </c>
      <c r="B330" s="86">
        <f t="shared" si="17"/>
        <v>11</v>
      </c>
      <c r="C330" s="86">
        <f t="shared" si="18"/>
        <v>4</v>
      </c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8"/>
      <c r="W330" s="88"/>
      <c r="X330" s="89"/>
      <c r="Y330" s="89"/>
      <c r="Z330" s="89"/>
      <c r="AA330" s="89"/>
      <c r="AB330" s="89"/>
    </row>
    <row r="331" spans="1:28" x14ac:dyDescent="0.25">
      <c r="A331" s="87">
        <f t="shared" si="16"/>
        <v>46717</v>
      </c>
      <c r="B331" s="86">
        <f t="shared" si="17"/>
        <v>11</v>
      </c>
      <c r="C331" s="86">
        <f t="shared" si="18"/>
        <v>4</v>
      </c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8"/>
      <c r="W331" s="88"/>
      <c r="X331" s="89"/>
      <c r="Y331" s="89"/>
      <c r="Z331" s="89"/>
      <c r="AA331" s="89"/>
      <c r="AB331" s="89"/>
    </row>
    <row r="332" spans="1:28" x14ac:dyDescent="0.25">
      <c r="A332" s="87">
        <f t="shared" si="16"/>
        <v>46718</v>
      </c>
      <c r="B332" s="86">
        <f t="shared" si="17"/>
        <v>11</v>
      </c>
      <c r="C332" s="86">
        <f t="shared" si="18"/>
        <v>4</v>
      </c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8"/>
      <c r="W332" s="88"/>
      <c r="X332" s="89"/>
      <c r="Y332" s="89"/>
      <c r="Z332" s="89"/>
      <c r="AA332" s="89"/>
      <c r="AB332" s="89"/>
    </row>
    <row r="333" spans="1:28" x14ac:dyDescent="0.25">
      <c r="A333" s="87">
        <f t="shared" si="16"/>
        <v>46719</v>
      </c>
      <c r="B333" s="86">
        <f t="shared" si="17"/>
        <v>11</v>
      </c>
      <c r="C333" s="86">
        <f t="shared" si="18"/>
        <v>4</v>
      </c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8"/>
      <c r="W333" s="88"/>
      <c r="X333" s="89"/>
      <c r="Y333" s="89"/>
      <c r="Z333" s="89"/>
      <c r="AA333" s="89"/>
      <c r="AB333" s="89"/>
    </row>
    <row r="334" spans="1:28" x14ac:dyDescent="0.25">
      <c r="A334" s="87">
        <f t="shared" si="16"/>
        <v>46720</v>
      </c>
      <c r="B334" s="86">
        <f t="shared" si="17"/>
        <v>11</v>
      </c>
      <c r="C334" s="86">
        <f t="shared" si="18"/>
        <v>4</v>
      </c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8"/>
      <c r="W334" s="88"/>
      <c r="X334" s="89"/>
      <c r="Y334" s="89"/>
      <c r="Z334" s="89"/>
      <c r="AA334" s="89"/>
      <c r="AB334" s="89"/>
    </row>
    <row r="335" spans="1:28" x14ac:dyDescent="0.25">
      <c r="A335" s="87">
        <f t="shared" si="16"/>
        <v>46721</v>
      </c>
      <c r="B335" s="86">
        <f t="shared" si="17"/>
        <v>11</v>
      </c>
      <c r="C335" s="86">
        <f t="shared" si="18"/>
        <v>4</v>
      </c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8"/>
      <c r="W335" s="88"/>
      <c r="X335" s="89"/>
      <c r="Y335" s="89"/>
      <c r="Z335" s="89"/>
      <c r="AA335" s="89"/>
      <c r="AB335" s="89"/>
    </row>
    <row r="336" spans="1:28" x14ac:dyDescent="0.25">
      <c r="A336" s="87">
        <f t="shared" si="16"/>
        <v>46722</v>
      </c>
      <c r="B336" s="86">
        <f t="shared" si="17"/>
        <v>12</v>
      </c>
      <c r="C336" s="86">
        <f>INT((MONTH(A336)+2)/3)</f>
        <v>4</v>
      </c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8"/>
      <c r="W336" s="88"/>
      <c r="X336" s="89"/>
      <c r="Y336" s="89"/>
      <c r="Z336" s="89"/>
      <c r="AA336" s="89"/>
      <c r="AB336" s="89"/>
    </row>
    <row r="337" spans="1:28" x14ac:dyDescent="0.25">
      <c r="A337" s="87">
        <f t="shared" si="16"/>
        <v>46723</v>
      </c>
      <c r="B337" s="86">
        <f t="shared" si="17"/>
        <v>12</v>
      </c>
      <c r="C337" s="86">
        <f t="shared" ref="C337:C366" si="19">INT((MONTH(A337)+2)/3)</f>
        <v>4</v>
      </c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8"/>
      <c r="W337" s="88"/>
      <c r="X337" s="89"/>
      <c r="Y337" s="89"/>
      <c r="Z337" s="89"/>
      <c r="AA337" s="89"/>
      <c r="AB337" s="89"/>
    </row>
    <row r="338" spans="1:28" x14ac:dyDescent="0.25">
      <c r="A338" s="87">
        <f t="shared" si="16"/>
        <v>46724</v>
      </c>
      <c r="B338" s="86">
        <f t="shared" si="17"/>
        <v>12</v>
      </c>
      <c r="C338" s="86">
        <f t="shared" si="19"/>
        <v>4</v>
      </c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8"/>
      <c r="W338" s="88"/>
      <c r="X338" s="89"/>
      <c r="Y338" s="89"/>
      <c r="Z338" s="89"/>
      <c r="AA338" s="89"/>
      <c r="AB338" s="89"/>
    </row>
    <row r="339" spans="1:28" x14ac:dyDescent="0.25">
      <c r="A339" s="87">
        <f t="shared" si="16"/>
        <v>46725</v>
      </c>
      <c r="B339" s="86">
        <f t="shared" si="17"/>
        <v>12</v>
      </c>
      <c r="C339" s="86">
        <f t="shared" si="19"/>
        <v>4</v>
      </c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8"/>
      <c r="W339" s="88"/>
      <c r="X339" s="89"/>
      <c r="Y339" s="89"/>
      <c r="Z339" s="89"/>
      <c r="AA339" s="89"/>
      <c r="AB339" s="89"/>
    </row>
    <row r="340" spans="1:28" x14ac:dyDescent="0.25">
      <c r="A340" s="87">
        <f t="shared" si="16"/>
        <v>46726</v>
      </c>
      <c r="B340" s="86">
        <f t="shared" si="17"/>
        <v>12</v>
      </c>
      <c r="C340" s="86">
        <f t="shared" si="19"/>
        <v>4</v>
      </c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8"/>
      <c r="W340" s="88"/>
      <c r="X340" s="89"/>
      <c r="Y340" s="89"/>
      <c r="Z340" s="89"/>
      <c r="AA340" s="89"/>
      <c r="AB340" s="89"/>
    </row>
    <row r="341" spans="1:28" x14ac:dyDescent="0.25">
      <c r="A341" s="87">
        <f t="shared" si="16"/>
        <v>46727</v>
      </c>
      <c r="B341" s="86">
        <f t="shared" si="17"/>
        <v>12</v>
      </c>
      <c r="C341" s="86">
        <f t="shared" si="19"/>
        <v>4</v>
      </c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8"/>
      <c r="W341" s="88"/>
      <c r="X341" s="89"/>
      <c r="Y341" s="89"/>
      <c r="Z341" s="89"/>
      <c r="AA341" s="89"/>
      <c r="AB341" s="89"/>
    </row>
    <row r="342" spans="1:28" x14ac:dyDescent="0.25">
      <c r="A342" s="87">
        <f t="shared" si="16"/>
        <v>46728</v>
      </c>
      <c r="B342" s="86">
        <f t="shared" si="17"/>
        <v>12</v>
      </c>
      <c r="C342" s="86">
        <f t="shared" si="19"/>
        <v>4</v>
      </c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8"/>
      <c r="W342" s="88"/>
      <c r="X342" s="89"/>
      <c r="Y342" s="89"/>
      <c r="Z342" s="89"/>
      <c r="AA342" s="89"/>
      <c r="AB342" s="89"/>
    </row>
    <row r="343" spans="1:28" x14ac:dyDescent="0.25">
      <c r="A343" s="87">
        <f t="shared" si="16"/>
        <v>46729</v>
      </c>
      <c r="B343" s="86">
        <f t="shared" si="17"/>
        <v>12</v>
      </c>
      <c r="C343" s="86">
        <f t="shared" si="19"/>
        <v>4</v>
      </c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8"/>
      <c r="W343" s="88"/>
      <c r="X343" s="89"/>
      <c r="Y343" s="89"/>
      <c r="Z343" s="89"/>
      <c r="AA343" s="89"/>
      <c r="AB343" s="89"/>
    </row>
    <row r="344" spans="1:28" x14ac:dyDescent="0.25">
      <c r="A344" s="87">
        <f t="shared" si="16"/>
        <v>46730</v>
      </c>
      <c r="B344" s="86">
        <f t="shared" si="17"/>
        <v>12</v>
      </c>
      <c r="C344" s="86">
        <f t="shared" si="19"/>
        <v>4</v>
      </c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8"/>
      <c r="W344" s="88"/>
      <c r="X344" s="89"/>
      <c r="Y344" s="89"/>
      <c r="Z344" s="89"/>
      <c r="AA344" s="89"/>
      <c r="AB344" s="89"/>
    </row>
    <row r="345" spans="1:28" x14ac:dyDescent="0.25">
      <c r="A345" s="87">
        <f t="shared" si="16"/>
        <v>46731</v>
      </c>
      <c r="B345" s="86">
        <f t="shared" si="17"/>
        <v>12</v>
      </c>
      <c r="C345" s="86">
        <f t="shared" si="19"/>
        <v>4</v>
      </c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8"/>
      <c r="W345" s="88"/>
      <c r="X345" s="89"/>
      <c r="Y345" s="89"/>
      <c r="Z345" s="89"/>
      <c r="AA345" s="89"/>
      <c r="AB345" s="89"/>
    </row>
    <row r="346" spans="1:28" x14ac:dyDescent="0.25">
      <c r="A346" s="87">
        <f t="shared" si="16"/>
        <v>46732</v>
      </c>
      <c r="B346" s="86">
        <f t="shared" si="17"/>
        <v>12</v>
      </c>
      <c r="C346" s="86">
        <f t="shared" si="19"/>
        <v>4</v>
      </c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8"/>
      <c r="W346" s="88"/>
      <c r="X346" s="89"/>
      <c r="Y346" s="89"/>
      <c r="Z346" s="89"/>
      <c r="AA346" s="89"/>
      <c r="AB346" s="89"/>
    </row>
    <row r="347" spans="1:28" x14ac:dyDescent="0.25">
      <c r="A347" s="87">
        <f t="shared" si="16"/>
        <v>46733</v>
      </c>
      <c r="B347" s="86">
        <f t="shared" si="17"/>
        <v>12</v>
      </c>
      <c r="C347" s="86">
        <f t="shared" si="19"/>
        <v>4</v>
      </c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8"/>
      <c r="W347" s="88"/>
      <c r="X347" s="89"/>
      <c r="Y347" s="89"/>
      <c r="Z347" s="89"/>
      <c r="AA347" s="89"/>
      <c r="AB347" s="89"/>
    </row>
    <row r="348" spans="1:28" x14ac:dyDescent="0.25">
      <c r="A348" s="87">
        <f t="shared" ref="A348:A366" si="20">A347+1</f>
        <v>46734</v>
      </c>
      <c r="B348" s="86">
        <f t="shared" si="17"/>
        <v>12</v>
      </c>
      <c r="C348" s="86">
        <f t="shared" si="19"/>
        <v>4</v>
      </c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8"/>
      <c r="W348" s="88"/>
      <c r="X348" s="89"/>
      <c r="Y348" s="89"/>
      <c r="Z348" s="89"/>
      <c r="AA348" s="89"/>
      <c r="AB348" s="89"/>
    </row>
    <row r="349" spans="1:28" x14ac:dyDescent="0.25">
      <c r="A349" s="87">
        <f t="shared" si="20"/>
        <v>46735</v>
      </c>
      <c r="B349" s="86">
        <f t="shared" si="17"/>
        <v>12</v>
      </c>
      <c r="C349" s="86">
        <f t="shared" si="19"/>
        <v>4</v>
      </c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8"/>
      <c r="W349" s="88"/>
      <c r="X349" s="89"/>
      <c r="Y349" s="89"/>
      <c r="Z349" s="89"/>
      <c r="AA349" s="89"/>
      <c r="AB349" s="89"/>
    </row>
    <row r="350" spans="1:28" x14ac:dyDescent="0.25">
      <c r="A350" s="87">
        <f t="shared" si="20"/>
        <v>46736</v>
      </c>
      <c r="B350" s="86">
        <f t="shared" si="17"/>
        <v>12</v>
      </c>
      <c r="C350" s="86">
        <f t="shared" si="19"/>
        <v>4</v>
      </c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8"/>
      <c r="W350" s="88"/>
      <c r="X350" s="89"/>
      <c r="Y350" s="89"/>
      <c r="Z350" s="89"/>
      <c r="AA350" s="89"/>
      <c r="AB350" s="89"/>
    </row>
    <row r="351" spans="1:28" x14ac:dyDescent="0.25">
      <c r="A351" s="87">
        <f t="shared" si="20"/>
        <v>46737</v>
      </c>
      <c r="B351" s="86">
        <f t="shared" si="17"/>
        <v>12</v>
      </c>
      <c r="C351" s="86">
        <f t="shared" si="19"/>
        <v>4</v>
      </c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8"/>
      <c r="W351" s="88"/>
      <c r="X351" s="89"/>
      <c r="Y351" s="89"/>
      <c r="Z351" s="89"/>
      <c r="AA351" s="89"/>
      <c r="AB351" s="89"/>
    </row>
    <row r="352" spans="1:28" x14ac:dyDescent="0.25">
      <c r="A352" s="87">
        <f t="shared" si="20"/>
        <v>46738</v>
      </c>
      <c r="B352" s="86">
        <f t="shared" si="17"/>
        <v>12</v>
      </c>
      <c r="C352" s="86">
        <f t="shared" si="19"/>
        <v>4</v>
      </c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8"/>
      <c r="W352" s="88"/>
      <c r="X352" s="89"/>
      <c r="Y352" s="89"/>
      <c r="Z352" s="89"/>
      <c r="AA352" s="89"/>
      <c r="AB352" s="89"/>
    </row>
    <row r="353" spans="1:28" x14ac:dyDescent="0.25">
      <c r="A353" s="87">
        <f t="shared" si="20"/>
        <v>46739</v>
      </c>
      <c r="B353" s="86">
        <f t="shared" si="17"/>
        <v>12</v>
      </c>
      <c r="C353" s="86">
        <f t="shared" si="19"/>
        <v>4</v>
      </c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8"/>
      <c r="W353" s="88"/>
      <c r="X353" s="89"/>
      <c r="Y353" s="89"/>
      <c r="Z353" s="89"/>
      <c r="AA353" s="89"/>
      <c r="AB353" s="89"/>
    </row>
    <row r="354" spans="1:28" x14ac:dyDescent="0.25">
      <c r="A354" s="87">
        <f t="shared" si="20"/>
        <v>46740</v>
      </c>
      <c r="B354" s="86">
        <f t="shared" si="17"/>
        <v>12</v>
      </c>
      <c r="C354" s="86">
        <f t="shared" si="19"/>
        <v>4</v>
      </c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8"/>
      <c r="W354" s="88"/>
      <c r="X354" s="89"/>
      <c r="Y354" s="89"/>
      <c r="Z354" s="89"/>
      <c r="AA354" s="89"/>
      <c r="AB354" s="89"/>
    </row>
    <row r="355" spans="1:28" x14ac:dyDescent="0.25">
      <c r="A355" s="87">
        <f t="shared" si="20"/>
        <v>46741</v>
      </c>
      <c r="B355" s="86">
        <f t="shared" si="17"/>
        <v>12</v>
      </c>
      <c r="C355" s="86">
        <f t="shared" si="19"/>
        <v>4</v>
      </c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8"/>
      <c r="W355" s="88"/>
      <c r="X355" s="89"/>
      <c r="Y355" s="89"/>
      <c r="Z355" s="89"/>
      <c r="AA355" s="89"/>
      <c r="AB355" s="89"/>
    </row>
    <row r="356" spans="1:28" x14ac:dyDescent="0.25">
      <c r="A356" s="87">
        <f t="shared" si="20"/>
        <v>46742</v>
      </c>
      <c r="B356" s="86">
        <f t="shared" si="17"/>
        <v>12</v>
      </c>
      <c r="C356" s="86">
        <f t="shared" si="19"/>
        <v>4</v>
      </c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8"/>
      <c r="W356" s="88"/>
      <c r="X356" s="89"/>
      <c r="Y356" s="89"/>
      <c r="Z356" s="89"/>
      <c r="AA356" s="89"/>
      <c r="AB356" s="89"/>
    </row>
    <row r="357" spans="1:28" x14ac:dyDescent="0.25">
      <c r="A357" s="87">
        <f t="shared" si="20"/>
        <v>46743</v>
      </c>
      <c r="B357" s="86">
        <f t="shared" si="17"/>
        <v>12</v>
      </c>
      <c r="C357" s="86">
        <f t="shared" si="19"/>
        <v>4</v>
      </c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8"/>
      <c r="W357" s="88"/>
      <c r="X357" s="89"/>
      <c r="Y357" s="89"/>
      <c r="Z357" s="89"/>
      <c r="AA357" s="89"/>
      <c r="AB357" s="89"/>
    </row>
    <row r="358" spans="1:28" x14ac:dyDescent="0.25">
      <c r="A358" s="87">
        <f t="shared" si="20"/>
        <v>46744</v>
      </c>
      <c r="B358" s="86">
        <f t="shared" si="17"/>
        <v>12</v>
      </c>
      <c r="C358" s="86">
        <f t="shared" si="19"/>
        <v>4</v>
      </c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8"/>
      <c r="W358" s="88"/>
      <c r="X358" s="89"/>
      <c r="Y358" s="89"/>
      <c r="Z358" s="89"/>
      <c r="AA358" s="89"/>
      <c r="AB358" s="89"/>
    </row>
    <row r="359" spans="1:28" x14ac:dyDescent="0.25">
      <c r="A359" s="87">
        <f t="shared" si="20"/>
        <v>46745</v>
      </c>
      <c r="B359" s="86">
        <f t="shared" si="17"/>
        <v>12</v>
      </c>
      <c r="C359" s="86">
        <f t="shared" si="19"/>
        <v>4</v>
      </c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8"/>
      <c r="W359" s="88"/>
      <c r="X359" s="89"/>
      <c r="Y359" s="89"/>
      <c r="Z359" s="89"/>
      <c r="AA359" s="89"/>
      <c r="AB359" s="89"/>
    </row>
    <row r="360" spans="1:28" x14ac:dyDescent="0.25">
      <c r="A360" s="87">
        <f t="shared" si="20"/>
        <v>46746</v>
      </c>
      <c r="B360" s="86">
        <f t="shared" si="17"/>
        <v>12</v>
      </c>
      <c r="C360" s="86">
        <f t="shared" si="19"/>
        <v>4</v>
      </c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8"/>
      <c r="W360" s="88"/>
      <c r="X360" s="89"/>
      <c r="Y360" s="89"/>
      <c r="Z360" s="89"/>
      <c r="AA360" s="89"/>
      <c r="AB360" s="89"/>
    </row>
    <row r="361" spans="1:28" x14ac:dyDescent="0.25">
      <c r="A361" s="87">
        <f t="shared" si="20"/>
        <v>46747</v>
      </c>
      <c r="B361" s="86">
        <f t="shared" ref="B361:B366" si="21">MONTH(A361)</f>
        <v>12</v>
      </c>
      <c r="C361" s="86">
        <f t="shared" si="19"/>
        <v>4</v>
      </c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8"/>
      <c r="W361" s="88"/>
      <c r="X361" s="89"/>
      <c r="Y361" s="89"/>
      <c r="Z361" s="89"/>
      <c r="AA361" s="89"/>
      <c r="AB361" s="89"/>
    </row>
    <row r="362" spans="1:28" x14ac:dyDescent="0.25">
      <c r="A362" s="87">
        <f t="shared" si="20"/>
        <v>46748</v>
      </c>
      <c r="B362" s="86">
        <f t="shared" si="21"/>
        <v>12</v>
      </c>
      <c r="C362" s="86">
        <f t="shared" si="19"/>
        <v>4</v>
      </c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8"/>
      <c r="W362" s="88"/>
      <c r="X362" s="89"/>
      <c r="Y362" s="89"/>
      <c r="Z362" s="89"/>
      <c r="AA362" s="89"/>
      <c r="AB362" s="89"/>
    </row>
    <row r="363" spans="1:28" x14ac:dyDescent="0.25">
      <c r="A363" s="87">
        <f t="shared" si="20"/>
        <v>46749</v>
      </c>
      <c r="B363" s="86">
        <f t="shared" si="21"/>
        <v>12</v>
      </c>
      <c r="C363" s="86">
        <f t="shared" si="19"/>
        <v>4</v>
      </c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8"/>
      <c r="W363" s="88"/>
      <c r="X363" s="89"/>
      <c r="Y363" s="89"/>
      <c r="Z363" s="89"/>
      <c r="AA363" s="89"/>
      <c r="AB363" s="89"/>
    </row>
    <row r="364" spans="1:28" x14ac:dyDescent="0.25">
      <c r="A364" s="87">
        <f t="shared" si="20"/>
        <v>46750</v>
      </c>
      <c r="B364" s="86">
        <f t="shared" si="21"/>
        <v>12</v>
      </c>
      <c r="C364" s="86">
        <f t="shared" si="19"/>
        <v>4</v>
      </c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8"/>
      <c r="W364" s="88"/>
      <c r="X364" s="89"/>
      <c r="Y364" s="89"/>
      <c r="Z364" s="89"/>
      <c r="AA364" s="89"/>
      <c r="AB364" s="89"/>
    </row>
    <row r="365" spans="1:28" x14ac:dyDescent="0.25">
      <c r="A365" s="87">
        <f t="shared" si="20"/>
        <v>46751</v>
      </c>
      <c r="B365" s="86">
        <f t="shared" si="21"/>
        <v>12</v>
      </c>
      <c r="C365" s="86">
        <f t="shared" si="19"/>
        <v>4</v>
      </c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8"/>
      <c r="W365" s="88"/>
      <c r="X365" s="89"/>
      <c r="Y365" s="89"/>
      <c r="Z365" s="89"/>
      <c r="AA365" s="89"/>
      <c r="AB365" s="89"/>
    </row>
    <row r="366" spans="1:28" x14ac:dyDescent="0.25">
      <c r="A366" s="87">
        <f t="shared" si="20"/>
        <v>46752</v>
      </c>
      <c r="B366" s="86">
        <f t="shared" si="21"/>
        <v>12</v>
      </c>
      <c r="C366" s="86">
        <f t="shared" si="19"/>
        <v>4</v>
      </c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8"/>
      <c r="W366" s="88"/>
      <c r="X366" s="89"/>
      <c r="Y366" s="89"/>
      <c r="Z366" s="89"/>
      <c r="AA366" s="89"/>
      <c r="AB366" s="89"/>
    </row>
    <row r="369" spans="1:28" x14ac:dyDescent="0.25">
      <c r="A369" s="70" t="s">
        <v>210</v>
      </c>
      <c r="B369" s="78"/>
      <c r="C369" s="78"/>
      <c r="D369" s="93">
        <f>COUNTIF(D$2:D$367,$A369)</f>
        <v>0</v>
      </c>
      <c r="E369" s="93">
        <f t="shared" ref="E369:AB375" si="22">COUNTIF(E$2:E$367,$A369)</f>
        <v>0</v>
      </c>
      <c r="F369" s="93">
        <f t="shared" si="22"/>
        <v>0</v>
      </c>
      <c r="G369" s="93">
        <f t="shared" si="22"/>
        <v>0</v>
      </c>
      <c r="H369" s="93">
        <f t="shared" si="22"/>
        <v>0</v>
      </c>
      <c r="I369" s="93">
        <f t="shared" si="22"/>
        <v>0</v>
      </c>
      <c r="J369" s="93">
        <f t="shared" si="22"/>
        <v>0</v>
      </c>
      <c r="K369" s="93">
        <f t="shared" si="22"/>
        <v>0</v>
      </c>
      <c r="L369" s="93">
        <f t="shared" si="22"/>
        <v>0</v>
      </c>
      <c r="M369" s="93">
        <f t="shared" si="22"/>
        <v>0</v>
      </c>
      <c r="N369" s="93">
        <f t="shared" si="22"/>
        <v>0</v>
      </c>
      <c r="O369" s="93">
        <f t="shared" si="22"/>
        <v>0</v>
      </c>
      <c r="P369" s="93">
        <f t="shared" si="22"/>
        <v>0</v>
      </c>
      <c r="Q369" s="93">
        <f t="shared" si="22"/>
        <v>0</v>
      </c>
      <c r="R369" s="93">
        <f t="shared" si="22"/>
        <v>0</v>
      </c>
      <c r="S369" s="93">
        <f t="shared" si="22"/>
        <v>0</v>
      </c>
      <c r="T369" s="93">
        <f t="shared" si="22"/>
        <v>0</v>
      </c>
      <c r="U369" s="93">
        <f t="shared" si="22"/>
        <v>0</v>
      </c>
      <c r="V369" s="93">
        <f t="shared" si="22"/>
        <v>0</v>
      </c>
      <c r="W369" s="93">
        <f t="shared" si="22"/>
        <v>0</v>
      </c>
      <c r="X369" s="93">
        <f t="shared" si="22"/>
        <v>0</v>
      </c>
      <c r="Y369" s="93">
        <f t="shared" si="22"/>
        <v>0</v>
      </c>
      <c r="Z369" s="93">
        <f t="shared" si="22"/>
        <v>0</v>
      </c>
      <c r="AA369" s="93">
        <f t="shared" si="22"/>
        <v>0</v>
      </c>
      <c r="AB369" s="93">
        <f t="shared" si="22"/>
        <v>0</v>
      </c>
    </row>
    <row r="370" spans="1:28" x14ac:dyDescent="0.25">
      <c r="A370" s="70" t="s">
        <v>87</v>
      </c>
      <c r="B370" s="78"/>
      <c r="C370" s="78"/>
      <c r="D370" s="93">
        <f t="shared" ref="D370:S375" si="23">COUNTIF(D$2:D$367,$A370)</f>
        <v>0</v>
      </c>
      <c r="E370" s="93">
        <f t="shared" si="23"/>
        <v>0</v>
      </c>
      <c r="F370" s="93">
        <f t="shared" si="23"/>
        <v>0</v>
      </c>
      <c r="G370" s="93">
        <f t="shared" si="23"/>
        <v>0</v>
      </c>
      <c r="H370" s="93">
        <f t="shared" si="23"/>
        <v>0</v>
      </c>
      <c r="I370" s="93">
        <f t="shared" si="23"/>
        <v>0</v>
      </c>
      <c r="J370" s="93">
        <f t="shared" si="23"/>
        <v>0</v>
      </c>
      <c r="K370" s="93">
        <f t="shared" si="23"/>
        <v>0</v>
      </c>
      <c r="L370" s="93">
        <f t="shared" si="23"/>
        <v>0</v>
      </c>
      <c r="M370" s="93">
        <f t="shared" si="23"/>
        <v>0</v>
      </c>
      <c r="N370" s="93">
        <f t="shared" si="23"/>
        <v>0</v>
      </c>
      <c r="O370" s="93">
        <f t="shared" si="23"/>
        <v>0</v>
      </c>
      <c r="P370" s="93">
        <f t="shared" si="23"/>
        <v>0</v>
      </c>
      <c r="Q370" s="93">
        <f t="shared" si="23"/>
        <v>0</v>
      </c>
      <c r="R370" s="93">
        <f t="shared" si="23"/>
        <v>0</v>
      </c>
      <c r="S370" s="93">
        <f t="shared" si="23"/>
        <v>0</v>
      </c>
      <c r="T370" s="93">
        <f t="shared" si="22"/>
        <v>0</v>
      </c>
      <c r="U370" s="93">
        <f t="shared" si="22"/>
        <v>0</v>
      </c>
      <c r="V370" s="93">
        <f t="shared" si="22"/>
        <v>0</v>
      </c>
      <c r="W370" s="93">
        <f t="shared" si="22"/>
        <v>0</v>
      </c>
      <c r="X370" s="93">
        <f t="shared" si="22"/>
        <v>0</v>
      </c>
      <c r="Y370" s="93">
        <f t="shared" si="22"/>
        <v>0</v>
      </c>
      <c r="Z370" s="93">
        <f t="shared" si="22"/>
        <v>0</v>
      </c>
      <c r="AA370" s="93">
        <f t="shared" si="22"/>
        <v>0</v>
      </c>
      <c r="AB370" s="93">
        <f t="shared" si="22"/>
        <v>0</v>
      </c>
    </row>
    <row r="371" spans="1:28" x14ac:dyDescent="0.25">
      <c r="A371" s="70" t="s">
        <v>203</v>
      </c>
      <c r="B371" s="78"/>
      <c r="C371" s="78"/>
      <c r="D371" s="93">
        <f t="shared" si="23"/>
        <v>0</v>
      </c>
      <c r="E371" s="93">
        <f t="shared" si="22"/>
        <v>0</v>
      </c>
      <c r="F371" s="93">
        <f t="shared" si="22"/>
        <v>0</v>
      </c>
      <c r="G371" s="93">
        <f t="shared" si="22"/>
        <v>0</v>
      </c>
      <c r="H371" s="93">
        <f t="shared" si="22"/>
        <v>0</v>
      </c>
      <c r="I371" s="93">
        <f t="shared" si="22"/>
        <v>0</v>
      </c>
      <c r="J371" s="93">
        <f t="shared" si="22"/>
        <v>0</v>
      </c>
      <c r="K371" s="93">
        <f t="shared" si="22"/>
        <v>0</v>
      </c>
      <c r="L371" s="93">
        <f t="shared" si="22"/>
        <v>0</v>
      </c>
      <c r="M371" s="93">
        <f t="shared" si="22"/>
        <v>0</v>
      </c>
      <c r="N371" s="93">
        <f t="shared" si="22"/>
        <v>0</v>
      </c>
      <c r="O371" s="93">
        <f t="shared" si="22"/>
        <v>0</v>
      </c>
      <c r="P371" s="93">
        <f t="shared" si="22"/>
        <v>0</v>
      </c>
      <c r="Q371" s="93">
        <f t="shared" si="22"/>
        <v>0</v>
      </c>
      <c r="R371" s="93">
        <f t="shared" si="22"/>
        <v>0</v>
      </c>
      <c r="S371" s="93">
        <f t="shared" si="22"/>
        <v>0</v>
      </c>
      <c r="T371" s="93">
        <f t="shared" si="22"/>
        <v>0</v>
      </c>
      <c r="U371" s="93">
        <f t="shared" si="22"/>
        <v>0</v>
      </c>
      <c r="V371" s="93">
        <f t="shared" si="22"/>
        <v>0</v>
      </c>
      <c r="W371" s="93">
        <f t="shared" si="22"/>
        <v>0</v>
      </c>
      <c r="X371" s="93">
        <f t="shared" si="22"/>
        <v>0</v>
      </c>
      <c r="Y371" s="93">
        <f t="shared" si="22"/>
        <v>0</v>
      </c>
      <c r="Z371" s="93">
        <f t="shared" si="22"/>
        <v>0</v>
      </c>
      <c r="AA371" s="93">
        <f t="shared" si="22"/>
        <v>0</v>
      </c>
      <c r="AB371" s="93">
        <f t="shared" si="22"/>
        <v>0</v>
      </c>
    </row>
    <row r="372" spans="1:28" x14ac:dyDescent="0.25">
      <c r="A372" s="70" t="s">
        <v>204</v>
      </c>
      <c r="B372" s="78"/>
      <c r="C372" s="78"/>
      <c r="D372" s="93">
        <f t="shared" si="23"/>
        <v>0</v>
      </c>
      <c r="E372" s="93">
        <f t="shared" si="22"/>
        <v>0</v>
      </c>
      <c r="F372" s="93">
        <f t="shared" si="22"/>
        <v>0</v>
      </c>
      <c r="G372" s="93">
        <f t="shared" si="22"/>
        <v>0</v>
      </c>
      <c r="H372" s="93">
        <f t="shared" si="22"/>
        <v>0</v>
      </c>
      <c r="I372" s="93">
        <f t="shared" si="22"/>
        <v>0</v>
      </c>
      <c r="J372" s="93">
        <f t="shared" si="22"/>
        <v>0</v>
      </c>
      <c r="K372" s="93">
        <f t="shared" si="22"/>
        <v>0</v>
      </c>
      <c r="L372" s="93">
        <f t="shared" si="22"/>
        <v>0</v>
      </c>
      <c r="M372" s="93">
        <f t="shared" si="22"/>
        <v>0</v>
      </c>
      <c r="N372" s="93">
        <f t="shared" si="22"/>
        <v>0</v>
      </c>
      <c r="O372" s="93">
        <f t="shared" si="22"/>
        <v>0</v>
      </c>
      <c r="P372" s="93">
        <f t="shared" si="22"/>
        <v>0</v>
      </c>
      <c r="Q372" s="93">
        <f t="shared" si="22"/>
        <v>0</v>
      </c>
      <c r="R372" s="93">
        <f t="shared" si="22"/>
        <v>0</v>
      </c>
      <c r="S372" s="93">
        <f t="shared" si="22"/>
        <v>0</v>
      </c>
      <c r="T372" s="93">
        <f t="shared" si="22"/>
        <v>0</v>
      </c>
      <c r="U372" s="93">
        <f t="shared" si="22"/>
        <v>0</v>
      </c>
      <c r="V372" s="93">
        <f t="shared" si="22"/>
        <v>0</v>
      </c>
      <c r="W372" s="93">
        <f t="shared" si="22"/>
        <v>0</v>
      </c>
      <c r="X372" s="93">
        <f t="shared" si="22"/>
        <v>0</v>
      </c>
      <c r="Y372" s="93">
        <f t="shared" si="22"/>
        <v>0</v>
      </c>
      <c r="Z372" s="93">
        <f t="shared" si="22"/>
        <v>0</v>
      </c>
      <c r="AA372" s="93">
        <f t="shared" si="22"/>
        <v>0</v>
      </c>
      <c r="AB372" s="93">
        <f t="shared" si="22"/>
        <v>0</v>
      </c>
    </row>
    <row r="373" spans="1:28" x14ac:dyDescent="0.25">
      <c r="A373" s="70" t="s">
        <v>144</v>
      </c>
      <c r="B373" s="78"/>
      <c r="C373" s="78"/>
      <c r="D373" s="93">
        <f t="shared" si="23"/>
        <v>0</v>
      </c>
      <c r="E373" s="93">
        <f t="shared" si="22"/>
        <v>0</v>
      </c>
      <c r="F373" s="93">
        <f t="shared" si="22"/>
        <v>0</v>
      </c>
      <c r="G373" s="93">
        <f t="shared" si="22"/>
        <v>0</v>
      </c>
      <c r="H373" s="93">
        <f t="shared" si="22"/>
        <v>0</v>
      </c>
      <c r="I373" s="93">
        <f t="shared" si="22"/>
        <v>0</v>
      </c>
      <c r="J373" s="93">
        <f t="shared" si="22"/>
        <v>0</v>
      </c>
      <c r="K373" s="93">
        <f t="shared" si="22"/>
        <v>0</v>
      </c>
      <c r="L373" s="93">
        <f t="shared" si="22"/>
        <v>0</v>
      </c>
      <c r="M373" s="93">
        <f t="shared" si="22"/>
        <v>0</v>
      </c>
      <c r="N373" s="93">
        <f t="shared" si="22"/>
        <v>0</v>
      </c>
      <c r="O373" s="93">
        <f t="shared" si="22"/>
        <v>0</v>
      </c>
      <c r="P373" s="93">
        <f t="shared" si="22"/>
        <v>0</v>
      </c>
      <c r="Q373" s="93">
        <f t="shared" si="22"/>
        <v>0</v>
      </c>
      <c r="R373" s="93">
        <f t="shared" si="22"/>
        <v>0</v>
      </c>
      <c r="S373" s="93">
        <f t="shared" si="22"/>
        <v>0</v>
      </c>
      <c r="T373" s="93">
        <f t="shared" si="22"/>
        <v>0</v>
      </c>
      <c r="U373" s="93">
        <f t="shared" si="22"/>
        <v>0</v>
      </c>
      <c r="V373" s="93">
        <f t="shared" si="22"/>
        <v>0</v>
      </c>
      <c r="W373" s="93">
        <f t="shared" si="22"/>
        <v>0</v>
      </c>
      <c r="X373" s="93">
        <f t="shared" si="22"/>
        <v>0</v>
      </c>
      <c r="Y373" s="93">
        <f t="shared" si="22"/>
        <v>0</v>
      </c>
      <c r="Z373" s="93">
        <f t="shared" si="22"/>
        <v>0</v>
      </c>
      <c r="AA373" s="93">
        <f t="shared" si="22"/>
        <v>0</v>
      </c>
      <c r="AB373" s="93">
        <f t="shared" si="22"/>
        <v>0</v>
      </c>
    </row>
    <row r="374" spans="1:28" x14ac:dyDescent="0.25">
      <c r="A374" s="70" t="s">
        <v>205</v>
      </c>
      <c r="B374" s="78"/>
      <c r="C374" s="78"/>
      <c r="D374" s="93">
        <f t="shared" si="23"/>
        <v>0</v>
      </c>
      <c r="E374" s="93">
        <f t="shared" si="22"/>
        <v>0</v>
      </c>
      <c r="F374" s="93">
        <f t="shared" si="22"/>
        <v>0</v>
      </c>
      <c r="G374" s="93">
        <f t="shared" si="22"/>
        <v>0</v>
      </c>
      <c r="H374" s="93">
        <f t="shared" si="22"/>
        <v>0</v>
      </c>
      <c r="I374" s="93">
        <f t="shared" si="22"/>
        <v>0</v>
      </c>
      <c r="J374" s="93">
        <f t="shared" si="22"/>
        <v>0</v>
      </c>
      <c r="K374" s="93">
        <f t="shared" si="22"/>
        <v>0</v>
      </c>
      <c r="L374" s="93">
        <f t="shared" si="22"/>
        <v>0</v>
      </c>
      <c r="M374" s="93">
        <f t="shared" si="22"/>
        <v>0</v>
      </c>
      <c r="N374" s="93">
        <f t="shared" si="22"/>
        <v>0</v>
      </c>
      <c r="O374" s="93">
        <f t="shared" si="22"/>
        <v>0</v>
      </c>
      <c r="P374" s="93">
        <f t="shared" si="22"/>
        <v>0</v>
      </c>
      <c r="Q374" s="93">
        <f t="shared" si="22"/>
        <v>0</v>
      </c>
      <c r="R374" s="93">
        <f t="shared" si="22"/>
        <v>0</v>
      </c>
      <c r="S374" s="93">
        <f t="shared" si="22"/>
        <v>0</v>
      </c>
      <c r="T374" s="93">
        <f t="shared" si="22"/>
        <v>0</v>
      </c>
      <c r="U374" s="93">
        <f t="shared" si="22"/>
        <v>0</v>
      </c>
      <c r="V374" s="93">
        <f t="shared" si="22"/>
        <v>0</v>
      </c>
      <c r="W374" s="93">
        <f t="shared" si="22"/>
        <v>0</v>
      </c>
      <c r="X374" s="93">
        <f t="shared" si="22"/>
        <v>0</v>
      </c>
      <c r="Y374" s="93">
        <f t="shared" si="22"/>
        <v>0</v>
      </c>
      <c r="Z374" s="93">
        <f t="shared" si="22"/>
        <v>0</v>
      </c>
      <c r="AA374" s="93">
        <f t="shared" si="22"/>
        <v>0</v>
      </c>
      <c r="AB374" s="93">
        <f t="shared" si="22"/>
        <v>0</v>
      </c>
    </row>
    <row r="375" spans="1:28" x14ac:dyDescent="0.25">
      <c r="A375" s="70" t="s">
        <v>206</v>
      </c>
      <c r="B375" s="78"/>
      <c r="C375" s="78"/>
      <c r="D375" s="93">
        <f t="shared" si="23"/>
        <v>0</v>
      </c>
      <c r="E375" s="93">
        <f t="shared" si="22"/>
        <v>0</v>
      </c>
      <c r="F375" s="93">
        <f t="shared" si="22"/>
        <v>0</v>
      </c>
      <c r="G375" s="93">
        <f t="shared" si="22"/>
        <v>0</v>
      </c>
      <c r="H375" s="93">
        <f t="shared" si="22"/>
        <v>0</v>
      </c>
      <c r="I375" s="93">
        <f t="shared" si="22"/>
        <v>0</v>
      </c>
      <c r="J375" s="93">
        <f t="shared" si="22"/>
        <v>0</v>
      </c>
      <c r="K375" s="93">
        <f t="shared" si="22"/>
        <v>0</v>
      </c>
      <c r="L375" s="93">
        <f t="shared" si="22"/>
        <v>0</v>
      </c>
      <c r="M375" s="93">
        <f t="shared" si="22"/>
        <v>0</v>
      </c>
      <c r="N375" s="93">
        <f t="shared" si="22"/>
        <v>0</v>
      </c>
      <c r="O375" s="93">
        <f t="shared" si="22"/>
        <v>0</v>
      </c>
      <c r="P375" s="93">
        <f t="shared" si="22"/>
        <v>0</v>
      </c>
      <c r="Q375" s="93">
        <f t="shared" si="22"/>
        <v>0</v>
      </c>
      <c r="R375" s="93">
        <f t="shared" si="22"/>
        <v>0</v>
      </c>
      <c r="S375" s="93">
        <f t="shared" si="22"/>
        <v>0</v>
      </c>
      <c r="T375" s="93">
        <f t="shared" si="22"/>
        <v>0</v>
      </c>
      <c r="U375" s="93">
        <f t="shared" si="22"/>
        <v>0</v>
      </c>
      <c r="V375" s="93">
        <f t="shared" si="22"/>
        <v>0</v>
      </c>
      <c r="W375" s="93">
        <f t="shared" si="22"/>
        <v>0</v>
      </c>
      <c r="X375" s="93">
        <f t="shared" si="22"/>
        <v>0</v>
      </c>
      <c r="Y375" s="93">
        <f t="shared" si="22"/>
        <v>0</v>
      </c>
      <c r="Z375" s="93">
        <f t="shared" si="22"/>
        <v>0</v>
      </c>
      <c r="AA375" s="93">
        <f t="shared" si="22"/>
        <v>0</v>
      </c>
      <c r="AB375" s="93">
        <f t="shared" si="22"/>
        <v>0</v>
      </c>
    </row>
  </sheetData>
  <autoFilter ref="A1:U366"/>
  <conditionalFormatting sqref="A1:AB366">
    <cfRule type="expression" dxfId="22" priority="2" stopIfTrue="1">
      <formula>COUNTIF(Feries,$A1)&gt;0</formula>
    </cfRule>
    <cfRule type="expression" dxfId="21" priority="1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listFillRange="MOIS" r:id="rId5">
            <anchor moveWithCells="1">
              <from>
                <xdr:col>0</xdr:col>
                <xdr:colOff>1171575</xdr:colOff>
                <xdr:row>0</xdr:row>
                <xdr:rowOff>1533525</xdr:rowOff>
              </from>
              <to>
                <xdr:col>3</xdr:col>
                <xdr:colOff>19050</xdr:colOff>
                <xdr:row>1</xdr:row>
                <xdr:rowOff>9525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30" r:id="rId6" name="ComboBox2">
          <controlPr defaultSize="0" print="0" autoLine="0" listFillRange="Trim" r:id="rId7">
            <anchor moveWithCells="1">
              <from>
                <xdr:col>0</xdr:col>
                <xdr:colOff>19050</xdr:colOff>
                <xdr:row>0</xdr:row>
                <xdr:rowOff>1533525</xdr:rowOff>
              </from>
              <to>
                <xdr:col>0</xdr:col>
                <xdr:colOff>1171575</xdr:colOff>
                <xdr:row>1</xdr:row>
                <xdr:rowOff>9525</xdr:rowOff>
              </to>
            </anchor>
          </controlPr>
        </control>
      </mc:Choice>
      <mc:Fallback>
        <control shapeId="1030" r:id="rId6" name="ComboBox2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52</xdr:col>
                <xdr:colOff>295275</xdr:colOff>
                <xdr:row>0</xdr:row>
                <xdr:rowOff>800100</xdr:rowOff>
              </from>
              <to>
                <xdr:col>53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52</xdr:col>
                <xdr:colOff>295275</xdr:colOff>
                <xdr:row>0</xdr:row>
                <xdr:rowOff>238125</xdr:rowOff>
              </from>
              <to>
                <xdr:col>53</xdr:col>
                <xdr:colOff>0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CS380"/>
  <sheetViews>
    <sheetView showGridLines="0" tabSelected="1" zoomScaleNormal="100" workbookViewId="0">
      <pane xSplit="2" topLeftCell="C1" activePane="topRight" state="frozen"/>
      <selection activeCell="H15" sqref="H15"/>
      <selection pane="topRight" activeCell="G315" sqref="G315"/>
    </sheetView>
  </sheetViews>
  <sheetFormatPr baseColWidth="10" defaultColWidth="4.85546875" defaultRowHeight="15" x14ac:dyDescent="0.25"/>
  <cols>
    <col min="1" max="1" width="28.28515625" style="72" customWidth="1"/>
    <col min="2" max="2" width="3.85546875" style="73" hidden="1" customWidth="1"/>
    <col min="3" max="3" width="9.5703125" style="80" hidden="1" customWidth="1"/>
    <col min="4" max="4" width="3.85546875" style="80" customWidth="1"/>
    <col min="5" max="5" width="6.85546875" style="80" bestFit="1" customWidth="1"/>
    <col min="6" max="6" width="3.85546875" style="80" customWidth="1"/>
    <col min="7" max="7" width="6.85546875" style="80" bestFit="1" customWidth="1"/>
    <col min="8" max="8" width="3.85546875" style="80" customWidth="1"/>
    <col min="9" max="9" width="6.85546875" style="80" bestFit="1" customWidth="1"/>
    <col min="10" max="18" width="3.85546875" style="80" customWidth="1"/>
    <col min="19" max="20" width="6.85546875" style="80" bestFit="1" customWidth="1"/>
    <col min="21" max="21" width="3.85546875" style="80" customWidth="1"/>
    <col min="22" max="22" width="6.85546875" style="80" bestFit="1" customWidth="1"/>
    <col min="23" max="34" width="3.85546875" style="80" customWidth="1"/>
    <col min="35" max="97" width="4.85546875" style="80"/>
    <col min="98" max="16384" width="4.85546875" style="56"/>
  </cols>
  <sheetData>
    <row r="1" spans="1:97" ht="116.25" customHeight="1" x14ac:dyDescent="0.25">
      <c r="A1" s="94" t="str">
        <f>"                                 Postes
 "&amp;An</f>
        <v xml:space="preserve">                                 Postes
 2027</v>
      </c>
      <c r="B1" s="97" t="s">
        <v>187</v>
      </c>
      <c r="C1" s="83" t="s">
        <v>18</v>
      </c>
      <c r="D1" s="83" t="s">
        <v>193</v>
      </c>
      <c r="E1" s="83" t="s">
        <v>24</v>
      </c>
      <c r="F1" s="83" t="s">
        <v>28</v>
      </c>
      <c r="G1" s="83" t="s">
        <v>31</v>
      </c>
      <c r="H1" s="83" t="s">
        <v>192</v>
      </c>
      <c r="I1" s="83" t="s">
        <v>38</v>
      </c>
      <c r="J1" s="83" t="s">
        <v>194</v>
      </c>
      <c r="K1" s="83" t="s">
        <v>195</v>
      </c>
      <c r="L1" s="83" t="s">
        <v>196</v>
      </c>
      <c r="M1" s="83" t="s">
        <v>197</v>
      </c>
      <c r="N1" s="83" t="s">
        <v>198</v>
      </c>
      <c r="O1" s="83" t="s">
        <v>199</v>
      </c>
      <c r="P1" s="83" t="s">
        <v>58</v>
      </c>
      <c r="Q1" s="83" t="s">
        <v>200</v>
      </c>
      <c r="R1" s="83" t="s">
        <v>201</v>
      </c>
      <c r="S1" s="83" t="s">
        <v>61</v>
      </c>
      <c r="T1" s="83" t="s">
        <v>63</v>
      </c>
      <c r="U1" s="83" t="s">
        <v>102</v>
      </c>
      <c r="V1" s="83" t="s">
        <v>65</v>
      </c>
      <c r="W1" s="83" t="s">
        <v>99</v>
      </c>
      <c r="X1" s="83" t="s">
        <v>100</v>
      </c>
      <c r="Y1" s="83" t="s">
        <v>101</v>
      </c>
      <c r="Z1" s="83" t="s">
        <v>119</v>
      </c>
      <c r="AA1" s="83" t="s">
        <v>120</v>
      </c>
      <c r="AB1" s="83" t="s">
        <v>128</v>
      </c>
      <c r="AC1" s="83" t="s">
        <v>129</v>
      </c>
      <c r="AD1" s="83" t="s">
        <v>130</v>
      </c>
      <c r="AE1" s="83" t="s">
        <v>131</v>
      </c>
      <c r="AF1" s="83" t="s">
        <v>132</v>
      </c>
      <c r="AG1" s="83" t="s">
        <v>134</v>
      </c>
      <c r="AH1" s="83" t="s">
        <v>135</v>
      </c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</row>
    <row r="2" spans="1:97" hidden="1" x14ac:dyDescent="0.25">
      <c r="A2" s="87">
        <f>DATE(An,1,1)</f>
        <v>46388</v>
      </c>
      <c r="B2" s="86">
        <f>INT((A2-DATE(YEAR(A2),1,3)+WEEKDAY(DATE(YEAR(A2),1,3))+5)/7)</f>
        <v>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</row>
    <row r="3" spans="1:97" hidden="1" x14ac:dyDescent="0.25">
      <c r="A3" s="87">
        <f>A2+1</f>
        <v>46389</v>
      </c>
      <c r="B3" s="86">
        <f t="shared" ref="B3:B62" si="0">INT((A3-DATE(YEAR(A3),1,3)+WEEKDAY(DATE(YEAR(A3),1,3))+5)/7)</f>
        <v>0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</row>
    <row r="4" spans="1:97" s="71" customFormat="1" hidden="1" x14ac:dyDescent="0.25">
      <c r="A4" s="87">
        <f t="shared" ref="A4:A67" si="1">A3+1</f>
        <v>46390</v>
      </c>
      <c r="B4" s="86">
        <f t="shared" si="0"/>
        <v>0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1"/>
      <c r="CS4" s="81"/>
    </row>
    <row r="5" spans="1:97" hidden="1" x14ac:dyDescent="0.25">
      <c r="A5" s="87">
        <f t="shared" si="1"/>
        <v>46391</v>
      </c>
      <c r="B5" s="86">
        <f t="shared" si="0"/>
        <v>1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</row>
    <row r="6" spans="1:97" hidden="1" x14ac:dyDescent="0.25">
      <c r="A6" s="87">
        <f t="shared" si="1"/>
        <v>46392</v>
      </c>
      <c r="B6" s="86">
        <f t="shared" si="0"/>
        <v>1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</row>
    <row r="7" spans="1:97" hidden="1" x14ac:dyDescent="0.25">
      <c r="A7" s="87">
        <f t="shared" si="1"/>
        <v>46393</v>
      </c>
      <c r="B7" s="86">
        <f t="shared" si="0"/>
        <v>1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</row>
    <row r="8" spans="1:97" hidden="1" x14ac:dyDescent="0.25">
      <c r="A8" s="87">
        <f t="shared" si="1"/>
        <v>46394</v>
      </c>
      <c r="B8" s="86">
        <f t="shared" si="0"/>
        <v>1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</row>
    <row r="9" spans="1:97" hidden="1" x14ac:dyDescent="0.25">
      <c r="A9" s="87">
        <f t="shared" si="1"/>
        <v>46395</v>
      </c>
      <c r="B9" s="86">
        <f t="shared" si="0"/>
        <v>1</v>
      </c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</row>
    <row r="10" spans="1:97" hidden="1" x14ac:dyDescent="0.25">
      <c r="A10" s="87">
        <f t="shared" si="1"/>
        <v>46396</v>
      </c>
      <c r="B10" s="86">
        <f t="shared" si="0"/>
        <v>1</v>
      </c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</row>
    <row r="11" spans="1:97" hidden="1" x14ac:dyDescent="0.25">
      <c r="A11" s="87">
        <f t="shared" si="1"/>
        <v>46397</v>
      </c>
      <c r="B11" s="86">
        <f t="shared" si="0"/>
        <v>1</v>
      </c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</row>
    <row r="12" spans="1:97" hidden="1" x14ac:dyDescent="0.25">
      <c r="A12" s="87">
        <f t="shared" si="1"/>
        <v>46398</v>
      </c>
      <c r="B12" s="86">
        <f t="shared" si="0"/>
        <v>2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</row>
    <row r="13" spans="1:97" hidden="1" x14ac:dyDescent="0.25">
      <c r="A13" s="87">
        <f t="shared" si="1"/>
        <v>46399</v>
      </c>
      <c r="B13" s="86">
        <f t="shared" si="0"/>
        <v>2</v>
      </c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</row>
    <row r="14" spans="1:97" hidden="1" x14ac:dyDescent="0.25">
      <c r="A14" s="87">
        <f t="shared" si="1"/>
        <v>46400</v>
      </c>
      <c r="B14" s="86">
        <f t="shared" si="0"/>
        <v>2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</row>
    <row r="15" spans="1:97" hidden="1" x14ac:dyDescent="0.25">
      <c r="A15" s="87">
        <f t="shared" si="1"/>
        <v>46401</v>
      </c>
      <c r="B15" s="86">
        <f t="shared" si="0"/>
        <v>2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</row>
    <row r="16" spans="1:97" hidden="1" x14ac:dyDescent="0.25">
      <c r="A16" s="87">
        <f t="shared" si="1"/>
        <v>46402</v>
      </c>
      <c r="B16" s="86">
        <f t="shared" si="0"/>
        <v>2</v>
      </c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</row>
    <row r="17" spans="1:34" hidden="1" x14ac:dyDescent="0.25">
      <c r="A17" s="87">
        <f t="shared" si="1"/>
        <v>46403</v>
      </c>
      <c r="B17" s="86">
        <f t="shared" si="0"/>
        <v>2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</row>
    <row r="18" spans="1:34" hidden="1" x14ac:dyDescent="0.25">
      <c r="A18" s="87">
        <f t="shared" si="1"/>
        <v>46404</v>
      </c>
      <c r="B18" s="86">
        <f t="shared" si="0"/>
        <v>2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</row>
    <row r="19" spans="1:34" hidden="1" x14ac:dyDescent="0.25">
      <c r="A19" s="87">
        <f t="shared" si="1"/>
        <v>46405</v>
      </c>
      <c r="B19" s="86">
        <f t="shared" si="0"/>
        <v>3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</row>
    <row r="20" spans="1:34" hidden="1" x14ac:dyDescent="0.25">
      <c r="A20" s="87">
        <f t="shared" si="1"/>
        <v>46406</v>
      </c>
      <c r="B20" s="86">
        <f t="shared" si="0"/>
        <v>3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</row>
    <row r="21" spans="1:34" hidden="1" x14ac:dyDescent="0.25">
      <c r="A21" s="87">
        <f t="shared" si="1"/>
        <v>46407</v>
      </c>
      <c r="B21" s="86">
        <f t="shared" si="0"/>
        <v>3</v>
      </c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</row>
    <row r="22" spans="1:34" hidden="1" x14ac:dyDescent="0.25">
      <c r="A22" s="87">
        <f t="shared" si="1"/>
        <v>46408</v>
      </c>
      <c r="B22" s="86">
        <f t="shared" si="0"/>
        <v>3</v>
      </c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</row>
    <row r="23" spans="1:34" hidden="1" x14ac:dyDescent="0.25">
      <c r="A23" s="87">
        <f t="shared" si="1"/>
        <v>46409</v>
      </c>
      <c r="B23" s="86">
        <f t="shared" si="0"/>
        <v>3</v>
      </c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</row>
    <row r="24" spans="1:34" hidden="1" x14ac:dyDescent="0.25">
      <c r="A24" s="87">
        <f t="shared" si="1"/>
        <v>46410</v>
      </c>
      <c r="B24" s="86">
        <f t="shared" si="0"/>
        <v>3</v>
      </c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</row>
    <row r="25" spans="1:34" hidden="1" x14ac:dyDescent="0.25">
      <c r="A25" s="87">
        <f t="shared" si="1"/>
        <v>46411</v>
      </c>
      <c r="B25" s="86">
        <f t="shared" si="0"/>
        <v>3</v>
      </c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</row>
    <row r="26" spans="1:34" hidden="1" x14ac:dyDescent="0.25">
      <c r="A26" s="87">
        <f t="shared" si="1"/>
        <v>46412</v>
      </c>
      <c r="B26" s="86">
        <f t="shared" si="0"/>
        <v>4</v>
      </c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</row>
    <row r="27" spans="1:34" hidden="1" x14ac:dyDescent="0.25">
      <c r="A27" s="87">
        <f t="shared" si="1"/>
        <v>46413</v>
      </c>
      <c r="B27" s="86">
        <f t="shared" si="0"/>
        <v>4</v>
      </c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</row>
    <row r="28" spans="1:34" hidden="1" x14ac:dyDescent="0.25">
      <c r="A28" s="87">
        <f t="shared" si="1"/>
        <v>46414</v>
      </c>
      <c r="B28" s="86">
        <f t="shared" si="0"/>
        <v>4</v>
      </c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</row>
    <row r="29" spans="1:34" hidden="1" x14ac:dyDescent="0.25">
      <c r="A29" s="87">
        <f t="shared" si="1"/>
        <v>46415</v>
      </c>
      <c r="B29" s="86">
        <f t="shared" si="0"/>
        <v>4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</row>
    <row r="30" spans="1:34" hidden="1" x14ac:dyDescent="0.25">
      <c r="A30" s="87">
        <f t="shared" si="1"/>
        <v>46416</v>
      </c>
      <c r="B30" s="86">
        <f t="shared" si="0"/>
        <v>4</v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</row>
    <row r="31" spans="1:34" hidden="1" x14ac:dyDescent="0.25">
      <c r="A31" s="87">
        <f t="shared" si="1"/>
        <v>46417</v>
      </c>
      <c r="B31" s="86">
        <f t="shared" si="0"/>
        <v>4</v>
      </c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</row>
    <row r="32" spans="1:34" hidden="1" x14ac:dyDescent="0.25">
      <c r="A32" s="87">
        <f t="shared" si="1"/>
        <v>46418</v>
      </c>
      <c r="B32" s="86">
        <f t="shared" si="0"/>
        <v>4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</row>
    <row r="33" spans="1:34" hidden="1" x14ac:dyDescent="0.25">
      <c r="A33" s="87">
        <f t="shared" si="1"/>
        <v>46419</v>
      </c>
      <c r="B33" s="86">
        <f t="shared" si="0"/>
        <v>5</v>
      </c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</row>
    <row r="34" spans="1:34" hidden="1" x14ac:dyDescent="0.25">
      <c r="A34" s="87">
        <f t="shared" si="1"/>
        <v>46420</v>
      </c>
      <c r="B34" s="86">
        <f t="shared" si="0"/>
        <v>5</v>
      </c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</row>
    <row r="35" spans="1:34" hidden="1" x14ac:dyDescent="0.25">
      <c r="A35" s="87">
        <f t="shared" si="1"/>
        <v>46421</v>
      </c>
      <c r="B35" s="86">
        <f t="shared" si="0"/>
        <v>5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</row>
    <row r="36" spans="1:34" hidden="1" x14ac:dyDescent="0.25">
      <c r="A36" s="87">
        <f t="shared" si="1"/>
        <v>46422</v>
      </c>
      <c r="B36" s="86">
        <f t="shared" si="0"/>
        <v>5</v>
      </c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</row>
    <row r="37" spans="1:34" hidden="1" x14ac:dyDescent="0.25">
      <c r="A37" s="87">
        <f t="shared" si="1"/>
        <v>46423</v>
      </c>
      <c r="B37" s="86">
        <f t="shared" si="0"/>
        <v>5</v>
      </c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</row>
    <row r="38" spans="1:34" hidden="1" x14ac:dyDescent="0.25">
      <c r="A38" s="87">
        <f t="shared" si="1"/>
        <v>46424</v>
      </c>
      <c r="B38" s="86">
        <f t="shared" si="0"/>
        <v>5</v>
      </c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</row>
    <row r="39" spans="1:34" hidden="1" x14ac:dyDescent="0.25">
      <c r="A39" s="87">
        <f t="shared" si="1"/>
        <v>46425</v>
      </c>
      <c r="B39" s="86">
        <f t="shared" si="0"/>
        <v>5</v>
      </c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</row>
    <row r="40" spans="1:34" hidden="1" x14ac:dyDescent="0.25">
      <c r="A40" s="87">
        <f t="shared" si="1"/>
        <v>46426</v>
      </c>
      <c r="B40" s="86">
        <f t="shared" si="0"/>
        <v>6</v>
      </c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</row>
    <row r="41" spans="1:34" hidden="1" x14ac:dyDescent="0.25">
      <c r="A41" s="87">
        <f t="shared" si="1"/>
        <v>46427</v>
      </c>
      <c r="B41" s="86">
        <f t="shared" si="0"/>
        <v>6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</row>
    <row r="42" spans="1:34" hidden="1" x14ac:dyDescent="0.25">
      <c r="A42" s="87">
        <f t="shared" si="1"/>
        <v>46428</v>
      </c>
      <c r="B42" s="86">
        <f t="shared" si="0"/>
        <v>6</v>
      </c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</row>
    <row r="43" spans="1:34" hidden="1" x14ac:dyDescent="0.25">
      <c r="A43" s="87">
        <f t="shared" si="1"/>
        <v>46429</v>
      </c>
      <c r="B43" s="86">
        <f t="shared" si="0"/>
        <v>6</v>
      </c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</row>
    <row r="44" spans="1:34" hidden="1" x14ac:dyDescent="0.25">
      <c r="A44" s="87">
        <f t="shared" si="1"/>
        <v>46430</v>
      </c>
      <c r="B44" s="86">
        <f t="shared" si="0"/>
        <v>6</v>
      </c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</row>
    <row r="45" spans="1:34" hidden="1" x14ac:dyDescent="0.25">
      <c r="A45" s="87">
        <f t="shared" si="1"/>
        <v>46431</v>
      </c>
      <c r="B45" s="86">
        <f t="shared" si="0"/>
        <v>6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</row>
    <row r="46" spans="1:34" hidden="1" x14ac:dyDescent="0.25">
      <c r="A46" s="87">
        <f t="shared" si="1"/>
        <v>46432</v>
      </c>
      <c r="B46" s="86">
        <f t="shared" si="0"/>
        <v>6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</row>
    <row r="47" spans="1:34" hidden="1" x14ac:dyDescent="0.25">
      <c r="A47" s="87">
        <f t="shared" si="1"/>
        <v>46433</v>
      </c>
      <c r="B47" s="86">
        <f t="shared" si="0"/>
        <v>7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</row>
    <row r="48" spans="1:34" hidden="1" x14ac:dyDescent="0.25">
      <c r="A48" s="87">
        <f t="shared" si="1"/>
        <v>46434</v>
      </c>
      <c r="B48" s="86">
        <f t="shared" si="0"/>
        <v>7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</row>
    <row r="49" spans="1:34" hidden="1" x14ac:dyDescent="0.25">
      <c r="A49" s="87">
        <f t="shared" si="1"/>
        <v>46435</v>
      </c>
      <c r="B49" s="86">
        <f t="shared" si="0"/>
        <v>7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</row>
    <row r="50" spans="1:34" hidden="1" x14ac:dyDescent="0.25">
      <c r="A50" s="87">
        <f t="shared" si="1"/>
        <v>46436</v>
      </c>
      <c r="B50" s="86">
        <f t="shared" si="0"/>
        <v>7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</row>
    <row r="51" spans="1:34" hidden="1" x14ac:dyDescent="0.25">
      <c r="A51" s="87">
        <f t="shared" si="1"/>
        <v>46437</v>
      </c>
      <c r="B51" s="86">
        <f t="shared" si="0"/>
        <v>7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</row>
    <row r="52" spans="1:34" hidden="1" x14ac:dyDescent="0.25">
      <c r="A52" s="87">
        <f t="shared" si="1"/>
        <v>46438</v>
      </c>
      <c r="B52" s="86">
        <f t="shared" si="0"/>
        <v>7</v>
      </c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</row>
    <row r="53" spans="1:34" hidden="1" x14ac:dyDescent="0.25">
      <c r="A53" s="87">
        <f t="shared" si="1"/>
        <v>46439</v>
      </c>
      <c r="B53" s="86">
        <f t="shared" si="0"/>
        <v>7</v>
      </c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</row>
    <row r="54" spans="1:34" hidden="1" x14ac:dyDescent="0.25">
      <c r="A54" s="87">
        <f t="shared" si="1"/>
        <v>46440</v>
      </c>
      <c r="B54" s="86">
        <f t="shared" si="0"/>
        <v>8</v>
      </c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</row>
    <row r="55" spans="1:34" hidden="1" x14ac:dyDescent="0.25">
      <c r="A55" s="87">
        <f t="shared" si="1"/>
        <v>46441</v>
      </c>
      <c r="B55" s="86">
        <f t="shared" si="0"/>
        <v>8</v>
      </c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</row>
    <row r="56" spans="1:34" hidden="1" x14ac:dyDescent="0.25">
      <c r="A56" s="87">
        <f t="shared" si="1"/>
        <v>46442</v>
      </c>
      <c r="B56" s="86">
        <f t="shared" si="0"/>
        <v>8</v>
      </c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</row>
    <row r="57" spans="1:34" hidden="1" x14ac:dyDescent="0.25">
      <c r="A57" s="87">
        <f t="shared" si="1"/>
        <v>46443</v>
      </c>
      <c r="B57" s="86">
        <f t="shared" si="0"/>
        <v>8</v>
      </c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</row>
    <row r="58" spans="1:34" hidden="1" x14ac:dyDescent="0.25">
      <c r="A58" s="87">
        <f t="shared" si="1"/>
        <v>46444</v>
      </c>
      <c r="B58" s="86">
        <f t="shared" si="0"/>
        <v>8</v>
      </c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</row>
    <row r="59" spans="1:34" hidden="1" x14ac:dyDescent="0.25">
      <c r="A59" s="87">
        <f t="shared" si="1"/>
        <v>46445</v>
      </c>
      <c r="B59" s="86">
        <f t="shared" si="0"/>
        <v>8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</row>
    <row r="60" spans="1:34" hidden="1" x14ac:dyDescent="0.25">
      <c r="A60" s="87">
        <f t="shared" si="1"/>
        <v>46446</v>
      </c>
      <c r="B60" s="86">
        <f t="shared" si="0"/>
        <v>8</v>
      </c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</row>
    <row r="61" spans="1:34" hidden="1" x14ac:dyDescent="0.25">
      <c r="A61" s="87">
        <f t="shared" si="1"/>
        <v>46447</v>
      </c>
      <c r="B61" s="86">
        <f t="shared" si="0"/>
        <v>9</v>
      </c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</row>
    <row r="62" spans="1:34" hidden="1" x14ac:dyDescent="0.25">
      <c r="A62" s="87">
        <f t="shared" si="1"/>
        <v>46448</v>
      </c>
      <c r="B62" s="86">
        <f t="shared" si="0"/>
        <v>9</v>
      </c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</row>
    <row r="63" spans="1:34" hidden="1" x14ac:dyDescent="0.25">
      <c r="A63" s="87">
        <f t="shared" si="1"/>
        <v>46449</v>
      </c>
      <c r="B63" s="86">
        <f t="shared" ref="B63:B126" si="2">INT((A63-DATE(YEAR(A63),1,3)+WEEKDAY(DATE(YEAR(A63),1,3))+5)/7)</f>
        <v>9</v>
      </c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</row>
    <row r="64" spans="1:34" hidden="1" x14ac:dyDescent="0.25">
      <c r="A64" s="87">
        <f t="shared" si="1"/>
        <v>46450</v>
      </c>
      <c r="B64" s="86">
        <f t="shared" si="2"/>
        <v>9</v>
      </c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</row>
    <row r="65" spans="1:34" hidden="1" x14ac:dyDescent="0.25">
      <c r="A65" s="87">
        <f t="shared" si="1"/>
        <v>46451</v>
      </c>
      <c r="B65" s="86">
        <f t="shared" si="2"/>
        <v>9</v>
      </c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</row>
    <row r="66" spans="1:34" hidden="1" x14ac:dyDescent="0.25">
      <c r="A66" s="87">
        <f t="shared" si="1"/>
        <v>46452</v>
      </c>
      <c r="B66" s="86">
        <f t="shared" si="2"/>
        <v>9</v>
      </c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</row>
    <row r="67" spans="1:34" hidden="1" x14ac:dyDescent="0.25">
      <c r="A67" s="87">
        <f t="shared" si="1"/>
        <v>46453</v>
      </c>
      <c r="B67" s="86">
        <f t="shared" si="2"/>
        <v>9</v>
      </c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</row>
    <row r="68" spans="1:34" hidden="1" x14ac:dyDescent="0.25">
      <c r="A68" s="87">
        <f t="shared" ref="A68:A131" si="3">A67+1</f>
        <v>46454</v>
      </c>
      <c r="B68" s="86">
        <f t="shared" si="2"/>
        <v>10</v>
      </c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</row>
    <row r="69" spans="1:34" hidden="1" x14ac:dyDescent="0.25">
      <c r="A69" s="87">
        <f t="shared" si="3"/>
        <v>46455</v>
      </c>
      <c r="B69" s="86">
        <f t="shared" si="2"/>
        <v>10</v>
      </c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</row>
    <row r="70" spans="1:34" hidden="1" x14ac:dyDescent="0.25">
      <c r="A70" s="87">
        <f t="shared" si="3"/>
        <v>46456</v>
      </c>
      <c r="B70" s="86">
        <f t="shared" si="2"/>
        <v>10</v>
      </c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</row>
    <row r="71" spans="1:34" hidden="1" x14ac:dyDescent="0.25">
      <c r="A71" s="87">
        <f t="shared" si="3"/>
        <v>46457</v>
      </c>
      <c r="B71" s="86">
        <f t="shared" si="2"/>
        <v>10</v>
      </c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</row>
    <row r="72" spans="1:34" hidden="1" x14ac:dyDescent="0.25">
      <c r="A72" s="87">
        <f t="shared" si="3"/>
        <v>46458</v>
      </c>
      <c r="B72" s="86">
        <f t="shared" si="2"/>
        <v>10</v>
      </c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</row>
    <row r="73" spans="1:34" hidden="1" x14ac:dyDescent="0.25">
      <c r="A73" s="87">
        <f t="shared" si="3"/>
        <v>46459</v>
      </c>
      <c r="B73" s="86">
        <f t="shared" si="2"/>
        <v>10</v>
      </c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</row>
    <row r="74" spans="1:34" hidden="1" x14ac:dyDescent="0.25">
      <c r="A74" s="87">
        <f t="shared" si="3"/>
        <v>46460</v>
      </c>
      <c r="B74" s="86">
        <f t="shared" si="2"/>
        <v>10</v>
      </c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</row>
    <row r="75" spans="1:34" hidden="1" x14ac:dyDescent="0.25">
      <c r="A75" s="87">
        <f t="shared" si="3"/>
        <v>46461</v>
      </c>
      <c r="B75" s="86">
        <f t="shared" si="2"/>
        <v>11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</row>
    <row r="76" spans="1:34" hidden="1" x14ac:dyDescent="0.25">
      <c r="A76" s="87">
        <f t="shared" si="3"/>
        <v>46462</v>
      </c>
      <c r="B76" s="86">
        <f t="shared" si="2"/>
        <v>11</v>
      </c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</row>
    <row r="77" spans="1:34" hidden="1" x14ac:dyDescent="0.25">
      <c r="A77" s="87">
        <f t="shared" si="3"/>
        <v>46463</v>
      </c>
      <c r="B77" s="86">
        <f t="shared" si="2"/>
        <v>11</v>
      </c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</row>
    <row r="78" spans="1:34" hidden="1" x14ac:dyDescent="0.25">
      <c r="A78" s="87">
        <f t="shared" si="3"/>
        <v>46464</v>
      </c>
      <c r="B78" s="86">
        <f t="shared" si="2"/>
        <v>11</v>
      </c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</row>
    <row r="79" spans="1:34" hidden="1" x14ac:dyDescent="0.25">
      <c r="A79" s="87">
        <f t="shared" si="3"/>
        <v>46465</v>
      </c>
      <c r="B79" s="86">
        <f t="shared" si="2"/>
        <v>11</v>
      </c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</row>
    <row r="80" spans="1:34" hidden="1" x14ac:dyDescent="0.25">
      <c r="A80" s="87">
        <f t="shared" si="3"/>
        <v>46466</v>
      </c>
      <c r="B80" s="86">
        <f t="shared" si="2"/>
        <v>11</v>
      </c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</row>
    <row r="81" spans="1:34" hidden="1" x14ac:dyDescent="0.25">
      <c r="A81" s="87">
        <f t="shared" si="3"/>
        <v>46467</v>
      </c>
      <c r="B81" s="86">
        <f t="shared" si="2"/>
        <v>11</v>
      </c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</row>
    <row r="82" spans="1:34" hidden="1" x14ac:dyDescent="0.25">
      <c r="A82" s="87">
        <f t="shared" si="3"/>
        <v>46468</v>
      </c>
      <c r="B82" s="86">
        <f t="shared" si="2"/>
        <v>12</v>
      </c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</row>
    <row r="83" spans="1:34" hidden="1" x14ac:dyDescent="0.25">
      <c r="A83" s="87">
        <f t="shared" si="3"/>
        <v>46469</v>
      </c>
      <c r="B83" s="86">
        <f t="shared" si="2"/>
        <v>12</v>
      </c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</row>
    <row r="84" spans="1:34" hidden="1" x14ac:dyDescent="0.25">
      <c r="A84" s="87">
        <f t="shared" si="3"/>
        <v>46470</v>
      </c>
      <c r="B84" s="86">
        <f t="shared" si="2"/>
        <v>12</v>
      </c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</row>
    <row r="85" spans="1:34" hidden="1" x14ac:dyDescent="0.25">
      <c r="A85" s="87">
        <f t="shared" si="3"/>
        <v>46471</v>
      </c>
      <c r="B85" s="86">
        <f t="shared" si="2"/>
        <v>12</v>
      </c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</row>
    <row r="86" spans="1:34" hidden="1" x14ac:dyDescent="0.25">
      <c r="A86" s="87">
        <f t="shared" si="3"/>
        <v>46472</v>
      </c>
      <c r="B86" s="86">
        <f t="shared" si="2"/>
        <v>12</v>
      </c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</row>
    <row r="87" spans="1:34" hidden="1" x14ac:dyDescent="0.25">
      <c r="A87" s="87">
        <f t="shared" si="3"/>
        <v>46473</v>
      </c>
      <c r="B87" s="86">
        <f t="shared" si="2"/>
        <v>12</v>
      </c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</row>
    <row r="88" spans="1:34" hidden="1" x14ac:dyDescent="0.25">
      <c r="A88" s="87">
        <f t="shared" si="3"/>
        <v>46474</v>
      </c>
      <c r="B88" s="86">
        <f t="shared" si="2"/>
        <v>12</v>
      </c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</row>
    <row r="89" spans="1:34" hidden="1" x14ac:dyDescent="0.25">
      <c r="A89" s="87">
        <f t="shared" si="3"/>
        <v>46475</v>
      </c>
      <c r="B89" s="86">
        <f t="shared" si="2"/>
        <v>13</v>
      </c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</row>
    <row r="90" spans="1:34" hidden="1" x14ac:dyDescent="0.25">
      <c r="A90" s="87">
        <f t="shared" si="3"/>
        <v>46476</v>
      </c>
      <c r="B90" s="86">
        <f t="shared" si="2"/>
        <v>13</v>
      </c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</row>
    <row r="91" spans="1:34" hidden="1" x14ac:dyDescent="0.25">
      <c r="A91" s="87">
        <f t="shared" si="3"/>
        <v>46477</v>
      </c>
      <c r="B91" s="86">
        <f t="shared" si="2"/>
        <v>13</v>
      </c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</row>
    <row r="92" spans="1:34" hidden="1" x14ac:dyDescent="0.25">
      <c r="A92" s="87">
        <f t="shared" si="3"/>
        <v>46478</v>
      </c>
      <c r="B92" s="86">
        <f t="shared" si="2"/>
        <v>13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</row>
    <row r="93" spans="1:34" hidden="1" x14ac:dyDescent="0.25">
      <c r="A93" s="87">
        <f t="shared" si="3"/>
        <v>46479</v>
      </c>
      <c r="B93" s="86">
        <f t="shared" si="2"/>
        <v>13</v>
      </c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</row>
    <row r="94" spans="1:34" hidden="1" x14ac:dyDescent="0.25">
      <c r="A94" s="87">
        <f t="shared" si="3"/>
        <v>46480</v>
      </c>
      <c r="B94" s="86">
        <f t="shared" si="2"/>
        <v>13</v>
      </c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</row>
    <row r="95" spans="1:34" hidden="1" x14ac:dyDescent="0.25">
      <c r="A95" s="87">
        <f t="shared" si="3"/>
        <v>46481</v>
      </c>
      <c r="B95" s="86">
        <f t="shared" si="2"/>
        <v>13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</row>
    <row r="96" spans="1:34" hidden="1" x14ac:dyDescent="0.25">
      <c r="A96" s="87">
        <f t="shared" si="3"/>
        <v>46482</v>
      </c>
      <c r="B96" s="86">
        <f t="shared" si="2"/>
        <v>14</v>
      </c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</row>
    <row r="97" spans="1:34" hidden="1" x14ac:dyDescent="0.25">
      <c r="A97" s="87">
        <f t="shared" si="3"/>
        <v>46483</v>
      </c>
      <c r="B97" s="86">
        <f t="shared" si="2"/>
        <v>14</v>
      </c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</row>
    <row r="98" spans="1:34" hidden="1" x14ac:dyDescent="0.25">
      <c r="A98" s="87">
        <f t="shared" si="3"/>
        <v>46484</v>
      </c>
      <c r="B98" s="86">
        <f t="shared" si="2"/>
        <v>14</v>
      </c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</row>
    <row r="99" spans="1:34" hidden="1" x14ac:dyDescent="0.25">
      <c r="A99" s="87">
        <f t="shared" si="3"/>
        <v>46485</v>
      </c>
      <c r="B99" s="86">
        <f t="shared" si="2"/>
        <v>14</v>
      </c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</row>
    <row r="100" spans="1:34" hidden="1" x14ac:dyDescent="0.25">
      <c r="A100" s="87">
        <f t="shared" si="3"/>
        <v>46486</v>
      </c>
      <c r="B100" s="86">
        <f t="shared" si="2"/>
        <v>14</v>
      </c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</row>
    <row r="101" spans="1:34" hidden="1" x14ac:dyDescent="0.25">
      <c r="A101" s="87">
        <f t="shared" si="3"/>
        <v>46487</v>
      </c>
      <c r="B101" s="86">
        <f t="shared" si="2"/>
        <v>14</v>
      </c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</row>
    <row r="102" spans="1:34" hidden="1" x14ac:dyDescent="0.25">
      <c r="A102" s="87">
        <f t="shared" si="3"/>
        <v>46488</v>
      </c>
      <c r="B102" s="86">
        <f t="shared" si="2"/>
        <v>14</v>
      </c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</row>
    <row r="103" spans="1:34" hidden="1" x14ac:dyDescent="0.25">
      <c r="A103" s="87">
        <f t="shared" si="3"/>
        <v>46489</v>
      </c>
      <c r="B103" s="86">
        <f t="shared" si="2"/>
        <v>15</v>
      </c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</row>
    <row r="104" spans="1:34" hidden="1" x14ac:dyDescent="0.25">
      <c r="A104" s="87">
        <f t="shared" si="3"/>
        <v>46490</v>
      </c>
      <c r="B104" s="86">
        <f t="shared" si="2"/>
        <v>15</v>
      </c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</row>
    <row r="105" spans="1:34" hidden="1" x14ac:dyDescent="0.25">
      <c r="A105" s="87">
        <f t="shared" si="3"/>
        <v>46491</v>
      </c>
      <c r="B105" s="86">
        <f t="shared" si="2"/>
        <v>15</v>
      </c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</row>
    <row r="106" spans="1:34" hidden="1" x14ac:dyDescent="0.25">
      <c r="A106" s="87">
        <f t="shared" si="3"/>
        <v>46492</v>
      </c>
      <c r="B106" s="86">
        <f t="shared" si="2"/>
        <v>15</v>
      </c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</row>
    <row r="107" spans="1:34" hidden="1" x14ac:dyDescent="0.25">
      <c r="A107" s="87">
        <f t="shared" si="3"/>
        <v>46493</v>
      </c>
      <c r="B107" s="86">
        <f t="shared" si="2"/>
        <v>15</v>
      </c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</row>
    <row r="108" spans="1:34" hidden="1" x14ac:dyDescent="0.25">
      <c r="A108" s="87">
        <f t="shared" si="3"/>
        <v>46494</v>
      </c>
      <c r="B108" s="86">
        <f t="shared" si="2"/>
        <v>15</v>
      </c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</row>
    <row r="109" spans="1:34" hidden="1" x14ac:dyDescent="0.25">
      <c r="A109" s="87">
        <f t="shared" si="3"/>
        <v>46495</v>
      </c>
      <c r="B109" s="86">
        <f t="shared" si="2"/>
        <v>15</v>
      </c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</row>
    <row r="110" spans="1:34" hidden="1" x14ac:dyDescent="0.25">
      <c r="A110" s="87">
        <f t="shared" si="3"/>
        <v>46496</v>
      </c>
      <c r="B110" s="86">
        <f t="shared" si="2"/>
        <v>16</v>
      </c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</row>
    <row r="111" spans="1:34" hidden="1" x14ac:dyDescent="0.25">
      <c r="A111" s="87">
        <f t="shared" si="3"/>
        <v>46497</v>
      </c>
      <c r="B111" s="86">
        <f t="shared" si="2"/>
        <v>16</v>
      </c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</row>
    <row r="112" spans="1:34" hidden="1" x14ac:dyDescent="0.25">
      <c r="A112" s="87">
        <f t="shared" si="3"/>
        <v>46498</v>
      </c>
      <c r="B112" s="86">
        <f t="shared" si="2"/>
        <v>16</v>
      </c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</row>
    <row r="113" spans="1:34" hidden="1" x14ac:dyDescent="0.25">
      <c r="A113" s="87">
        <f t="shared" si="3"/>
        <v>46499</v>
      </c>
      <c r="B113" s="86">
        <f t="shared" si="2"/>
        <v>16</v>
      </c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</row>
    <row r="114" spans="1:34" hidden="1" x14ac:dyDescent="0.25">
      <c r="A114" s="87">
        <f t="shared" si="3"/>
        <v>46500</v>
      </c>
      <c r="B114" s="86">
        <f t="shared" si="2"/>
        <v>16</v>
      </c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</row>
    <row r="115" spans="1:34" hidden="1" x14ac:dyDescent="0.25">
      <c r="A115" s="87">
        <f t="shared" si="3"/>
        <v>46501</v>
      </c>
      <c r="B115" s="86">
        <f t="shared" si="2"/>
        <v>16</v>
      </c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</row>
    <row r="116" spans="1:34" hidden="1" x14ac:dyDescent="0.25">
      <c r="A116" s="87">
        <f t="shared" si="3"/>
        <v>46502</v>
      </c>
      <c r="B116" s="86">
        <f t="shared" si="2"/>
        <v>16</v>
      </c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</row>
    <row r="117" spans="1:34" hidden="1" x14ac:dyDescent="0.25">
      <c r="A117" s="87">
        <f t="shared" si="3"/>
        <v>46503</v>
      </c>
      <c r="B117" s="86">
        <f t="shared" si="2"/>
        <v>17</v>
      </c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</row>
    <row r="118" spans="1:34" hidden="1" x14ac:dyDescent="0.25">
      <c r="A118" s="87">
        <f t="shared" si="3"/>
        <v>46504</v>
      </c>
      <c r="B118" s="86">
        <f t="shared" si="2"/>
        <v>17</v>
      </c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</row>
    <row r="119" spans="1:34" hidden="1" x14ac:dyDescent="0.25">
      <c r="A119" s="87">
        <f t="shared" si="3"/>
        <v>46505</v>
      </c>
      <c r="B119" s="86">
        <f t="shared" si="2"/>
        <v>17</v>
      </c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</row>
    <row r="120" spans="1:34" hidden="1" x14ac:dyDescent="0.25">
      <c r="A120" s="87">
        <f t="shared" si="3"/>
        <v>46506</v>
      </c>
      <c r="B120" s="86">
        <f t="shared" si="2"/>
        <v>17</v>
      </c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</row>
    <row r="121" spans="1:34" hidden="1" x14ac:dyDescent="0.25">
      <c r="A121" s="87">
        <f t="shared" si="3"/>
        <v>46507</v>
      </c>
      <c r="B121" s="86">
        <f t="shared" si="2"/>
        <v>17</v>
      </c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</row>
    <row r="122" spans="1:34" hidden="1" x14ac:dyDescent="0.25">
      <c r="A122" s="87">
        <f t="shared" si="3"/>
        <v>46508</v>
      </c>
      <c r="B122" s="86">
        <f t="shared" si="2"/>
        <v>17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</row>
    <row r="123" spans="1:34" hidden="1" x14ac:dyDescent="0.25">
      <c r="A123" s="87">
        <f t="shared" si="3"/>
        <v>46509</v>
      </c>
      <c r="B123" s="86">
        <f t="shared" si="2"/>
        <v>17</v>
      </c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</row>
    <row r="124" spans="1:34" hidden="1" x14ac:dyDescent="0.25">
      <c r="A124" s="87">
        <f t="shared" si="3"/>
        <v>46510</v>
      </c>
      <c r="B124" s="86">
        <f t="shared" si="2"/>
        <v>18</v>
      </c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</row>
    <row r="125" spans="1:34" hidden="1" x14ac:dyDescent="0.25">
      <c r="A125" s="87">
        <f t="shared" si="3"/>
        <v>46511</v>
      </c>
      <c r="B125" s="86">
        <f t="shared" si="2"/>
        <v>18</v>
      </c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</row>
    <row r="126" spans="1:34" hidden="1" x14ac:dyDescent="0.25">
      <c r="A126" s="87">
        <f t="shared" si="3"/>
        <v>46512</v>
      </c>
      <c r="B126" s="86">
        <f t="shared" si="2"/>
        <v>18</v>
      </c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</row>
    <row r="127" spans="1:34" hidden="1" x14ac:dyDescent="0.25">
      <c r="A127" s="87">
        <f t="shared" si="3"/>
        <v>46513</v>
      </c>
      <c r="B127" s="86">
        <f t="shared" ref="B127:B190" si="4">INT((A127-DATE(YEAR(A127),1,3)+WEEKDAY(DATE(YEAR(A127),1,3))+5)/7)</f>
        <v>18</v>
      </c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</row>
    <row r="128" spans="1:34" hidden="1" x14ac:dyDescent="0.25">
      <c r="A128" s="87">
        <f t="shared" si="3"/>
        <v>46514</v>
      </c>
      <c r="B128" s="86">
        <f t="shared" si="4"/>
        <v>18</v>
      </c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</row>
    <row r="129" spans="1:34" hidden="1" x14ac:dyDescent="0.25">
      <c r="A129" s="87">
        <f t="shared" si="3"/>
        <v>46515</v>
      </c>
      <c r="B129" s="86">
        <f t="shared" si="4"/>
        <v>18</v>
      </c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</row>
    <row r="130" spans="1:34" hidden="1" x14ac:dyDescent="0.25">
      <c r="A130" s="87">
        <f t="shared" si="3"/>
        <v>46516</v>
      </c>
      <c r="B130" s="86">
        <f t="shared" si="4"/>
        <v>18</v>
      </c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</row>
    <row r="131" spans="1:34" hidden="1" x14ac:dyDescent="0.25">
      <c r="A131" s="87">
        <f t="shared" si="3"/>
        <v>46517</v>
      </c>
      <c r="B131" s="86">
        <f t="shared" si="4"/>
        <v>19</v>
      </c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</row>
    <row r="132" spans="1:34" hidden="1" x14ac:dyDescent="0.25">
      <c r="A132" s="87">
        <f t="shared" ref="A132:A195" si="5">A131+1</f>
        <v>46518</v>
      </c>
      <c r="B132" s="86">
        <f t="shared" si="4"/>
        <v>19</v>
      </c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</row>
    <row r="133" spans="1:34" hidden="1" x14ac:dyDescent="0.25">
      <c r="A133" s="87">
        <f t="shared" si="5"/>
        <v>46519</v>
      </c>
      <c r="B133" s="86">
        <f t="shared" si="4"/>
        <v>19</v>
      </c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</row>
    <row r="134" spans="1:34" hidden="1" x14ac:dyDescent="0.25">
      <c r="A134" s="87">
        <f t="shared" si="5"/>
        <v>46520</v>
      </c>
      <c r="B134" s="86">
        <f t="shared" si="4"/>
        <v>19</v>
      </c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</row>
    <row r="135" spans="1:34" hidden="1" x14ac:dyDescent="0.25">
      <c r="A135" s="87">
        <f t="shared" si="5"/>
        <v>46521</v>
      </c>
      <c r="B135" s="86">
        <f t="shared" si="4"/>
        <v>19</v>
      </c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</row>
    <row r="136" spans="1:34" hidden="1" x14ac:dyDescent="0.25">
      <c r="A136" s="87">
        <f t="shared" si="5"/>
        <v>46522</v>
      </c>
      <c r="B136" s="86">
        <f t="shared" si="4"/>
        <v>19</v>
      </c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G136" s="95"/>
      <c r="AH136" s="95"/>
    </row>
    <row r="137" spans="1:34" hidden="1" x14ac:dyDescent="0.25">
      <c r="A137" s="87">
        <f t="shared" si="5"/>
        <v>46523</v>
      </c>
      <c r="B137" s="86">
        <f t="shared" si="4"/>
        <v>19</v>
      </c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</row>
    <row r="138" spans="1:34" hidden="1" x14ac:dyDescent="0.25">
      <c r="A138" s="87">
        <f t="shared" si="5"/>
        <v>46524</v>
      </c>
      <c r="B138" s="86">
        <f t="shared" si="4"/>
        <v>20</v>
      </c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</row>
    <row r="139" spans="1:34" hidden="1" x14ac:dyDescent="0.25">
      <c r="A139" s="87">
        <f t="shared" si="5"/>
        <v>46525</v>
      </c>
      <c r="B139" s="86">
        <f t="shared" si="4"/>
        <v>20</v>
      </c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</row>
    <row r="140" spans="1:34" hidden="1" x14ac:dyDescent="0.25">
      <c r="A140" s="87">
        <f t="shared" si="5"/>
        <v>46526</v>
      </c>
      <c r="B140" s="86">
        <f t="shared" si="4"/>
        <v>20</v>
      </c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</row>
    <row r="141" spans="1:34" hidden="1" x14ac:dyDescent="0.25">
      <c r="A141" s="87">
        <f t="shared" si="5"/>
        <v>46527</v>
      </c>
      <c r="B141" s="86">
        <f t="shared" si="4"/>
        <v>20</v>
      </c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</row>
    <row r="142" spans="1:34" hidden="1" x14ac:dyDescent="0.25">
      <c r="A142" s="87">
        <f t="shared" si="5"/>
        <v>46528</v>
      </c>
      <c r="B142" s="86">
        <f t="shared" si="4"/>
        <v>20</v>
      </c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</row>
    <row r="143" spans="1:34" hidden="1" x14ac:dyDescent="0.25">
      <c r="A143" s="87">
        <f t="shared" si="5"/>
        <v>46529</v>
      </c>
      <c r="B143" s="86">
        <f t="shared" si="4"/>
        <v>20</v>
      </c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</row>
    <row r="144" spans="1:34" hidden="1" x14ac:dyDescent="0.25">
      <c r="A144" s="87">
        <f t="shared" si="5"/>
        <v>46530</v>
      </c>
      <c r="B144" s="86">
        <f t="shared" si="4"/>
        <v>20</v>
      </c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</row>
    <row r="145" spans="1:34" hidden="1" x14ac:dyDescent="0.25">
      <c r="A145" s="87">
        <f t="shared" si="5"/>
        <v>46531</v>
      </c>
      <c r="B145" s="86">
        <f t="shared" si="4"/>
        <v>21</v>
      </c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</row>
    <row r="146" spans="1:34" hidden="1" x14ac:dyDescent="0.25">
      <c r="A146" s="87">
        <f t="shared" si="5"/>
        <v>46532</v>
      </c>
      <c r="B146" s="86">
        <f t="shared" si="4"/>
        <v>21</v>
      </c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  <c r="AG146" s="95"/>
      <c r="AH146" s="95"/>
    </row>
    <row r="147" spans="1:34" hidden="1" x14ac:dyDescent="0.25">
      <c r="A147" s="87">
        <f t="shared" si="5"/>
        <v>46533</v>
      </c>
      <c r="B147" s="86">
        <f t="shared" si="4"/>
        <v>21</v>
      </c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G147" s="95"/>
      <c r="AH147" s="95"/>
    </row>
    <row r="148" spans="1:34" hidden="1" x14ac:dyDescent="0.25">
      <c r="A148" s="87">
        <f t="shared" si="5"/>
        <v>46534</v>
      </c>
      <c r="B148" s="86">
        <f t="shared" si="4"/>
        <v>21</v>
      </c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</row>
    <row r="149" spans="1:34" hidden="1" x14ac:dyDescent="0.25">
      <c r="A149" s="87">
        <f t="shared" si="5"/>
        <v>46535</v>
      </c>
      <c r="B149" s="86">
        <f t="shared" si="4"/>
        <v>21</v>
      </c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</row>
    <row r="150" spans="1:34" hidden="1" x14ac:dyDescent="0.25">
      <c r="A150" s="87">
        <f t="shared" si="5"/>
        <v>46536</v>
      </c>
      <c r="B150" s="86">
        <f t="shared" si="4"/>
        <v>21</v>
      </c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  <c r="AG150" s="95"/>
      <c r="AH150" s="95"/>
    </row>
    <row r="151" spans="1:34" hidden="1" x14ac:dyDescent="0.25">
      <c r="A151" s="87">
        <f t="shared" si="5"/>
        <v>46537</v>
      </c>
      <c r="B151" s="86">
        <f t="shared" si="4"/>
        <v>21</v>
      </c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  <c r="AG151" s="95"/>
      <c r="AH151" s="95"/>
    </row>
    <row r="152" spans="1:34" hidden="1" x14ac:dyDescent="0.25">
      <c r="A152" s="87">
        <f t="shared" si="5"/>
        <v>46538</v>
      </c>
      <c r="B152" s="86">
        <f t="shared" si="4"/>
        <v>22</v>
      </c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  <c r="AG152" s="95"/>
      <c r="AH152" s="95"/>
    </row>
    <row r="153" spans="1:34" hidden="1" x14ac:dyDescent="0.25">
      <c r="A153" s="87">
        <f t="shared" si="5"/>
        <v>46539</v>
      </c>
      <c r="B153" s="86">
        <f t="shared" si="4"/>
        <v>22</v>
      </c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</row>
    <row r="154" spans="1:34" hidden="1" x14ac:dyDescent="0.25">
      <c r="A154" s="87">
        <f t="shared" si="5"/>
        <v>46540</v>
      </c>
      <c r="B154" s="86">
        <f t="shared" si="4"/>
        <v>22</v>
      </c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</row>
    <row r="155" spans="1:34" hidden="1" x14ac:dyDescent="0.25">
      <c r="A155" s="87">
        <f t="shared" si="5"/>
        <v>46541</v>
      </c>
      <c r="B155" s="86">
        <f t="shared" si="4"/>
        <v>22</v>
      </c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</row>
    <row r="156" spans="1:34" hidden="1" x14ac:dyDescent="0.25">
      <c r="A156" s="87">
        <f t="shared" si="5"/>
        <v>46542</v>
      </c>
      <c r="B156" s="86">
        <f t="shared" si="4"/>
        <v>22</v>
      </c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  <c r="AA156" s="95"/>
      <c r="AB156" s="95"/>
      <c r="AC156" s="95"/>
      <c r="AD156" s="95"/>
      <c r="AE156" s="95"/>
      <c r="AF156" s="95"/>
      <c r="AG156" s="95"/>
      <c r="AH156" s="95"/>
    </row>
    <row r="157" spans="1:34" hidden="1" x14ac:dyDescent="0.25">
      <c r="A157" s="87">
        <f t="shared" si="5"/>
        <v>46543</v>
      </c>
      <c r="B157" s="86">
        <f t="shared" si="4"/>
        <v>22</v>
      </c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G157" s="95"/>
      <c r="AH157" s="95"/>
    </row>
    <row r="158" spans="1:34" hidden="1" x14ac:dyDescent="0.25">
      <c r="A158" s="87">
        <f t="shared" si="5"/>
        <v>46544</v>
      </c>
      <c r="B158" s="86">
        <f t="shared" si="4"/>
        <v>22</v>
      </c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</row>
    <row r="159" spans="1:34" hidden="1" x14ac:dyDescent="0.25">
      <c r="A159" s="87">
        <f t="shared" si="5"/>
        <v>46545</v>
      </c>
      <c r="B159" s="86">
        <f t="shared" si="4"/>
        <v>23</v>
      </c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  <c r="AA159" s="95"/>
      <c r="AB159" s="95"/>
      <c r="AC159" s="95"/>
      <c r="AD159" s="95"/>
      <c r="AE159" s="95"/>
      <c r="AF159" s="95"/>
      <c r="AG159" s="95"/>
      <c r="AH159" s="95"/>
    </row>
    <row r="160" spans="1:34" hidden="1" x14ac:dyDescent="0.25">
      <c r="A160" s="87">
        <f t="shared" si="5"/>
        <v>46546</v>
      </c>
      <c r="B160" s="86">
        <f t="shared" si="4"/>
        <v>23</v>
      </c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  <c r="AF160" s="95"/>
      <c r="AG160" s="95"/>
      <c r="AH160" s="95"/>
    </row>
    <row r="161" spans="1:34" hidden="1" x14ac:dyDescent="0.25">
      <c r="A161" s="87">
        <f t="shared" si="5"/>
        <v>46547</v>
      </c>
      <c r="B161" s="86">
        <f t="shared" si="4"/>
        <v>23</v>
      </c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  <c r="AF161" s="95"/>
      <c r="AG161" s="95"/>
      <c r="AH161" s="95"/>
    </row>
    <row r="162" spans="1:34" hidden="1" x14ac:dyDescent="0.25">
      <c r="A162" s="87">
        <f t="shared" si="5"/>
        <v>46548</v>
      </c>
      <c r="B162" s="86">
        <f t="shared" si="4"/>
        <v>23</v>
      </c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/>
      <c r="AF162" s="95"/>
      <c r="AG162" s="95"/>
      <c r="AH162" s="95"/>
    </row>
    <row r="163" spans="1:34" hidden="1" x14ac:dyDescent="0.25">
      <c r="A163" s="87">
        <f t="shared" si="5"/>
        <v>46549</v>
      </c>
      <c r="B163" s="86">
        <f t="shared" si="4"/>
        <v>23</v>
      </c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  <c r="AF163" s="95"/>
      <c r="AG163" s="95"/>
      <c r="AH163" s="95"/>
    </row>
    <row r="164" spans="1:34" hidden="1" x14ac:dyDescent="0.25">
      <c r="A164" s="87">
        <f t="shared" si="5"/>
        <v>46550</v>
      </c>
      <c r="B164" s="86">
        <f t="shared" si="4"/>
        <v>23</v>
      </c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</row>
    <row r="165" spans="1:34" hidden="1" x14ac:dyDescent="0.25">
      <c r="A165" s="87">
        <f t="shared" si="5"/>
        <v>46551</v>
      </c>
      <c r="B165" s="86">
        <f t="shared" si="4"/>
        <v>23</v>
      </c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</row>
    <row r="166" spans="1:34" hidden="1" x14ac:dyDescent="0.25">
      <c r="A166" s="87">
        <f t="shared" si="5"/>
        <v>46552</v>
      </c>
      <c r="B166" s="86">
        <f t="shared" si="4"/>
        <v>24</v>
      </c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</row>
    <row r="167" spans="1:34" hidden="1" x14ac:dyDescent="0.25">
      <c r="A167" s="87">
        <f t="shared" si="5"/>
        <v>46553</v>
      </c>
      <c r="B167" s="86">
        <f t="shared" si="4"/>
        <v>24</v>
      </c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</row>
    <row r="168" spans="1:34" hidden="1" x14ac:dyDescent="0.25">
      <c r="A168" s="87">
        <f t="shared" si="5"/>
        <v>46554</v>
      </c>
      <c r="B168" s="86">
        <f t="shared" si="4"/>
        <v>24</v>
      </c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</row>
    <row r="169" spans="1:34" hidden="1" x14ac:dyDescent="0.25">
      <c r="A169" s="87">
        <f t="shared" si="5"/>
        <v>46555</v>
      </c>
      <c r="B169" s="86">
        <f t="shared" si="4"/>
        <v>24</v>
      </c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</row>
    <row r="170" spans="1:34" hidden="1" x14ac:dyDescent="0.25">
      <c r="A170" s="87">
        <f t="shared" si="5"/>
        <v>46556</v>
      </c>
      <c r="B170" s="86">
        <f t="shared" si="4"/>
        <v>24</v>
      </c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  <c r="AF170" s="95"/>
      <c r="AG170" s="95"/>
      <c r="AH170" s="95"/>
    </row>
    <row r="171" spans="1:34" hidden="1" x14ac:dyDescent="0.25">
      <c r="A171" s="87">
        <f t="shared" si="5"/>
        <v>46557</v>
      </c>
      <c r="B171" s="86">
        <f t="shared" si="4"/>
        <v>24</v>
      </c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</row>
    <row r="172" spans="1:34" hidden="1" x14ac:dyDescent="0.25">
      <c r="A172" s="87">
        <f t="shared" si="5"/>
        <v>46558</v>
      </c>
      <c r="B172" s="86">
        <f t="shared" si="4"/>
        <v>24</v>
      </c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</row>
    <row r="173" spans="1:34" hidden="1" x14ac:dyDescent="0.25">
      <c r="A173" s="87">
        <f t="shared" si="5"/>
        <v>46559</v>
      </c>
      <c r="B173" s="86">
        <f t="shared" si="4"/>
        <v>25</v>
      </c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  <c r="AA173" s="95"/>
      <c r="AB173" s="95"/>
      <c r="AC173" s="95"/>
      <c r="AD173" s="95"/>
      <c r="AE173" s="95"/>
      <c r="AF173" s="95"/>
      <c r="AG173" s="95"/>
      <c r="AH173" s="95"/>
    </row>
    <row r="174" spans="1:34" hidden="1" x14ac:dyDescent="0.25">
      <c r="A174" s="87">
        <f t="shared" si="5"/>
        <v>46560</v>
      </c>
      <c r="B174" s="86">
        <f t="shared" si="4"/>
        <v>25</v>
      </c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  <c r="AA174" s="95"/>
      <c r="AB174" s="95"/>
      <c r="AC174" s="95"/>
      <c r="AD174" s="95"/>
      <c r="AE174" s="95"/>
      <c r="AF174" s="95"/>
      <c r="AG174" s="95"/>
      <c r="AH174" s="95"/>
    </row>
    <row r="175" spans="1:34" hidden="1" x14ac:dyDescent="0.25">
      <c r="A175" s="87">
        <f t="shared" si="5"/>
        <v>46561</v>
      </c>
      <c r="B175" s="86">
        <f t="shared" si="4"/>
        <v>25</v>
      </c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  <c r="AF175" s="95"/>
      <c r="AG175" s="95"/>
      <c r="AH175" s="95"/>
    </row>
    <row r="176" spans="1:34" hidden="1" x14ac:dyDescent="0.25">
      <c r="A176" s="87">
        <f t="shared" si="5"/>
        <v>46562</v>
      </c>
      <c r="B176" s="86">
        <f t="shared" si="4"/>
        <v>25</v>
      </c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  <c r="AF176" s="95"/>
      <c r="AG176" s="95"/>
      <c r="AH176" s="95"/>
    </row>
    <row r="177" spans="1:34" hidden="1" x14ac:dyDescent="0.25">
      <c r="A177" s="87">
        <f t="shared" si="5"/>
        <v>46563</v>
      </c>
      <c r="B177" s="86">
        <f t="shared" si="4"/>
        <v>25</v>
      </c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</row>
    <row r="178" spans="1:34" hidden="1" x14ac:dyDescent="0.25">
      <c r="A178" s="87">
        <f t="shared" si="5"/>
        <v>46564</v>
      </c>
      <c r="B178" s="86">
        <f t="shared" si="4"/>
        <v>25</v>
      </c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</row>
    <row r="179" spans="1:34" hidden="1" x14ac:dyDescent="0.25">
      <c r="A179" s="87">
        <f t="shared" si="5"/>
        <v>46565</v>
      </c>
      <c r="B179" s="86">
        <f t="shared" si="4"/>
        <v>25</v>
      </c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95"/>
      <c r="AC179" s="95"/>
      <c r="AD179" s="95"/>
      <c r="AE179" s="95"/>
      <c r="AF179" s="95"/>
      <c r="AG179" s="95"/>
      <c r="AH179" s="95"/>
    </row>
    <row r="180" spans="1:34" hidden="1" x14ac:dyDescent="0.25">
      <c r="A180" s="87">
        <f t="shared" si="5"/>
        <v>46566</v>
      </c>
      <c r="B180" s="86">
        <f t="shared" si="4"/>
        <v>26</v>
      </c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</row>
    <row r="181" spans="1:34" hidden="1" x14ac:dyDescent="0.25">
      <c r="A181" s="87">
        <f t="shared" si="5"/>
        <v>46567</v>
      </c>
      <c r="B181" s="86">
        <f t="shared" si="4"/>
        <v>26</v>
      </c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</row>
    <row r="182" spans="1:34" hidden="1" x14ac:dyDescent="0.25">
      <c r="A182" s="87">
        <f t="shared" si="5"/>
        <v>46568</v>
      </c>
      <c r="B182" s="86">
        <f t="shared" si="4"/>
        <v>26</v>
      </c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</row>
    <row r="183" spans="1:34" hidden="1" x14ac:dyDescent="0.25">
      <c r="A183" s="87">
        <f t="shared" si="5"/>
        <v>46569</v>
      </c>
      <c r="B183" s="86">
        <f t="shared" si="4"/>
        <v>26</v>
      </c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</row>
    <row r="184" spans="1:34" hidden="1" x14ac:dyDescent="0.25">
      <c r="A184" s="87">
        <f t="shared" si="5"/>
        <v>46570</v>
      </c>
      <c r="B184" s="86">
        <f t="shared" si="4"/>
        <v>26</v>
      </c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</row>
    <row r="185" spans="1:34" hidden="1" x14ac:dyDescent="0.25">
      <c r="A185" s="87">
        <f t="shared" si="5"/>
        <v>46571</v>
      </c>
      <c r="B185" s="86">
        <f t="shared" si="4"/>
        <v>26</v>
      </c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  <c r="AA185" s="95"/>
      <c r="AB185" s="95"/>
      <c r="AC185" s="95"/>
      <c r="AD185" s="95"/>
      <c r="AE185" s="95"/>
      <c r="AF185" s="95"/>
      <c r="AG185" s="95"/>
      <c r="AH185" s="95"/>
    </row>
    <row r="186" spans="1:34" hidden="1" x14ac:dyDescent="0.25">
      <c r="A186" s="87">
        <f t="shared" si="5"/>
        <v>46572</v>
      </c>
      <c r="B186" s="86">
        <f t="shared" si="4"/>
        <v>26</v>
      </c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D186" s="95"/>
      <c r="AE186" s="95"/>
      <c r="AF186" s="95"/>
      <c r="AG186" s="95"/>
      <c r="AH186" s="95"/>
    </row>
    <row r="187" spans="1:34" hidden="1" x14ac:dyDescent="0.25">
      <c r="A187" s="87">
        <f t="shared" si="5"/>
        <v>46573</v>
      </c>
      <c r="B187" s="86">
        <f t="shared" si="4"/>
        <v>27</v>
      </c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</row>
    <row r="188" spans="1:34" hidden="1" x14ac:dyDescent="0.25">
      <c r="A188" s="87">
        <f t="shared" si="5"/>
        <v>46574</v>
      </c>
      <c r="B188" s="86">
        <f t="shared" si="4"/>
        <v>27</v>
      </c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</row>
    <row r="189" spans="1:34" hidden="1" x14ac:dyDescent="0.25">
      <c r="A189" s="87">
        <f t="shared" si="5"/>
        <v>46575</v>
      </c>
      <c r="B189" s="86">
        <f t="shared" si="4"/>
        <v>27</v>
      </c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  <c r="AA189" s="95"/>
      <c r="AB189" s="95"/>
      <c r="AC189" s="95"/>
      <c r="AD189" s="95"/>
      <c r="AE189" s="95"/>
      <c r="AF189" s="95"/>
      <c r="AG189" s="95"/>
      <c r="AH189" s="95"/>
    </row>
    <row r="190" spans="1:34" hidden="1" x14ac:dyDescent="0.25">
      <c r="A190" s="87">
        <f t="shared" si="5"/>
        <v>46576</v>
      </c>
      <c r="B190" s="86">
        <f t="shared" si="4"/>
        <v>27</v>
      </c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</row>
    <row r="191" spans="1:34" hidden="1" x14ac:dyDescent="0.25">
      <c r="A191" s="87">
        <f t="shared" si="5"/>
        <v>46577</v>
      </c>
      <c r="B191" s="86">
        <f t="shared" ref="B191:B254" si="6">INT((A191-DATE(YEAR(A191),1,3)+WEEKDAY(DATE(YEAR(A191),1,3))+5)/7)</f>
        <v>27</v>
      </c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D191" s="95"/>
      <c r="AE191" s="95"/>
      <c r="AF191" s="95"/>
      <c r="AG191" s="95"/>
      <c r="AH191" s="95"/>
    </row>
    <row r="192" spans="1:34" hidden="1" x14ac:dyDescent="0.25">
      <c r="A192" s="87">
        <f t="shared" si="5"/>
        <v>46578</v>
      </c>
      <c r="B192" s="86">
        <f t="shared" si="6"/>
        <v>27</v>
      </c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  <c r="AG192" s="95"/>
      <c r="AH192" s="95"/>
    </row>
    <row r="193" spans="1:34" hidden="1" x14ac:dyDescent="0.25">
      <c r="A193" s="87">
        <f t="shared" si="5"/>
        <v>46579</v>
      </c>
      <c r="B193" s="86">
        <f t="shared" si="6"/>
        <v>27</v>
      </c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</row>
    <row r="194" spans="1:34" hidden="1" x14ac:dyDescent="0.25">
      <c r="A194" s="87">
        <f t="shared" si="5"/>
        <v>46580</v>
      </c>
      <c r="B194" s="86">
        <f t="shared" si="6"/>
        <v>28</v>
      </c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</row>
    <row r="195" spans="1:34" hidden="1" x14ac:dyDescent="0.25">
      <c r="A195" s="87">
        <f t="shared" si="5"/>
        <v>46581</v>
      </c>
      <c r="B195" s="86">
        <f t="shared" si="6"/>
        <v>28</v>
      </c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</row>
    <row r="196" spans="1:34" hidden="1" x14ac:dyDescent="0.25">
      <c r="A196" s="87">
        <f t="shared" ref="A196:A259" si="7">A195+1</f>
        <v>46582</v>
      </c>
      <c r="B196" s="86">
        <f t="shared" si="6"/>
        <v>28</v>
      </c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</row>
    <row r="197" spans="1:34" hidden="1" x14ac:dyDescent="0.25">
      <c r="A197" s="87">
        <f t="shared" si="7"/>
        <v>46583</v>
      </c>
      <c r="B197" s="86">
        <f t="shared" si="6"/>
        <v>28</v>
      </c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</row>
    <row r="198" spans="1:34" hidden="1" x14ac:dyDescent="0.25">
      <c r="A198" s="87">
        <f t="shared" si="7"/>
        <v>46584</v>
      </c>
      <c r="B198" s="86">
        <f t="shared" si="6"/>
        <v>28</v>
      </c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D198" s="95"/>
      <c r="AE198" s="95"/>
      <c r="AF198" s="95"/>
      <c r="AG198" s="95"/>
      <c r="AH198" s="95"/>
    </row>
    <row r="199" spans="1:34" hidden="1" x14ac:dyDescent="0.25">
      <c r="A199" s="87">
        <f t="shared" si="7"/>
        <v>46585</v>
      </c>
      <c r="B199" s="86">
        <f t="shared" si="6"/>
        <v>28</v>
      </c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</row>
    <row r="200" spans="1:34" hidden="1" x14ac:dyDescent="0.25">
      <c r="A200" s="87">
        <f t="shared" si="7"/>
        <v>46586</v>
      </c>
      <c r="B200" s="86">
        <f t="shared" si="6"/>
        <v>28</v>
      </c>
      <c r="C200" s="95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</row>
    <row r="201" spans="1:34" hidden="1" x14ac:dyDescent="0.25">
      <c r="A201" s="87">
        <f t="shared" si="7"/>
        <v>46587</v>
      </c>
      <c r="B201" s="86">
        <f t="shared" si="6"/>
        <v>29</v>
      </c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D201" s="95"/>
      <c r="AE201" s="95"/>
      <c r="AF201" s="95"/>
      <c r="AG201" s="95"/>
      <c r="AH201" s="95"/>
    </row>
    <row r="202" spans="1:34" hidden="1" x14ac:dyDescent="0.25">
      <c r="A202" s="87">
        <f t="shared" si="7"/>
        <v>46588</v>
      </c>
      <c r="B202" s="86">
        <f t="shared" si="6"/>
        <v>29</v>
      </c>
      <c r="C202" s="95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5"/>
      <c r="AD202" s="95"/>
      <c r="AE202" s="95"/>
      <c r="AF202" s="95"/>
      <c r="AG202" s="95"/>
      <c r="AH202" s="95"/>
    </row>
    <row r="203" spans="1:34" hidden="1" x14ac:dyDescent="0.25">
      <c r="A203" s="87">
        <f t="shared" si="7"/>
        <v>46589</v>
      </c>
      <c r="B203" s="86">
        <f t="shared" si="6"/>
        <v>29</v>
      </c>
      <c r="C203" s="95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D203" s="95"/>
      <c r="AE203" s="95"/>
      <c r="AF203" s="95"/>
      <c r="AG203" s="95"/>
      <c r="AH203" s="95"/>
    </row>
    <row r="204" spans="1:34" hidden="1" x14ac:dyDescent="0.25">
      <c r="A204" s="87">
        <f t="shared" si="7"/>
        <v>46590</v>
      </c>
      <c r="B204" s="86">
        <f t="shared" si="6"/>
        <v>29</v>
      </c>
      <c r="C204" s="95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5"/>
      <c r="AD204" s="95"/>
      <c r="AE204" s="95"/>
      <c r="AF204" s="95"/>
      <c r="AG204" s="95"/>
      <c r="AH204" s="95"/>
    </row>
    <row r="205" spans="1:34" hidden="1" x14ac:dyDescent="0.25">
      <c r="A205" s="87">
        <f t="shared" si="7"/>
        <v>46591</v>
      </c>
      <c r="B205" s="86">
        <f t="shared" si="6"/>
        <v>29</v>
      </c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5"/>
      <c r="AD205" s="95"/>
      <c r="AE205" s="95"/>
      <c r="AF205" s="95"/>
      <c r="AG205" s="95"/>
      <c r="AH205" s="95"/>
    </row>
    <row r="206" spans="1:34" hidden="1" x14ac:dyDescent="0.25">
      <c r="A206" s="87">
        <f t="shared" si="7"/>
        <v>46592</v>
      </c>
      <c r="B206" s="86">
        <f t="shared" si="6"/>
        <v>29</v>
      </c>
      <c r="C206" s="95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D206" s="95"/>
      <c r="AE206" s="95"/>
      <c r="AF206" s="95"/>
      <c r="AG206" s="95"/>
      <c r="AH206" s="95"/>
    </row>
    <row r="207" spans="1:34" hidden="1" x14ac:dyDescent="0.25">
      <c r="A207" s="87">
        <f t="shared" si="7"/>
        <v>46593</v>
      </c>
      <c r="B207" s="86">
        <f t="shared" si="6"/>
        <v>29</v>
      </c>
      <c r="C207" s="95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D207" s="95"/>
      <c r="AE207" s="95"/>
      <c r="AF207" s="95"/>
      <c r="AG207" s="95"/>
      <c r="AH207" s="95"/>
    </row>
    <row r="208" spans="1:34" hidden="1" x14ac:dyDescent="0.25">
      <c r="A208" s="87">
        <f t="shared" si="7"/>
        <v>46594</v>
      </c>
      <c r="B208" s="86">
        <f t="shared" si="6"/>
        <v>30</v>
      </c>
      <c r="C208" s="95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</row>
    <row r="209" spans="1:34" hidden="1" x14ac:dyDescent="0.25">
      <c r="A209" s="87">
        <f t="shared" si="7"/>
        <v>46595</v>
      </c>
      <c r="B209" s="86">
        <f t="shared" si="6"/>
        <v>30</v>
      </c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</row>
    <row r="210" spans="1:34" hidden="1" x14ac:dyDescent="0.25">
      <c r="A210" s="87">
        <f t="shared" si="7"/>
        <v>46596</v>
      </c>
      <c r="B210" s="86">
        <f t="shared" si="6"/>
        <v>30</v>
      </c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5"/>
      <c r="AD210" s="95"/>
      <c r="AE210" s="95"/>
      <c r="AF210" s="95"/>
      <c r="AG210" s="95"/>
      <c r="AH210" s="95"/>
    </row>
    <row r="211" spans="1:34" hidden="1" x14ac:dyDescent="0.25">
      <c r="A211" s="87">
        <f t="shared" si="7"/>
        <v>46597</v>
      </c>
      <c r="B211" s="86">
        <f t="shared" si="6"/>
        <v>30</v>
      </c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5"/>
      <c r="AD211" s="95"/>
      <c r="AE211" s="95"/>
      <c r="AF211" s="95"/>
      <c r="AG211" s="95"/>
      <c r="AH211" s="95"/>
    </row>
    <row r="212" spans="1:34" hidden="1" x14ac:dyDescent="0.25">
      <c r="A212" s="87">
        <f t="shared" si="7"/>
        <v>46598</v>
      </c>
      <c r="B212" s="86">
        <f t="shared" si="6"/>
        <v>30</v>
      </c>
      <c r="C212" s="95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D212" s="95"/>
      <c r="AE212" s="95"/>
      <c r="AF212" s="95"/>
      <c r="AG212" s="95"/>
      <c r="AH212" s="95"/>
    </row>
    <row r="213" spans="1:34" hidden="1" x14ac:dyDescent="0.25">
      <c r="A213" s="87">
        <f t="shared" si="7"/>
        <v>46599</v>
      </c>
      <c r="B213" s="86">
        <f t="shared" si="6"/>
        <v>30</v>
      </c>
      <c r="C213" s="95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5"/>
      <c r="AD213" s="95"/>
      <c r="AE213" s="95"/>
      <c r="AF213" s="95"/>
      <c r="AG213" s="95"/>
      <c r="AH213" s="95"/>
    </row>
    <row r="214" spans="1:34" hidden="1" x14ac:dyDescent="0.25">
      <c r="A214" s="87">
        <f t="shared" si="7"/>
        <v>46600</v>
      </c>
      <c r="B214" s="86">
        <f t="shared" si="6"/>
        <v>30</v>
      </c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5"/>
      <c r="AD214" s="95"/>
      <c r="AE214" s="95"/>
      <c r="AF214" s="95"/>
      <c r="AG214" s="95"/>
      <c r="AH214" s="95"/>
    </row>
    <row r="215" spans="1:34" hidden="1" x14ac:dyDescent="0.25">
      <c r="A215" s="87">
        <f t="shared" si="7"/>
        <v>46601</v>
      </c>
      <c r="B215" s="86">
        <f t="shared" si="6"/>
        <v>31</v>
      </c>
      <c r="C215" s="95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  <c r="AA215" s="95"/>
      <c r="AB215" s="95"/>
      <c r="AC215" s="95"/>
      <c r="AD215" s="95"/>
      <c r="AE215" s="95"/>
      <c r="AF215" s="95"/>
      <c r="AG215" s="95"/>
      <c r="AH215" s="95"/>
    </row>
    <row r="216" spans="1:34" hidden="1" x14ac:dyDescent="0.25">
      <c r="A216" s="87">
        <f t="shared" si="7"/>
        <v>46602</v>
      </c>
      <c r="B216" s="86">
        <f t="shared" si="6"/>
        <v>31</v>
      </c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</row>
    <row r="217" spans="1:34" hidden="1" x14ac:dyDescent="0.25">
      <c r="A217" s="87">
        <f t="shared" si="7"/>
        <v>46603</v>
      </c>
      <c r="B217" s="86">
        <f t="shared" si="6"/>
        <v>31</v>
      </c>
      <c r="C217" s="95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</row>
    <row r="218" spans="1:34" hidden="1" x14ac:dyDescent="0.25">
      <c r="A218" s="87">
        <f t="shared" si="7"/>
        <v>46604</v>
      </c>
      <c r="B218" s="86">
        <f t="shared" si="6"/>
        <v>31</v>
      </c>
      <c r="C218" s="95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D218" s="95"/>
      <c r="AE218" s="95"/>
      <c r="AF218" s="95"/>
      <c r="AG218" s="95"/>
      <c r="AH218" s="95"/>
    </row>
    <row r="219" spans="1:34" hidden="1" x14ac:dyDescent="0.25">
      <c r="A219" s="87">
        <f t="shared" si="7"/>
        <v>46605</v>
      </c>
      <c r="B219" s="86">
        <f t="shared" si="6"/>
        <v>31</v>
      </c>
      <c r="C219" s="95"/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  <c r="AA219" s="95"/>
      <c r="AB219" s="95"/>
      <c r="AC219" s="95"/>
      <c r="AD219" s="95"/>
      <c r="AE219" s="95"/>
      <c r="AF219" s="95"/>
      <c r="AG219" s="95"/>
      <c r="AH219" s="95"/>
    </row>
    <row r="220" spans="1:34" hidden="1" x14ac:dyDescent="0.25">
      <c r="A220" s="87">
        <f t="shared" si="7"/>
        <v>46606</v>
      </c>
      <c r="B220" s="86">
        <f t="shared" si="6"/>
        <v>31</v>
      </c>
      <c r="C220" s="95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  <c r="AA220" s="95"/>
      <c r="AB220" s="95"/>
      <c r="AC220" s="95"/>
      <c r="AD220" s="95"/>
      <c r="AE220" s="95"/>
      <c r="AF220" s="95"/>
      <c r="AG220" s="95"/>
      <c r="AH220" s="95"/>
    </row>
    <row r="221" spans="1:34" hidden="1" x14ac:dyDescent="0.25">
      <c r="A221" s="87">
        <f t="shared" si="7"/>
        <v>46607</v>
      </c>
      <c r="B221" s="86">
        <f t="shared" si="6"/>
        <v>31</v>
      </c>
      <c r="C221" s="95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D221" s="95"/>
      <c r="AE221" s="95"/>
      <c r="AF221" s="95"/>
      <c r="AG221" s="95"/>
      <c r="AH221" s="95"/>
    </row>
    <row r="222" spans="1:34" hidden="1" x14ac:dyDescent="0.25">
      <c r="A222" s="87">
        <f t="shared" si="7"/>
        <v>46608</v>
      </c>
      <c r="B222" s="86">
        <f t="shared" si="6"/>
        <v>32</v>
      </c>
      <c r="C222" s="95"/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D222" s="95"/>
      <c r="AE222" s="95"/>
      <c r="AF222" s="95"/>
      <c r="AG222" s="95"/>
      <c r="AH222" s="95"/>
    </row>
    <row r="223" spans="1:34" hidden="1" x14ac:dyDescent="0.25">
      <c r="A223" s="87">
        <f t="shared" si="7"/>
        <v>46609</v>
      </c>
      <c r="B223" s="86">
        <f t="shared" si="6"/>
        <v>32</v>
      </c>
      <c r="C223" s="95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</row>
    <row r="224" spans="1:34" hidden="1" x14ac:dyDescent="0.25">
      <c r="A224" s="87">
        <f t="shared" si="7"/>
        <v>46610</v>
      </c>
      <c r="B224" s="86">
        <f t="shared" si="6"/>
        <v>32</v>
      </c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</row>
    <row r="225" spans="1:34" hidden="1" x14ac:dyDescent="0.25">
      <c r="A225" s="87">
        <f t="shared" si="7"/>
        <v>46611</v>
      </c>
      <c r="B225" s="86">
        <f t="shared" si="6"/>
        <v>32</v>
      </c>
      <c r="C225" s="95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  <c r="AA225" s="95"/>
      <c r="AB225" s="95"/>
      <c r="AC225" s="95"/>
      <c r="AD225" s="95"/>
      <c r="AE225" s="95"/>
      <c r="AF225" s="95"/>
      <c r="AG225" s="95"/>
      <c r="AH225" s="95"/>
    </row>
    <row r="226" spans="1:34" hidden="1" x14ac:dyDescent="0.25">
      <c r="A226" s="87">
        <f t="shared" si="7"/>
        <v>46612</v>
      </c>
      <c r="B226" s="86">
        <f t="shared" si="6"/>
        <v>32</v>
      </c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D226" s="95"/>
      <c r="AE226" s="95"/>
      <c r="AF226" s="95"/>
      <c r="AG226" s="95"/>
      <c r="AH226" s="95"/>
    </row>
    <row r="227" spans="1:34" hidden="1" x14ac:dyDescent="0.25">
      <c r="A227" s="87">
        <f t="shared" si="7"/>
        <v>46613</v>
      </c>
      <c r="B227" s="86">
        <f t="shared" si="6"/>
        <v>32</v>
      </c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D227" s="95"/>
      <c r="AE227" s="95"/>
      <c r="AF227" s="95"/>
      <c r="AG227" s="95"/>
      <c r="AH227" s="95"/>
    </row>
    <row r="228" spans="1:34" hidden="1" x14ac:dyDescent="0.25">
      <c r="A228" s="87">
        <f t="shared" si="7"/>
        <v>46614</v>
      </c>
      <c r="B228" s="86">
        <f t="shared" si="6"/>
        <v>32</v>
      </c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</row>
    <row r="229" spans="1:34" hidden="1" x14ac:dyDescent="0.25">
      <c r="A229" s="87">
        <f t="shared" si="7"/>
        <v>46615</v>
      </c>
      <c r="B229" s="86">
        <f t="shared" si="6"/>
        <v>33</v>
      </c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95"/>
      <c r="AC229" s="95"/>
      <c r="AD229" s="95"/>
      <c r="AE229" s="95"/>
      <c r="AF229" s="95"/>
      <c r="AG229" s="95"/>
      <c r="AH229" s="95"/>
    </row>
    <row r="230" spans="1:34" hidden="1" x14ac:dyDescent="0.25">
      <c r="A230" s="87">
        <f t="shared" si="7"/>
        <v>46616</v>
      </c>
      <c r="B230" s="86">
        <f t="shared" si="6"/>
        <v>33</v>
      </c>
      <c r="C230" s="95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  <c r="AA230" s="95"/>
      <c r="AB230" s="95"/>
      <c r="AC230" s="95"/>
      <c r="AD230" s="95"/>
      <c r="AE230" s="95"/>
      <c r="AF230" s="95"/>
      <c r="AG230" s="95"/>
      <c r="AH230" s="95"/>
    </row>
    <row r="231" spans="1:34" hidden="1" x14ac:dyDescent="0.25">
      <c r="A231" s="87">
        <f t="shared" si="7"/>
        <v>46617</v>
      </c>
      <c r="B231" s="86">
        <f t="shared" si="6"/>
        <v>33</v>
      </c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</row>
    <row r="232" spans="1:34" hidden="1" x14ac:dyDescent="0.25">
      <c r="A232" s="87">
        <f t="shared" si="7"/>
        <v>46618</v>
      </c>
      <c r="B232" s="86">
        <f t="shared" si="6"/>
        <v>33</v>
      </c>
      <c r="C232" s="95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  <c r="AA232" s="95"/>
      <c r="AB232" s="95"/>
      <c r="AC232" s="95"/>
      <c r="AD232" s="95"/>
      <c r="AE232" s="95"/>
      <c r="AF232" s="95"/>
      <c r="AG232" s="95"/>
      <c r="AH232" s="95"/>
    </row>
    <row r="233" spans="1:34" hidden="1" x14ac:dyDescent="0.25">
      <c r="A233" s="87">
        <f t="shared" si="7"/>
        <v>46619</v>
      </c>
      <c r="B233" s="86">
        <f t="shared" si="6"/>
        <v>33</v>
      </c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  <c r="AA233" s="95"/>
      <c r="AB233" s="95"/>
      <c r="AC233" s="95"/>
      <c r="AD233" s="95"/>
      <c r="AE233" s="95"/>
      <c r="AF233" s="95"/>
      <c r="AG233" s="95"/>
      <c r="AH233" s="95"/>
    </row>
    <row r="234" spans="1:34" hidden="1" x14ac:dyDescent="0.25">
      <c r="A234" s="87">
        <f t="shared" si="7"/>
        <v>46620</v>
      </c>
      <c r="B234" s="86">
        <f t="shared" si="6"/>
        <v>33</v>
      </c>
      <c r="C234" s="95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</row>
    <row r="235" spans="1:34" hidden="1" x14ac:dyDescent="0.25">
      <c r="A235" s="87">
        <f t="shared" si="7"/>
        <v>46621</v>
      </c>
      <c r="B235" s="86">
        <f t="shared" si="6"/>
        <v>33</v>
      </c>
      <c r="C235" s="95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</row>
    <row r="236" spans="1:34" hidden="1" x14ac:dyDescent="0.25">
      <c r="A236" s="87">
        <f t="shared" si="7"/>
        <v>46622</v>
      </c>
      <c r="B236" s="86">
        <f t="shared" si="6"/>
        <v>34</v>
      </c>
      <c r="C236" s="95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  <c r="AA236" s="95"/>
      <c r="AB236" s="95"/>
      <c r="AC236" s="95"/>
      <c r="AD236" s="95"/>
      <c r="AE236" s="95"/>
      <c r="AF236" s="95"/>
      <c r="AG236" s="95"/>
      <c r="AH236" s="95"/>
    </row>
    <row r="237" spans="1:34" hidden="1" x14ac:dyDescent="0.25">
      <c r="A237" s="87">
        <f t="shared" si="7"/>
        <v>46623</v>
      </c>
      <c r="B237" s="86">
        <f t="shared" si="6"/>
        <v>34</v>
      </c>
      <c r="C237" s="95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</row>
    <row r="238" spans="1:34" hidden="1" x14ac:dyDescent="0.25">
      <c r="A238" s="87">
        <f t="shared" si="7"/>
        <v>46624</v>
      </c>
      <c r="B238" s="86">
        <f t="shared" si="6"/>
        <v>34</v>
      </c>
      <c r="C238" s="95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  <c r="AA238" s="95"/>
      <c r="AB238" s="95"/>
      <c r="AC238" s="95"/>
      <c r="AD238" s="95"/>
      <c r="AE238" s="95"/>
      <c r="AF238" s="95"/>
      <c r="AG238" s="95"/>
      <c r="AH238" s="95"/>
    </row>
    <row r="239" spans="1:34" hidden="1" x14ac:dyDescent="0.25">
      <c r="A239" s="87">
        <f t="shared" si="7"/>
        <v>46625</v>
      </c>
      <c r="B239" s="86">
        <f t="shared" si="6"/>
        <v>34</v>
      </c>
      <c r="C239" s="95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  <c r="AA239" s="95"/>
      <c r="AB239" s="95"/>
      <c r="AC239" s="95"/>
      <c r="AD239" s="95"/>
      <c r="AE239" s="95"/>
      <c r="AF239" s="95"/>
      <c r="AG239" s="95"/>
      <c r="AH239" s="95"/>
    </row>
    <row r="240" spans="1:34" hidden="1" x14ac:dyDescent="0.25">
      <c r="A240" s="87">
        <f t="shared" si="7"/>
        <v>46626</v>
      </c>
      <c r="B240" s="86">
        <f t="shared" si="6"/>
        <v>34</v>
      </c>
      <c r="C240" s="95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  <c r="AA240" s="95"/>
      <c r="AB240" s="95"/>
      <c r="AC240" s="95"/>
      <c r="AD240" s="95"/>
      <c r="AE240" s="95"/>
      <c r="AF240" s="95"/>
      <c r="AG240" s="95"/>
      <c r="AH240" s="95"/>
    </row>
    <row r="241" spans="1:34" hidden="1" x14ac:dyDescent="0.25">
      <c r="A241" s="87">
        <f t="shared" si="7"/>
        <v>46627</v>
      </c>
      <c r="B241" s="86">
        <f t="shared" si="6"/>
        <v>34</v>
      </c>
      <c r="C241" s="95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D241" s="95"/>
      <c r="AE241" s="95"/>
      <c r="AF241" s="95"/>
      <c r="AG241" s="95"/>
      <c r="AH241" s="95"/>
    </row>
    <row r="242" spans="1:34" hidden="1" x14ac:dyDescent="0.25">
      <c r="A242" s="87">
        <f t="shared" si="7"/>
        <v>46628</v>
      </c>
      <c r="B242" s="86">
        <f t="shared" si="6"/>
        <v>34</v>
      </c>
      <c r="C242" s="95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D242" s="95"/>
      <c r="AE242" s="95"/>
      <c r="AF242" s="95"/>
      <c r="AG242" s="95"/>
      <c r="AH242" s="95"/>
    </row>
    <row r="243" spans="1:34" hidden="1" x14ac:dyDescent="0.25">
      <c r="A243" s="87">
        <f t="shared" si="7"/>
        <v>46629</v>
      </c>
      <c r="B243" s="86">
        <f t="shared" si="6"/>
        <v>35</v>
      </c>
      <c r="C243" s="95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D243" s="95"/>
      <c r="AE243" s="95"/>
      <c r="AF243" s="95"/>
      <c r="AG243" s="95"/>
      <c r="AH243" s="95"/>
    </row>
    <row r="244" spans="1:34" hidden="1" x14ac:dyDescent="0.25">
      <c r="A244" s="87">
        <f t="shared" si="7"/>
        <v>46630</v>
      </c>
      <c r="B244" s="86">
        <f t="shared" si="6"/>
        <v>35</v>
      </c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/>
      <c r="AF244" s="95"/>
      <c r="AG244" s="95"/>
      <c r="AH244" s="95"/>
    </row>
    <row r="245" spans="1:34" hidden="1" x14ac:dyDescent="0.25">
      <c r="A245" s="87">
        <f t="shared" si="7"/>
        <v>46631</v>
      </c>
      <c r="B245" s="86">
        <f t="shared" si="6"/>
        <v>35</v>
      </c>
      <c r="C245" s="95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  <c r="AA245" s="95"/>
      <c r="AB245" s="95"/>
      <c r="AC245" s="95"/>
      <c r="AD245" s="95"/>
      <c r="AE245" s="95"/>
      <c r="AF245" s="95"/>
      <c r="AG245" s="95"/>
      <c r="AH245" s="95"/>
    </row>
    <row r="246" spans="1:34" hidden="1" x14ac:dyDescent="0.25">
      <c r="A246" s="87">
        <f t="shared" si="7"/>
        <v>46632</v>
      </c>
      <c r="B246" s="86">
        <f t="shared" si="6"/>
        <v>35</v>
      </c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</row>
    <row r="247" spans="1:34" hidden="1" x14ac:dyDescent="0.25">
      <c r="A247" s="87">
        <f t="shared" si="7"/>
        <v>46633</v>
      </c>
      <c r="B247" s="86">
        <f t="shared" si="6"/>
        <v>35</v>
      </c>
      <c r="C247" s="95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  <c r="AA247" s="95"/>
      <c r="AB247" s="95"/>
      <c r="AC247" s="95"/>
      <c r="AD247" s="95"/>
      <c r="AE247" s="95"/>
      <c r="AF247" s="95"/>
      <c r="AG247" s="95"/>
      <c r="AH247" s="95"/>
    </row>
    <row r="248" spans="1:34" hidden="1" x14ac:dyDescent="0.25">
      <c r="A248" s="87">
        <f t="shared" si="7"/>
        <v>46634</v>
      </c>
      <c r="B248" s="86">
        <f t="shared" si="6"/>
        <v>35</v>
      </c>
      <c r="C248" s="95"/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D248" s="95"/>
      <c r="AE248" s="95"/>
      <c r="AF248" s="95"/>
      <c r="AG248" s="95"/>
      <c r="AH248" s="95"/>
    </row>
    <row r="249" spans="1:34" hidden="1" x14ac:dyDescent="0.25">
      <c r="A249" s="87">
        <f t="shared" si="7"/>
        <v>46635</v>
      </c>
      <c r="B249" s="86">
        <f t="shared" si="6"/>
        <v>35</v>
      </c>
      <c r="C249" s="95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</row>
    <row r="250" spans="1:34" hidden="1" x14ac:dyDescent="0.25">
      <c r="A250" s="87">
        <f t="shared" si="7"/>
        <v>46636</v>
      </c>
      <c r="B250" s="86">
        <f t="shared" si="6"/>
        <v>36</v>
      </c>
      <c r="C250" s="95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  <c r="AA250" s="95"/>
      <c r="AB250" s="95"/>
      <c r="AC250" s="95"/>
      <c r="AD250" s="95"/>
      <c r="AE250" s="95"/>
      <c r="AF250" s="95"/>
      <c r="AG250" s="95"/>
      <c r="AH250" s="95"/>
    </row>
    <row r="251" spans="1:34" hidden="1" x14ac:dyDescent="0.25">
      <c r="A251" s="87">
        <f t="shared" si="7"/>
        <v>46637</v>
      </c>
      <c r="B251" s="86">
        <f t="shared" si="6"/>
        <v>36</v>
      </c>
      <c r="C251" s="95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  <c r="AA251" s="95"/>
      <c r="AB251" s="95"/>
      <c r="AC251" s="95"/>
      <c r="AD251" s="95"/>
      <c r="AE251" s="95"/>
      <c r="AF251" s="95"/>
      <c r="AG251" s="95"/>
      <c r="AH251" s="95"/>
    </row>
    <row r="252" spans="1:34" hidden="1" x14ac:dyDescent="0.25">
      <c r="A252" s="87">
        <f t="shared" si="7"/>
        <v>46638</v>
      </c>
      <c r="B252" s="86">
        <f t="shared" si="6"/>
        <v>36</v>
      </c>
      <c r="C252" s="95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</row>
    <row r="253" spans="1:34" hidden="1" x14ac:dyDescent="0.25">
      <c r="A253" s="87">
        <f t="shared" si="7"/>
        <v>46639</v>
      </c>
      <c r="B253" s="86">
        <f t="shared" si="6"/>
        <v>36</v>
      </c>
      <c r="C253" s="95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</row>
    <row r="254" spans="1:34" hidden="1" x14ac:dyDescent="0.25">
      <c r="A254" s="87">
        <f t="shared" si="7"/>
        <v>46640</v>
      </c>
      <c r="B254" s="86">
        <f t="shared" si="6"/>
        <v>36</v>
      </c>
      <c r="C254" s="95"/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D254" s="95"/>
      <c r="AE254" s="95"/>
      <c r="AF254" s="95"/>
      <c r="AG254" s="95"/>
      <c r="AH254" s="95"/>
    </row>
    <row r="255" spans="1:34" hidden="1" x14ac:dyDescent="0.25">
      <c r="A255" s="87">
        <f t="shared" si="7"/>
        <v>46641</v>
      </c>
      <c r="B255" s="86">
        <f t="shared" ref="B255:B318" si="8">INT((A255-DATE(YEAR(A255),1,3)+WEEKDAY(DATE(YEAR(A255),1,3))+5)/7)</f>
        <v>36</v>
      </c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</row>
    <row r="256" spans="1:34" hidden="1" x14ac:dyDescent="0.25">
      <c r="A256" s="87">
        <f t="shared" si="7"/>
        <v>46642</v>
      </c>
      <c r="B256" s="86">
        <f t="shared" si="8"/>
        <v>36</v>
      </c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  <c r="AG256" s="95"/>
      <c r="AH256" s="95"/>
    </row>
    <row r="257" spans="1:34" hidden="1" x14ac:dyDescent="0.25">
      <c r="A257" s="87">
        <f t="shared" si="7"/>
        <v>46643</v>
      </c>
      <c r="B257" s="86">
        <f t="shared" si="8"/>
        <v>37</v>
      </c>
      <c r="C257" s="95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  <c r="AA257" s="95"/>
      <c r="AB257" s="95"/>
      <c r="AC257" s="95"/>
      <c r="AD257" s="95"/>
      <c r="AE257" s="95"/>
      <c r="AF257" s="95"/>
      <c r="AG257" s="95"/>
      <c r="AH257" s="95"/>
    </row>
    <row r="258" spans="1:34" hidden="1" x14ac:dyDescent="0.25">
      <c r="A258" s="87">
        <f t="shared" si="7"/>
        <v>46644</v>
      </c>
      <c r="B258" s="86">
        <f t="shared" si="8"/>
        <v>37</v>
      </c>
      <c r="C258" s="95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</row>
    <row r="259" spans="1:34" hidden="1" x14ac:dyDescent="0.25">
      <c r="A259" s="87">
        <f t="shared" si="7"/>
        <v>46645</v>
      </c>
      <c r="B259" s="86">
        <f t="shared" si="8"/>
        <v>37</v>
      </c>
      <c r="C259" s="95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</row>
    <row r="260" spans="1:34" hidden="1" x14ac:dyDescent="0.25">
      <c r="A260" s="87">
        <f t="shared" ref="A260:A323" si="9">A259+1</f>
        <v>46646</v>
      </c>
      <c r="B260" s="86">
        <f t="shared" si="8"/>
        <v>37</v>
      </c>
      <c r="C260" s="95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  <c r="AA260" s="95"/>
      <c r="AB260" s="95"/>
      <c r="AC260" s="95"/>
      <c r="AD260" s="95"/>
      <c r="AE260" s="95"/>
      <c r="AF260" s="95"/>
      <c r="AG260" s="95"/>
      <c r="AH260" s="95"/>
    </row>
    <row r="261" spans="1:34" hidden="1" x14ac:dyDescent="0.25">
      <c r="A261" s="87">
        <f t="shared" si="9"/>
        <v>46647</v>
      </c>
      <c r="B261" s="86">
        <f t="shared" si="8"/>
        <v>37</v>
      </c>
      <c r="C261" s="95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  <c r="AA261" s="95"/>
      <c r="AB261" s="95"/>
      <c r="AC261" s="95"/>
      <c r="AD261" s="95"/>
      <c r="AE261" s="95"/>
      <c r="AF261" s="95"/>
      <c r="AG261" s="95"/>
      <c r="AH261" s="95"/>
    </row>
    <row r="262" spans="1:34" hidden="1" x14ac:dyDescent="0.25">
      <c r="A262" s="87">
        <f t="shared" si="9"/>
        <v>46648</v>
      </c>
      <c r="B262" s="86">
        <f t="shared" si="8"/>
        <v>37</v>
      </c>
      <c r="C262" s="95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D262" s="95"/>
      <c r="AE262" s="95"/>
      <c r="AF262" s="95"/>
      <c r="AG262" s="95"/>
      <c r="AH262" s="95"/>
    </row>
    <row r="263" spans="1:34" hidden="1" x14ac:dyDescent="0.25">
      <c r="A263" s="87">
        <f t="shared" si="9"/>
        <v>46649</v>
      </c>
      <c r="B263" s="86">
        <f t="shared" si="8"/>
        <v>37</v>
      </c>
      <c r="C263" s="95"/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D263" s="95"/>
      <c r="AE263" s="95"/>
      <c r="AF263" s="95"/>
      <c r="AG263" s="95"/>
      <c r="AH263" s="95"/>
    </row>
    <row r="264" spans="1:34" hidden="1" x14ac:dyDescent="0.25">
      <c r="A264" s="87">
        <f t="shared" si="9"/>
        <v>46650</v>
      </c>
      <c r="B264" s="86">
        <f t="shared" si="8"/>
        <v>38</v>
      </c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</row>
    <row r="265" spans="1:34" hidden="1" x14ac:dyDescent="0.25">
      <c r="A265" s="87">
        <f t="shared" si="9"/>
        <v>46651</v>
      </c>
      <c r="B265" s="86">
        <f t="shared" si="8"/>
        <v>38</v>
      </c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</row>
    <row r="266" spans="1:34" hidden="1" x14ac:dyDescent="0.25">
      <c r="A266" s="87">
        <f t="shared" si="9"/>
        <v>46652</v>
      </c>
      <c r="B266" s="86">
        <f t="shared" si="8"/>
        <v>38</v>
      </c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</row>
    <row r="267" spans="1:34" hidden="1" x14ac:dyDescent="0.25">
      <c r="A267" s="87">
        <f t="shared" si="9"/>
        <v>46653</v>
      </c>
      <c r="B267" s="86">
        <f t="shared" si="8"/>
        <v>38</v>
      </c>
      <c r="C267" s="95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95"/>
      <c r="AF267" s="95"/>
      <c r="AG267" s="95"/>
      <c r="AH267" s="95"/>
    </row>
    <row r="268" spans="1:34" hidden="1" x14ac:dyDescent="0.25">
      <c r="A268" s="87">
        <f t="shared" si="9"/>
        <v>46654</v>
      </c>
      <c r="B268" s="86">
        <f t="shared" si="8"/>
        <v>38</v>
      </c>
      <c r="C268" s="95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95"/>
      <c r="AH268" s="95"/>
    </row>
    <row r="269" spans="1:34" hidden="1" x14ac:dyDescent="0.25">
      <c r="A269" s="87">
        <f t="shared" si="9"/>
        <v>46655</v>
      </c>
      <c r="B269" s="86">
        <f t="shared" si="8"/>
        <v>38</v>
      </c>
      <c r="C269" s="95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</row>
    <row r="270" spans="1:34" hidden="1" x14ac:dyDescent="0.25">
      <c r="A270" s="87">
        <f t="shared" si="9"/>
        <v>46656</v>
      </c>
      <c r="B270" s="86">
        <f t="shared" si="8"/>
        <v>38</v>
      </c>
      <c r="C270" s="95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</row>
    <row r="271" spans="1:34" hidden="1" x14ac:dyDescent="0.25">
      <c r="A271" s="87">
        <f t="shared" si="9"/>
        <v>46657</v>
      </c>
      <c r="B271" s="86">
        <f t="shared" si="8"/>
        <v>39</v>
      </c>
      <c r="C271" s="95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95"/>
      <c r="AF271" s="95"/>
      <c r="AG271" s="95"/>
      <c r="AH271" s="95"/>
    </row>
    <row r="272" spans="1:34" hidden="1" x14ac:dyDescent="0.25">
      <c r="A272" s="87">
        <f t="shared" si="9"/>
        <v>46658</v>
      </c>
      <c r="B272" s="86">
        <f t="shared" si="8"/>
        <v>39</v>
      </c>
      <c r="C272" s="95"/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95"/>
      <c r="AF272" s="95"/>
      <c r="AG272" s="95"/>
      <c r="AH272" s="95"/>
    </row>
    <row r="273" spans="1:34" hidden="1" x14ac:dyDescent="0.25">
      <c r="A273" s="87">
        <f t="shared" si="9"/>
        <v>46659</v>
      </c>
      <c r="B273" s="86">
        <f t="shared" si="8"/>
        <v>39</v>
      </c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</row>
    <row r="274" spans="1:34" hidden="1" x14ac:dyDescent="0.25">
      <c r="A274" s="87">
        <f t="shared" si="9"/>
        <v>46660</v>
      </c>
      <c r="B274" s="86">
        <f t="shared" si="8"/>
        <v>39</v>
      </c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</row>
    <row r="275" spans="1:34" hidden="1" x14ac:dyDescent="0.25">
      <c r="A275" s="87">
        <f t="shared" si="9"/>
        <v>46661</v>
      </c>
      <c r="B275" s="86">
        <f t="shared" si="8"/>
        <v>39</v>
      </c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</row>
    <row r="276" spans="1:34" hidden="1" x14ac:dyDescent="0.25">
      <c r="A276" s="87">
        <f t="shared" si="9"/>
        <v>46662</v>
      </c>
      <c r="B276" s="86">
        <f t="shared" si="8"/>
        <v>39</v>
      </c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</row>
    <row r="277" spans="1:34" hidden="1" x14ac:dyDescent="0.25">
      <c r="A277" s="87">
        <f t="shared" si="9"/>
        <v>46663</v>
      </c>
      <c r="B277" s="86">
        <f t="shared" si="8"/>
        <v>39</v>
      </c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</row>
    <row r="278" spans="1:34" hidden="1" x14ac:dyDescent="0.25">
      <c r="A278" s="87">
        <f t="shared" si="9"/>
        <v>46664</v>
      </c>
      <c r="B278" s="86">
        <f t="shared" si="8"/>
        <v>40</v>
      </c>
      <c r="C278" s="95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</row>
    <row r="279" spans="1:34" hidden="1" x14ac:dyDescent="0.25">
      <c r="A279" s="87">
        <f t="shared" si="9"/>
        <v>46665</v>
      </c>
      <c r="B279" s="86">
        <f t="shared" si="8"/>
        <v>40</v>
      </c>
      <c r="C279" s="95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D279" s="95"/>
      <c r="AE279" s="95"/>
      <c r="AF279" s="95"/>
      <c r="AG279" s="95"/>
      <c r="AH279" s="95"/>
    </row>
    <row r="280" spans="1:34" hidden="1" x14ac:dyDescent="0.25">
      <c r="A280" s="87">
        <f t="shared" si="9"/>
        <v>46666</v>
      </c>
      <c r="B280" s="86">
        <f t="shared" si="8"/>
        <v>40</v>
      </c>
      <c r="C280" s="95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95"/>
      <c r="AD280" s="95"/>
      <c r="AE280" s="95"/>
      <c r="AF280" s="95"/>
      <c r="AG280" s="95"/>
      <c r="AH280" s="95"/>
    </row>
    <row r="281" spans="1:34" hidden="1" x14ac:dyDescent="0.25">
      <c r="A281" s="87">
        <f t="shared" si="9"/>
        <v>46667</v>
      </c>
      <c r="B281" s="86">
        <f t="shared" si="8"/>
        <v>40</v>
      </c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5"/>
      <c r="AG281" s="95"/>
      <c r="AH281" s="95"/>
    </row>
    <row r="282" spans="1:34" hidden="1" x14ac:dyDescent="0.25">
      <c r="A282" s="87">
        <f t="shared" si="9"/>
        <v>46668</v>
      </c>
      <c r="B282" s="86">
        <f t="shared" si="8"/>
        <v>40</v>
      </c>
      <c r="C282" s="95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D282" s="95"/>
      <c r="AE282" s="95"/>
      <c r="AF282" s="95"/>
      <c r="AG282" s="95"/>
      <c r="AH282" s="95"/>
    </row>
    <row r="283" spans="1:34" hidden="1" x14ac:dyDescent="0.25">
      <c r="A283" s="87">
        <f t="shared" si="9"/>
        <v>46669</v>
      </c>
      <c r="B283" s="86">
        <f t="shared" si="8"/>
        <v>40</v>
      </c>
      <c r="C283" s="95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</row>
    <row r="284" spans="1:34" hidden="1" x14ac:dyDescent="0.25">
      <c r="A284" s="87">
        <f t="shared" si="9"/>
        <v>46670</v>
      </c>
      <c r="B284" s="86">
        <f t="shared" si="8"/>
        <v>40</v>
      </c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</row>
    <row r="285" spans="1:34" hidden="1" x14ac:dyDescent="0.25">
      <c r="A285" s="87">
        <f t="shared" si="9"/>
        <v>46671</v>
      </c>
      <c r="B285" s="86">
        <f t="shared" si="8"/>
        <v>41</v>
      </c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5"/>
      <c r="AG285" s="95"/>
      <c r="AH285" s="95"/>
    </row>
    <row r="286" spans="1:34" hidden="1" x14ac:dyDescent="0.25">
      <c r="A286" s="87">
        <f t="shared" si="9"/>
        <v>46672</v>
      </c>
      <c r="B286" s="86">
        <f t="shared" si="8"/>
        <v>41</v>
      </c>
      <c r="C286" s="95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95"/>
      <c r="AD286" s="95"/>
      <c r="AE286" s="95"/>
      <c r="AF286" s="95"/>
      <c r="AG286" s="95"/>
      <c r="AH286" s="95"/>
    </row>
    <row r="287" spans="1:34" hidden="1" x14ac:dyDescent="0.25">
      <c r="A287" s="87">
        <f t="shared" si="9"/>
        <v>46673</v>
      </c>
      <c r="B287" s="86">
        <f t="shared" si="8"/>
        <v>41</v>
      </c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5"/>
      <c r="AG287" s="95"/>
      <c r="AH287" s="95"/>
    </row>
    <row r="288" spans="1:34" hidden="1" x14ac:dyDescent="0.25">
      <c r="A288" s="87">
        <f t="shared" si="9"/>
        <v>46674</v>
      </c>
      <c r="B288" s="86">
        <f t="shared" si="8"/>
        <v>41</v>
      </c>
      <c r="C288" s="95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D288" s="95"/>
      <c r="AE288" s="95"/>
      <c r="AF288" s="95"/>
      <c r="AG288" s="95"/>
      <c r="AH288" s="95"/>
    </row>
    <row r="289" spans="1:34" hidden="1" x14ac:dyDescent="0.25">
      <c r="A289" s="87">
        <f t="shared" si="9"/>
        <v>46675</v>
      </c>
      <c r="B289" s="86">
        <f t="shared" si="8"/>
        <v>41</v>
      </c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5"/>
      <c r="AG289" s="95"/>
      <c r="AH289" s="95"/>
    </row>
    <row r="290" spans="1:34" hidden="1" x14ac:dyDescent="0.25">
      <c r="A290" s="87">
        <f t="shared" si="9"/>
        <v>46676</v>
      </c>
      <c r="B290" s="86">
        <f t="shared" si="8"/>
        <v>41</v>
      </c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D290" s="95"/>
      <c r="AE290" s="95"/>
      <c r="AF290" s="95"/>
      <c r="AG290" s="95"/>
      <c r="AH290" s="95"/>
    </row>
    <row r="291" spans="1:34" hidden="1" x14ac:dyDescent="0.25">
      <c r="A291" s="87">
        <f t="shared" si="9"/>
        <v>46677</v>
      </c>
      <c r="B291" s="86">
        <f t="shared" si="8"/>
        <v>41</v>
      </c>
      <c r="C291" s="95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</row>
    <row r="292" spans="1:34" hidden="1" x14ac:dyDescent="0.25">
      <c r="A292" s="87">
        <f t="shared" si="9"/>
        <v>46678</v>
      </c>
      <c r="B292" s="86">
        <f t="shared" si="8"/>
        <v>42</v>
      </c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95"/>
      <c r="AH292" s="95"/>
    </row>
    <row r="293" spans="1:34" hidden="1" x14ac:dyDescent="0.25">
      <c r="A293" s="87">
        <f t="shared" si="9"/>
        <v>46679</v>
      </c>
      <c r="B293" s="86">
        <f t="shared" si="8"/>
        <v>42</v>
      </c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95"/>
      <c r="AH293" s="95"/>
    </row>
    <row r="294" spans="1:34" hidden="1" x14ac:dyDescent="0.25">
      <c r="A294" s="87">
        <f t="shared" si="9"/>
        <v>46680</v>
      </c>
      <c r="B294" s="86">
        <f t="shared" si="8"/>
        <v>42</v>
      </c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95"/>
      <c r="AH294" s="95"/>
    </row>
    <row r="295" spans="1:34" hidden="1" x14ac:dyDescent="0.25">
      <c r="A295" s="87">
        <f t="shared" si="9"/>
        <v>46681</v>
      </c>
      <c r="B295" s="86">
        <f t="shared" si="8"/>
        <v>42</v>
      </c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5"/>
      <c r="AG295" s="95"/>
      <c r="AH295" s="95"/>
    </row>
    <row r="296" spans="1:34" hidden="1" x14ac:dyDescent="0.25">
      <c r="A296" s="87">
        <f t="shared" si="9"/>
        <v>46682</v>
      </c>
      <c r="B296" s="86">
        <f t="shared" si="8"/>
        <v>42</v>
      </c>
      <c r="C296" s="95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95"/>
      <c r="AD296" s="95"/>
      <c r="AE296" s="95"/>
      <c r="AF296" s="95"/>
      <c r="AG296" s="95"/>
      <c r="AH296" s="95"/>
    </row>
    <row r="297" spans="1:34" hidden="1" x14ac:dyDescent="0.25">
      <c r="A297" s="87">
        <f t="shared" si="9"/>
        <v>46683</v>
      </c>
      <c r="B297" s="86">
        <f t="shared" si="8"/>
        <v>42</v>
      </c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5"/>
      <c r="AG297" s="95"/>
      <c r="AH297" s="95"/>
    </row>
    <row r="298" spans="1:34" hidden="1" x14ac:dyDescent="0.25">
      <c r="A298" s="87">
        <f t="shared" si="9"/>
        <v>46684</v>
      </c>
      <c r="B298" s="86">
        <f t="shared" si="8"/>
        <v>42</v>
      </c>
      <c r="C298" s="95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D298" s="95"/>
      <c r="AE298" s="95"/>
      <c r="AF298" s="95"/>
      <c r="AG298" s="95"/>
      <c r="AH298" s="95"/>
    </row>
    <row r="299" spans="1:34" hidden="1" x14ac:dyDescent="0.25">
      <c r="A299" s="87">
        <f t="shared" si="9"/>
        <v>46685</v>
      </c>
      <c r="B299" s="86">
        <f t="shared" si="8"/>
        <v>43</v>
      </c>
      <c r="C299" s="95" t="s">
        <v>44</v>
      </c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</row>
    <row r="300" spans="1:34" hidden="1" x14ac:dyDescent="0.25">
      <c r="A300" s="87">
        <f t="shared" si="9"/>
        <v>46686</v>
      </c>
      <c r="B300" s="86">
        <f t="shared" si="8"/>
        <v>43</v>
      </c>
      <c r="C300" s="95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D300" s="95"/>
      <c r="AE300" s="95"/>
      <c r="AF300" s="95"/>
      <c r="AG300" s="95"/>
      <c r="AH300" s="95"/>
    </row>
    <row r="301" spans="1:34" hidden="1" x14ac:dyDescent="0.25">
      <c r="A301" s="87">
        <f t="shared" si="9"/>
        <v>46687</v>
      </c>
      <c r="B301" s="86">
        <f t="shared" si="8"/>
        <v>43</v>
      </c>
      <c r="C301" s="95"/>
      <c r="D301" s="95"/>
      <c r="E301" s="95"/>
      <c r="F301" s="95"/>
      <c r="G301" s="95"/>
      <c r="H301" s="95"/>
      <c r="I301" s="95"/>
      <c r="J301" s="95"/>
      <c r="K301" s="95"/>
      <c r="L301" s="95" t="s">
        <v>47</v>
      </c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95"/>
      <c r="AD301" s="95"/>
      <c r="AE301" s="95"/>
      <c r="AF301" s="95"/>
      <c r="AG301" s="95"/>
      <c r="AH301" s="95"/>
    </row>
    <row r="302" spans="1:34" hidden="1" x14ac:dyDescent="0.25">
      <c r="A302" s="87">
        <f t="shared" si="9"/>
        <v>46688</v>
      </c>
      <c r="B302" s="86">
        <f t="shared" si="8"/>
        <v>43</v>
      </c>
      <c r="C302" s="95" t="s">
        <v>53</v>
      </c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95"/>
      <c r="AD302" s="95"/>
      <c r="AE302" s="95"/>
      <c r="AF302" s="95"/>
      <c r="AG302" s="95"/>
      <c r="AH302" s="95"/>
    </row>
    <row r="303" spans="1:34" hidden="1" x14ac:dyDescent="0.25">
      <c r="A303" s="87">
        <f t="shared" si="9"/>
        <v>46689</v>
      </c>
      <c r="B303" s="86">
        <f t="shared" si="8"/>
        <v>43</v>
      </c>
      <c r="C303" s="95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D303" s="95"/>
      <c r="AE303" s="95"/>
      <c r="AF303" s="95"/>
      <c r="AG303" s="95"/>
      <c r="AH303" s="95"/>
    </row>
    <row r="304" spans="1:34" hidden="1" x14ac:dyDescent="0.25">
      <c r="A304" s="87">
        <f t="shared" si="9"/>
        <v>46690</v>
      </c>
      <c r="B304" s="86">
        <f t="shared" si="8"/>
        <v>43</v>
      </c>
      <c r="C304" s="95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/>
      <c r="AD304" s="95"/>
      <c r="AE304" s="95"/>
      <c r="AF304" s="95"/>
      <c r="AG304" s="95"/>
      <c r="AH304" s="95"/>
    </row>
    <row r="305" spans="1:34" hidden="1" x14ac:dyDescent="0.25">
      <c r="A305" s="87">
        <f t="shared" si="9"/>
        <v>46691</v>
      </c>
      <c r="B305" s="86">
        <f t="shared" si="8"/>
        <v>43</v>
      </c>
      <c r="C305" s="95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</row>
    <row r="306" spans="1:34" hidden="1" x14ac:dyDescent="0.25">
      <c r="A306" s="87">
        <f t="shared" si="9"/>
        <v>46692</v>
      </c>
      <c r="B306" s="86">
        <f t="shared" si="8"/>
        <v>44</v>
      </c>
      <c r="C306" s="95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</row>
    <row r="307" spans="1:34" hidden="1" x14ac:dyDescent="0.25">
      <c r="A307" s="87">
        <f t="shared" si="9"/>
        <v>46693</v>
      </c>
      <c r="B307" s="86">
        <f t="shared" si="8"/>
        <v>44</v>
      </c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</row>
    <row r="308" spans="1:34" hidden="1" x14ac:dyDescent="0.25">
      <c r="A308" s="87">
        <f t="shared" si="9"/>
        <v>46694</v>
      </c>
      <c r="B308" s="86">
        <f t="shared" si="8"/>
        <v>44</v>
      </c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D308" s="95"/>
      <c r="AE308" s="95"/>
      <c r="AF308" s="95"/>
      <c r="AG308" s="95"/>
      <c r="AH308" s="95"/>
    </row>
    <row r="309" spans="1:34" hidden="1" x14ac:dyDescent="0.25">
      <c r="A309" s="87">
        <f t="shared" si="9"/>
        <v>46695</v>
      </c>
      <c r="B309" s="86">
        <f t="shared" si="8"/>
        <v>44</v>
      </c>
      <c r="C309" s="95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D309" s="95"/>
      <c r="AE309" s="95"/>
      <c r="AF309" s="95"/>
      <c r="AG309" s="95"/>
      <c r="AH309" s="95"/>
    </row>
    <row r="310" spans="1:34" hidden="1" x14ac:dyDescent="0.25">
      <c r="A310" s="87">
        <f t="shared" si="9"/>
        <v>46696</v>
      </c>
      <c r="B310" s="86">
        <f t="shared" si="8"/>
        <v>44</v>
      </c>
      <c r="C310" s="95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</row>
    <row r="311" spans="1:34" hidden="1" x14ac:dyDescent="0.25">
      <c r="A311" s="87">
        <f t="shared" si="9"/>
        <v>46697</v>
      </c>
      <c r="B311" s="86">
        <f t="shared" si="8"/>
        <v>44</v>
      </c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  <c r="AH311" s="95"/>
    </row>
    <row r="312" spans="1:34" hidden="1" x14ac:dyDescent="0.25">
      <c r="A312" s="87">
        <f t="shared" si="9"/>
        <v>46698</v>
      </c>
      <c r="B312" s="86">
        <f t="shared" si="8"/>
        <v>44</v>
      </c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</row>
    <row r="313" spans="1:34" x14ac:dyDescent="0.25">
      <c r="A313" s="87">
        <f t="shared" si="9"/>
        <v>46699</v>
      </c>
      <c r="B313" s="86">
        <f t="shared" si="8"/>
        <v>45</v>
      </c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  <c r="AH313" s="95"/>
    </row>
    <row r="314" spans="1:34" x14ac:dyDescent="0.25">
      <c r="A314" s="87">
        <f t="shared" si="9"/>
        <v>46700</v>
      </c>
      <c r="B314" s="86">
        <f t="shared" si="8"/>
        <v>45</v>
      </c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  <c r="AH314" s="95"/>
    </row>
    <row r="315" spans="1:34" x14ac:dyDescent="0.25">
      <c r="A315" s="87">
        <f t="shared" si="9"/>
        <v>46701</v>
      </c>
      <c r="B315" s="86">
        <f t="shared" si="8"/>
        <v>45</v>
      </c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</row>
    <row r="316" spans="1:34" x14ac:dyDescent="0.25">
      <c r="A316" s="87">
        <f t="shared" si="9"/>
        <v>46702</v>
      </c>
      <c r="B316" s="86">
        <f t="shared" si="8"/>
        <v>45</v>
      </c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</row>
    <row r="317" spans="1:34" x14ac:dyDescent="0.25">
      <c r="A317" s="87">
        <f t="shared" si="9"/>
        <v>46703</v>
      </c>
      <c r="B317" s="86">
        <f t="shared" si="8"/>
        <v>45</v>
      </c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  <c r="AH317" s="95"/>
    </row>
    <row r="318" spans="1:34" x14ac:dyDescent="0.25">
      <c r="A318" s="87">
        <f t="shared" si="9"/>
        <v>46704</v>
      </c>
      <c r="B318" s="86">
        <f t="shared" si="8"/>
        <v>45</v>
      </c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</row>
    <row r="319" spans="1:34" x14ac:dyDescent="0.25">
      <c r="A319" s="87">
        <f t="shared" si="9"/>
        <v>46705</v>
      </c>
      <c r="B319" s="86">
        <f t="shared" ref="B319:B366" si="10">INT((A319-DATE(YEAR(A319),1,3)+WEEKDAY(DATE(YEAR(A319),1,3))+5)/7)</f>
        <v>45</v>
      </c>
      <c r="C319" s="95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D319" s="95"/>
      <c r="AE319" s="95"/>
      <c r="AF319" s="95"/>
      <c r="AG319" s="95"/>
      <c r="AH319" s="95"/>
    </row>
    <row r="320" spans="1:34" hidden="1" x14ac:dyDescent="0.25">
      <c r="A320" s="87">
        <f t="shared" si="9"/>
        <v>46706</v>
      </c>
      <c r="B320" s="86">
        <f t="shared" si="10"/>
        <v>46</v>
      </c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</row>
    <row r="321" spans="1:34" hidden="1" x14ac:dyDescent="0.25">
      <c r="A321" s="87">
        <f t="shared" si="9"/>
        <v>46707</v>
      </c>
      <c r="B321" s="86">
        <f t="shared" si="10"/>
        <v>46</v>
      </c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  <c r="AA321" s="95"/>
      <c r="AB321" s="95"/>
      <c r="AC321" s="95"/>
      <c r="AD321" s="95"/>
      <c r="AE321" s="95"/>
      <c r="AF321" s="95"/>
      <c r="AG321" s="95"/>
      <c r="AH321" s="95"/>
    </row>
    <row r="322" spans="1:34" hidden="1" x14ac:dyDescent="0.25">
      <c r="A322" s="87">
        <f t="shared" si="9"/>
        <v>46708</v>
      </c>
      <c r="B322" s="86">
        <f t="shared" si="10"/>
        <v>46</v>
      </c>
      <c r="C322" s="95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  <c r="AA322" s="95"/>
      <c r="AB322" s="95"/>
      <c r="AC322" s="95"/>
      <c r="AD322" s="95"/>
      <c r="AE322" s="95"/>
      <c r="AF322" s="95"/>
      <c r="AG322" s="95"/>
      <c r="AH322" s="95"/>
    </row>
    <row r="323" spans="1:34" hidden="1" x14ac:dyDescent="0.25">
      <c r="A323" s="87">
        <f t="shared" si="9"/>
        <v>46709</v>
      </c>
      <c r="B323" s="86">
        <f t="shared" si="10"/>
        <v>46</v>
      </c>
      <c r="C323" s="95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D323" s="95"/>
      <c r="AE323" s="95"/>
      <c r="AF323" s="95"/>
      <c r="AG323" s="95"/>
      <c r="AH323" s="95"/>
    </row>
    <row r="324" spans="1:34" hidden="1" x14ac:dyDescent="0.25">
      <c r="A324" s="87">
        <f t="shared" ref="A324:A366" si="11">A323+1</f>
        <v>46710</v>
      </c>
      <c r="B324" s="86">
        <f t="shared" si="10"/>
        <v>46</v>
      </c>
      <c r="C324" s="95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5"/>
      <c r="AG324" s="95"/>
      <c r="AH324" s="95"/>
    </row>
    <row r="325" spans="1:34" hidden="1" x14ac:dyDescent="0.25">
      <c r="A325" s="87">
        <f t="shared" si="11"/>
        <v>46711</v>
      </c>
      <c r="B325" s="86">
        <f t="shared" si="10"/>
        <v>46</v>
      </c>
      <c r="C325" s="95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  <c r="AA325" s="95"/>
      <c r="AB325" s="95"/>
      <c r="AC325" s="95"/>
      <c r="AD325" s="95"/>
      <c r="AE325" s="95"/>
      <c r="AF325" s="95"/>
      <c r="AG325" s="95"/>
      <c r="AH325" s="95"/>
    </row>
    <row r="326" spans="1:34" hidden="1" x14ac:dyDescent="0.25">
      <c r="A326" s="87">
        <f t="shared" si="11"/>
        <v>46712</v>
      </c>
      <c r="B326" s="86">
        <f t="shared" si="10"/>
        <v>46</v>
      </c>
      <c r="C326" s="95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  <c r="AA326" s="95"/>
      <c r="AB326" s="95"/>
      <c r="AC326" s="95"/>
      <c r="AD326" s="95"/>
      <c r="AE326" s="95"/>
      <c r="AF326" s="95"/>
      <c r="AG326" s="95"/>
      <c r="AH326" s="95"/>
    </row>
    <row r="327" spans="1:34" hidden="1" x14ac:dyDescent="0.25">
      <c r="A327" s="87">
        <f t="shared" si="11"/>
        <v>46713</v>
      </c>
      <c r="B327" s="86">
        <f t="shared" si="10"/>
        <v>47</v>
      </c>
      <c r="C327" s="95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  <c r="AA327" s="95"/>
      <c r="AB327" s="95"/>
      <c r="AC327" s="95"/>
      <c r="AD327" s="95"/>
      <c r="AE327" s="95"/>
      <c r="AF327" s="95"/>
      <c r="AG327" s="95"/>
      <c r="AH327" s="95"/>
    </row>
    <row r="328" spans="1:34" hidden="1" x14ac:dyDescent="0.25">
      <c r="A328" s="87">
        <f t="shared" si="11"/>
        <v>46714</v>
      </c>
      <c r="B328" s="86">
        <f t="shared" si="10"/>
        <v>47</v>
      </c>
      <c r="C328" s="95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</row>
    <row r="329" spans="1:34" hidden="1" x14ac:dyDescent="0.25">
      <c r="A329" s="87">
        <f t="shared" si="11"/>
        <v>46715</v>
      </c>
      <c r="B329" s="86">
        <f t="shared" si="10"/>
        <v>47</v>
      </c>
      <c r="C329" s="95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  <c r="AA329" s="95"/>
      <c r="AB329" s="95"/>
      <c r="AC329" s="95"/>
      <c r="AD329" s="95"/>
      <c r="AE329" s="95"/>
      <c r="AF329" s="95"/>
      <c r="AG329" s="95"/>
      <c r="AH329" s="95"/>
    </row>
    <row r="330" spans="1:34" hidden="1" x14ac:dyDescent="0.25">
      <c r="A330" s="87">
        <f t="shared" si="11"/>
        <v>46716</v>
      </c>
      <c r="B330" s="86">
        <f t="shared" si="10"/>
        <v>47</v>
      </c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95"/>
      <c r="AH330" s="95"/>
    </row>
    <row r="331" spans="1:34" hidden="1" x14ac:dyDescent="0.25">
      <c r="A331" s="87">
        <f t="shared" si="11"/>
        <v>46717</v>
      </c>
      <c r="B331" s="86">
        <f t="shared" si="10"/>
        <v>47</v>
      </c>
      <c r="C331" s="95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</row>
    <row r="332" spans="1:34" hidden="1" x14ac:dyDescent="0.25">
      <c r="A332" s="87">
        <f t="shared" si="11"/>
        <v>46718</v>
      </c>
      <c r="B332" s="86">
        <f t="shared" si="10"/>
        <v>47</v>
      </c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  <c r="AA332" s="95"/>
      <c r="AB332" s="95"/>
      <c r="AC332" s="95"/>
      <c r="AD332" s="95"/>
      <c r="AE332" s="95"/>
      <c r="AF332" s="95"/>
      <c r="AG332" s="95"/>
      <c r="AH332" s="95"/>
    </row>
    <row r="333" spans="1:34" hidden="1" x14ac:dyDescent="0.25">
      <c r="A333" s="87">
        <f t="shared" si="11"/>
        <v>46719</v>
      </c>
      <c r="B333" s="86">
        <f t="shared" si="10"/>
        <v>47</v>
      </c>
      <c r="C333" s="95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  <c r="AA333" s="95"/>
      <c r="AB333" s="95"/>
      <c r="AC333" s="95"/>
      <c r="AD333" s="95"/>
      <c r="AE333" s="95"/>
      <c r="AF333" s="95"/>
      <c r="AG333" s="95"/>
      <c r="AH333" s="95"/>
    </row>
    <row r="334" spans="1:34" hidden="1" x14ac:dyDescent="0.25">
      <c r="A334" s="87">
        <f t="shared" si="11"/>
        <v>46720</v>
      </c>
      <c r="B334" s="86">
        <f t="shared" si="10"/>
        <v>48</v>
      </c>
      <c r="C334" s="95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  <c r="AA334" s="95"/>
      <c r="AB334" s="95"/>
      <c r="AC334" s="95"/>
      <c r="AD334" s="95"/>
      <c r="AE334" s="95"/>
      <c r="AF334" s="95"/>
      <c r="AG334" s="95"/>
      <c r="AH334" s="95"/>
    </row>
    <row r="335" spans="1:34" hidden="1" x14ac:dyDescent="0.25">
      <c r="A335" s="87">
        <f t="shared" si="11"/>
        <v>46721</v>
      </c>
      <c r="B335" s="86">
        <f t="shared" si="10"/>
        <v>48</v>
      </c>
      <c r="C335" s="95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  <c r="AA335" s="95"/>
      <c r="AB335" s="95"/>
      <c r="AC335" s="95"/>
      <c r="AD335" s="95"/>
      <c r="AE335" s="95"/>
      <c r="AF335" s="95"/>
      <c r="AG335" s="95"/>
      <c r="AH335" s="95"/>
    </row>
    <row r="336" spans="1:34" hidden="1" x14ac:dyDescent="0.25">
      <c r="A336" s="87">
        <f t="shared" si="11"/>
        <v>46722</v>
      </c>
      <c r="B336" s="86">
        <f t="shared" si="10"/>
        <v>48</v>
      </c>
      <c r="C336" s="95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  <c r="AA336" s="95"/>
      <c r="AB336" s="95"/>
      <c r="AC336" s="95"/>
      <c r="AD336" s="95"/>
      <c r="AE336" s="95"/>
      <c r="AF336" s="95"/>
      <c r="AG336" s="95"/>
      <c r="AH336" s="95"/>
    </row>
    <row r="337" spans="1:34" hidden="1" x14ac:dyDescent="0.25">
      <c r="A337" s="87">
        <f t="shared" si="11"/>
        <v>46723</v>
      </c>
      <c r="B337" s="86">
        <f t="shared" si="10"/>
        <v>48</v>
      </c>
      <c r="C337" s="95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  <c r="AA337" s="95"/>
      <c r="AB337" s="95"/>
      <c r="AC337" s="95"/>
      <c r="AD337" s="95"/>
      <c r="AE337" s="95"/>
      <c r="AF337" s="95"/>
      <c r="AG337" s="95"/>
      <c r="AH337" s="95"/>
    </row>
    <row r="338" spans="1:34" hidden="1" x14ac:dyDescent="0.25">
      <c r="A338" s="87">
        <f t="shared" si="11"/>
        <v>46724</v>
      </c>
      <c r="B338" s="86">
        <f t="shared" si="10"/>
        <v>48</v>
      </c>
      <c r="C338" s="95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  <c r="AA338" s="95"/>
      <c r="AB338" s="95"/>
      <c r="AC338" s="95"/>
      <c r="AD338" s="95"/>
      <c r="AE338" s="95"/>
      <c r="AF338" s="95"/>
      <c r="AG338" s="95"/>
      <c r="AH338" s="95"/>
    </row>
    <row r="339" spans="1:34" hidden="1" x14ac:dyDescent="0.25">
      <c r="A339" s="87">
        <f t="shared" si="11"/>
        <v>46725</v>
      </c>
      <c r="B339" s="86">
        <f t="shared" si="10"/>
        <v>48</v>
      </c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  <c r="AA339" s="95"/>
      <c r="AB339" s="95"/>
      <c r="AC339" s="95"/>
      <c r="AD339" s="95"/>
      <c r="AE339" s="95"/>
      <c r="AF339" s="95"/>
      <c r="AG339" s="95"/>
      <c r="AH339" s="95"/>
    </row>
    <row r="340" spans="1:34" hidden="1" x14ac:dyDescent="0.25">
      <c r="A340" s="87">
        <f t="shared" si="11"/>
        <v>46726</v>
      </c>
      <c r="B340" s="86">
        <f t="shared" si="10"/>
        <v>48</v>
      </c>
      <c r="C340" s="95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D340" s="95"/>
      <c r="AE340" s="95"/>
      <c r="AF340" s="95"/>
      <c r="AG340" s="95"/>
      <c r="AH340" s="95"/>
    </row>
    <row r="341" spans="1:34" hidden="1" x14ac:dyDescent="0.25">
      <c r="A341" s="87">
        <f t="shared" si="11"/>
        <v>46727</v>
      </c>
      <c r="B341" s="86">
        <f t="shared" si="10"/>
        <v>49</v>
      </c>
      <c r="C341" s="95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  <c r="AA341" s="95"/>
      <c r="AB341" s="95"/>
      <c r="AC341" s="95"/>
      <c r="AD341" s="95"/>
      <c r="AE341" s="95"/>
      <c r="AF341" s="95"/>
      <c r="AG341" s="95"/>
      <c r="AH341" s="95"/>
    </row>
    <row r="342" spans="1:34" hidden="1" x14ac:dyDescent="0.25">
      <c r="A342" s="87">
        <f t="shared" si="11"/>
        <v>46728</v>
      </c>
      <c r="B342" s="86">
        <f t="shared" si="10"/>
        <v>49</v>
      </c>
      <c r="C342" s="95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  <c r="AA342" s="95"/>
      <c r="AB342" s="95"/>
      <c r="AC342" s="95"/>
      <c r="AD342" s="95"/>
      <c r="AE342" s="95"/>
      <c r="AF342" s="95"/>
      <c r="AG342" s="95"/>
      <c r="AH342" s="95"/>
    </row>
    <row r="343" spans="1:34" hidden="1" x14ac:dyDescent="0.25">
      <c r="A343" s="87">
        <f t="shared" si="11"/>
        <v>46729</v>
      </c>
      <c r="B343" s="86">
        <f t="shared" si="10"/>
        <v>49</v>
      </c>
      <c r="C343" s="95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  <c r="AA343" s="95"/>
      <c r="AB343" s="95"/>
      <c r="AC343" s="95"/>
      <c r="AD343" s="95"/>
      <c r="AE343" s="95"/>
      <c r="AF343" s="95"/>
      <c r="AG343" s="95"/>
      <c r="AH343" s="95"/>
    </row>
    <row r="344" spans="1:34" hidden="1" x14ac:dyDescent="0.25">
      <c r="A344" s="87">
        <f t="shared" si="11"/>
        <v>46730</v>
      </c>
      <c r="B344" s="86">
        <f t="shared" si="10"/>
        <v>49</v>
      </c>
      <c r="C344" s="95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  <c r="AA344" s="95"/>
      <c r="AB344" s="95"/>
      <c r="AC344" s="95"/>
      <c r="AD344" s="95"/>
      <c r="AE344" s="95"/>
      <c r="AF344" s="95"/>
      <c r="AG344" s="95"/>
      <c r="AH344" s="95"/>
    </row>
    <row r="345" spans="1:34" hidden="1" x14ac:dyDescent="0.25">
      <c r="A345" s="87">
        <f t="shared" si="11"/>
        <v>46731</v>
      </c>
      <c r="B345" s="86">
        <f t="shared" si="10"/>
        <v>49</v>
      </c>
      <c r="C345" s="95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D345" s="95"/>
      <c r="AE345" s="95"/>
      <c r="AF345" s="95"/>
      <c r="AG345" s="95"/>
      <c r="AH345" s="95"/>
    </row>
    <row r="346" spans="1:34" hidden="1" x14ac:dyDescent="0.25">
      <c r="A346" s="87">
        <f t="shared" si="11"/>
        <v>46732</v>
      </c>
      <c r="B346" s="86">
        <f t="shared" si="10"/>
        <v>49</v>
      </c>
      <c r="C346" s="95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  <c r="AA346" s="95"/>
      <c r="AB346" s="95"/>
      <c r="AC346" s="95"/>
      <c r="AD346" s="95"/>
      <c r="AE346" s="95"/>
      <c r="AF346" s="95"/>
      <c r="AG346" s="95"/>
      <c r="AH346" s="95"/>
    </row>
    <row r="347" spans="1:34" hidden="1" x14ac:dyDescent="0.25">
      <c r="A347" s="87">
        <f t="shared" si="11"/>
        <v>46733</v>
      </c>
      <c r="B347" s="86">
        <f t="shared" si="10"/>
        <v>49</v>
      </c>
      <c r="C347" s="95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  <c r="AA347" s="95"/>
      <c r="AB347" s="95"/>
      <c r="AC347" s="95"/>
      <c r="AD347" s="95"/>
      <c r="AE347" s="95"/>
      <c r="AF347" s="95"/>
      <c r="AG347" s="95"/>
      <c r="AH347" s="95"/>
    </row>
    <row r="348" spans="1:34" hidden="1" x14ac:dyDescent="0.25">
      <c r="A348" s="87">
        <f t="shared" si="11"/>
        <v>46734</v>
      </c>
      <c r="B348" s="86">
        <f t="shared" si="10"/>
        <v>50</v>
      </c>
      <c r="C348" s="95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</row>
    <row r="349" spans="1:34" hidden="1" x14ac:dyDescent="0.25">
      <c r="A349" s="87">
        <f t="shared" si="11"/>
        <v>46735</v>
      </c>
      <c r="B349" s="86">
        <f t="shared" si="10"/>
        <v>50</v>
      </c>
      <c r="C349" s="95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  <c r="AA349" s="95"/>
      <c r="AB349" s="95"/>
      <c r="AC349" s="95"/>
      <c r="AD349" s="95"/>
      <c r="AE349" s="95"/>
      <c r="AF349" s="95"/>
      <c r="AG349" s="95"/>
      <c r="AH349" s="95"/>
    </row>
    <row r="350" spans="1:34" hidden="1" x14ac:dyDescent="0.25">
      <c r="A350" s="87">
        <f t="shared" si="11"/>
        <v>46736</v>
      </c>
      <c r="B350" s="86">
        <f t="shared" si="10"/>
        <v>50</v>
      </c>
      <c r="C350" s="95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  <c r="AA350" s="95"/>
      <c r="AB350" s="95"/>
      <c r="AC350" s="95"/>
      <c r="AD350" s="95"/>
      <c r="AE350" s="95"/>
      <c r="AF350" s="95"/>
      <c r="AG350" s="95"/>
      <c r="AH350" s="95"/>
    </row>
    <row r="351" spans="1:34" hidden="1" x14ac:dyDescent="0.25">
      <c r="A351" s="87">
        <f t="shared" si="11"/>
        <v>46737</v>
      </c>
      <c r="B351" s="86">
        <f t="shared" si="10"/>
        <v>50</v>
      </c>
      <c r="C351" s="95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  <c r="AA351" s="95"/>
      <c r="AB351" s="95"/>
      <c r="AC351" s="95"/>
      <c r="AD351" s="95"/>
      <c r="AE351" s="95"/>
      <c r="AF351" s="95"/>
      <c r="AG351" s="95"/>
      <c r="AH351" s="95"/>
    </row>
    <row r="352" spans="1:34" hidden="1" x14ac:dyDescent="0.25">
      <c r="A352" s="87">
        <f t="shared" si="11"/>
        <v>46738</v>
      </c>
      <c r="B352" s="86">
        <f t="shared" si="10"/>
        <v>50</v>
      </c>
      <c r="C352" s="95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  <c r="AA352" s="95"/>
      <c r="AB352" s="95"/>
      <c r="AC352" s="95"/>
      <c r="AD352" s="95"/>
      <c r="AE352" s="95"/>
      <c r="AF352" s="95"/>
      <c r="AG352" s="95"/>
      <c r="AH352" s="95"/>
    </row>
    <row r="353" spans="1:34" hidden="1" x14ac:dyDescent="0.25">
      <c r="A353" s="87">
        <f t="shared" si="11"/>
        <v>46739</v>
      </c>
      <c r="B353" s="86">
        <f t="shared" si="10"/>
        <v>50</v>
      </c>
      <c r="C353" s="95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D353" s="95"/>
      <c r="AE353" s="95"/>
      <c r="AF353" s="95"/>
      <c r="AG353" s="95"/>
      <c r="AH353" s="95"/>
    </row>
    <row r="354" spans="1:34" hidden="1" x14ac:dyDescent="0.25">
      <c r="A354" s="87">
        <f t="shared" si="11"/>
        <v>46740</v>
      </c>
      <c r="B354" s="86">
        <f t="shared" si="10"/>
        <v>50</v>
      </c>
      <c r="C354" s="95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  <c r="AA354" s="95"/>
      <c r="AB354" s="95"/>
      <c r="AC354" s="95"/>
      <c r="AD354" s="95"/>
      <c r="AE354" s="95"/>
      <c r="AF354" s="95"/>
      <c r="AG354" s="95"/>
      <c r="AH354" s="95"/>
    </row>
    <row r="355" spans="1:34" hidden="1" x14ac:dyDescent="0.25">
      <c r="A355" s="87">
        <f t="shared" si="11"/>
        <v>46741</v>
      </c>
      <c r="B355" s="86">
        <f t="shared" si="10"/>
        <v>51</v>
      </c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  <c r="AA355" s="95"/>
      <c r="AB355" s="95"/>
      <c r="AC355" s="95"/>
      <c r="AD355" s="95"/>
      <c r="AE355" s="95"/>
      <c r="AF355" s="95"/>
      <c r="AG355" s="95"/>
      <c r="AH355" s="95"/>
    </row>
    <row r="356" spans="1:34" hidden="1" x14ac:dyDescent="0.25">
      <c r="A356" s="87">
        <f t="shared" si="11"/>
        <v>46742</v>
      </c>
      <c r="B356" s="86">
        <f t="shared" si="10"/>
        <v>51</v>
      </c>
      <c r="C356" s="95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  <c r="AA356" s="95"/>
      <c r="AB356" s="95"/>
      <c r="AC356" s="95"/>
      <c r="AD356" s="95"/>
      <c r="AE356" s="95"/>
      <c r="AF356" s="95"/>
      <c r="AG356" s="95"/>
      <c r="AH356" s="95"/>
    </row>
    <row r="357" spans="1:34" ht="14.25" hidden="1" customHeight="1" x14ac:dyDescent="0.25">
      <c r="A357" s="87">
        <f t="shared" si="11"/>
        <v>46743</v>
      </c>
      <c r="B357" s="86">
        <f t="shared" si="10"/>
        <v>51</v>
      </c>
      <c r="C357" s="95" t="s">
        <v>44</v>
      </c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  <c r="AA357" s="95"/>
      <c r="AB357" s="95"/>
      <c r="AC357" s="95"/>
      <c r="AD357" s="95"/>
      <c r="AE357" s="95"/>
      <c r="AF357" s="95"/>
      <c r="AG357" s="95"/>
      <c r="AH357" s="95"/>
    </row>
    <row r="358" spans="1:34" hidden="1" x14ac:dyDescent="0.25">
      <c r="A358" s="87">
        <f t="shared" si="11"/>
        <v>46744</v>
      </c>
      <c r="B358" s="86">
        <f t="shared" si="10"/>
        <v>51</v>
      </c>
      <c r="C358" s="95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  <c r="AA358" s="95"/>
      <c r="AB358" s="95"/>
      <c r="AC358" s="95"/>
      <c r="AD358" s="95"/>
      <c r="AE358" s="95"/>
      <c r="AF358" s="95"/>
      <c r="AG358" s="95"/>
      <c r="AH358" s="95"/>
    </row>
    <row r="359" spans="1:34" hidden="1" x14ac:dyDescent="0.25">
      <c r="A359" s="87">
        <f t="shared" si="11"/>
        <v>46745</v>
      </c>
      <c r="B359" s="86">
        <f t="shared" si="10"/>
        <v>51</v>
      </c>
      <c r="C359" s="95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  <c r="AA359" s="95"/>
      <c r="AB359" s="95"/>
      <c r="AC359" s="95"/>
      <c r="AD359" s="95"/>
      <c r="AE359" s="95"/>
      <c r="AF359" s="95"/>
      <c r="AG359" s="95"/>
      <c r="AH359" s="95"/>
    </row>
    <row r="360" spans="1:34" hidden="1" x14ac:dyDescent="0.25">
      <c r="A360" s="87">
        <f t="shared" si="11"/>
        <v>46746</v>
      </c>
      <c r="B360" s="86">
        <f t="shared" si="10"/>
        <v>51</v>
      </c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  <c r="AA360" s="95"/>
      <c r="AB360" s="95"/>
      <c r="AC360" s="95"/>
      <c r="AD360" s="95"/>
      <c r="AE360" s="95"/>
      <c r="AF360" s="95"/>
      <c r="AG360" s="95"/>
      <c r="AH360" s="95"/>
    </row>
    <row r="361" spans="1:34" hidden="1" x14ac:dyDescent="0.25">
      <c r="A361" s="87">
        <f t="shared" si="11"/>
        <v>46747</v>
      </c>
      <c r="B361" s="86">
        <f t="shared" si="10"/>
        <v>51</v>
      </c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  <c r="AA361" s="95"/>
      <c r="AB361" s="95"/>
      <c r="AC361" s="95"/>
      <c r="AD361" s="95"/>
      <c r="AE361" s="95"/>
      <c r="AF361" s="95"/>
      <c r="AG361" s="95"/>
      <c r="AH361" s="95"/>
    </row>
    <row r="362" spans="1:34" hidden="1" x14ac:dyDescent="0.25">
      <c r="A362" s="87">
        <f t="shared" si="11"/>
        <v>46748</v>
      </c>
      <c r="B362" s="86">
        <f t="shared" si="10"/>
        <v>52</v>
      </c>
      <c r="C362" s="95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  <c r="AA362" s="95"/>
      <c r="AB362" s="95"/>
      <c r="AC362" s="95"/>
      <c r="AD362" s="95"/>
      <c r="AE362" s="95"/>
      <c r="AF362" s="95"/>
      <c r="AG362" s="95"/>
      <c r="AH362" s="95"/>
    </row>
    <row r="363" spans="1:34" hidden="1" x14ac:dyDescent="0.25">
      <c r="A363" s="87">
        <f t="shared" si="11"/>
        <v>46749</v>
      </c>
      <c r="B363" s="86">
        <f t="shared" si="10"/>
        <v>52</v>
      </c>
      <c r="C363" s="95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  <c r="AA363" s="95"/>
      <c r="AB363" s="95"/>
      <c r="AC363" s="95"/>
      <c r="AD363" s="95"/>
      <c r="AE363" s="95"/>
      <c r="AF363" s="95"/>
      <c r="AG363" s="95"/>
      <c r="AH363" s="95"/>
    </row>
    <row r="364" spans="1:34" hidden="1" x14ac:dyDescent="0.25">
      <c r="A364" s="87">
        <f t="shared" si="11"/>
        <v>46750</v>
      </c>
      <c r="B364" s="86">
        <f t="shared" si="10"/>
        <v>52</v>
      </c>
      <c r="C364" s="95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  <c r="AA364" s="95"/>
      <c r="AB364" s="95"/>
      <c r="AC364" s="95"/>
      <c r="AD364" s="95"/>
      <c r="AE364" s="95"/>
      <c r="AF364" s="95"/>
      <c r="AG364" s="95"/>
      <c r="AH364" s="95"/>
    </row>
    <row r="365" spans="1:34" hidden="1" x14ac:dyDescent="0.25">
      <c r="A365" s="87">
        <f t="shared" si="11"/>
        <v>46751</v>
      </c>
      <c r="B365" s="86">
        <f t="shared" si="10"/>
        <v>52</v>
      </c>
      <c r="C365" s="95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  <c r="AA365" s="95"/>
      <c r="AB365" s="95"/>
      <c r="AC365" s="95"/>
      <c r="AD365" s="95"/>
      <c r="AE365" s="95"/>
      <c r="AF365" s="95"/>
      <c r="AG365" s="95"/>
      <c r="AH365" s="95"/>
    </row>
    <row r="366" spans="1:34" hidden="1" x14ac:dyDescent="0.25">
      <c r="A366" s="87">
        <f t="shared" si="11"/>
        <v>46752</v>
      </c>
      <c r="B366" s="86">
        <f t="shared" si="10"/>
        <v>52</v>
      </c>
      <c r="C366" s="95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  <c r="AA366" s="95"/>
      <c r="AB366" s="95"/>
      <c r="AC366" s="95"/>
      <c r="AD366" s="95"/>
      <c r="AE366" s="95"/>
      <c r="AF366" s="95"/>
      <c r="AG366" s="95"/>
      <c r="AH366" s="95"/>
    </row>
    <row r="367" spans="1:34" hidden="1" x14ac:dyDescent="0.25"/>
    <row r="368" spans="1:34" hidden="1" x14ac:dyDescent="0.25">
      <c r="A368" s="72" t="s">
        <v>207</v>
      </c>
    </row>
    <row r="369" spans="1:34" hidden="1" x14ac:dyDescent="0.25">
      <c r="A369" s="72" t="s">
        <v>208</v>
      </c>
    </row>
    <row r="370" spans="1:34" hidden="1" x14ac:dyDescent="0.25">
      <c r="A370" s="72" t="s">
        <v>209</v>
      </c>
    </row>
    <row r="373" spans="1:34" hidden="1" x14ac:dyDescent="0.25">
      <c r="C373" s="80" t="str">
        <f>"d.nom_"&amp;COLUMN()</f>
        <v>d.nom_3</v>
      </c>
      <c r="D373" s="80" t="str">
        <f t="shared" ref="D373:AH373" si="12">"d.nom_"&amp;COLUMN()</f>
        <v>d.nom_4</v>
      </c>
      <c r="E373" s="80" t="str">
        <f t="shared" si="12"/>
        <v>d.nom_5</v>
      </c>
      <c r="F373" s="80" t="str">
        <f t="shared" si="12"/>
        <v>d.nom_6</v>
      </c>
      <c r="G373" s="80" t="str">
        <f t="shared" si="12"/>
        <v>d.nom_7</v>
      </c>
      <c r="H373" s="80" t="str">
        <f t="shared" si="12"/>
        <v>d.nom_8</v>
      </c>
      <c r="I373" s="80" t="str">
        <f t="shared" si="12"/>
        <v>d.nom_9</v>
      </c>
      <c r="J373" s="80" t="str">
        <f t="shared" si="12"/>
        <v>d.nom_10</v>
      </c>
      <c r="K373" s="80" t="str">
        <f t="shared" si="12"/>
        <v>d.nom_11</v>
      </c>
      <c r="L373" s="80" t="str">
        <f t="shared" si="12"/>
        <v>d.nom_12</v>
      </c>
      <c r="M373" s="80" t="str">
        <f t="shared" si="12"/>
        <v>d.nom_13</v>
      </c>
      <c r="N373" s="80" t="str">
        <f t="shared" si="12"/>
        <v>d.nom_14</v>
      </c>
      <c r="O373" s="80" t="str">
        <f t="shared" si="12"/>
        <v>d.nom_15</v>
      </c>
      <c r="P373" s="80" t="str">
        <f t="shared" si="12"/>
        <v>d.nom_16</v>
      </c>
      <c r="Q373" s="80" t="str">
        <f t="shared" si="12"/>
        <v>d.nom_17</v>
      </c>
      <c r="R373" s="80" t="str">
        <f t="shared" si="12"/>
        <v>d.nom_18</v>
      </c>
      <c r="S373" s="80" t="str">
        <f t="shared" si="12"/>
        <v>d.nom_19</v>
      </c>
      <c r="T373" s="80" t="str">
        <f t="shared" si="12"/>
        <v>d.nom_20</v>
      </c>
      <c r="U373" s="80" t="str">
        <f t="shared" si="12"/>
        <v>d.nom_21</v>
      </c>
      <c r="V373" s="80" t="str">
        <f t="shared" si="12"/>
        <v>d.nom_22</v>
      </c>
      <c r="W373" s="80" t="str">
        <f t="shared" si="12"/>
        <v>d.nom_23</v>
      </c>
      <c r="X373" s="80" t="str">
        <f t="shared" si="12"/>
        <v>d.nom_24</v>
      </c>
      <c r="Y373" s="80" t="str">
        <f t="shared" si="12"/>
        <v>d.nom_25</v>
      </c>
      <c r="Z373" s="80" t="str">
        <f t="shared" si="12"/>
        <v>d.nom_26</v>
      </c>
      <c r="AA373" s="80" t="str">
        <f t="shared" si="12"/>
        <v>d.nom_27</v>
      </c>
      <c r="AB373" s="80" t="str">
        <f t="shared" si="12"/>
        <v>d.nom_28</v>
      </c>
      <c r="AC373" s="80" t="str">
        <f t="shared" si="12"/>
        <v>d.nom_29</v>
      </c>
      <c r="AD373" s="80" t="str">
        <f t="shared" si="12"/>
        <v>d.nom_30</v>
      </c>
      <c r="AE373" s="80" t="str">
        <f t="shared" si="12"/>
        <v>d.nom_31</v>
      </c>
      <c r="AF373" s="80" t="str">
        <f t="shared" si="12"/>
        <v>d.nom_32</v>
      </c>
      <c r="AG373" s="80" t="str">
        <f t="shared" si="12"/>
        <v>d.nom_33</v>
      </c>
      <c r="AH373" s="80" t="str">
        <f t="shared" si="12"/>
        <v>d.nom_34</v>
      </c>
    </row>
    <row r="374" spans="1:34" x14ac:dyDescent="0.25">
      <c r="A374" s="95" t="s">
        <v>207</v>
      </c>
      <c r="B374" s="95">
        <v>1</v>
      </c>
      <c r="C374" s="95">
        <f ca="1">SUMPRODUCT((WEEKDAY(d.nom_1,2)=$B374)*(INDIRECT(C$373)&lt;&gt;""))</f>
        <v>0</v>
      </c>
      <c r="D374" s="95">
        <f ca="1">SUMPRODUCT((WEEKDAY(d.nom_1,2)=$B374)*(INDIRECT(D$373)&lt;&gt;""))</f>
        <v>0</v>
      </c>
      <c r="E374" s="95">
        <f ca="1">SUMPRODUCT((WEEKDAY(d.nom_1,2)=$B374)*(INDIRECT(E$373)&lt;&gt;""))</f>
        <v>0</v>
      </c>
      <c r="F374" s="95">
        <f ca="1">SUMPRODUCT((WEEKDAY(d.nom_1,2)=$B374)*(INDIRECT(F$373)&lt;&gt;""))</f>
        <v>0</v>
      </c>
      <c r="G374" s="95">
        <f ca="1">SUMPRODUCT((WEEKDAY(d.nom_1,2)=$B374)*(INDIRECT(G$373)&lt;&gt;""))</f>
        <v>0</v>
      </c>
      <c r="H374" s="95">
        <f ca="1">SUMPRODUCT((WEEKDAY(d.nom_1,2)=$B374)*(INDIRECT(H$373)&lt;&gt;""))</f>
        <v>0</v>
      </c>
      <c r="I374" s="95">
        <f ca="1">SUMPRODUCT((WEEKDAY(d.nom_1,2)=$B374)*(INDIRECT(I$373)&lt;&gt;""))</f>
        <v>0</v>
      </c>
      <c r="J374" s="95">
        <f ca="1">SUMPRODUCT((WEEKDAY(d.nom_1,2)=$B374)*(INDIRECT(J$373)&lt;&gt;""))</f>
        <v>0</v>
      </c>
      <c r="K374" s="95">
        <f ca="1">SUMPRODUCT((WEEKDAY(d.nom_1,2)=$B374)*(INDIRECT(K$373)&lt;&gt;""))</f>
        <v>0</v>
      </c>
      <c r="L374" s="95">
        <f ca="1">SUMPRODUCT((WEEKDAY(d.nom_1,2)=$B374)*(INDIRECT(L$373)&lt;&gt;""))</f>
        <v>0</v>
      </c>
      <c r="M374" s="95">
        <f ca="1">SUMPRODUCT((WEEKDAY(d.nom_1,2)=$B374)*(INDIRECT(M$373)&lt;&gt;""))</f>
        <v>0</v>
      </c>
      <c r="N374" s="95">
        <f ca="1">SUMPRODUCT((WEEKDAY(d.nom_1,2)=$B374)*(INDIRECT(N$373)&lt;&gt;""))</f>
        <v>0</v>
      </c>
      <c r="O374" s="95">
        <f ca="1">SUMPRODUCT((WEEKDAY(d.nom_1,2)=$B374)*(INDIRECT(O$373)&lt;&gt;""))</f>
        <v>0</v>
      </c>
      <c r="P374" s="95">
        <f ca="1">SUMPRODUCT((WEEKDAY(d.nom_1,2)=$B374)*(INDIRECT(P$373)&lt;&gt;""))</f>
        <v>0</v>
      </c>
      <c r="Q374" s="95">
        <f ca="1">SUMPRODUCT((WEEKDAY(d.nom_1,2)=$B374)*(INDIRECT(Q$373)&lt;&gt;""))</f>
        <v>0</v>
      </c>
      <c r="R374" s="95">
        <f ca="1">SUMPRODUCT((WEEKDAY(d.nom_1,2)=$B374)*(INDIRECT(R$373)&lt;&gt;""))</f>
        <v>0</v>
      </c>
      <c r="S374" s="95">
        <f ca="1">SUMPRODUCT((WEEKDAY(d.nom_1,2)=$B374)*(INDIRECT(S$373)&lt;&gt;""))</f>
        <v>0</v>
      </c>
      <c r="T374" s="95">
        <f ca="1">SUMPRODUCT((WEEKDAY(d.nom_1,2)=$B374)*(INDIRECT(T$373)&lt;&gt;""))</f>
        <v>0</v>
      </c>
      <c r="U374" s="95">
        <f ca="1">SUMPRODUCT((WEEKDAY(d.nom_1,2)=$B374)*(INDIRECT(U$373)&lt;&gt;""))</f>
        <v>0</v>
      </c>
      <c r="V374" s="95">
        <f ca="1">SUMPRODUCT((WEEKDAY(d.nom_1,2)=$B374)*(INDIRECT(V$373)&lt;&gt;""))</f>
        <v>0</v>
      </c>
      <c r="W374" s="95">
        <f ca="1">SUMPRODUCT((WEEKDAY(d.nom_1,2)=$B374)*(INDIRECT(W$373)&lt;&gt;""))</f>
        <v>0</v>
      </c>
      <c r="X374" s="95">
        <f ca="1">SUMPRODUCT((WEEKDAY(d.nom_1,2)=$B374)*(INDIRECT(X$373)&lt;&gt;""))</f>
        <v>0</v>
      </c>
      <c r="Y374" s="95">
        <f ca="1">SUMPRODUCT((WEEKDAY(d.nom_1,2)=$B374)*(INDIRECT(Y$373)&lt;&gt;""))</f>
        <v>0</v>
      </c>
      <c r="Z374" s="95">
        <f ca="1">SUMPRODUCT((WEEKDAY(d.nom_1,2)=$B374)*(INDIRECT(Z$373)&lt;&gt;""))</f>
        <v>0</v>
      </c>
      <c r="AA374" s="95">
        <f ca="1">SUMPRODUCT((WEEKDAY(d.nom_1,2)=$B374)*(INDIRECT(AA$373)&lt;&gt;""))</f>
        <v>0</v>
      </c>
      <c r="AB374" s="95">
        <f ca="1">SUMPRODUCT((WEEKDAY(d.nom_1,2)=$B374)*(INDIRECT(AB$373)&lt;&gt;""))</f>
        <v>0</v>
      </c>
      <c r="AC374" s="95">
        <f ca="1">SUMPRODUCT((WEEKDAY(d.nom_1,2)=$B374)*(INDIRECT(AC$373)&lt;&gt;""))</f>
        <v>0</v>
      </c>
      <c r="AD374" s="95">
        <f ca="1">SUMPRODUCT((WEEKDAY(d.nom_1,2)=$B374)*(INDIRECT(AD$373)&lt;&gt;""))</f>
        <v>0</v>
      </c>
      <c r="AE374" s="95">
        <f ca="1">SUMPRODUCT((WEEKDAY(d.nom_1,2)=$B374)*(INDIRECT(AE$373)&lt;&gt;""))</f>
        <v>0</v>
      </c>
      <c r="AF374" s="95">
        <f ca="1">SUMPRODUCT((WEEKDAY(d.nom_1,2)=$B374)*(INDIRECT(AF$373)&lt;&gt;""))</f>
        <v>0</v>
      </c>
      <c r="AG374" s="95">
        <f ca="1">SUMPRODUCT((WEEKDAY(d.nom_1,2)=$B374)*(INDIRECT(AG$373)&lt;&gt;""))</f>
        <v>0</v>
      </c>
      <c r="AH374" s="95">
        <f ca="1">SUMPRODUCT((WEEKDAY(d.nom_1,2)=$B374)*(INDIRECT(AH$373)&lt;&gt;""))</f>
        <v>0</v>
      </c>
    </row>
    <row r="375" spans="1:34" x14ac:dyDescent="0.25">
      <c r="A375" s="95" t="s">
        <v>208</v>
      </c>
      <c r="B375" s="95">
        <v>2</v>
      </c>
      <c r="C375" s="95">
        <f ca="1">SUMPRODUCT((WEEKDAY(d.nom_1,2)=$B375)*(INDIRECT(C$373)&lt;&gt;""))</f>
        <v>0</v>
      </c>
      <c r="D375" s="95">
        <f ca="1">SUMPRODUCT((WEEKDAY(d.nom_1,2)=$B375)*(INDIRECT(D$373)&lt;&gt;""))</f>
        <v>0</v>
      </c>
      <c r="E375" s="95">
        <f ca="1">SUMPRODUCT((WEEKDAY(d.nom_1,2)=$B375)*(INDIRECT(E$373)&lt;&gt;""))</f>
        <v>0</v>
      </c>
      <c r="F375" s="95">
        <f ca="1">SUMPRODUCT((WEEKDAY(d.nom_1,2)=$B375)*(INDIRECT(F$373)&lt;&gt;""))</f>
        <v>0</v>
      </c>
      <c r="G375" s="95">
        <f ca="1">SUMPRODUCT((WEEKDAY(d.nom_1,2)=$B375)*(INDIRECT(G$373)&lt;&gt;""))</f>
        <v>0</v>
      </c>
      <c r="H375" s="95">
        <f ca="1">SUMPRODUCT((WEEKDAY(d.nom_1,2)=$B375)*(INDIRECT(H$373)&lt;&gt;""))</f>
        <v>0</v>
      </c>
      <c r="I375" s="95">
        <f ca="1">SUMPRODUCT((WEEKDAY(d.nom_1,2)=$B375)*(INDIRECT(I$373)&lt;&gt;""))</f>
        <v>0</v>
      </c>
      <c r="J375" s="95">
        <f ca="1">SUMPRODUCT((WEEKDAY(d.nom_1,2)=$B375)*(INDIRECT(J$373)&lt;&gt;""))</f>
        <v>0</v>
      </c>
      <c r="K375" s="95">
        <f ca="1">SUMPRODUCT((WEEKDAY(d.nom_1,2)=$B375)*(INDIRECT(K$373)&lt;&gt;""))</f>
        <v>0</v>
      </c>
      <c r="L375" s="95">
        <f ca="1">SUMPRODUCT((WEEKDAY(d.nom_1,2)=$B375)*(INDIRECT(L$373)&lt;&gt;""))</f>
        <v>0</v>
      </c>
      <c r="M375" s="95">
        <f ca="1">SUMPRODUCT((WEEKDAY(d.nom_1,2)=$B375)*(INDIRECT(M$373)&lt;&gt;""))</f>
        <v>0</v>
      </c>
      <c r="N375" s="95">
        <f ca="1">SUMPRODUCT((WEEKDAY(d.nom_1,2)=$B375)*(INDIRECT(N$373)&lt;&gt;""))</f>
        <v>0</v>
      </c>
      <c r="O375" s="95">
        <f ca="1">SUMPRODUCT((WEEKDAY(d.nom_1,2)=$B375)*(INDIRECT(O$373)&lt;&gt;""))</f>
        <v>0</v>
      </c>
      <c r="P375" s="95">
        <f ca="1">SUMPRODUCT((WEEKDAY(d.nom_1,2)=$B375)*(INDIRECT(P$373)&lt;&gt;""))</f>
        <v>0</v>
      </c>
      <c r="Q375" s="95">
        <f ca="1">SUMPRODUCT((WEEKDAY(d.nom_1,2)=$B375)*(INDIRECT(Q$373)&lt;&gt;""))</f>
        <v>0</v>
      </c>
      <c r="R375" s="95">
        <f ca="1">SUMPRODUCT((WEEKDAY(d.nom_1,2)=$B375)*(INDIRECT(R$373)&lt;&gt;""))</f>
        <v>0</v>
      </c>
      <c r="S375" s="95">
        <f ca="1">SUMPRODUCT((WEEKDAY(d.nom_1,2)=$B375)*(INDIRECT(S$373)&lt;&gt;""))</f>
        <v>0</v>
      </c>
      <c r="T375" s="95">
        <f ca="1">SUMPRODUCT((WEEKDAY(d.nom_1,2)=$B375)*(INDIRECT(T$373)&lt;&gt;""))</f>
        <v>0</v>
      </c>
      <c r="U375" s="95">
        <f ca="1">SUMPRODUCT((WEEKDAY(d.nom_1,2)=$B375)*(INDIRECT(U$373)&lt;&gt;""))</f>
        <v>0</v>
      </c>
      <c r="V375" s="95">
        <f ca="1">SUMPRODUCT((WEEKDAY(d.nom_1,2)=$B375)*(INDIRECT(V$373)&lt;&gt;""))</f>
        <v>0</v>
      </c>
      <c r="W375" s="95">
        <f ca="1">SUMPRODUCT((WEEKDAY(d.nom_1,2)=$B375)*(INDIRECT(W$373)&lt;&gt;""))</f>
        <v>0</v>
      </c>
      <c r="X375" s="95">
        <f ca="1">SUMPRODUCT((WEEKDAY(d.nom_1,2)=$B375)*(INDIRECT(X$373)&lt;&gt;""))</f>
        <v>0</v>
      </c>
      <c r="Y375" s="95">
        <f ca="1">SUMPRODUCT((WEEKDAY(d.nom_1,2)=$B375)*(INDIRECT(Y$373)&lt;&gt;""))</f>
        <v>0</v>
      </c>
      <c r="Z375" s="95">
        <f ca="1">SUMPRODUCT((WEEKDAY(d.nom_1,2)=$B375)*(INDIRECT(Z$373)&lt;&gt;""))</f>
        <v>0</v>
      </c>
      <c r="AA375" s="95">
        <f ca="1">SUMPRODUCT((WEEKDAY(d.nom_1,2)=$B375)*(INDIRECT(AA$373)&lt;&gt;""))</f>
        <v>0</v>
      </c>
      <c r="AB375" s="95">
        <f ca="1">SUMPRODUCT((WEEKDAY(d.nom_1,2)=$B375)*(INDIRECT(AB$373)&lt;&gt;""))</f>
        <v>0</v>
      </c>
      <c r="AC375" s="95">
        <f ca="1">SUMPRODUCT((WEEKDAY(d.nom_1,2)=$B375)*(INDIRECT(AC$373)&lt;&gt;""))</f>
        <v>0</v>
      </c>
      <c r="AD375" s="95">
        <f ca="1">SUMPRODUCT((WEEKDAY(d.nom_1,2)=$B375)*(INDIRECT(AD$373)&lt;&gt;""))</f>
        <v>0</v>
      </c>
      <c r="AE375" s="95">
        <f ca="1">SUMPRODUCT((WEEKDAY(d.nom_1,2)=$B375)*(INDIRECT(AE$373)&lt;&gt;""))</f>
        <v>0</v>
      </c>
      <c r="AF375" s="95">
        <f ca="1">SUMPRODUCT((WEEKDAY(d.nom_1,2)=$B375)*(INDIRECT(AF$373)&lt;&gt;""))</f>
        <v>0</v>
      </c>
      <c r="AG375" s="95">
        <f ca="1">SUMPRODUCT((WEEKDAY(d.nom_1,2)=$B375)*(INDIRECT(AG$373)&lt;&gt;""))</f>
        <v>0</v>
      </c>
      <c r="AH375" s="95">
        <f ca="1">SUMPRODUCT((WEEKDAY(d.nom_1,2)=$B375)*(INDIRECT(AH$373)&lt;&gt;""))</f>
        <v>0</v>
      </c>
    </row>
    <row r="376" spans="1:34" x14ac:dyDescent="0.25">
      <c r="A376" s="95" t="s">
        <v>209</v>
      </c>
      <c r="B376" s="95">
        <v>3</v>
      </c>
      <c r="C376" s="95">
        <f ca="1">SUMPRODUCT((WEEKDAY(d.nom_1,2)=$B376)*(INDIRECT(C$373)&lt;&gt;""))</f>
        <v>0</v>
      </c>
      <c r="D376" s="95">
        <f ca="1">SUMPRODUCT((WEEKDAY(d.nom_1,2)=$B376)*(INDIRECT(D$373)&lt;&gt;""))</f>
        <v>0</v>
      </c>
      <c r="E376" s="95">
        <f ca="1">SUMPRODUCT((WEEKDAY(d.nom_1,2)=$B376)*(INDIRECT(E$373)&lt;&gt;""))</f>
        <v>0</v>
      </c>
      <c r="F376" s="95">
        <f ca="1">SUMPRODUCT((WEEKDAY(d.nom_1,2)=$B376)*(INDIRECT(F$373)&lt;&gt;""))</f>
        <v>0</v>
      </c>
      <c r="G376" s="95">
        <f ca="1">SUMPRODUCT((WEEKDAY(d.nom_1,2)=$B376)*(INDIRECT(G$373)&lt;&gt;""))</f>
        <v>0</v>
      </c>
      <c r="H376" s="95">
        <f ca="1">SUMPRODUCT((WEEKDAY(d.nom_1,2)=$B376)*(INDIRECT(H$373)&lt;&gt;""))</f>
        <v>0</v>
      </c>
      <c r="I376" s="95">
        <f ca="1">SUMPRODUCT((WEEKDAY(d.nom_1,2)=$B376)*(INDIRECT(I$373)&lt;&gt;""))</f>
        <v>0</v>
      </c>
      <c r="J376" s="95">
        <f ca="1">SUMPRODUCT((WEEKDAY(d.nom_1,2)=$B376)*(INDIRECT(J$373)&lt;&gt;""))</f>
        <v>0</v>
      </c>
      <c r="K376" s="95">
        <f ca="1">SUMPRODUCT((WEEKDAY(d.nom_1,2)=$B376)*(INDIRECT(K$373)&lt;&gt;""))</f>
        <v>0</v>
      </c>
      <c r="L376" s="95">
        <f ca="1">SUMPRODUCT((WEEKDAY(d.nom_1,2)=$B376)*(INDIRECT(L$373)&lt;&gt;""))</f>
        <v>0</v>
      </c>
      <c r="M376" s="95">
        <f ca="1">SUMPRODUCT((WEEKDAY(d.nom_1,2)=$B376)*(INDIRECT(M$373)&lt;&gt;""))</f>
        <v>0</v>
      </c>
      <c r="N376" s="95">
        <f ca="1">SUMPRODUCT((WEEKDAY(d.nom_1,2)=$B376)*(INDIRECT(N$373)&lt;&gt;""))</f>
        <v>0</v>
      </c>
      <c r="O376" s="95">
        <f ca="1">SUMPRODUCT((WEEKDAY(d.nom_1,2)=$B376)*(INDIRECT(O$373)&lt;&gt;""))</f>
        <v>0</v>
      </c>
      <c r="P376" s="95">
        <f ca="1">SUMPRODUCT((WEEKDAY(d.nom_1,2)=$B376)*(INDIRECT(P$373)&lt;&gt;""))</f>
        <v>0</v>
      </c>
      <c r="Q376" s="95">
        <f ca="1">SUMPRODUCT((WEEKDAY(d.nom_1,2)=$B376)*(INDIRECT(Q$373)&lt;&gt;""))</f>
        <v>0</v>
      </c>
      <c r="R376" s="95">
        <f ca="1">SUMPRODUCT((WEEKDAY(d.nom_1,2)=$B376)*(INDIRECT(R$373)&lt;&gt;""))</f>
        <v>0</v>
      </c>
      <c r="S376" s="95">
        <f ca="1">SUMPRODUCT((WEEKDAY(d.nom_1,2)=$B376)*(INDIRECT(S$373)&lt;&gt;""))</f>
        <v>0</v>
      </c>
      <c r="T376" s="95">
        <f ca="1">SUMPRODUCT((WEEKDAY(d.nom_1,2)=$B376)*(INDIRECT(T$373)&lt;&gt;""))</f>
        <v>0</v>
      </c>
      <c r="U376" s="95">
        <f ca="1">SUMPRODUCT((WEEKDAY(d.nom_1,2)=$B376)*(INDIRECT(U$373)&lt;&gt;""))</f>
        <v>0</v>
      </c>
      <c r="V376" s="95">
        <f ca="1">SUMPRODUCT((WEEKDAY(d.nom_1,2)=$B376)*(INDIRECT(V$373)&lt;&gt;""))</f>
        <v>0</v>
      </c>
      <c r="W376" s="95">
        <f ca="1">SUMPRODUCT((WEEKDAY(d.nom_1,2)=$B376)*(INDIRECT(W$373)&lt;&gt;""))</f>
        <v>0</v>
      </c>
      <c r="X376" s="95">
        <f ca="1">SUMPRODUCT((WEEKDAY(d.nom_1,2)=$B376)*(INDIRECT(X$373)&lt;&gt;""))</f>
        <v>0</v>
      </c>
      <c r="Y376" s="95">
        <f ca="1">SUMPRODUCT((WEEKDAY(d.nom_1,2)=$B376)*(INDIRECT(Y$373)&lt;&gt;""))</f>
        <v>0</v>
      </c>
      <c r="Z376" s="95">
        <f ca="1">SUMPRODUCT((WEEKDAY(d.nom_1,2)=$B376)*(INDIRECT(Z$373)&lt;&gt;""))</f>
        <v>0</v>
      </c>
      <c r="AA376" s="95">
        <f ca="1">SUMPRODUCT((WEEKDAY(d.nom_1,2)=$B376)*(INDIRECT(AA$373)&lt;&gt;""))</f>
        <v>0</v>
      </c>
      <c r="AB376" s="95">
        <f ca="1">SUMPRODUCT((WEEKDAY(d.nom_1,2)=$B376)*(INDIRECT(AB$373)&lt;&gt;""))</f>
        <v>0</v>
      </c>
      <c r="AC376" s="95">
        <f ca="1">SUMPRODUCT((WEEKDAY(d.nom_1,2)=$B376)*(INDIRECT(AC$373)&lt;&gt;""))</f>
        <v>0</v>
      </c>
      <c r="AD376" s="95">
        <f ca="1">SUMPRODUCT((WEEKDAY(d.nom_1,2)=$B376)*(INDIRECT(AD$373)&lt;&gt;""))</f>
        <v>0</v>
      </c>
      <c r="AE376" s="95">
        <f ca="1">SUMPRODUCT((WEEKDAY(d.nom_1,2)=$B376)*(INDIRECT(AE$373)&lt;&gt;""))</f>
        <v>0</v>
      </c>
      <c r="AF376" s="95">
        <f ca="1">SUMPRODUCT((WEEKDAY(d.nom_1,2)=$B376)*(INDIRECT(AF$373)&lt;&gt;""))</f>
        <v>0</v>
      </c>
      <c r="AG376" s="95">
        <f ca="1">SUMPRODUCT((WEEKDAY(d.nom_1,2)=$B376)*(INDIRECT(AG$373)&lt;&gt;""))</f>
        <v>0</v>
      </c>
      <c r="AH376" s="95">
        <f ca="1">SUMPRODUCT((WEEKDAY(d.nom_1,2)=$B376)*(INDIRECT(AH$373)&lt;&gt;""))</f>
        <v>0</v>
      </c>
    </row>
    <row r="377" spans="1:34" x14ac:dyDescent="0.25">
      <c r="A377" s="95" t="s">
        <v>222</v>
      </c>
      <c r="B377" s="95">
        <v>4</v>
      </c>
      <c r="C377" s="95">
        <f ca="1">SUMPRODUCT((WEEKDAY(d.nom_1,2)=$B377)*(INDIRECT(C$373)&lt;&gt;""))</f>
        <v>0</v>
      </c>
      <c r="D377" s="95">
        <f ca="1">SUMPRODUCT((WEEKDAY(d.nom_1,2)=$B377)*(INDIRECT(D$373)&lt;&gt;""))</f>
        <v>0</v>
      </c>
      <c r="E377" s="95">
        <f ca="1">SUMPRODUCT((WEEKDAY(d.nom_1,2)=$B377)*(INDIRECT(E$373)&lt;&gt;""))</f>
        <v>0</v>
      </c>
      <c r="F377" s="95">
        <f ca="1">SUMPRODUCT((WEEKDAY(d.nom_1,2)=$B377)*(INDIRECT(F$373)&lt;&gt;""))</f>
        <v>0</v>
      </c>
      <c r="G377" s="95">
        <f ca="1">SUMPRODUCT((WEEKDAY(d.nom_1,2)=$B377)*(INDIRECT(G$373)&lt;&gt;""))</f>
        <v>0</v>
      </c>
      <c r="H377" s="95">
        <f ca="1">SUMPRODUCT((WEEKDAY(d.nom_1,2)=$B377)*(INDIRECT(H$373)&lt;&gt;""))</f>
        <v>0</v>
      </c>
      <c r="I377" s="95">
        <f ca="1">SUMPRODUCT((WEEKDAY(d.nom_1,2)=$B377)*(INDIRECT(I$373)&lt;&gt;""))</f>
        <v>0</v>
      </c>
      <c r="J377" s="95">
        <f ca="1">SUMPRODUCT((WEEKDAY(d.nom_1,2)=$B377)*(INDIRECT(J$373)&lt;&gt;""))</f>
        <v>0</v>
      </c>
      <c r="K377" s="95">
        <f ca="1">SUMPRODUCT((WEEKDAY(d.nom_1,2)=$B377)*(INDIRECT(K$373)&lt;&gt;""))</f>
        <v>0</v>
      </c>
      <c r="L377" s="95">
        <f ca="1">SUMPRODUCT((WEEKDAY(d.nom_1,2)=$B377)*(INDIRECT(L$373)&lt;&gt;""))</f>
        <v>0</v>
      </c>
      <c r="M377" s="95">
        <f ca="1">SUMPRODUCT((WEEKDAY(d.nom_1,2)=$B377)*(INDIRECT(M$373)&lt;&gt;""))</f>
        <v>0</v>
      </c>
      <c r="N377" s="95">
        <f ca="1">SUMPRODUCT((WEEKDAY(d.nom_1,2)=$B377)*(INDIRECT(N$373)&lt;&gt;""))</f>
        <v>0</v>
      </c>
      <c r="O377" s="95">
        <f ca="1">SUMPRODUCT((WEEKDAY(d.nom_1,2)=$B377)*(INDIRECT(O$373)&lt;&gt;""))</f>
        <v>0</v>
      </c>
      <c r="P377" s="95">
        <f ca="1">SUMPRODUCT((WEEKDAY(d.nom_1,2)=$B377)*(INDIRECT(P$373)&lt;&gt;""))</f>
        <v>0</v>
      </c>
      <c r="Q377" s="95">
        <f ca="1">SUMPRODUCT((WEEKDAY(d.nom_1,2)=$B377)*(INDIRECT(Q$373)&lt;&gt;""))</f>
        <v>0</v>
      </c>
      <c r="R377" s="95">
        <f ca="1">SUMPRODUCT((WEEKDAY(d.nom_1,2)=$B377)*(INDIRECT(R$373)&lt;&gt;""))</f>
        <v>0</v>
      </c>
      <c r="S377" s="95">
        <f ca="1">SUMPRODUCT((WEEKDAY(d.nom_1,2)=$B377)*(INDIRECT(S$373)&lt;&gt;""))</f>
        <v>0</v>
      </c>
      <c r="T377" s="95">
        <f ca="1">SUMPRODUCT((WEEKDAY(d.nom_1,2)=$B377)*(INDIRECT(T$373)&lt;&gt;""))</f>
        <v>0</v>
      </c>
      <c r="U377" s="95">
        <f ca="1">SUMPRODUCT((WEEKDAY(d.nom_1,2)=$B377)*(INDIRECT(U$373)&lt;&gt;""))</f>
        <v>0</v>
      </c>
      <c r="V377" s="95">
        <f ca="1">SUMPRODUCT((WEEKDAY(d.nom_1,2)=$B377)*(INDIRECT(V$373)&lt;&gt;""))</f>
        <v>0</v>
      </c>
      <c r="W377" s="95">
        <f ca="1">SUMPRODUCT((WEEKDAY(d.nom_1,2)=$B377)*(INDIRECT(W$373)&lt;&gt;""))</f>
        <v>0</v>
      </c>
      <c r="X377" s="95">
        <f ca="1">SUMPRODUCT((WEEKDAY(d.nom_1,2)=$B377)*(INDIRECT(X$373)&lt;&gt;""))</f>
        <v>0</v>
      </c>
      <c r="Y377" s="95">
        <f ca="1">SUMPRODUCT((WEEKDAY(d.nom_1,2)=$B377)*(INDIRECT(Y$373)&lt;&gt;""))</f>
        <v>0</v>
      </c>
      <c r="Z377" s="95">
        <f ca="1">SUMPRODUCT((WEEKDAY(d.nom_1,2)=$B377)*(INDIRECT(Z$373)&lt;&gt;""))</f>
        <v>0</v>
      </c>
      <c r="AA377" s="95">
        <f ca="1">SUMPRODUCT((WEEKDAY(d.nom_1,2)=$B377)*(INDIRECT(AA$373)&lt;&gt;""))</f>
        <v>0</v>
      </c>
      <c r="AB377" s="95">
        <f ca="1">SUMPRODUCT((WEEKDAY(d.nom_1,2)=$B377)*(INDIRECT(AB$373)&lt;&gt;""))</f>
        <v>0</v>
      </c>
      <c r="AC377" s="95">
        <f ca="1">SUMPRODUCT((WEEKDAY(d.nom_1,2)=$B377)*(INDIRECT(AC$373)&lt;&gt;""))</f>
        <v>0</v>
      </c>
      <c r="AD377" s="95">
        <f ca="1">SUMPRODUCT((WEEKDAY(d.nom_1,2)=$B377)*(INDIRECT(AD$373)&lt;&gt;""))</f>
        <v>0</v>
      </c>
      <c r="AE377" s="95">
        <f ca="1">SUMPRODUCT((WEEKDAY(d.nom_1,2)=$B377)*(INDIRECT(AE$373)&lt;&gt;""))</f>
        <v>0</v>
      </c>
      <c r="AF377" s="95">
        <f ca="1">SUMPRODUCT((WEEKDAY(d.nom_1,2)=$B377)*(INDIRECT(AF$373)&lt;&gt;""))</f>
        <v>0</v>
      </c>
      <c r="AG377" s="95">
        <f ca="1">SUMPRODUCT((WEEKDAY(d.nom_1,2)=$B377)*(INDIRECT(AG$373)&lt;&gt;""))</f>
        <v>0</v>
      </c>
      <c r="AH377" s="95">
        <f ca="1">SUMPRODUCT((WEEKDAY(d.nom_1,2)=$B377)*(INDIRECT(AH$373)&lt;&gt;""))</f>
        <v>0</v>
      </c>
    </row>
    <row r="378" spans="1:34" x14ac:dyDescent="0.25">
      <c r="A378" s="95" t="s">
        <v>223</v>
      </c>
      <c r="B378" s="95">
        <v>5</v>
      </c>
      <c r="C378" s="95">
        <f ca="1">SUMPRODUCT((WEEKDAY(d.nom_1,2)=$B378)*(INDIRECT(C$373)&lt;&gt;""))</f>
        <v>0</v>
      </c>
      <c r="D378" s="95">
        <f ca="1">SUMPRODUCT((WEEKDAY(d.nom_1,2)=$B378)*(INDIRECT(D$373)&lt;&gt;""))</f>
        <v>0</v>
      </c>
      <c r="E378" s="95">
        <f ca="1">SUMPRODUCT((WEEKDAY(d.nom_1,2)=$B378)*(INDIRECT(E$373)&lt;&gt;""))</f>
        <v>0</v>
      </c>
      <c r="F378" s="95">
        <f ca="1">SUMPRODUCT((WEEKDAY(d.nom_1,2)=$B378)*(INDIRECT(F$373)&lt;&gt;""))</f>
        <v>0</v>
      </c>
      <c r="G378" s="95">
        <f ca="1">SUMPRODUCT((WEEKDAY(d.nom_1,2)=$B378)*(INDIRECT(G$373)&lt;&gt;""))</f>
        <v>0</v>
      </c>
      <c r="H378" s="95">
        <f ca="1">SUMPRODUCT((WEEKDAY(d.nom_1,2)=$B378)*(INDIRECT(H$373)&lt;&gt;""))</f>
        <v>0</v>
      </c>
      <c r="I378" s="95">
        <f ca="1">SUMPRODUCT((WEEKDAY(d.nom_1,2)=$B378)*(INDIRECT(I$373)&lt;&gt;""))</f>
        <v>0</v>
      </c>
      <c r="J378" s="95">
        <f ca="1">SUMPRODUCT((WEEKDAY(d.nom_1,2)=$B378)*(INDIRECT(J$373)&lt;&gt;""))</f>
        <v>0</v>
      </c>
      <c r="K378" s="95">
        <f ca="1">SUMPRODUCT((WEEKDAY(d.nom_1,2)=$B378)*(INDIRECT(K$373)&lt;&gt;""))</f>
        <v>0</v>
      </c>
      <c r="L378" s="95">
        <f ca="1">SUMPRODUCT((WEEKDAY(d.nom_1,2)=$B378)*(INDIRECT(L$373)&lt;&gt;""))</f>
        <v>0</v>
      </c>
      <c r="M378" s="95">
        <f ca="1">SUMPRODUCT((WEEKDAY(d.nom_1,2)=$B378)*(INDIRECT(M$373)&lt;&gt;""))</f>
        <v>0</v>
      </c>
      <c r="N378" s="95">
        <f ca="1">SUMPRODUCT((WEEKDAY(d.nom_1,2)=$B378)*(INDIRECT(N$373)&lt;&gt;""))</f>
        <v>0</v>
      </c>
      <c r="O378" s="95">
        <f ca="1">SUMPRODUCT((WEEKDAY(d.nom_1,2)=$B378)*(INDIRECT(O$373)&lt;&gt;""))</f>
        <v>0</v>
      </c>
      <c r="P378" s="95">
        <f ca="1">SUMPRODUCT((WEEKDAY(d.nom_1,2)=$B378)*(INDIRECT(P$373)&lt;&gt;""))</f>
        <v>0</v>
      </c>
      <c r="Q378" s="95">
        <f ca="1">SUMPRODUCT((WEEKDAY(d.nom_1,2)=$B378)*(INDIRECT(Q$373)&lt;&gt;""))</f>
        <v>0</v>
      </c>
      <c r="R378" s="95">
        <f ca="1">SUMPRODUCT((WEEKDAY(d.nom_1,2)=$B378)*(INDIRECT(R$373)&lt;&gt;""))</f>
        <v>0</v>
      </c>
      <c r="S378" s="95">
        <f ca="1">SUMPRODUCT((WEEKDAY(d.nom_1,2)=$B378)*(INDIRECT(S$373)&lt;&gt;""))</f>
        <v>0</v>
      </c>
      <c r="T378" s="95">
        <f ca="1">SUMPRODUCT((WEEKDAY(d.nom_1,2)=$B378)*(INDIRECT(T$373)&lt;&gt;""))</f>
        <v>0</v>
      </c>
      <c r="U378" s="95">
        <f ca="1">SUMPRODUCT((WEEKDAY(d.nom_1,2)=$B378)*(INDIRECT(U$373)&lt;&gt;""))</f>
        <v>0</v>
      </c>
      <c r="V378" s="95">
        <f ca="1">SUMPRODUCT((WEEKDAY(d.nom_1,2)=$B378)*(INDIRECT(V$373)&lt;&gt;""))</f>
        <v>0</v>
      </c>
      <c r="W378" s="95">
        <f ca="1">SUMPRODUCT((WEEKDAY(d.nom_1,2)=$B378)*(INDIRECT(W$373)&lt;&gt;""))</f>
        <v>0</v>
      </c>
      <c r="X378" s="95">
        <f ca="1">SUMPRODUCT((WEEKDAY(d.nom_1,2)=$B378)*(INDIRECT(X$373)&lt;&gt;""))</f>
        <v>0</v>
      </c>
      <c r="Y378" s="95">
        <f ca="1">SUMPRODUCT((WEEKDAY(d.nom_1,2)=$B378)*(INDIRECT(Y$373)&lt;&gt;""))</f>
        <v>0</v>
      </c>
      <c r="Z378" s="95">
        <f ca="1">SUMPRODUCT((WEEKDAY(d.nom_1,2)=$B378)*(INDIRECT(Z$373)&lt;&gt;""))</f>
        <v>0</v>
      </c>
      <c r="AA378" s="95">
        <f ca="1">SUMPRODUCT((WEEKDAY(d.nom_1,2)=$B378)*(INDIRECT(AA$373)&lt;&gt;""))</f>
        <v>0</v>
      </c>
      <c r="AB378" s="95">
        <f ca="1">SUMPRODUCT((WEEKDAY(d.nom_1,2)=$B378)*(INDIRECT(AB$373)&lt;&gt;""))</f>
        <v>0</v>
      </c>
      <c r="AC378" s="95">
        <f ca="1">SUMPRODUCT((WEEKDAY(d.nom_1,2)=$B378)*(INDIRECT(AC$373)&lt;&gt;""))</f>
        <v>0</v>
      </c>
      <c r="AD378" s="95">
        <f ca="1">SUMPRODUCT((WEEKDAY(d.nom_1,2)=$B378)*(INDIRECT(AD$373)&lt;&gt;""))</f>
        <v>0</v>
      </c>
      <c r="AE378" s="95">
        <f ca="1">SUMPRODUCT((WEEKDAY(d.nom_1,2)=$B378)*(INDIRECT(AE$373)&lt;&gt;""))</f>
        <v>0</v>
      </c>
      <c r="AF378" s="95">
        <f ca="1">SUMPRODUCT((WEEKDAY(d.nom_1,2)=$B378)*(INDIRECT(AF$373)&lt;&gt;""))</f>
        <v>0</v>
      </c>
      <c r="AG378" s="95">
        <f ca="1">SUMPRODUCT((WEEKDAY(d.nom_1,2)=$B378)*(INDIRECT(AG$373)&lt;&gt;""))</f>
        <v>0</v>
      </c>
      <c r="AH378" s="95">
        <f ca="1">SUMPRODUCT((WEEKDAY(d.nom_1,2)=$B378)*(INDIRECT(AH$373)&lt;&gt;""))</f>
        <v>0</v>
      </c>
    </row>
    <row r="379" spans="1:34" x14ac:dyDescent="0.25">
      <c r="A379" s="95" t="s">
        <v>224</v>
      </c>
      <c r="B379" s="95">
        <v>6</v>
      </c>
      <c r="C379" s="95">
        <f ca="1">SUMPRODUCT((WEEKDAY(d.nom_1,2)=$B379)*(INDIRECT(C$373)&lt;&gt;""))</f>
        <v>0</v>
      </c>
      <c r="D379" s="95">
        <f ca="1">SUMPRODUCT((WEEKDAY(d.nom_1,2)=$B379)*(INDIRECT(D$373)&lt;&gt;""))</f>
        <v>0</v>
      </c>
      <c r="E379" s="95">
        <f ca="1">SUMPRODUCT((WEEKDAY(d.nom_1,2)=$B379)*(INDIRECT(E$373)&lt;&gt;""))</f>
        <v>0</v>
      </c>
      <c r="F379" s="95">
        <f ca="1">SUMPRODUCT((WEEKDAY(d.nom_1,2)=$B379)*(INDIRECT(F$373)&lt;&gt;""))</f>
        <v>0</v>
      </c>
      <c r="G379" s="95">
        <f ca="1">SUMPRODUCT((WEEKDAY(d.nom_1,2)=$B379)*(INDIRECT(G$373)&lt;&gt;""))</f>
        <v>0</v>
      </c>
      <c r="H379" s="95">
        <f ca="1">SUMPRODUCT((WEEKDAY(d.nom_1,2)=$B379)*(INDIRECT(H$373)&lt;&gt;""))</f>
        <v>0</v>
      </c>
      <c r="I379" s="95">
        <f ca="1">SUMPRODUCT((WEEKDAY(d.nom_1,2)=$B379)*(INDIRECT(I$373)&lt;&gt;""))</f>
        <v>0</v>
      </c>
      <c r="J379" s="95">
        <f ca="1">SUMPRODUCT((WEEKDAY(d.nom_1,2)=$B379)*(INDIRECT(J$373)&lt;&gt;""))</f>
        <v>0</v>
      </c>
      <c r="K379" s="95">
        <f ca="1">SUMPRODUCT((WEEKDAY(d.nom_1,2)=$B379)*(INDIRECT(K$373)&lt;&gt;""))</f>
        <v>0</v>
      </c>
      <c r="L379" s="95">
        <f ca="1">SUMPRODUCT((WEEKDAY(d.nom_1,2)=$B379)*(INDIRECT(L$373)&lt;&gt;""))</f>
        <v>0</v>
      </c>
      <c r="M379" s="95">
        <f ca="1">SUMPRODUCT((WEEKDAY(d.nom_1,2)=$B379)*(INDIRECT(M$373)&lt;&gt;""))</f>
        <v>0</v>
      </c>
      <c r="N379" s="95">
        <f ca="1">SUMPRODUCT((WEEKDAY(d.nom_1,2)=$B379)*(INDIRECT(N$373)&lt;&gt;""))</f>
        <v>0</v>
      </c>
      <c r="O379" s="95">
        <f ca="1">SUMPRODUCT((WEEKDAY(d.nom_1,2)=$B379)*(INDIRECT(O$373)&lt;&gt;""))</f>
        <v>0</v>
      </c>
      <c r="P379" s="95">
        <f ca="1">SUMPRODUCT((WEEKDAY(d.nom_1,2)=$B379)*(INDIRECT(P$373)&lt;&gt;""))</f>
        <v>0</v>
      </c>
      <c r="Q379" s="95">
        <f ca="1">SUMPRODUCT((WEEKDAY(d.nom_1,2)=$B379)*(INDIRECT(Q$373)&lt;&gt;""))</f>
        <v>0</v>
      </c>
      <c r="R379" s="95">
        <f ca="1">SUMPRODUCT((WEEKDAY(d.nom_1,2)=$B379)*(INDIRECT(R$373)&lt;&gt;""))</f>
        <v>0</v>
      </c>
      <c r="S379" s="95">
        <f ca="1">SUMPRODUCT((WEEKDAY(d.nom_1,2)=$B379)*(INDIRECT(S$373)&lt;&gt;""))</f>
        <v>0</v>
      </c>
      <c r="T379" s="95">
        <f ca="1">SUMPRODUCT((WEEKDAY(d.nom_1,2)=$B379)*(INDIRECT(T$373)&lt;&gt;""))</f>
        <v>0</v>
      </c>
      <c r="U379" s="95">
        <f ca="1">SUMPRODUCT((WEEKDAY(d.nom_1,2)=$B379)*(INDIRECT(U$373)&lt;&gt;""))</f>
        <v>0</v>
      </c>
      <c r="V379" s="95">
        <f ca="1">SUMPRODUCT((WEEKDAY(d.nom_1,2)=$B379)*(INDIRECT(V$373)&lt;&gt;""))</f>
        <v>0</v>
      </c>
      <c r="W379" s="95">
        <f ca="1">SUMPRODUCT((WEEKDAY(d.nom_1,2)=$B379)*(INDIRECT(W$373)&lt;&gt;""))</f>
        <v>0</v>
      </c>
      <c r="X379" s="95">
        <f ca="1">SUMPRODUCT((WEEKDAY(d.nom_1,2)=$B379)*(INDIRECT(X$373)&lt;&gt;""))</f>
        <v>0</v>
      </c>
      <c r="Y379" s="95">
        <f ca="1">SUMPRODUCT((WEEKDAY(d.nom_1,2)=$B379)*(INDIRECT(Y$373)&lt;&gt;""))</f>
        <v>0</v>
      </c>
      <c r="Z379" s="95">
        <f ca="1">SUMPRODUCT((WEEKDAY(d.nom_1,2)=$B379)*(INDIRECT(Z$373)&lt;&gt;""))</f>
        <v>0</v>
      </c>
      <c r="AA379" s="95">
        <f ca="1">SUMPRODUCT((WEEKDAY(d.nom_1,2)=$B379)*(INDIRECT(AA$373)&lt;&gt;""))</f>
        <v>0</v>
      </c>
      <c r="AB379" s="95">
        <f ca="1">SUMPRODUCT((WEEKDAY(d.nom_1,2)=$B379)*(INDIRECT(AB$373)&lt;&gt;""))</f>
        <v>0</v>
      </c>
      <c r="AC379" s="95">
        <f ca="1">SUMPRODUCT((WEEKDAY(d.nom_1,2)=$B379)*(INDIRECT(AC$373)&lt;&gt;""))</f>
        <v>0</v>
      </c>
      <c r="AD379" s="95">
        <f ca="1">SUMPRODUCT((WEEKDAY(d.nom_1,2)=$B379)*(INDIRECT(AD$373)&lt;&gt;""))</f>
        <v>0</v>
      </c>
      <c r="AE379" s="95">
        <f ca="1">SUMPRODUCT((WEEKDAY(d.nom_1,2)=$B379)*(INDIRECT(AE$373)&lt;&gt;""))</f>
        <v>0</v>
      </c>
      <c r="AF379" s="95">
        <f ca="1">SUMPRODUCT((WEEKDAY(d.nom_1,2)=$B379)*(INDIRECT(AF$373)&lt;&gt;""))</f>
        <v>0</v>
      </c>
      <c r="AG379" s="95">
        <f ca="1">SUMPRODUCT((WEEKDAY(d.nom_1,2)=$B379)*(INDIRECT(AG$373)&lt;&gt;""))</f>
        <v>0</v>
      </c>
      <c r="AH379" s="95">
        <f ca="1">SUMPRODUCT((WEEKDAY(d.nom_1,2)=$B379)*(INDIRECT(AH$373)&lt;&gt;""))</f>
        <v>0</v>
      </c>
    </row>
    <row r="380" spans="1:34" x14ac:dyDescent="0.25">
      <c r="A380" s="95" t="s">
        <v>225</v>
      </c>
      <c r="B380" s="95">
        <v>7</v>
      </c>
      <c r="C380" s="95">
        <f ca="1">SUMPRODUCT((WEEKDAY(d.nom_1,2)=$B380)*(INDIRECT(C$373)&lt;&gt;""))</f>
        <v>0</v>
      </c>
      <c r="D380" s="95">
        <f ca="1">SUMPRODUCT((WEEKDAY(d.nom_1,2)=$B380)*(INDIRECT(D$373)&lt;&gt;""))</f>
        <v>0</v>
      </c>
      <c r="E380" s="95">
        <f ca="1">SUMPRODUCT((WEEKDAY(d.nom_1,2)=$B380)*(INDIRECT(E$373)&lt;&gt;""))</f>
        <v>0</v>
      </c>
      <c r="F380" s="95">
        <f ca="1">SUMPRODUCT((WEEKDAY(d.nom_1,2)=$B380)*(INDIRECT(F$373)&lt;&gt;""))</f>
        <v>0</v>
      </c>
      <c r="G380" s="95">
        <f ca="1">SUMPRODUCT((WEEKDAY(d.nom_1,2)=$B380)*(INDIRECT(G$373)&lt;&gt;""))</f>
        <v>0</v>
      </c>
      <c r="H380" s="95">
        <f ca="1">SUMPRODUCT((WEEKDAY(d.nom_1,2)=$B380)*(INDIRECT(H$373)&lt;&gt;""))</f>
        <v>0</v>
      </c>
      <c r="I380" s="95">
        <f ca="1">SUMPRODUCT((WEEKDAY(d.nom_1,2)=$B380)*(INDIRECT(I$373)&lt;&gt;""))</f>
        <v>0</v>
      </c>
      <c r="J380" s="95">
        <f ca="1">SUMPRODUCT((WEEKDAY(d.nom_1,2)=$B380)*(INDIRECT(J$373)&lt;&gt;""))</f>
        <v>0</v>
      </c>
      <c r="K380" s="95">
        <f ca="1">SUMPRODUCT((WEEKDAY(d.nom_1,2)=$B380)*(INDIRECT(K$373)&lt;&gt;""))</f>
        <v>0</v>
      </c>
      <c r="L380" s="95">
        <f ca="1">SUMPRODUCT((WEEKDAY(d.nom_1,2)=$B380)*(INDIRECT(L$373)&lt;&gt;""))</f>
        <v>0</v>
      </c>
      <c r="M380" s="95">
        <f ca="1">SUMPRODUCT((WEEKDAY(d.nom_1,2)=$B380)*(INDIRECT(M$373)&lt;&gt;""))</f>
        <v>0</v>
      </c>
      <c r="N380" s="95">
        <f ca="1">SUMPRODUCT((WEEKDAY(d.nom_1,2)=$B380)*(INDIRECT(N$373)&lt;&gt;""))</f>
        <v>0</v>
      </c>
      <c r="O380" s="95">
        <f ca="1">SUMPRODUCT((WEEKDAY(d.nom_1,2)=$B380)*(INDIRECT(O$373)&lt;&gt;""))</f>
        <v>0</v>
      </c>
      <c r="P380" s="95">
        <f ca="1">SUMPRODUCT((WEEKDAY(d.nom_1,2)=$B380)*(INDIRECT(P$373)&lt;&gt;""))</f>
        <v>0</v>
      </c>
      <c r="Q380" s="95">
        <f ca="1">SUMPRODUCT((WEEKDAY(d.nom_1,2)=$B380)*(INDIRECT(Q$373)&lt;&gt;""))</f>
        <v>0</v>
      </c>
      <c r="R380" s="95">
        <f ca="1">SUMPRODUCT((WEEKDAY(d.nom_1,2)=$B380)*(INDIRECT(R$373)&lt;&gt;""))</f>
        <v>0</v>
      </c>
      <c r="S380" s="95">
        <f ca="1">SUMPRODUCT((WEEKDAY(d.nom_1,2)=$B380)*(INDIRECT(S$373)&lt;&gt;""))</f>
        <v>0</v>
      </c>
      <c r="T380" s="95">
        <f ca="1">SUMPRODUCT((WEEKDAY(d.nom_1,2)=$B380)*(INDIRECT(T$373)&lt;&gt;""))</f>
        <v>0</v>
      </c>
      <c r="U380" s="95">
        <f ca="1">SUMPRODUCT((WEEKDAY(d.nom_1,2)=$B380)*(INDIRECT(U$373)&lt;&gt;""))</f>
        <v>0</v>
      </c>
      <c r="V380" s="95">
        <f ca="1">SUMPRODUCT((WEEKDAY(d.nom_1,2)=$B380)*(INDIRECT(V$373)&lt;&gt;""))</f>
        <v>0</v>
      </c>
      <c r="W380" s="95">
        <f ca="1">SUMPRODUCT((WEEKDAY(d.nom_1,2)=$B380)*(INDIRECT(W$373)&lt;&gt;""))</f>
        <v>0</v>
      </c>
      <c r="X380" s="95">
        <f ca="1">SUMPRODUCT((WEEKDAY(d.nom_1,2)=$B380)*(INDIRECT(X$373)&lt;&gt;""))</f>
        <v>0</v>
      </c>
      <c r="Y380" s="95">
        <f ca="1">SUMPRODUCT((WEEKDAY(d.nom_1,2)=$B380)*(INDIRECT(Y$373)&lt;&gt;""))</f>
        <v>0</v>
      </c>
      <c r="Z380" s="95">
        <f ca="1">SUMPRODUCT((WEEKDAY(d.nom_1,2)=$B380)*(INDIRECT(Z$373)&lt;&gt;""))</f>
        <v>0</v>
      </c>
      <c r="AA380" s="95">
        <f ca="1">SUMPRODUCT((WEEKDAY(d.nom_1,2)=$B380)*(INDIRECT(AA$373)&lt;&gt;""))</f>
        <v>0</v>
      </c>
      <c r="AB380" s="95">
        <f ca="1">SUMPRODUCT((WEEKDAY(d.nom_1,2)=$B380)*(INDIRECT(AB$373)&lt;&gt;""))</f>
        <v>0</v>
      </c>
      <c r="AC380" s="95">
        <f ca="1">SUMPRODUCT((WEEKDAY(d.nom_1,2)=$B380)*(INDIRECT(AC$373)&lt;&gt;""))</f>
        <v>0</v>
      </c>
      <c r="AD380" s="95">
        <f ca="1">SUMPRODUCT((WEEKDAY(d.nom_1,2)=$B380)*(INDIRECT(AD$373)&lt;&gt;""))</f>
        <v>0</v>
      </c>
      <c r="AE380" s="95">
        <f ca="1">SUMPRODUCT((WEEKDAY(d.nom_1,2)=$B380)*(INDIRECT(AE$373)&lt;&gt;""))</f>
        <v>0</v>
      </c>
      <c r="AF380" s="95">
        <f ca="1">SUMPRODUCT((WEEKDAY(d.nom_1,2)=$B380)*(INDIRECT(AF$373)&lt;&gt;""))</f>
        <v>0</v>
      </c>
      <c r="AG380" s="95">
        <f ca="1">SUMPRODUCT((WEEKDAY(d.nom_1,2)=$B380)*(INDIRECT(AG$373)&lt;&gt;""))</f>
        <v>0</v>
      </c>
      <c r="AH380" s="95">
        <f ca="1">SUMPRODUCT((WEEKDAY(d.nom_1,2)=$B380)*(INDIRECT(AH$373)&lt;&gt;""))</f>
        <v>0</v>
      </c>
    </row>
  </sheetData>
  <autoFilter ref="A1:AH370">
    <filterColumn colId="1">
      <filters>
        <filter val="45"/>
      </filters>
    </filterColumn>
  </autoFilter>
  <conditionalFormatting sqref="A1:AH366">
    <cfRule type="expression" dxfId="20" priority="12" stopIfTrue="1">
      <formula>COUNTIF(Feries,$A1)&gt;0</formula>
    </cfRule>
    <cfRule type="expression" dxfId="19" priority="11" stopIfTrue="1">
      <formula>WEEKDAY($A1,2)&gt;5</formula>
    </cfRule>
    <cfRule type="expression" dxfId="18" priority="10" stopIfTrue="1">
      <formula>(COUNTIF($A1:$ZZ1,A1)&gt;1)</formula>
    </cfRule>
  </conditionalFormatting>
  <dataValidations count="1">
    <dataValidation type="list" allowBlank="1" showInputMessage="1" showErrorMessage="1" sqref="C2:AI366">
      <formula1>AList1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1114425</xdr:rowOff>
              </from>
              <to>
                <xdr:col>3</xdr:col>
                <xdr:colOff>19050</xdr:colOff>
                <xdr:row>312</xdr:row>
                <xdr:rowOff>19050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P56"/>
  <sheetViews>
    <sheetView showGridLines="0" workbookViewId="0">
      <pane ySplit="1" topLeftCell="A2" activePane="bottomLeft" state="frozenSplit"/>
      <selection activeCell="H15" sqref="H15"/>
      <selection pane="bottomLeft" activeCell="B2" sqref="B2:B12"/>
    </sheetView>
  </sheetViews>
  <sheetFormatPr baseColWidth="10" defaultRowHeight="15" x14ac:dyDescent="0.25"/>
  <cols>
    <col min="1" max="1" width="7.42578125" style="5" bestFit="1" customWidth="1"/>
    <col min="2" max="2" width="8.7109375" style="5" bestFit="1" customWidth="1"/>
    <col min="3" max="4" width="11.42578125" style="54"/>
    <col min="5" max="5" width="20.28515625" customWidth="1"/>
    <col min="6" max="6" width="16.140625" customWidth="1"/>
    <col min="7" max="7" width="2.28515625" style="56" customWidth="1"/>
    <col min="8" max="8" width="6.140625" style="64" bestFit="1" customWidth="1"/>
    <col min="9" max="9" width="2.28515625" style="56" customWidth="1"/>
    <col min="10" max="10" width="11.5703125" style="54" bestFit="1" customWidth="1"/>
    <col min="11" max="11" width="2.28515625" style="56" customWidth="1"/>
    <col min="12" max="12" width="9.140625" style="54" bestFit="1" customWidth="1"/>
    <col min="13" max="13" width="2.28515625" style="56" customWidth="1"/>
    <col min="14" max="14" width="7.7109375" style="54" bestFit="1" customWidth="1"/>
    <col min="15" max="15" width="15.28515625" style="54" customWidth="1"/>
    <col min="16" max="16" width="7.5703125" style="54" customWidth="1"/>
    <col min="17" max="17" width="21" style="54" bestFit="1" customWidth="1"/>
    <col min="18" max="18" width="2.28515625" style="9" customWidth="1"/>
    <col min="19" max="19" width="14" style="13" bestFit="1" customWidth="1"/>
    <col min="20" max="20" width="26.7109375" bestFit="1" customWidth="1"/>
    <col min="21" max="21" width="2.28515625" customWidth="1"/>
    <col min="22" max="22" width="22.7109375" style="54" bestFit="1" customWidth="1"/>
    <col min="23" max="23" width="2.28515625" style="54" customWidth="1"/>
    <col min="24" max="24" width="10.140625" bestFit="1" customWidth="1"/>
    <col min="25" max="25" width="2.28515625" customWidth="1"/>
    <col min="26" max="26" width="3.85546875" bestFit="1" customWidth="1"/>
    <col min="27" max="27" width="12.42578125" bestFit="1" customWidth="1"/>
    <col min="28" max="28" width="2.28515625" style="9" customWidth="1"/>
    <col min="29" max="29" width="4.140625" style="41" customWidth="1"/>
    <col min="30" max="30" width="23.42578125" bestFit="1" customWidth="1"/>
    <col min="31" max="31" width="2.28515625" customWidth="1"/>
    <col min="32" max="32" width="4.140625" bestFit="1" customWidth="1"/>
    <col min="33" max="33" width="22.5703125" bestFit="1" customWidth="1"/>
    <col min="34" max="34" width="2.28515625" customWidth="1"/>
    <col min="35" max="35" width="4.140625" bestFit="1" customWidth="1"/>
    <col min="36" max="36" width="19.42578125" bestFit="1" customWidth="1"/>
    <col min="37" max="37" width="2.28515625" customWidth="1"/>
    <col min="38" max="38" width="10.28515625" bestFit="1" customWidth="1"/>
    <col min="39" max="39" width="2.28515625" customWidth="1"/>
    <col min="40" max="40" width="10.42578125" bestFit="1" customWidth="1"/>
    <col min="41" max="41" width="3" customWidth="1"/>
    <col min="42" max="42" width="18.28515625" bestFit="1" customWidth="1"/>
  </cols>
  <sheetData>
    <row r="1" spans="1:42" s="5" customFormat="1" ht="18" customHeight="1" x14ac:dyDescent="0.25">
      <c r="A1" s="40" t="s">
        <v>0</v>
      </c>
      <c r="B1" s="40" t="s">
        <v>220</v>
      </c>
      <c r="E1" s="1" t="s">
        <v>217</v>
      </c>
      <c r="F1" s="53"/>
      <c r="G1" s="59"/>
      <c r="H1" s="63" t="s">
        <v>0</v>
      </c>
      <c r="I1" s="59"/>
      <c r="J1" s="53" t="s">
        <v>202</v>
      </c>
      <c r="K1" s="59"/>
      <c r="L1" s="53" t="s">
        <v>146</v>
      </c>
      <c r="M1" s="59"/>
      <c r="N1" s="53" t="s">
        <v>187</v>
      </c>
      <c r="O1" s="53" t="s">
        <v>188</v>
      </c>
      <c r="P1" s="53" t="s">
        <v>189</v>
      </c>
      <c r="Q1" s="5" t="s">
        <v>190</v>
      </c>
      <c r="R1" s="3"/>
      <c r="S1" s="60"/>
      <c r="T1" s="2" t="s">
        <v>138</v>
      </c>
      <c r="U1" s="4"/>
      <c r="V1" s="5" t="s">
        <v>216</v>
      </c>
      <c r="W1" s="4"/>
      <c r="X1" s="42" t="s">
        <v>86</v>
      </c>
      <c r="Y1" s="4"/>
      <c r="Z1" s="40" t="s">
        <v>85</v>
      </c>
      <c r="AA1" s="40" t="s">
        <v>89</v>
      </c>
      <c r="AB1" s="3"/>
      <c r="AC1" s="50" t="s">
        <v>185</v>
      </c>
      <c r="AD1" s="40" t="str">
        <f>"Service "&amp;AA2</f>
        <v>Service ACB</v>
      </c>
      <c r="AE1" s="44"/>
      <c r="AF1" s="40" t="s">
        <v>184</v>
      </c>
      <c r="AG1" s="40" t="str">
        <f>"Service "&amp;AA3</f>
        <v>Service DBA</v>
      </c>
      <c r="AH1" s="44"/>
      <c r="AI1" s="50" t="s">
        <v>186</v>
      </c>
      <c r="AJ1" s="40" t="str">
        <f>"Service "&amp;AA4</f>
        <v>Service Hematologie</v>
      </c>
      <c r="AK1" s="44"/>
      <c r="AL1" s="40" t="str">
        <f>"Agent "&amp;AA2</f>
        <v>Agent ACB</v>
      </c>
      <c r="AM1" s="44"/>
      <c r="AN1" s="40" t="str">
        <f>"Agent "&amp;AA3</f>
        <v>Agent DBA</v>
      </c>
      <c r="AO1" s="44"/>
      <c r="AP1" s="40" t="str">
        <f>"Agent "&amp;AA4</f>
        <v>Agent Hematologie</v>
      </c>
    </row>
    <row r="2" spans="1:42" x14ac:dyDescent="0.25">
      <c r="A2" s="5" t="s">
        <v>221</v>
      </c>
      <c r="B2" s="5" t="s">
        <v>37</v>
      </c>
      <c r="E2" s="6" t="s">
        <v>1</v>
      </c>
      <c r="F2" s="55">
        <f>DATE(An,1,1)</f>
        <v>46388</v>
      </c>
      <c r="G2" s="57"/>
      <c r="H2" s="62">
        <v>2017</v>
      </c>
      <c r="I2" s="57"/>
      <c r="J2" s="55" t="s">
        <v>211</v>
      </c>
      <c r="K2" s="57"/>
      <c r="L2" s="55" t="s">
        <v>147</v>
      </c>
      <c r="M2" s="57"/>
      <c r="N2" s="67">
        <f>INT((O2-DATE(YEAR(O2),1,3)+WEEKDAY(DATE(YEAR(O2),1,3))+5)/7)</f>
        <v>0</v>
      </c>
      <c r="O2" s="65">
        <f>DATE(An,1,1)</f>
        <v>46388</v>
      </c>
      <c r="P2" s="65">
        <f>O2+MOD(8-WEEKDAY(O2),7)</f>
        <v>46390</v>
      </c>
      <c r="Q2" s="64" t="str">
        <f>"Du "&amp;TEXT(O2,"jj-mmm")&amp;" au "&amp;TEXT(P2,"jj-mmm")</f>
        <v>Du 01-janv au 03-janv</v>
      </c>
      <c r="R2" s="8"/>
      <c r="S2" s="61" t="s">
        <v>140</v>
      </c>
      <c r="T2" t="s">
        <v>141</v>
      </c>
      <c r="U2" s="10"/>
      <c r="V2" s="74" t="s">
        <v>219</v>
      </c>
      <c r="W2" s="10"/>
      <c r="X2" t="s">
        <v>87</v>
      </c>
      <c r="Y2" s="10"/>
      <c r="Z2" s="43">
        <v>1</v>
      </c>
      <c r="AA2" t="s">
        <v>90</v>
      </c>
      <c r="AB2" s="8"/>
      <c r="AC2" s="41">
        <v>1</v>
      </c>
      <c r="AD2" t="s">
        <v>18</v>
      </c>
      <c r="AE2" s="10"/>
      <c r="AF2">
        <v>1</v>
      </c>
      <c r="AG2" t="s">
        <v>92</v>
      </c>
      <c r="AH2" s="10"/>
      <c r="AI2" s="41"/>
      <c r="AK2" s="10"/>
      <c r="AL2" s="45" t="s">
        <v>37</v>
      </c>
      <c r="AM2" s="10"/>
      <c r="AN2" s="45" t="s">
        <v>159</v>
      </c>
      <c r="AO2" s="10"/>
      <c r="AP2" s="45" t="s">
        <v>173</v>
      </c>
    </row>
    <row r="3" spans="1:42" x14ac:dyDescent="0.25">
      <c r="A3" s="40" t="s">
        <v>218</v>
      </c>
      <c r="B3" s="5" t="s">
        <v>40</v>
      </c>
      <c r="E3" s="6" t="s">
        <v>2</v>
      </c>
      <c r="F3" s="68">
        <f>ROUND(DATE(An,4,MOD(234-11*MOD(F1,19),30))/7,0)*7-6</f>
        <v>46495</v>
      </c>
      <c r="G3" s="69"/>
      <c r="H3" s="62">
        <v>2018</v>
      </c>
      <c r="I3" s="57"/>
      <c r="J3" s="55" t="s">
        <v>212</v>
      </c>
      <c r="K3" s="57"/>
      <c r="L3" s="55" t="s">
        <v>158</v>
      </c>
      <c r="M3" s="57"/>
      <c r="N3" s="67">
        <f>N2+1</f>
        <v>1</v>
      </c>
      <c r="O3" s="65">
        <f>P2+1</f>
        <v>46391</v>
      </c>
      <c r="P3" s="65">
        <f>P2+7</f>
        <v>46397</v>
      </c>
      <c r="Q3" s="64" t="str">
        <f t="shared" ref="Q3:Q54" si="0">"Du "&amp;TEXT(O3,"jj-mmm")&amp;" au "&amp;TEXT(P3,"jj-mmm")</f>
        <v>Du 04-janv au 10-janv</v>
      </c>
      <c r="R3" s="8"/>
      <c r="S3" s="61">
        <v>42784</v>
      </c>
      <c r="T3" s="7">
        <v>42816</v>
      </c>
      <c r="U3" s="10"/>
      <c r="V3" s="74" t="s">
        <v>215</v>
      </c>
      <c r="W3" s="10"/>
      <c r="X3" t="s">
        <v>88</v>
      </c>
      <c r="Y3" s="10"/>
      <c r="Z3" s="43">
        <v>2</v>
      </c>
      <c r="AA3" t="s">
        <v>91</v>
      </c>
      <c r="AB3" s="8"/>
      <c r="AC3" s="41">
        <v>2</v>
      </c>
      <c r="AD3" t="s">
        <v>193</v>
      </c>
      <c r="AE3" s="10"/>
      <c r="AF3">
        <v>2</v>
      </c>
      <c r="AG3" t="s">
        <v>93</v>
      </c>
      <c r="AH3" s="10"/>
      <c r="AI3" s="41"/>
      <c r="AK3" s="10"/>
      <c r="AL3" s="52" t="s">
        <v>40</v>
      </c>
      <c r="AM3" s="10"/>
      <c r="AN3" s="52" t="s">
        <v>160</v>
      </c>
      <c r="AO3" s="10"/>
      <c r="AP3" s="52" t="s">
        <v>174</v>
      </c>
    </row>
    <row r="4" spans="1:42" x14ac:dyDescent="0.25">
      <c r="A4" s="5" t="s">
        <v>90</v>
      </c>
      <c r="B4" s="5" t="s">
        <v>44</v>
      </c>
      <c r="E4" s="11" t="s">
        <v>3</v>
      </c>
      <c r="F4" s="55">
        <f>F3+1</f>
        <v>46496</v>
      </c>
      <c r="G4" s="57"/>
      <c r="H4" s="62">
        <v>2019</v>
      </c>
      <c r="I4" s="57"/>
      <c r="J4" s="55" t="s">
        <v>213</v>
      </c>
      <c r="K4" s="57"/>
      <c r="L4" s="55" t="s">
        <v>148</v>
      </c>
      <c r="M4" s="57"/>
      <c r="N4" s="67">
        <f t="shared" ref="N4:N54" si="1">N3+1</f>
        <v>2</v>
      </c>
      <c r="O4" s="65">
        <f>O3+7</f>
        <v>46398</v>
      </c>
      <c r="P4" s="65">
        <f>P3+7</f>
        <v>46404</v>
      </c>
      <c r="Q4" s="64" t="str">
        <f t="shared" si="0"/>
        <v>Du 11-janv au 17-janv</v>
      </c>
      <c r="R4" s="8"/>
      <c r="S4" s="61"/>
      <c r="T4" s="7"/>
      <c r="U4" s="10"/>
      <c r="W4" s="10"/>
      <c r="X4" t="s">
        <v>143</v>
      </c>
      <c r="Y4" s="10"/>
      <c r="Z4" s="43">
        <v>3</v>
      </c>
      <c r="AA4" t="s">
        <v>136</v>
      </c>
      <c r="AB4" s="8"/>
      <c r="AC4" s="41">
        <v>3</v>
      </c>
      <c r="AD4" t="s">
        <v>24</v>
      </c>
      <c r="AE4" s="10"/>
      <c r="AF4">
        <v>3</v>
      </c>
      <c r="AG4" t="s">
        <v>94</v>
      </c>
      <c r="AH4" s="10"/>
      <c r="AI4" s="41"/>
      <c r="AK4" s="10"/>
      <c r="AL4" s="45" t="s">
        <v>44</v>
      </c>
      <c r="AM4" s="10"/>
      <c r="AN4" s="45" t="s">
        <v>161</v>
      </c>
      <c r="AO4" s="10"/>
      <c r="AP4" s="45" t="s">
        <v>175</v>
      </c>
    </row>
    <row r="5" spans="1:42" x14ac:dyDescent="0.25">
      <c r="B5" s="5" t="s">
        <v>47</v>
      </c>
      <c r="E5" s="11" t="s">
        <v>4</v>
      </c>
      <c r="F5" s="55">
        <f>DATE(An,5,1)</f>
        <v>46508</v>
      </c>
      <c r="G5" s="57"/>
      <c r="H5" s="62">
        <v>2020</v>
      </c>
      <c r="I5" s="57"/>
      <c r="J5" s="55" t="s">
        <v>214</v>
      </c>
      <c r="K5" s="57"/>
      <c r="L5" s="55" t="s">
        <v>149</v>
      </c>
      <c r="M5" s="57"/>
      <c r="N5" s="67">
        <f t="shared" si="1"/>
        <v>3</v>
      </c>
      <c r="O5" s="65">
        <f t="shared" ref="O5:O20" si="2">O4+7</f>
        <v>46405</v>
      </c>
      <c r="P5" s="65">
        <f t="shared" ref="P5:P53" si="3">P4+7</f>
        <v>46411</v>
      </c>
      <c r="Q5" s="64" t="str">
        <f t="shared" si="0"/>
        <v>Du 18-janv au 24-janv</v>
      </c>
      <c r="R5" s="8"/>
      <c r="S5" s="61"/>
      <c r="T5" s="7" t="s">
        <v>139</v>
      </c>
      <c r="U5" s="10"/>
      <c r="V5" s="75"/>
      <c r="W5" s="10"/>
      <c r="X5" t="s">
        <v>144</v>
      </c>
      <c r="Y5" s="10"/>
      <c r="Z5" s="43">
        <v>4</v>
      </c>
      <c r="AB5" s="8"/>
      <c r="AC5" s="41">
        <v>4</v>
      </c>
      <c r="AD5" t="s">
        <v>28</v>
      </c>
      <c r="AE5" s="10"/>
      <c r="AF5">
        <v>4</v>
      </c>
      <c r="AG5" t="s">
        <v>95</v>
      </c>
      <c r="AH5" s="10"/>
      <c r="AI5" s="41"/>
      <c r="AK5" s="10"/>
      <c r="AL5" s="52" t="s">
        <v>47</v>
      </c>
      <c r="AM5" s="10"/>
      <c r="AN5" s="52" t="s">
        <v>162</v>
      </c>
      <c r="AO5" s="10"/>
      <c r="AP5" s="52" t="s">
        <v>176</v>
      </c>
    </row>
    <row r="6" spans="1:42" x14ac:dyDescent="0.25">
      <c r="B6" s="5" t="s">
        <v>36</v>
      </c>
      <c r="E6" s="6" t="s">
        <v>5</v>
      </c>
      <c r="F6" s="55">
        <f>DATE(An,5,8)</f>
        <v>46515</v>
      </c>
      <c r="G6" s="57"/>
      <c r="H6" s="62">
        <v>2021</v>
      </c>
      <c r="I6" s="57"/>
      <c r="J6" s="55"/>
      <c r="K6" s="57"/>
      <c r="L6" s="55" t="s">
        <v>150</v>
      </c>
      <c r="M6" s="57"/>
      <c r="N6" s="67">
        <f t="shared" si="1"/>
        <v>4</v>
      </c>
      <c r="O6" s="65">
        <f t="shared" si="2"/>
        <v>46412</v>
      </c>
      <c r="P6" s="65">
        <f t="shared" si="3"/>
        <v>46418</v>
      </c>
      <c r="Q6" s="64" t="str">
        <f t="shared" si="0"/>
        <v>Du 25-janv au 31-janv</v>
      </c>
      <c r="R6" s="8"/>
      <c r="S6" s="61"/>
      <c r="T6" s="7" t="s">
        <v>142</v>
      </c>
      <c r="U6" s="10"/>
      <c r="V6" s="75"/>
      <c r="W6" s="10"/>
      <c r="Y6" s="10"/>
      <c r="AB6" s="8"/>
      <c r="AC6" s="41">
        <v>5</v>
      </c>
      <c r="AD6" t="s">
        <v>31</v>
      </c>
      <c r="AE6" s="10"/>
      <c r="AF6">
        <v>5</v>
      </c>
      <c r="AG6" t="s">
        <v>103</v>
      </c>
      <c r="AH6" s="10"/>
      <c r="AI6" s="41"/>
      <c r="AK6" s="10"/>
      <c r="AL6" s="45" t="s">
        <v>36</v>
      </c>
      <c r="AM6" s="10"/>
      <c r="AN6" s="45" t="s">
        <v>163</v>
      </c>
      <c r="AO6" s="10"/>
      <c r="AP6" s="45" t="s">
        <v>177</v>
      </c>
    </row>
    <row r="7" spans="1:42" x14ac:dyDescent="0.25">
      <c r="B7" s="5" t="s">
        <v>53</v>
      </c>
      <c r="E7" s="11" t="s">
        <v>6</v>
      </c>
      <c r="F7" s="55">
        <f>F3+39</f>
        <v>46534</v>
      </c>
      <c r="G7" s="57"/>
      <c r="H7" s="62">
        <v>2022</v>
      </c>
      <c r="I7" s="57"/>
      <c r="J7" s="55"/>
      <c r="K7" s="57"/>
      <c r="L7" s="55" t="s">
        <v>151</v>
      </c>
      <c r="M7" s="57"/>
      <c r="N7" s="67">
        <f t="shared" si="1"/>
        <v>5</v>
      </c>
      <c r="O7" s="65">
        <f t="shared" si="2"/>
        <v>46419</v>
      </c>
      <c r="P7" s="65">
        <f t="shared" si="3"/>
        <v>46425</v>
      </c>
      <c r="Q7" s="64" t="str">
        <f t="shared" si="0"/>
        <v>Du 01-févr au 07-févr</v>
      </c>
      <c r="R7" s="8"/>
      <c r="S7" s="61"/>
      <c r="T7" s="7"/>
      <c r="U7" s="10"/>
      <c r="V7" s="75"/>
      <c r="W7" s="10"/>
      <c r="Y7" s="10"/>
      <c r="AB7" s="8"/>
      <c r="AC7" s="41">
        <v>6</v>
      </c>
      <c r="AD7" t="s">
        <v>192</v>
      </c>
      <c r="AE7" s="10"/>
      <c r="AF7">
        <v>6</v>
      </c>
      <c r="AG7" t="s">
        <v>96</v>
      </c>
      <c r="AH7" s="10"/>
      <c r="AI7" s="41"/>
      <c r="AK7" s="10"/>
      <c r="AL7" s="52" t="s">
        <v>53</v>
      </c>
      <c r="AM7" s="10"/>
      <c r="AN7" s="52" t="s">
        <v>164</v>
      </c>
      <c r="AO7" s="10"/>
      <c r="AP7" s="52" t="s">
        <v>178</v>
      </c>
    </row>
    <row r="8" spans="1:42" x14ac:dyDescent="0.25">
      <c r="B8" s="5" t="s">
        <v>50</v>
      </c>
      <c r="E8" s="11" t="s">
        <v>7</v>
      </c>
      <c r="F8" s="55">
        <f>F3+49</f>
        <v>46544</v>
      </c>
      <c r="G8" s="57"/>
      <c r="H8" s="62">
        <v>2023</v>
      </c>
      <c r="I8" s="57"/>
      <c r="J8" s="55"/>
      <c r="K8" s="57"/>
      <c r="L8" s="55" t="s">
        <v>152</v>
      </c>
      <c r="M8" s="57"/>
      <c r="N8" s="67">
        <f t="shared" si="1"/>
        <v>6</v>
      </c>
      <c r="O8" s="65">
        <f t="shared" si="2"/>
        <v>46426</v>
      </c>
      <c r="P8" s="65">
        <f t="shared" si="3"/>
        <v>46432</v>
      </c>
      <c r="Q8" s="64" t="str">
        <f t="shared" si="0"/>
        <v>Du 08-févr au 14-févr</v>
      </c>
      <c r="R8" s="8"/>
      <c r="S8" s="61"/>
      <c r="T8" s="7"/>
      <c r="U8" s="10"/>
      <c r="V8" s="75"/>
      <c r="W8" s="10"/>
      <c r="Y8" s="10"/>
      <c r="AB8" s="8"/>
      <c r="AC8" s="41">
        <v>7</v>
      </c>
      <c r="AD8" t="s">
        <v>38</v>
      </c>
      <c r="AE8" s="10"/>
      <c r="AF8">
        <v>7</v>
      </c>
      <c r="AG8" t="s">
        <v>97</v>
      </c>
      <c r="AH8" s="10"/>
      <c r="AI8" s="41"/>
      <c r="AK8" s="10"/>
      <c r="AL8" s="45" t="s">
        <v>50</v>
      </c>
      <c r="AM8" s="10"/>
      <c r="AN8" s="45" t="s">
        <v>165</v>
      </c>
      <c r="AO8" s="10"/>
      <c r="AP8" s="45" t="s">
        <v>179</v>
      </c>
    </row>
    <row r="9" spans="1:42" x14ac:dyDescent="0.25">
      <c r="B9" s="5" t="s">
        <v>57</v>
      </c>
      <c r="E9" s="11" t="s">
        <v>8</v>
      </c>
      <c r="F9" s="55">
        <f>F3+50</f>
        <v>46545</v>
      </c>
      <c r="G9" s="57"/>
      <c r="H9" s="62">
        <v>2024</v>
      </c>
      <c r="I9" s="57"/>
      <c r="J9" s="55"/>
      <c r="K9" s="57"/>
      <c r="L9" s="55" t="s">
        <v>153</v>
      </c>
      <c r="M9" s="57"/>
      <c r="N9" s="67">
        <f t="shared" si="1"/>
        <v>7</v>
      </c>
      <c r="O9" s="65">
        <f t="shared" si="2"/>
        <v>46433</v>
      </c>
      <c r="P9" s="65">
        <f t="shared" si="3"/>
        <v>46439</v>
      </c>
      <c r="Q9" s="64" t="str">
        <f t="shared" si="0"/>
        <v>Du 15-févr au 21-févr</v>
      </c>
      <c r="R9" s="8"/>
      <c r="U9" s="10"/>
      <c r="V9" s="75"/>
      <c r="W9" s="10"/>
      <c r="Y9" s="10"/>
      <c r="AB9" s="8"/>
      <c r="AC9" s="41">
        <v>8</v>
      </c>
      <c r="AD9" t="s">
        <v>194</v>
      </c>
      <c r="AE9" s="10"/>
      <c r="AF9">
        <v>8</v>
      </c>
      <c r="AG9" t="s">
        <v>104</v>
      </c>
      <c r="AH9" s="10"/>
      <c r="AI9" s="41"/>
      <c r="AK9" s="10"/>
      <c r="AL9" s="52" t="s">
        <v>57</v>
      </c>
      <c r="AM9" s="10"/>
      <c r="AN9" s="52" t="s">
        <v>166</v>
      </c>
      <c r="AO9" s="10"/>
      <c r="AP9" s="52" t="s">
        <v>180</v>
      </c>
    </row>
    <row r="10" spans="1:42" x14ac:dyDescent="0.25">
      <c r="B10" s="5" t="s">
        <v>35</v>
      </c>
      <c r="E10" s="6">
        <v>42565</v>
      </c>
      <c r="F10" s="55">
        <f>DATE(An,7,14)</f>
        <v>46582</v>
      </c>
      <c r="G10" s="57"/>
      <c r="H10" s="62">
        <v>2025</v>
      </c>
      <c r="I10" s="57"/>
      <c r="J10" s="55"/>
      <c r="K10" s="57"/>
      <c r="L10" s="55" t="s">
        <v>154</v>
      </c>
      <c r="M10" s="57"/>
      <c r="N10" s="67">
        <f t="shared" si="1"/>
        <v>8</v>
      </c>
      <c r="O10" s="65">
        <f t="shared" si="2"/>
        <v>46440</v>
      </c>
      <c r="P10" s="65">
        <f t="shared" si="3"/>
        <v>46446</v>
      </c>
      <c r="Q10" s="64" t="str">
        <f t="shared" si="0"/>
        <v>Du 22-févr au 28-févr</v>
      </c>
      <c r="R10" s="8"/>
      <c r="S10" s="61"/>
      <c r="T10" s="7"/>
      <c r="U10" s="10"/>
      <c r="V10" s="75"/>
      <c r="W10" s="10"/>
      <c r="Y10" s="10"/>
      <c r="AB10" s="8"/>
      <c r="AC10" s="41">
        <v>9</v>
      </c>
      <c r="AD10" t="s">
        <v>195</v>
      </c>
      <c r="AE10" s="10"/>
      <c r="AF10">
        <v>9</v>
      </c>
      <c r="AG10" t="s">
        <v>106</v>
      </c>
      <c r="AH10" s="10"/>
      <c r="AI10" s="41"/>
      <c r="AK10" s="10"/>
      <c r="AL10" s="45" t="s">
        <v>35</v>
      </c>
      <c r="AM10" s="10"/>
      <c r="AN10" s="45" t="s">
        <v>167</v>
      </c>
      <c r="AO10" s="10"/>
      <c r="AP10" s="45" t="s">
        <v>181</v>
      </c>
    </row>
    <row r="11" spans="1:42" x14ac:dyDescent="0.25">
      <c r="B11" s="5" t="s">
        <v>39</v>
      </c>
      <c r="E11" s="6">
        <v>42597</v>
      </c>
      <c r="F11" s="55">
        <f>DATE(An,8,15)</f>
        <v>46614</v>
      </c>
      <c r="G11" s="57"/>
      <c r="H11" s="62">
        <v>2026</v>
      </c>
      <c r="I11" s="57"/>
      <c r="J11" s="55"/>
      <c r="K11" s="57"/>
      <c r="L11" s="55" t="s">
        <v>155</v>
      </c>
      <c r="M11" s="57"/>
      <c r="N11" s="67">
        <f t="shared" si="1"/>
        <v>9</v>
      </c>
      <c r="O11" s="65">
        <f t="shared" si="2"/>
        <v>46447</v>
      </c>
      <c r="P11" s="65">
        <f t="shared" si="3"/>
        <v>46453</v>
      </c>
      <c r="Q11" s="64" t="str">
        <f t="shared" si="0"/>
        <v>Du 01-mars au 07-mars</v>
      </c>
      <c r="R11" s="8"/>
      <c r="S11" s="61"/>
      <c r="U11" s="10"/>
      <c r="V11" s="75"/>
      <c r="W11" s="10"/>
      <c r="Y11" s="10"/>
      <c r="AB11" s="8"/>
      <c r="AC11" s="41">
        <v>10</v>
      </c>
      <c r="AD11" t="s">
        <v>196</v>
      </c>
      <c r="AE11" s="10"/>
      <c r="AF11">
        <v>10</v>
      </c>
      <c r="AG11" t="s">
        <v>105</v>
      </c>
      <c r="AH11" s="10"/>
      <c r="AI11" s="41"/>
      <c r="AK11" s="10"/>
      <c r="AL11" s="52" t="s">
        <v>39</v>
      </c>
      <c r="AM11" s="10"/>
      <c r="AN11" s="52" t="s">
        <v>168</v>
      </c>
      <c r="AO11" s="10"/>
      <c r="AP11" s="52" t="s">
        <v>182</v>
      </c>
    </row>
    <row r="12" spans="1:42" x14ac:dyDescent="0.25">
      <c r="B12" s="5" t="s">
        <v>43</v>
      </c>
      <c r="E12" s="11" t="s">
        <v>9</v>
      </c>
      <c r="F12" s="55">
        <f>DATE(An,11,1)</f>
        <v>46692</v>
      </c>
      <c r="G12" s="57"/>
      <c r="H12" s="62">
        <v>2027</v>
      </c>
      <c r="I12" s="57"/>
      <c r="J12" s="55"/>
      <c r="K12" s="57"/>
      <c r="L12" s="55" t="s">
        <v>156</v>
      </c>
      <c r="M12" s="57"/>
      <c r="N12" s="67">
        <f t="shared" si="1"/>
        <v>10</v>
      </c>
      <c r="O12" s="65">
        <f t="shared" si="2"/>
        <v>46454</v>
      </c>
      <c r="P12" s="65">
        <f t="shared" si="3"/>
        <v>46460</v>
      </c>
      <c r="Q12" s="64" t="str">
        <f t="shared" si="0"/>
        <v>Du 08-mars au 14-mars</v>
      </c>
      <c r="R12" s="8"/>
      <c r="S12" s="61"/>
      <c r="U12" s="10"/>
      <c r="V12" s="75"/>
      <c r="W12" s="10"/>
      <c r="Y12" s="10"/>
      <c r="AB12" s="8"/>
      <c r="AC12" s="41">
        <v>11</v>
      </c>
      <c r="AD12" t="s">
        <v>197</v>
      </c>
      <c r="AE12" s="10"/>
      <c r="AF12">
        <v>11</v>
      </c>
      <c r="AG12" t="s">
        <v>107</v>
      </c>
      <c r="AH12" s="10"/>
      <c r="AI12" s="41"/>
      <c r="AK12" s="10"/>
      <c r="AL12" s="45" t="s">
        <v>43</v>
      </c>
      <c r="AM12" s="10"/>
      <c r="AN12" s="45" t="s">
        <v>169</v>
      </c>
      <c r="AO12" s="10"/>
      <c r="AP12" s="45" t="s">
        <v>183</v>
      </c>
    </row>
    <row r="13" spans="1:42" x14ac:dyDescent="0.25">
      <c r="B13" s="5" t="s">
        <v>46</v>
      </c>
      <c r="E13" s="6">
        <v>42685</v>
      </c>
      <c r="F13" s="55">
        <f>DATE(An,11,11)</f>
        <v>46702</v>
      </c>
      <c r="G13" s="57"/>
      <c r="H13" s="62">
        <v>2028</v>
      </c>
      <c r="I13" s="57"/>
      <c r="J13" s="55"/>
      <c r="K13" s="57"/>
      <c r="L13" s="55" t="s">
        <v>157</v>
      </c>
      <c r="M13" s="57"/>
      <c r="N13" s="67">
        <f t="shared" si="1"/>
        <v>11</v>
      </c>
      <c r="O13" s="65">
        <f t="shared" si="2"/>
        <v>46461</v>
      </c>
      <c r="P13" s="65">
        <f t="shared" si="3"/>
        <v>46467</v>
      </c>
      <c r="Q13" s="64" t="str">
        <f t="shared" si="0"/>
        <v>Du 15-mars au 21-mars</v>
      </c>
      <c r="R13" s="8"/>
      <c r="S13" s="61"/>
      <c r="T13" s="7"/>
      <c r="U13" s="10"/>
      <c r="V13" s="75"/>
      <c r="W13" s="10"/>
      <c r="Y13" s="10"/>
      <c r="AB13" s="8"/>
      <c r="AC13" s="41">
        <v>12</v>
      </c>
      <c r="AD13" t="s">
        <v>198</v>
      </c>
      <c r="AE13" s="10"/>
      <c r="AF13">
        <v>12</v>
      </c>
      <c r="AG13" t="s">
        <v>98</v>
      </c>
      <c r="AH13" s="10"/>
      <c r="AI13" s="41"/>
      <c r="AK13" s="10"/>
      <c r="AL13" s="52" t="s">
        <v>46</v>
      </c>
      <c r="AM13" s="10"/>
      <c r="AN13" s="52" t="s">
        <v>170</v>
      </c>
      <c r="AO13" s="10"/>
    </row>
    <row r="14" spans="1:42" x14ac:dyDescent="0.25">
      <c r="B14" s="5" t="s">
        <v>49</v>
      </c>
      <c r="E14" s="6" t="s">
        <v>10</v>
      </c>
      <c r="F14" s="55">
        <f>DATE(An,12,25)</f>
        <v>46746</v>
      </c>
      <c r="G14" s="57"/>
      <c r="H14" s="62">
        <v>2029</v>
      </c>
      <c r="I14" s="57"/>
      <c r="J14" s="55"/>
      <c r="K14" s="57"/>
      <c r="L14" s="55"/>
      <c r="M14" s="57"/>
      <c r="N14" s="67">
        <f t="shared" si="1"/>
        <v>12</v>
      </c>
      <c r="O14" s="65">
        <f t="shared" si="2"/>
        <v>46468</v>
      </c>
      <c r="P14" s="65">
        <f t="shared" si="3"/>
        <v>46474</v>
      </c>
      <c r="Q14" s="64" t="str">
        <f t="shared" si="0"/>
        <v>Du 22-mars au 28-mars</v>
      </c>
      <c r="R14" s="8"/>
      <c r="S14" s="61"/>
      <c r="T14" s="7"/>
      <c r="U14" s="10"/>
      <c r="V14" s="75"/>
      <c r="W14" s="10"/>
      <c r="Y14" s="10"/>
      <c r="AB14" s="8"/>
      <c r="AC14" s="41">
        <v>13</v>
      </c>
      <c r="AD14" t="s">
        <v>199</v>
      </c>
      <c r="AE14" s="10"/>
      <c r="AF14">
        <v>13</v>
      </c>
      <c r="AG14" t="s">
        <v>108</v>
      </c>
      <c r="AH14" s="10"/>
      <c r="AI14" s="41"/>
      <c r="AK14" s="10"/>
      <c r="AL14" s="45" t="s">
        <v>49</v>
      </c>
      <c r="AM14" s="10"/>
      <c r="AN14" s="45" t="s">
        <v>171</v>
      </c>
      <c r="AO14" s="10"/>
    </row>
    <row r="15" spans="1:42" x14ac:dyDescent="0.25">
      <c r="B15" s="5" t="s">
        <v>52</v>
      </c>
      <c r="G15" s="58"/>
      <c r="H15" s="62">
        <v>2030</v>
      </c>
      <c r="I15" s="58"/>
      <c r="K15" s="58"/>
      <c r="M15" s="58"/>
      <c r="N15" s="67">
        <f t="shared" si="1"/>
        <v>13</v>
      </c>
      <c r="O15" s="65">
        <f t="shared" si="2"/>
        <v>46475</v>
      </c>
      <c r="P15" s="65">
        <f t="shared" si="3"/>
        <v>46481</v>
      </c>
      <c r="Q15" s="64" t="str">
        <f t="shared" si="0"/>
        <v>Du 29-mars au 04-avr</v>
      </c>
      <c r="R15" s="12"/>
      <c r="U15" s="10"/>
      <c r="V15" s="75"/>
      <c r="W15" s="10"/>
      <c r="Y15" s="10"/>
      <c r="AB15" s="12"/>
      <c r="AC15" s="41">
        <v>14</v>
      </c>
      <c r="AD15" t="s">
        <v>58</v>
      </c>
      <c r="AE15" s="10"/>
      <c r="AF15">
        <v>14</v>
      </c>
      <c r="AG15" t="s">
        <v>110</v>
      </c>
      <c r="AH15" s="10"/>
      <c r="AI15" s="41"/>
      <c r="AK15" s="10"/>
      <c r="AL15" s="52" t="s">
        <v>52</v>
      </c>
      <c r="AM15" s="10"/>
      <c r="AN15" s="52" t="s">
        <v>172</v>
      </c>
      <c r="AO15" s="10"/>
    </row>
    <row r="16" spans="1:42" x14ac:dyDescent="0.25">
      <c r="B16" s="5" t="s">
        <v>55</v>
      </c>
      <c r="N16" s="67">
        <f t="shared" si="1"/>
        <v>14</v>
      </c>
      <c r="O16" s="65">
        <f t="shared" si="2"/>
        <v>46482</v>
      </c>
      <c r="P16" s="65">
        <f t="shared" si="3"/>
        <v>46488</v>
      </c>
      <c r="Q16" s="64" t="str">
        <f t="shared" si="0"/>
        <v>Du 05-avr au 11-avr</v>
      </c>
      <c r="AC16" s="41">
        <v>15</v>
      </c>
      <c r="AD16" t="s">
        <v>200</v>
      </c>
      <c r="AE16" s="10"/>
      <c r="AF16">
        <v>15</v>
      </c>
      <c r="AG16" t="s">
        <v>109</v>
      </c>
      <c r="AL16" s="45" t="s">
        <v>55</v>
      </c>
    </row>
    <row r="17" spans="2:38" x14ac:dyDescent="0.25">
      <c r="B17" s="5" t="s">
        <v>23</v>
      </c>
      <c r="N17" s="67">
        <f t="shared" si="1"/>
        <v>15</v>
      </c>
      <c r="O17" s="65">
        <f t="shared" si="2"/>
        <v>46489</v>
      </c>
      <c r="P17" s="65">
        <f t="shared" si="3"/>
        <v>46495</v>
      </c>
      <c r="Q17" s="64" t="str">
        <f t="shared" si="0"/>
        <v>Du 12-avr au 18-avr</v>
      </c>
      <c r="AC17" s="41">
        <v>16</v>
      </c>
      <c r="AD17" t="s">
        <v>201</v>
      </c>
      <c r="AF17">
        <v>16</v>
      </c>
      <c r="AG17" t="s">
        <v>119</v>
      </c>
      <c r="AL17" s="52" t="s">
        <v>23</v>
      </c>
    </row>
    <row r="18" spans="2:38" x14ac:dyDescent="0.25">
      <c r="B18" s="5" t="s">
        <v>27</v>
      </c>
      <c r="N18" s="67">
        <f t="shared" si="1"/>
        <v>16</v>
      </c>
      <c r="O18" s="65">
        <f t="shared" si="2"/>
        <v>46496</v>
      </c>
      <c r="P18" s="65">
        <f t="shared" si="3"/>
        <v>46502</v>
      </c>
      <c r="Q18" s="64" t="str">
        <f t="shared" si="0"/>
        <v>Du 19-avr au 25-avr</v>
      </c>
      <c r="AC18" s="41">
        <v>17</v>
      </c>
      <c r="AD18" t="s">
        <v>61</v>
      </c>
      <c r="AF18">
        <v>17</v>
      </c>
      <c r="AG18" t="s">
        <v>120</v>
      </c>
      <c r="AL18" s="45" t="s">
        <v>27</v>
      </c>
    </row>
    <row r="19" spans="2:38" x14ac:dyDescent="0.25">
      <c r="B19" s="5" t="s">
        <v>30</v>
      </c>
      <c r="N19" s="67">
        <f t="shared" si="1"/>
        <v>17</v>
      </c>
      <c r="O19" s="65">
        <f t="shared" si="2"/>
        <v>46503</v>
      </c>
      <c r="P19" s="65">
        <f t="shared" si="3"/>
        <v>46509</v>
      </c>
      <c r="Q19" s="64" t="str">
        <f t="shared" si="0"/>
        <v>Du 26-avr au 02-mai</v>
      </c>
      <c r="AC19" s="41">
        <v>18</v>
      </c>
      <c r="AD19" t="s">
        <v>63</v>
      </c>
      <c r="AF19">
        <v>18</v>
      </c>
      <c r="AG19" t="s">
        <v>128</v>
      </c>
      <c r="AL19" s="52" t="s">
        <v>30</v>
      </c>
    </row>
    <row r="20" spans="2:38" x14ac:dyDescent="0.25">
      <c r="B20" s="5" t="s">
        <v>33</v>
      </c>
      <c r="N20" s="67">
        <f t="shared" si="1"/>
        <v>18</v>
      </c>
      <c r="O20" s="65">
        <f t="shared" si="2"/>
        <v>46510</v>
      </c>
      <c r="P20" s="65">
        <f t="shared" si="3"/>
        <v>46516</v>
      </c>
      <c r="Q20" s="64" t="str">
        <f t="shared" si="0"/>
        <v>Du 03-mai au 09-mai</v>
      </c>
      <c r="AC20" s="41">
        <v>19</v>
      </c>
      <c r="AD20" t="s">
        <v>102</v>
      </c>
      <c r="AF20">
        <v>19</v>
      </c>
      <c r="AG20" t="s">
        <v>129</v>
      </c>
      <c r="AL20" s="45" t="s">
        <v>33</v>
      </c>
    </row>
    <row r="21" spans="2:38" x14ac:dyDescent="0.25">
      <c r="B21" s="5" t="s">
        <v>21</v>
      </c>
      <c r="N21" s="67">
        <f t="shared" si="1"/>
        <v>19</v>
      </c>
      <c r="O21" s="65">
        <f t="shared" ref="O21:O54" si="4">O20+7</f>
        <v>46517</v>
      </c>
      <c r="P21" s="65">
        <f t="shared" si="3"/>
        <v>46523</v>
      </c>
      <c r="Q21" s="64" t="str">
        <f t="shared" si="0"/>
        <v>Du 10-mai au 16-mai</v>
      </c>
      <c r="AC21" s="41">
        <v>20</v>
      </c>
      <c r="AD21" t="s">
        <v>65</v>
      </c>
      <c r="AF21">
        <v>20</v>
      </c>
      <c r="AG21" t="s">
        <v>130</v>
      </c>
      <c r="AL21" s="52" t="s">
        <v>21</v>
      </c>
    </row>
    <row r="22" spans="2:38" x14ac:dyDescent="0.25">
      <c r="B22" s="5" t="s">
        <v>25</v>
      </c>
      <c r="N22" s="67">
        <f t="shared" si="1"/>
        <v>20</v>
      </c>
      <c r="O22" s="65">
        <f t="shared" si="4"/>
        <v>46524</v>
      </c>
      <c r="P22" s="65">
        <f t="shared" si="3"/>
        <v>46530</v>
      </c>
      <c r="Q22" s="64" t="str">
        <f t="shared" si="0"/>
        <v>Du 17-mai au 23-mai</v>
      </c>
      <c r="AC22" s="41">
        <v>21</v>
      </c>
      <c r="AD22" t="s">
        <v>99</v>
      </c>
      <c r="AF22">
        <v>21</v>
      </c>
      <c r="AG22" t="s">
        <v>131</v>
      </c>
      <c r="AL22" s="45" t="s">
        <v>25</v>
      </c>
    </row>
    <row r="23" spans="2:38" x14ac:dyDescent="0.25">
      <c r="B23" s="5" t="s">
        <v>22</v>
      </c>
      <c r="J23" s="66"/>
      <c r="L23" s="66"/>
      <c r="N23" s="67">
        <f t="shared" si="1"/>
        <v>21</v>
      </c>
      <c r="O23" s="65">
        <f t="shared" si="4"/>
        <v>46531</v>
      </c>
      <c r="P23" s="65">
        <f t="shared" si="3"/>
        <v>46537</v>
      </c>
      <c r="Q23" s="64" t="str">
        <f t="shared" si="0"/>
        <v>Du 24-mai au 30-mai</v>
      </c>
      <c r="AC23" s="41">
        <v>22</v>
      </c>
      <c r="AD23" t="s">
        <v>100</v>
      </c>
      <c r="AF23">
        <v>22</v>
      </c>
      <c r="AG23" t="s">
        <v>132</v>
      </c>
      <c r="AL23" s="52" t="s">
        <v>22</v>
      </c>
    </row>
    <row r="24" spans="2:38" x14ac:dyDescent="0.25">
      <c r="B24" s="5" t="s">
        <v>26</v>
      </c>
      <c r="L24"/>
      <c r="N24" s="67">
        <f t="shared" si="1"/>
        <v>22</v>
      </c>
      <c r="O24" s="65">
        <f t="shared" si="4"/>
        <v>46538</v>
      </c>
      <c r="P24" s="65">
        <f t="shared" si="3"/>
        <v>46544</v>
      </c>
      <c r="Q24" s="64" t="str">
        <f t="shared" si="0"/>
        <v>Du 31-mai au 06-juin</v>
      </c>
      <c r="AC24" s="41">
        <v>23</v>
      </c>
      <c r="AD24" t="s">
        <v>101</v>
      </c>
      <c r="AF24">
        <v>23</v>
      </c>
      <c r="AG24" t="s">
        <v>133</v>
      </c>
      <c r="AL24" s="45" t="s">
        <v>26</v>
      </c>
    </row>
    <row r="25" spans="2:38" x14ac:dyDescent="0.25">
      <c r="B25" s="5" t="s">
        <v>29</v>
      </c>
      <c r="J25" s="66"/>
      <c r="L25" s="66"/>
      <c r="N25" s="67">
        <f t="shared" si="1"/>
        <v>23</v>
      </c>
      <c r="O25" s="65">
        <f t="shared" si="4"/>
        <v>46545</v>
      </c>
      <c r="P25" s="65">
        <f t="shared" si="3"/>
        <v>46551</v>
      </c>
      <c r="Q25" s="64" t="str">
        <f t="shared" si="0"/>
        <v>Du 07-juin au 13-juin</v>
      </c>
      <c r="AC25" s="41">
        <v>24</v>
      </c>
      <c r="AD25" t="s">
        <v>119</v>
      </c>
      <c r="AF25">
        <v>24</v>
      </c>
      <c r="AG25" t="s">
        <v>134</v>
      </c>
      <c r="AL25" s="52" t="s">
        <v>29</v>
      </c>
    </row>
    <row r="26" spans="2:38" x14ac:dyDescent="0.25">
      <c r="B26" s="5" t="s">
        <v>32</v>
      </c>
      <c r="N26" s="67">
        <f t="shared" si="1"/>
        <v>24</v>
      </c>
      <c r="O26" s="65">
        <f t="shared" si="4"/>
        <v>46552</v>
      </c>
      <c r="P26" s="65">
        <f t="shared" si="3"/>
        <v>46558</v>
      </c>
      <c r="Q26" s="64" t="str">
        <f t="shared" si="0"/>
        <v>Du 14-juin au 20-juin</v>
      </c>
      <c r="AC26" s="41">
        <v>25</v>
      </c>
      <c r="AD26" t="s">
        <v>120</v>
      </c>
      <c r="AF26">
        <v>25</v>
      </c>
      <c r="AG26" t="s">
        <v>191</v>
      </c>
      <c r="AL26" s="45" t="s">
        <v>32</v>
      </c>
    </row>
    <row r="27" spans="2:38" x14ac:dyDescent="0.25">
      <c r="N27" s="67">
        <f t="shared" si="1"/>
        <v>25</v>
      </c>
      <c r="O27" s="65">
        <f t="shared" si="4"/>
        <v>46559</v>
      </c>
      <c r="P27" s="65">
        <f t="shared" si="3"/>
        <v>46565</v>
      </c>
      <c r="Q27" s="64" t="str">
        <f t="shared" si="0"/>
        <v>Du 21-juin au 27-juin</v>
      </c>
      <c r="AC27" s="41">
        <v>26</v>
      </c>
      <c r="AD27" t="s">
        <v>128</v>
      </c>
      <c r="AL27" s="45"/>
    </row>
    <row r="28" spans="2:38" x14ac:dyDescent="0.25">
      <c r="N28" s="67">
        <f t="shared" si="1"/>
        <v>26</v>
      </c>
      <c r="O28" s="65">
        <f t="shared" si="4"/>
        <v>46566</v>
      </c>
      <c r="P28" s="65">
        <f t="shared" si="3"/>
        <v>46572</v>
      </c>
      <c r="Q28" s="64" t="str">
        <f t="shared" si="0"/>
        <v>Du 28-juin au 04-juil</v>
      </c>
      <c r="AC28" s="41">
        <v>27</v>
      </c>
      <c r="AD28" t="s">
        <v>129</v>
      </c>
    </row>
    <row r="29" spans="2:38" x14ac:dyDescent="0.25">
      <c r="N29" s="67">
        <f t="shared" si="1"/>
        <v>27</v>
      </c>
      <c r="O29" s="65">
        <f t="shared" si="4"/>
        <v>46573</v>
      </c>
      <c r="P29" s="65">
        <f t="shared" si="3"/>
        <v>46579</v>
      </c>
      <c r="Q29" s="64" t="str">
        <f t="shared" si="0"/>
        <v>Du 05-juil au 11-juil</v>
      </c>
      <c r="AC29" s="41">
        <v>28</v>
      </c>
      <c r="AD29" t="s">
        <v>130</v>
      </c>
    </row>
    <row r="30" spans="2:38" x14ac:dyDescent="0.25">
      <c r="N30" s="67">
        <f t="shared" si="1"/>
        <v>28</v>
      </c>
      <c r="O30" s="65">
        <f t="shared" si="4"/>
        <v>46580</v>
      </c>
      <c r="P30" s="65">
        <f t="shared" si="3"/>
        <v>46586</v>
      </c>
      <c r="Q30" s="64" t="str">
        <f t="shared" si="0"/>
        <v>Du 12-juil au 18-juil</v>
      </c>
      <c r="AC30" s="41">
        <v>29</v>
      </c>
      <c r="AD30" t="s">
        <v>131</v>
      </c>
    </row>
    <row r="31" spans="2:38" x14ac:dyDescent="0.25">
      <c r="N31" s="67">
        <f t="shared" si="1"/>
        <v>29</v>
      </c>
      <c r="O31" s="65">
        <f t="shared" si="4"/>
        <v>46587</v>
      </c>
      <c r="P31" s="65">
        <f t="shared" si="3"/>
        <v>46593</v>
      </c>
      <c r="Q31" s="64" t="str">
        <f t="shared" si="0"/>
        <v>Du 19-juil au 25-juil</v>
      </c>
      <c r="AC31" s="41">
        <v>30</v>
      </c>
      <c r="AD31" t="s">
        <v>132</v>
      </c>
    </row>
    <row r="32" spans="2:38" x14ac:dyDescent="0.25">
      <c r="N32" s="67">
        <f t="shared" si="1"/>
        <v>30</v>
      </c>
      <c r="O32" s="65">
        <f t="shared" si="4"/>
        <v>46594</v>
      </c>
      <c r="P32" s="65">
        <f t="shared" si="3"/>
        <v>46600</v>
      </c>
      <c r="Q32" s="64" t="str">
        <f t="shared" si="0"/>
        <v>Du 26-juil au 01-août</v>
      </c>
      <c r="AC32" s="41">
        <v>31</v>
      </c>
      <c r="AD32" t="s">
        <v>134</v>
      </c>
    </row>
    <row r="33" spans="14:30" x14ac:dyDescent="0.25">
      <c r="N33" s="67">
        <f t="shared" si="1"/>
        <v>31</v>
      </c>
      <c r="O33" s="65">
        <f t="shared" si="4"/>
        <v>46601</v>
      </c>
      <c r="P33" s="65">
        <f t="shared" si="3"/>
        <v>46607</v>
      </c>
      <c r="Q33" s="64" t="str">
        <f t="shared" si="0"/>
        <v>Du 02-août au 08-août</v>
      </c>
      <c r="AC33" s="41">
        <v>32</v>
      </c>
      <c r="AD33" t="s">
        <v>135</v>
      </c>
    </row>
    <row r="34" spans="14:30" x14ac:dyDescent="0.25">
      <c r="N34" s="67">
        <f t="shared" si="1"/>
        <v>32</v>
      </c>
      <c r="O34" s="65">
        <f t="shared" si="4"/>
        <v>46608</v>
      </c>
      <c r="P34" s="65">
        <f t="shared" si="3"/>
        <v>46614</v>
      </c>
      <c r="Q34" s="64" t="str">
        <f t="shared" si="0"/>
        <v>Du 09-août au 15-août</v>
      </c>
    </row>
    <row r="35" spans="14:30" x14ac:dyDescent="0.25">
      <c r="N35" s="67">
        <f t="shared" si="1"/>
        <v>33</v>
      </c>
      <c r="O35" s="65">
        <f t="shared" si="4"/>
        <v>46615</v>
      </c>
      <c r="P35" s="65">
        <f t="shared" si="3"/>
        <v>46621</v>
      </c>
      <c r="Q35" s="64" t="str">
        <f t="shared" si="0"/>
        <v>Du 16-août au 22-août</v>
      </c>
    </row>
    <row r="36" spans="14:30" x14ac:dyDescent="0.25">
      <c r="N36" s="67">
        <f t="shared" si="1"/>
        <v>34</v>
      </c>
      <c r="O36" s="65">
        <f t="shared" si="4"/>
        <v>46622</v>
      </c>
      <c r="P36" s="65">
        <f t="shared" si="3"/>
        <v>46628</v>
      </c>
      <c r="Q36" s="64" t="str">
        <f t="shared" si="0"/>
        <v>Du 23-août au 29-août</v>
      </c>
    </row>
    <row r="37" spans="14:30" x14ac:dyDescent="0.25">
      <c r="N37" s="67">
        <f t="shared" si="1"/>
        <v>35</v>
      </c>
      <c r="O37" s="65">
        <f t="shared" si="4"/>
        <v>46629</v>
      </c>
      <c r="P37" s="65">
        <f t="shared" si="3"/>
        <v>46635</v>
      </c>
      <c r="Q37" s="64" t="str">
        <f t="shared" si="0"/>
        <v>Du 30-août au 05-sept</v>
      </c>
    </row>
    <row r="38" spans="14:30" x14ac:dyDescent="0.25">
      <c r="N38" s="67">
        <f t="shared" si="1"/>
        <v>36</v>
      </c>
      <c r="O38" s="65">
        <f t="shared" si="4"/>
        <v>46636</v>
      </c>
      <c r="P38" s="65">
        <f t="shared" si="3"/>
        <v>46642</v>
      </c>
      <c r="Q38" s="64" t="str">
        <f t="shared" si="0"/>
        <v>Du 06-sept au 12-sept</v>
      </c>
    </row>
    <row r="39" spans="14:30" x14ac:dyDescent="0.25">
      <c r="N39" s="67">
        <f t="shared" si="1"/>
        <v>37</v>
      </c>
      <c r="O39" s="65">
        <f t="shared" si="4"/>
        <v>46643</v>
      </c>
      <c r="P39" s="65">
        <f t="shared" si="3"/>
        <v>46649</v>
      </c>
      <c r="Q39" s="64" t="str">
        <f t="shared" si="0"/>
        <v>Du 13-sept au 19-sept</v>
      </c>
    </row>
    <row r="40" spans="14:30" x14ac:dyDescent="0.25">
      <c r="N40" s="67">
        <f t="shared" si="1"/>
        <v>38</v>
      </c>
      <c r="O40" s="65">
        <f t="shared" si="4"/>
        <v>46650</v>
      </c>
      <c r="P40" s="65">
        <f t="shared" si="3"/>
        <v>46656</v>
      </c>
      <c r="Q40" s="64" t="str">
        <f t="shared" si="0"/>
        <v>Du 20-sept au 26-sept</v>
      </c>
    </row>
    <row r="41" spans="14:30" x14ac:dyDescent="0.25">
      <c r="N41" s="67">
        <f t="shared" si="1"/>
        <v>39</v>
      </c>
      <c r="O41" s="65">
        <f t="shared" si="4"/>
        <v>46657</v>
      </c>
      <c r="P41" s="65">
        <f t="shared" si="3"/>
        <v>46663</v>
      </c>
      <c r="Q41" s="64" t="str">
        <f t="shared" si="0"/>
        <v>Du 27-sept au 03-oct</v>
      </c>
    </row>
    <row r="42" spans="14:30" x14ac:dyDescent="0.25">
      <c r="N42" s="67">
        <f t="shared" si="1"/>
        <v>40</v>
      </c>
      <c r="O42" s="65">
        <f t="shared" si="4"/>
        <v>46664</v>
      </c>
      <c r="P42" s="65">
        <f t="shared" si="3"/>
        <v>46670</v>
      </c>
      <c r="Q42" s="64" t="str">
        <f t="shared" si="0"/>
        <v>Du 04-oct au 10-oct</v>
      </c>
    </row>
    <row r="43" spans="14:30" x14ac:dyDescent="0.25">
      <c r="N43" s="67">
        <f t="shared" si="1"/>
        <v>41</v>
      </c>
      <c r="O43" s="65">
        <f t="shared" si="4"/>
        <v>46671</v>
      </c>
      <c r="P43" s="65">
        <f t="shared" si="3"/>
        <v>46677</v>
      </c>
      <c r="Q43" s="64" t="str">
        <f t="shared" si="0"/>
        <v>Du 11-oct au 17-oct</v>
      </c>
    </row>
    <row r="44" spans="14:30" x14ac:dyDescent="0.25">
      <c r="N44" s="67">
        <f t="shared" si="1"/>
        <v>42</v>
      </c>
      <c r="O44" s="65">
        <f t="shared" si="4"/>
        <v>46678</v>
      </c>
      <c r="P44" s="65">
        <f t="shared" si="3"/>
        <v>46684</v>
      </c>
      <c r="Q44" s="64" t="str">
        <f t="shared" si="0"/>
        <v>Du 18-oct au 24-oct</v>
      </c>
    </row>
    <row r="45" spans="14:30" x14ac:dyDescent="0.25">
      <c r="N45" s="67">
        <f t="shared" si="1"/>
        <v>43</v>
      </c>
      <c r="O45" s="65">
        <f t="shared" si="4"/>
        <v>46685</v>
      </c>
      <c r="P45" s="65">
        <f t="shared" si="3"/>
        <v>46691</v>
      </c>
      <c r="Q45" s="64" t="str">
        <f t="shared" si="0"/>
        <v>Du 25-oct au 31-oct</v>
      </c>
    </row>
    <row r="46" spans="14:30" x14ac:dyDescent="0.25">
      <c r="N46" s="67">
        <f t="shared" si="1"/>
        <v>44</v>
      </c>
      <c r="O46" s="65">
        <f t="shared" si="4"/>
        <v>46692</v>
      </c>
      <c r="P46" s="65">
        <f t="shared" si="3"/>
        <v>46698</v>
      </c>
      <c r="Q46" s="64" t="str">
        <f t="shared" si="0"/>
        <v>Du 01-nov au 07-nov</v>
      </c>
    </row>
    <row r="47" spans="14:30" x14ac:dyDescent="0.25">
      <c r="N47" s="67">
        <f t="shared" si="1"/>
        <v>45</v>
      </c>
      <c r="O47" s="65">
        <f t="shared" si="4"/>
        <v>46699</v>
      </c>
      <c r="P47" s="65">
        <f t="shared" si="3"/>
        <v>46705</v>
      </c>
      <c r="Q47" s="64" t="str">
        <f t="shared" si="0"/>
        <v>Du 08-nov au 14-nov</v>
      </c>
    </row>
    <row r="48" spans="14:30" x14ac:dyDescent="0.25">
      <c r="N48" s="67">
        <f t="shared" si="1"/>
        <v>46</v>
      </c>
      <c r="O48" s="65">
        <f t="shared" si="4"/>
        <v>46706</v>
      </c>
      <c r="P48" s="65">
        <f t="shared" si="3"/>
        <v>46712</v>
      </c>
      <c r="Q48" s="64" t="str">
        <f t="shared" si="0"/>
        <v>Du 15-nov au 21-nov</v>
      </c>
    </row>
    <row r="49" spans="14:17" x14ac:dyDescent="0.25">
      <c r="N49" s="67">
        <f t="shared" si="1"/>
        <v>47</v>
      </c>
      <c r="O49" s="65">
        <f t="shared" si="4"/>
        <v>46713</v>
      </c>
      <c r="P49" s="65">
        <f t="shared" si="3"/>
        <v>46719</v>
      </c>
      <c r="Q49" s="64" t="str">
        <f t="shared" si="0"/>
        <v>Du 22-nov au 28-nov</v>
      </c>
    </row>
    <row r="50" spans="14:17" x14ac:dyDescent="0.25">
      <c r="N50" s="67">
        <f t="shared" si="1"/>
        <v>48</v>
      </c>
      <c r="O50" s="65">
        <f t="shared" si="4"/>
        <v>46720</v>
      </c>
      <c r="P50" s="65">
        <f t="shared" si="3"/>
        <v>46726</v>
      </c>
      <c r="Q50" s="64" t="str">
        <f t="shared" si="0"/>
        <v>Du 29-nov au 05-déc</v>
      </c>
    </row>
    <row r="51" spans="14:17" x14ac:dyDescent="0.25">
      <c r="N51" s="67">
        <f t="shared" si="1"/>
        <v>49</v>
      </c>
      <c r="O51" s="65">
        <f t="shared" si="4"/>
        <v>46727</v>
      </c>
      <c r="P51" s="65">
        <f t="shared" si="3"/>
        <v>46733</v>
      </c>
      <c r="Q51" s="64" t="str">
        <f t="shared" si="0"/>
        <v>Du 06-déc au 12-déc</v>
      </c>
    </row>
    <row r="52" spans="14:17" x14ac:dyDescent="0.25">
      <c r="N52" s="67">
        <f t="shared" si="1"/>
        <v>50</v>
      </c>
      <c r="O52" s="65">
        <f t="shared" si="4"/>
        <v>46734</v>
      </c>
      <c r="P52" s="65">
        <f t="shared" si="3"/>
        <v>46740</v>
      </c>
      <c r="Q52" s="64" t="str">
        <f t="shared" si="0"/>
        <v>Du 13-déc au 19-déc</v>
      </c>
    </row>
    <row r="53" spans="14:17" x14ac:dyDescent="0.25">
      <c r="N53" s="67">
        <f t="shared" si="1"/>
        <v>51</v>
      </c>
      <c r="O53" s="65">
        <f t="shared" si="4"/>
        <v>46741</v>
      </c>
      <c r="P53" s="65">
        <f t="shared" si="3"/>
        <v>46747</v>
      </c>
      <c r="Q53" s="64" t="str">
        <f t="shared" si="0"/>
        <v>Du 20-déc au 26-déc</v>
      </c>
    </row>
    <row r="54" spans="14:17" x14ac:dyDescent="0.25">
      <c r="N54" s="67">
        <f t="shared" si="1"/>
        <v>52</v>
      </c>
      <c r="O54" s="65">
        <f t="shared" si="4"/>
        <v>46748</v>
      </c>
      <c r="P54" s="65">
        <f>DATE(An,12,31)</f>
        <v>46752</v>
      </c>
      <c r="Q54" s="64" t="str">
        <f t="shared" si="0"/>
        <v>Du 27-déc au 31-déc</v>
      </c>
    </row>
    <row r="55" spans="14:17" x14ac:dyDescent="0.25">
      <c r="N55" s="62"/>
      <c r="O55" s="65"/>
      <c r="P55" s="65"/>
    </row>
    <row r="56" spans="14:17" x14ac:dyDescent="0.25">
      <c r="N56" s="62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15" sqref="H15"/>
    </sheetView>
  </sheetViews>
  <sheetFormatPr baseColWidth="10" defaultRowHeight="15" x14ac:dyDescent="0.25"/>
  <cols>
    <col min="1" max="1" width="27.140625" style="46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46">
        <v>43101</v>
      </c>
      <c r="B1" t="s">
        <v>42</v>
      </c>
      <c r="C1" t="s">
        <v>20</v>
      </c>
      <c r="D1" t="s">
        <v>111</v>
      </c>
      <c r="E1" t="s">
        <v>121</v>
      </c>
      <c r="F1" t="s">
        <v>122</v>
      </c>
      <c r="G1" t="s">
        <v>123</v>
      </c>
    </row>
    <row r="2" spans="1:10" x14ac:dyDescent="0.25">
      <c r="A2" s="46">
        <v>43106</v>
      </c>
      <c r="B2" t="s">
        <v>37</v>
      </c>
      <c r="C2" t="s">
        <v>40</v>
      </c>
      <c r="D2" t="s">
        <v>44</v>
      </c>
      <c r="E2" s="47">
        <f>A2+2</f>
        <v>43108</v>
      </c>
      <c r="F2" s="47">
        <f>A2+2</f>
        <v>43108</v>
      </c>
      <c r="G2" s="47">
        <f>A2+1</f>
        <v>43107</v>
      </c>
      <c r="H2" s="48" t="s">
        <v>125</v>
      </c>
      <c r="I2" s="48"/>
      <c r="J2" s="48"/>
    </row>
    <row r="3" spans="1:10" x14ac:dyDescent="0.25">
      <c r="A3" s="46">
        <v>43107</v>
      </c>
      <c r="H3" s="48"/>
      <c r="I3" s="48"/>
      <c r="J3" s="48"/>
    </row>
    <row r="4" spans="1:10" x14ac:dyDescent="0.25">
      <c r="A4" s="46">
        <v>43113</v>
      </c>
      <c r="H4" s="48"/>
      <c r="I4" s="48"/>
      <c r="J4" s="48"/>
    </row>
    <row r="5" spans="1:10" x14ac:dyDescent="0.25">
      <c r="A5" s="46">
        <v>43114</v>
      </c>
      <c r="B5" t="s">
        <v>112</v>
      </c>
      <c r="C5" t="s">
        <v>113</v>
      </c>
      <c r="D5" t="s">
        <v>114</v>
      </c>
      <c r="E5" s="49" t="s">
        <v>115</v>
      </c>
      <c r="F5" s="49" t="s">
        <v>118</v>
      </c>
      <c r="G5" s="49" t="s">
        <v>118</v>
      </c>
      <c r="H5" s="48" t="s">
        <v>124</v>
      </c>
      <c r="I5" s="48"/>
      <c r="J5" s="48"/>
    </row>
    <row r="6" spans="1:10" x14ac:dyDescent="0.25">
      <c r="A6" s="46">
        <v>43120</v>
      </c>
      <c r="B6" t="s">
        <v>112</v>
      </c>
      <c r="C6" t="s">
        <v>113</v>
      </c>
      <c r="D6" t="s">
        <v>114</v>
      </c>
      <c r="E6" s="49" t="s">
        <v>116</v>
      </c>
      <c r="F6" s="49" t="s">
        <v>116</v>
      </c>
      <c r="G6" s="49" t="s">
        <v>117</v>
      </c>
    </row>
    <row r="7" spans="1:10" x14ac:dyDescent="0.25">
      <c r="A7" s="46">
        <v>43121</v>
      </c>
    </row>
    <row r="8" spans="1:10" x14ac:dyDescent="0.25">
      <c r="A8" s="46">
        <v>43127</v>
      </c>
    </row>
    <row r="9" spans="1:10" x14ac:dyDescent="0.25">
      <c r="A9" s="46">
        <v>43128</v>
      </c>
      <c r="B9" t="s">
        <v>114</v>
      </c>
      <c r="C9" t="s">
        <v>126</v>
      </c>
      <c r="D9" t="s">
        <v>127</v>
      </c>
      <c r="E9" s="51">
        <f>A9-1</f>
        <v>43127</v>
      </c>
      <c r="F9" s="51">
        <f>A9-2</f>
        <v>43126</v>
      </c>
      <c r="G9" s="51">
        <f>A9-2</f>
        <v>43126</v>
      </c>
    </row>
    <row r="10" spans="1:10" x14ac:dyDescent="0.25">
      <c r="A10" s="46">
        <v>43134</v>
      </c>
      <c r="B10" t="s">
        <v>114</v>
      </c>
      <c r="C10" t="s">
        <v>126</v>
      </c>
      <c r="D10" t="s">
        <v>127</v>
      </c>
      <c r="E10" s="51">
        <f>A10+2</f>
        <v>43136</v>
      </c>
      <c r="F10" s="51">
        <f>A10+2</f>
        <v>43136</v>
      </c>
      <c r="G10" s="51">
        <f>A10+1</f>
        <v>43135</v>
      </c>
    </row>
    <row r="11" spans="1:10" x14ac:dyDescent="0.25">
      <c r="A11" s="46">
        <v>43135</v>
      </c>
    </row>
    <row r="12" spans="1:10" x14ac:dyDescent="0.25">
      <c r="A12" s="46">
        <v>43141</v>
      </c>
    </row>
    <row r="13" spans="1:10" x14ac:dyDescent="0.25">
      <c r="A13" s="46">
        <v>43142</v>
      </c>
    </row>
    <row r="14" spans="1:10" x14ac:dyDescent="0.25">
      <c r="A14" s="46">
        <v>43148</v>
      </c>
    </row>
    <row r="15" spans="1:10" x14ac:dyDescent="0.25">
      <c r="A15" s="46">
        <v>43149</v>
      </c>
    </row>
    <row r="16" spans="1:10" x14ac:dyDescent="0.25">
      <c r="A16" s="46">
        <v>43155</v>
      </c>
    </row>
    <row r="17" spans="1:1" x14ac:dyDescent="0.25">
      <c r="A17" s="46">
        <v>43156</v>
      </c>
    </row>
    <row r="18" spans="1:1" x14ac:dyDescent="0.25">
      <c r="A18" s="46">
        <v>43162</v>
      </c>
    </row>
    <row r="19" spans="1:1" x14ac:dyDescent="0.25">
      <c r="A19" s="46">
        <v>43163</v>
      </c>
    </row>
    <row r="20" spans="1:1" x14ac:dyDescent="0.25">
      <c r="A20" s="46">
        <v>43169</v>
      </c>
    </row>
    <row r="21" spans="1:1" x14ac:dyDescent="0.25">
      <c r="A21" s="46">
        <v>43170</v>
      </c>
    </row>
    <row r="22" spans="1:1" x14ac:dyDescent="0.25">
      <c r="A22" s="46">
        <v>43176</v>
      </c>
    </row>
    <row r="23" spans="1:1" x14ac:dyDescent="0.25">
      <c r="A23" s="46">
        <v>43177</v>
      </c>
    </row>
    <row r="24" spans="1:1" x14ac:dyDescent="0.25">
      <c r="A24" s="46">
        <v>43183</v>
      </c>
    </row>
    <row r="25" spans="1:1" x14ac:dyDescent="0.25">
      <c r="A25" s="46">
        <v>43184</v>
      </c>
    </row>
    <row r="26" spans="1:1" x14ac:dyDescent="0.25">
      <c r="A26" s="46">
        <v>43190</v>
      </c>
    </row>
    <row r="27" spans="1:1" x14ac:dyDescent="0.25">
      <c r="A27" s="46">
        <v>43191</v>
      </c>
    </row>
    <row r="28" spans="1:1" x14ac:dyDescent="0.25">
      <c r="A28" s="46">
        <v>43192</v>
      </c>
    </row>
    <row r="29" spans="1:1" x14ac:dyDescent="0.25">
      <c r="A29" s="46">
        <v>43197</v>
      </c>
    </row>
    <row r="30" spans="1:1" x14ac:dyDescent="0.25">
      <c r="A30" s="46">
        <v>43198</v>
      </c>
    </row>
    <row r="31" spans="1:1" x14ac:dyDescent="0.25">
      <c r="A31" s="46">
        <v>43204</v>
      </c>
    </row>
    <row r="32" spans="1:1" x14ac:dyDescent="0.25">
      <c r="A32" s="46">
        <v>43205</v>
      </c>
    </row>
    <row r="33" spans="1:1" x14ac:dyDescent="0.25">
      <c r="A33" s="46">
        <v>43211</v>
      </c>
    </row>
    <row r="34" spans="1:1" x14ac:dyDescent="0.25">
      <c r="A34" s="46">
        <v>43212</v>
      </c>
    </row>
    <row r="35" spans="1:1" x14ac:dyDescent="0.25">
      <c r="A35" s="46">
        <v>43218</v>
      </c>
    </row>
    <row r="36" spans="1:1" x14ac:dyDescent="0.25">
      <c r="A36" s="46">
        <v>43219</v>
      </c>
    </row>
    <row r="37" spans="1:1" x14ac:dyDescent="0.25">
      <c r="A37" s="46">
        <v>43221</v>
      </c>
    </row>
    <row r="38" spans="1:1" x14ac:dyDescent="0.25">
      <c r="A38" s="46">
        <v>43225</v>
      </c>
    </row>
    <row r="39" spans="1:1" x14ac:dyDescent="0.25">
      <c r="A39" s="46">
        <v>43226</v>
      </c>
    </row>
    <row r="40" spans="1:1" x14ac:dyDescent="0.25">
      <c r="A40" s="46">
        <v>43228</v>
      </c>
    </row>
    <row r="41" spans="1:1" x14ac:dyDescent="0.25">
      <c r="A41" s="46">
        <v>43230</v>
      </c>
    </row>
    <row r="42" spans="1:1" x14ac:dyDescent="0.25">
      <c r="A42" s="46">
        <v>43232</v>
      </c>
    </row>
    <row r="43" spans="1:1" x14ac:dyDescent="0.25">
      <c r="A43" s="46">
        <v>43233</v>
      </c>
    </row>
    <row r="44" spans="1:1" x14ac:dyDescent="0.25">
      <c r="A44" s="46">
        <v>43239</v>
      </c>
    </row>
    <row r="45" spans="1:1" x14ac:dyDescent="0.25">
      <c r="A45" s="46">
        <v>43240</v>
      </c>
    </row>
    <row r="46" spans="1:1" x14ac:dyDescent="0.25">
      <c r="A46" s="46">
        <v>43241</v>
      </c>
    </row>
    <row r="47" spans="1:1" x14ac:dyDescent="0.25">
      <c r="A47" s="46">
        <v>43246</v>
      </c>
    </row>
    <row r="48" spans="1:1" x14ac:dyDescent="0.25">
      <c r="A48" s="46">
        <v>43247</v>
      </c>
    </row>
    <row r="49" spans="1:1" x14ac:dyDescent="0.25">
      <c r="A49" s="46">
        <v>43253</v>
      </c>
    </row>
    <row r="50" spans="1:1" x14ac:dyDescent="0.25">
      <c r="A50" s="46">
        <v>43254</v>
      </c>
    </row>
    <row r="51" spans="1:1" x14ac:dyDescent="0.25">
      <c r="A51" s="46">
        <v>43260</v>
      </c>
    </row>
    <row r="52" spans="1:1" x14ac:dyDescent="0.25">
      <c r="A52" s="46">
        <v>43261</v>
      </c>
    </row>
    <row r="53" spans="1:1" x14ac:dyDescent="0.25">
      <c r="A53" s="46">
        <v>43267</v>
      </c>
    </row>
    <row r="54" spans="1:1" x14ac:dyDescent="0.25">
      <c r="A54" s="46">
        <v>43268</v>
      </c>
    </row>
    <row r="55" spans="1:1" x14ac:dyDescent="0.25">
      <c r="A55" s="46">
        <v>43274</v>
      </c>
    </row>
    <row r="56" spans="1:1" x14ac:dyDescent="0.25">
      <c r="A56" s="46">
        <v>43275</v>
      </c>
    </row>
    <row r="57" spans="1:1" x14ac:dyDescent="0.25">
      <c r="A57" s="46">
        <v>43281</v>
      </c>
    </row>
    <row r="58" spans="1:1" x14ac:dyDescent="0.25">
      <c r="A58" s="46">
        <v>43282</v>
      </c>
    </row>
    <row r="59" spans="1:1" x14ac:dyDescent="0.25">
      <c r="A59" s="46">
        <v>43288</v>
      </c>
    </row>
    <row r="60" spans="1:1" x14ac:dyDescent="0.25">
      <c r="A60" s="46">
        <v>43289</v>
      </c>
    </row>
    <row r="61" spans="1:1" x14ac:dyDescent="0.25">
      <c r="A61" s="46">
        <v>43295</v>
      </c>
    </row>
    <row r="62" spans="1:1" x14ac:dyDescent="0.25">
      <c r="A62" s="46">
        <v>43296</v>
      </c>
    </row>
    <row r="63" spans="1:1" x14ac:dyDescent="0.25">
      <c r="A63" s="46">
        <v>43302</v>
      </c>
    </row>
    <row r="64" spans="1:1" x14ac:dyDescent="0.25">
      <c r="A64" s="46">
        <v>43303</v>
      </c>
    </row>
    <row r="65" spans="1:1" x14ac:dyDescent="0.25">
      <c r="A65" s="46">
        <v>43309</v>
      </c>
    </row>
    <row r="66" spans="1:1" x14ac:dyDescent="0.25">
      <c r="A66" s="46">
        <v>43310</v>
      </c>
    </row>
    <row r="67" spans="1:1" x14ac:dyDescent="0.25">
      <c r="A67" s="46">
        <v>43316</v>
      </c>
    </row>
    <row r="68" spans="1:1" x14ac:dyDescent="0.25">
      <c r="A68" s="46">
        <v>43317</v>
      </c>
    </row>
    <row r="69" spans="1:1" x14ac:dyDescent="0.25">
      <c r="A69" s="46">
        <v>43323</v>
      </c>
    </row>
    <row r="70" spans="1:1" x14ac:dyDescent="0.25">
      <c r="A70" s="46">
        <v>43324</v>
      </c>
    </row>
    <row r="71" spans="1:1" x14ac:dyDescent="0.25">
      <c r="A71" s="46">
        <v>43327</v>
      </c>
    </row>
    <row r="72" spans="1:1" x14ac:dyDescent="0.25">
      <c r="A72" s="46">
        <v>43330</v>
      </c>
    </row>
    <row r="73" spans="1:1" x14ac:dyDescent="0.25">
      <c r="A73" s="46">
        <v>43331</v>
      </c>
    </row>
    <row r="74" spans="1:1" x14ac:dyDescent="0.25">
      <c r="A74" s="46">
        <v>43337</v>
      </c>
    </row>
    <row r="75" spans="1:1" x14ac:dyDescent="0.25">
      <c r="A75" s="46">
        <v>43338</v>
      </c>
    </row>
    <row r="76" spans="1:1" x14ac:dyDescent="0.25">
      <c r="A76" s="46">
        <v>43344</v>
      </c>
    </row>
    <row r="77" spans="1:1" x14ac:dyDescent="0.25">
      <c r="A77" s="46">
        <v>43345</v>
      </c>
    </row>
    <row r="78" spans="1:1" x14ac:dyDescent="0.25">
      <c r="A78" s="46">
        <v>43351</v>
      </c>
    </row>
    <row r="79" spans="1:1" x14ac:dyDescent="0.25">
      <c r="A79" s="46">
        <v>43352</v>
      </c>
    </row>
    <row r="80" spans="1:1" x14ac:dyDescent="0.25">
      <c r="A80" s="46">
        <v>43358</v>
      </c>
    </row>
    <row r="81" spans="1:1" x14ac:dyDescent="0.25">
      <c r="A81" s="46">
        <v>43359</v>
      </c>
    </row>
    <row r="82" spans="1:1" x14ac:dyDescent="0.25">
      <c r="A82" s="46">
        <v>43365</v>
      </c>
    </row>
    <row r="83" spans="1:1" x14ac:dyDescent="0.25">
      <c r="A83" s="46">
        <v>43366</v>
      </c>
    </row>
    <row r="84" spans="1:1" x14ac:dyDescent="0.25">
      <c r="A84" s="46">
        <v>43372</v>
      </c>
    </row>
    <row r="85" spans="1:1" x14ac:dyDescent="0.25">
      <c r="A85" s="46">
        <v>43373</v>
      </c>
    </row>
    <row r="86" spans="1:1" x14ac:dyDescent="0.25">
      <c r="A86" s="46">
        <v>43379</v>
      </c>
    </row>
    <row r="87" spans="1:1" x14ac:dyDescent="0.25">
      <c r="A87" s="46">
        <v>43380</v>
      </c>
    </row>
    <row r="88" spans="1:1" x14ac:dyDescent="0.25">
      <c r="A88" s="46">
        <v>43386</v>
      </c>
    </row>
    <row r="89" spans="1:1" x14ac:dyDescent="0.25">
      <c r="A89" s="46">
        <v>43387</v>
      </c>
    </row>
    <row r="90" spans="1:1" x14ac:dyDescent="0.25">
      <c r="A90" s="46">
        <v>43393</v>
      </c>
    </row>
    <row r="91" spans="1:1" x14ac:dyDescent="0.25">
      <c r="A91" s="46">
        <v>43394</v>
      </c>
    </row>
    <row r="92" spans="1:1" x14ac:dyDescent="0.25">
      <c r="A92" s="46">
        <v>43400</v>
      </c>
    </row>
    <row r="93" spans="1:1" x14ac:dyDescent="0.25">
      <c r="A93" s="46">
        <v>43401</v>
      </c>
    </row>
    <row r="94" spans="1:1" x14ac:dyDescent="0.25">
      <c r="A94" s="46">
        <v>43405</v>
      </c>
    </row>
    <row r="95" spans="1:1" x14ac:dyDescent="0.25">
      <c r="A95" s="46">
        <v>43407</v>
      </c>
    </row>
    <row r="96" spans="1:1" x14ac:dyDescent="0.25">
      <c r="A96" s="46">
        <v>43408</v>
      </c>
    </row>
    <row r="97" spans="1:1" x14ac:dyDescent="0.25">
      <c r="A97" s="46">
        <v>43414</v>
      </c>
    </row>
    <row r="98" spans="1:1" x14ac:dyDescent="0.25">
      <c r="A98" s="46">
        <v>43415</v>
      </c>
    </row>
    <row r="99" spans="1:1" x14ac:dyDescent="0.25">
      <c r="A99" s="46">
        <v>43421</v>
      </c>
    </row>
    <row r="100" spans="1:1" x14ac:dyDescent="0.25">
      <c r="A100" s="46">
        <v>43422</v>
      </c>
    </row>
    <row r="101" spans="1:1" x14ac:dyDescent="0.25">
      <c r="A101" s="46">
        <v>43428</v>
      </c>
    </row>
    <row r="102" spans="1:1" x14ac:dyDescent="0.25">
      <c r="A102" s="46">
        <v>43429</v>
      </c>
    </row>
    <row r="103" spans="1:1" x14ac:dyDescent="0.25">
      <c r="A103" s="46">
        <v>43435</v>
      </c>
    </row>
    <row r="104" spans="1:1" x14ac:dyDescent="0.25">
      <c r="A104" s="46">
        <v>43436</v>
      </c>
    </row>
    <row r="105" spans="1:1" x14ac:dyDescent="0.25">
      <c r="A105" s="46">
        <v>43442</v>
      </c>
    </row>
    <row r="106" spans="1:1" x14ac:dyDescent="0.25">
      <c r="A106" s="46">
        <v>43443</v>
      </c>
    </row>
    <row r="107" spans="1:1" x14ac:dyDescent="0.25">
      <c r="A107" s="46">
        <v>43449</v>
      </c>
    </row>
    <row r="108" spans="1:1" x14ac:dyDescent="0.25">
      <c r="A108" s="46">
        <v>43450</v>
      </c>
    </row>
    <row r="109" spans="1:1" x14ac:dyDescent="0.25">
      <c r="A109" s="46">
        <v>43456</v>
      </c>
    </row>
    <row r="110" spans="1:1" x14ac:dyDescent="0.25">
      <c r="A110" s="46">
        <v>43457</v>
      </c>
    </row>
    <row r="111" spans="1:1" x14ac:dyDescent="0.25">
      <c r="A111" s="46">
        <v>43459</v>
      </c>
    </row>
    <row r="112" spans="1:1" x14ac:dyDescent="0.25">
      <c r="A112" s="46">
        <v>43463</v>
      </c>
    </row>
    <row r="113" spans="1:1" x14ac:dyDescent="0.25">
      <c r="A113" s="46">
        <v>43464</v>
      </c>
    </row>
    <row r="114" spans="1:1" x14ac:dyDescent="0.25">
      <c r="A114" s="46">
        <v>43099</v>
      </c>
    </row>
    <row r="115" spans="1:1" x14ac:dyDescent="0.25">
      <c r="A115" s="46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4" t="s">
        <v>82</v>
      </c>
      <c r="B1" s="15" t="s">
        <v>11</v>
      </c>
      <c r="C1" s="16" t="s">
        <v>12</v>
      </c>
      <c r="D1" s="16" t="s">
        <v>13</v>
      </c>
      <c r="E1" s="16" t="s">
        <v>83</v>
      </c>
      <c r="F1" s="16" t="s">
        <v>14</v>
      </c>
      <c r="G1" s="16" t="s">
        <v>15</v>
      </c>
      <c r="H1" s="16" t="s">
        <v>16</v>
      </c>
      <c r="I1" s="16" t="s">
        <v>17</v>
      </c>
      <c r="J1" s="16"/>
      <c r="AJ1" s="14"/>
    </row>
    <row r="2" spans="1:36" ht="17.25" thickBot="1" x14ac:dyDescent="0.3">
      <c r="A2" s="14" t="s">
        <v>18</v>
      </c>
      <c r="B2" s="15"/>
      <c r="C2" s="15"/>
      <c r="D2" s="15"/>
      <c r="E2" s="17"/>
      <c r="F2" s="15"/>
      <c r="G2" s="15"/>
      <c r="H2" s="15"/>
      <c r="I2" s="17"/>
      <c r="J2" s="17"/>
    </row>
    <row r="3" spans="1:36" ht="17.25" thickBot="1" x14ac:dyDescent="0.3">
      <c r="A3" s="14" t="s">
        <v>19</v>
      </c>
      <c r="B3" s="16" t="s">
        <v>20</v>
      </c>
      <c r="C3" s="15" t="s">
        <v>21</v>
      </c>
      <c r="D3" s="15" t="s">
        <v>22</v>
      </c>
      <c r="E3" s="17"/>
      <c r="F3" s="15" t="s">
        <v>22</v>
      </c>
      <c r="G3" s="15" t="s">
        <v>23</v>
      </c>
      <c r="H3" s="15"/>
      <c r="I3" s="17"/>
      <c r="J3" s="17"/>
    </row>
    <row r="4" spans="1:36" ht="17.25" thickBot="1" x14ac:dyDescent="0.3">
      <c r="A4" s="14" t="s">
        <v>24</v>
      </c>
      <c r="B4" s="16"/>
      <c r="C4" s="15" t="s">
        <v>25</v>
      </c>
      <c r="D4" s="15" t="s">
        <v>26</v>
      </c>
      <c r="E4" s="17"/>
      <c r="F4" s="15" t="s">
        <v>26</v>
      </c>
      <c r="G4" s="15" t="s">
        <v>27</v>
      </c>
      <c r="H4" s="15"/>
      <c r="I4" s="17"/>
      <c r="J4" s="17"/>
    </row>
    <row r="5" spans="1:36" ht="17.25" thickBot="1" x14ac:dyDescent="0.3">
      <c r="A5" s="14" t="s">
        <v>28</v>
      </c>
      <c r="B5" s="16" t="s">
        <v>20</v>
      </c>
      <c r="C5" s="15" t="s">
        <v>22</v>
      </c>
      <c r="D5" s="15" t="s">
        <v>29</v>
      </c>
      <c r="E5" s="17"/>
      <c r="F5" s="15" t="s">
        <v>29</v>
      </c>
      <c r="G5" s="15" t="s">
        <v>30</v>
      </c>
      <c r="H5" s="15"/>
      <c r="I5" s="17"/>
      <c r="J5" s="17"/>
    </row>
    <row r="6" spans="1:36" ht="17.25" thickBot="1" x14ac:dyDescent="0.3">
      <c r="A6" s="14" t="s">
        <v>31</v>
      </c>
      <c r="B6" s="16"/>
      <c r="C6" s="15" t="s">
        <v>26</v>
      </c>
      <c r="D6" s="15" t="s">
        <v>32</v>
      </c>
      <c r="E6" s="18"/>
      <c r="F6" s="15" t="s">
        <v>32</v>
      </c>
      <c r="G6" s="15" t="s">
        <v>33</v>
      </c>
      <c r="H6" s="15"/>
      <c r="I6" s="18"/>
      <c r="J6" s="18"/>
    </row>
    <row r="7" spans="1:36" ht="17.25" thickBot="1" x14ac:dyDescent="0.3">
      <c r="A7" s="14" t="s">
        <v>34</v>
      </c>
      <c r="B7" s="16" t="s">
        <v>20</v>
      </c>
      <c r="C7" s="15" t="s">
        <v>29</v>
      </c>
      <c r="D7" s="15" t="s">
        <v>35</v>
      </c>
      <c r="E7" s="19" t="s">
        <v>36</v>
      </c>
      <c r="F7" s="15"/>
      <c r="G7" s="15" t="s">
        <v>37</v>
      </c>
      <c r="H7" s="15"/>
      <c r="I7" s="19" t="s">
        <v>32</v>
      </c>
      <c r="J7" s="19" t="s">
        <v>32</v>
      </c>
    </row>
    <row r="8" spans="1:36" ht="17.25" thickBot="1" x14ac:dyDescent="0.3">
      <c r="A8" s="14" t="s">
        <v>38</v>
      </c>
      <c r="B8" s="16"/>
      <c r="C8" s="15" t="s">
        <v>32</v>
      </c>
      <c r="D8" s="15" t="s">
        <v>39</v>
      </c>
      <c r="E8" s="17"/>
      <c r="F8" s="15"/>
      <c r="G8" s="15" t="s">
        <v>40</v>
      </c>
      <c r="H8" s="15"/>
      <c r="I8" s="17"/>
      <c r="J8" s="17"/>
    </row>
    <row r="9" spans="1:36" ht="17.25" thickBot="1" x14ac:dyDescent="0.3">
      <c r="A9" s="14" t="s">
        <v>41</v>
      </c>
      <c r="B9" s="20" t="s">
        <v>42</v>
      </c>
      <c r="C9" s="15" t="s">
        <v>35</v>
      </c>
      <c r="D9" s="15" t="s">
        <v>43</v>
      </c>
      <c r="E9" s="17"/>
      <c r="F9" s="15" t="s">
        <v>35</v>
      </c>
      <c r="G9" s="15" t="s">
        <v>44</v>
      </c>
      <c r="H9" s="15"/>
      <c r="I9" s="17"/>
      <c r="J9" s="17"/>
    </row>
    <row r="10" spans="1:36" ht="17.25" thickBot="1" x14ac:dyDescent="0.3">
      <c r="A10" s="14" t="s">
        <v>45</v>
      </c>
      <c r="B10" s="20" t="s">
        <v>42</v>
      </c>
      <c r="C10" s="15" t="s">
        <v>39</v>
      </c>
      <c r="D10" s="15" t="s">
        <v>46</v>
      </c>
      <c r="E10" s="17"/>
      <c r="F10" s="15" t="s">
        <v>39</v>
      </c>
      <c r="G10" s="15" t="s">
        <v>47</v>
      </c>
      <c r="H10" s="15"/>
      <c r="I10" s="17"/>
      <c r="J10" s="17"/>
    </row>
    <row r="11" spans="1:36" ht="17.25" thickBot="1" x14ac:dyDescent="0.3">
      <c r="A11" s="14" t="s">
        <v>48</v>
      </c>
      <c r="B11" s="20" t="s">
        <v>42</v>
      </c>
      <c r="C11" s="15" t="s">
        <v>43</v>
      </c>
      <c r="D11" s="15" t="s">
        <v>49</v>
      </c>
      <c r="E11" s="21" t="s">
        <v>50</v>
      </c>
      <c r="F11" s="15"/>
      <c r="G11" s="15" t="s">
        <v>36</v>
      </c>
      <c r="H11" s="15"/>
      <c r="I11" s="21" t="s">
        <v>23</v>
      </c>
      <c r="J11" s="21" t="s">
        <v>23</v>
      </c>
    </row>
    <row r="12" spans="1:36" ht="17.25" thickBot="1" x14ac:dyDescent="0.3">
      <c r="A12" s="14" t="s">
        <v>51</v>
      </c>
      <c r="B12" s="22" t="s">
        <v>20</v>
      </c>
      <c r="C12" s="15" t="s">
        <v>46</v>
      </c>
      <c r="D12" s="15" t="s">
        <v>52</v>
      </c>
      <c r="E12" s="23"/>
      <c r="F12" s="15"/>
      <c r="G12" s="15" t="s">
        <v>53</v>
      </c>
      <c r="H12" s="15"/>
      <c r="I12" s="23"/>
      <c r="J12" s="23"/>
    </row>
    <row r="13" spans="1:36" ht="17.25" thickBot="1" x14ac:dyDescent="0.3">
      <c r="A13" s="14" t="s">
        <v>54</v>
      </c>
      <c r="B13" s="22" t="s">
        <v>20</v>
      </c>
      <c r="C13" s="15" t="s">
        <v>49</v>
      </c>
      <c r="D13" s="15" t="s">
        <v>55</v>
      </c>
      <c r="E13" s="23"/>
      <c r="F13" s="15" t="s">
        <v>43</v>
      </c>
      <c r="G13" s="15" t="s">
        <v>50</v>
      </c>
      <c r="H13" s="15"/>
      <c r="I13" s="23"/>
      <c r="J13" s="23"/>
    </row>
    <row r="14" spans="1:36" ht="17.25" thickBot="1" x14ac:dyDescent="0.3">
      <c r="A14" s="14" t="s">
        <v>56</v>
      </c>
      <c r="B14" s="16" t="s">
        <v>20</v>
      </c>
      <c r="C14" s="15" t="s">
        <v>52</v>
      </c>
      <c r="D14" s="15" t="s">
        <v>23</v>
      </c>
      <c r="E14" s="17"/>
      <c r="F14" s="15" t="s">
        <v>46</v>
      </c>
      <c r="G14" s="15" t="s">
        <v>57</v>
      </c>
      <c r="H14" s="15"/>
      <c r="I14" s="17"/>
      <c r="J14" s="17"/>
    </row>
    <row r="15" spans="1:36" ht="17.25" thickBot="1" x14ac:dyDescent="0.3">
      <c r="A15" s="14" t="s">
        <v>58</v>
      </c>
      <c r="B15" s="16"/>
      <c r="C15" s="15" t="s">
        <v>55</v>
      </c>
      <c r="D15" s="15" t="s">
        <v>27</v>
      </c>
      <c r="E15" s="17"/>
      <c r="F15" s="15" t="s">
        <v>49</v>
      </c>
      <c r="G15" s="15" t="s">
        <v>35</v>
      </c>
      <c r="H15" s="15"/>
      <c r="I15" s="17"/>
      <c r="J15" s="17"/>
    </row>
    <row r="16" spans="1:36" ht="17.25" thickBot="1" x14ac:dyDescent="0.3">
      <c r="A16" s="14" t="s">
        <v>59</v>
      </c>
      <c r="B16" s="16" t="s">
        <v>60</v>
      </c>
      <c r="C16" s="15" t="s">
        <v>23</v>
      </c>
      <c r="D16" s="15" t="s">
        <v>30</v>
      </c>
      <c r="E16" s="17"/>
      <c r="F16" s="15" t="s">
        <v>52</v>
      </c>
      <c r="G16" s="15" t="s">
        <v>39</v>
      </c>
      <c r="H16" s="15"/>
      <c r="I16" s="17"/>
      <c r="J16" s="17"/>
    </row>
    <row r="17" spans="1:10" ht="17.25" thickBot="1" x14ac:dyDescent="0.3">
      <c r="A17" s="14" t="s">
        <v>61</v>
      </c>
      <c r="B17" s="16"/>
      <c r="C17" s="15" t="s">
        <v>27</v>
      </c>
      <c r="D17" s="15" t="s">
        <v>33</v>
      </c>
      <c r="E17" s="17"/>
      <c r="F17" s="15" t="s">
        <v>55</v>
      </c>
      <c r="G17" s="15" t="s">
        <v>43</v>
      </c>
      <c r="H17" s="15"/>
      <c r="I17" s="17"/>
      <c r="J17" s="17"/>
    </row>
    <row r="18" spans="1:10" ht="17.25" thickBot="1" x14ac:dyDescent="0.3">
      <c r="A18" s="14" t="s">
        <v>62</v>
      </c>
      <c r="B18" s="16" t="s">
        <v>60</v>
      </c>
      <c r="C18" s="15" t="s">
        <v>30</v>
      </c>
      <c r="D18" s="15" t="s">
        <v>37</v>
      </c>
      <c r="E18" s="17"/>
      <c r="F18" s="15" t="s">
        <v>23</v>
      </c>
      <c r="G18" s="15" t="s">
        <v>46</v>
      </c>
      <c r="H18" s="15"/>
      <c r="I18" s="17"/>
      <c r="J18" s="17"/>
    </row>
    <row r="19" spans="1:10" ht="15.75" customHeight="1" thickBot="1" x14ac:dyDescent="0.3">
      <c r="A19" s="14" t="s">
        <v>63</v>
      </c>
      <c r="B19" s="16"/>
      <c r="C19" s="15" t="s">
        <v>33</v>
      </c>
      <c r="D19" s="15" t="s">
        <v>40</v>
      </c>
      <c r="E19" s="17"/>
      <c r="F19" s="15" t="s">
        <v>27</v>
      </c>
      <c r="G19" s="15" t="s">
        <v>49</v>
      </c>
      <c r="H19" s="15"/>
      <c r="I19" s="17"/>
      <c r="J19" s="17"/>
    </row>
    <row r="20" spans="1:10" ht="17.25" thickBot="1" x14ac:dyDescent="0.3">
      <c r="A20" s="14" t="s">
        <v>64</v>
      </c>
      <c r="B20" s="20" t="s">
        <v>42</v>
      </c>
      <c r="C20" s="15" t="s">
        <v>37</v>
      </c>
      <c r="D20" s="15" t="s">
        <v>44</v>
      </c>
      <c r="E20" s="17"/>
      <c r="F20" s="15" t="s">
        <v>30</v>
      </c>
      <c r="G20" s="15" t="s">
        <v>52</v>
      </c>
      <c r="H20" s="15"/>
      <c r="I20" s="17"/>
      <c r="J20" s="17"/>
    </row>
    <row r="21" spans="1:10" ht="17.25" thickBot="1" x14ac:dyDescent="0.3">
      <c r="A21" s="14" t="s">
        <v>65</v>
      </c>
      <c r="B21" s="16"/>
      <c r="C21" s="15" t="s">
        <v>40</v>
      </c>
      <c r="D21" s="15" t="s">
        <v>47</v>
      </c>
      <c r="E21" s="17"/>
      <c r="F21" s="15" t="s">
        <v>33</v>
      </c>
      <c r="G21" s="15" t="s">
        <v>55</v>
      </c>
      <c r="H21" s="15"/>
      <c r="I21" s="17"/>
      <c r="J21" s="17"/>
    </row>
    <row r="22" spans="1:10" ht="17.25" thickBot="1" x14ac:dyDescent="0.3">
      <c r="A22" s="14" t="s">
        <v>66</v>
      </c>
      <c r="B22" s="24" t="s">
        <v>67</v>
      </c>
      <c r="C22" s="15" t="s">
        <v>44</v>
      </c>
      <c r="D22" s="15" t="s">
        <v>36</v>
      </c>
      <c r="E22" s="25" t="s">
        <v>25</v>
      </c>
      <c r="F22" s="15" t="s">
        <v>37</v>
      </c>
      <c r="H22" s="15" t="s">
        <v>68</v>
      </c>
      <c r="I22" s="25" t="s">
        <v>55</v>
      </c>
      <c r="J22" s="25" t="s">
        <v>55</v>
      </c>
    </row>
    <row r="23" spans="1:10" ht="17.25" thickBot="1" x14ac:dyDescent="0.3">
      <c r="A23" s="14" t="s">
        <v>69</v>
      </c>
      <c r="B23" s="24" t="s">
        <v>67</v>
      </c>
      <c r="C23" s="15" t="s">
        <v>47</v>
      </c>
      <c r="D23" s="15" t="s">
        <v>53</v>
      </c>
      <c r="E23" s="17"/>
      <c r="F23" s="15" t="s">
        <v>40</v>
      </c>
      <c r="H23" s="15" t="s">
        <v>70</v>
      </c>
      <c r="I23" s="17"/>
      <c r="J23" s="17"/>
    </row>
    <row r="24" spans="1:10" ht="17.25" thickBot="1" x14ac:dyDescent="0.3">
      <c r="A24" s="14" t="s">
        <v>71</v>
      </c>
      <c r="B24" s="24" t="s">
        <v>67</v>
      </c>
      <c r="C24" s="15" t="s">
        <v>36</v>
      </c>
      <c r="D24" s="15" t="s">
        <v>50</v>
      </c>
      <c r="E24" s="17"/>
      <c r="F24" s="15" t="s">
        <v>44</v>
      </c>
      <c r="G24" s="15" t="s">
        <v>21</v>
      </c>
      <c r="H24" s="15" t="s">
        <v>72</v>
      </c>
      <c r="I24" s="17"/>
      <c r="J24" s="17"/>
    </row>
    <row r="25" spans="1:10" ht="17.25" thickBot="1" x14ac:dyDescent="0.3">
      <c r="A25" s="14" t="s">
        <v>73</v>
      </c>
      <c r="B25" s="15"/>
      <c r="C25" s="15" t="s">
        <v>53</v>
      </c>
      <c r="D25" s="15" t="s">
        <v>57</v>
      </c>
      <c r="E25" s="17"/>
      <c r="F25" s="15" t="s">
        <v>47</v>
      </c>
      <c r="G25" s="15" t="s">
        <v>25</v>
      </c>
      <c r="H25" s="15"/>
      <c r="I25" s="17"/>
      <c r="J25" s="17"/>
    </row>
    <row r="26" spans="1:10" ht="17.25" thickBot="1" x14ac:dyDescent="0.3">
      <c r="A26" s="14" t="s">
        <v>73</v>
      </c>
      <c r="B26" s="15"/>
      <c r="C26" s="15" t="s">
        <v>50</v>
      </c>
      <c r="D26" s="15" t="s">
        <v>21</v>
      </c>
      <c r="E26" s="17"/>
      <c r="F26" s="15" t="s">
        <v>36</v>
      </c>
      <c r="G26" s="15" t="s">
        <v>22</v>
      </c>
      <c r="H26" s="15"/>
      <c r="I26" s="17"/>
      <c r="J26" s="17"/>
    </row>
    <row r="27" spans="1:10" ht="17.25" thickBot="1" x14ac:dyDescent="0.3">
      <c r="A27" s="14" t="s">
        <v>73</v>
      </c>
      <c r="B27" s="15"/>
      <c r="C27" s="15" t="s">
        <v>57</v>
      </c>
      <c r="D27" s="15" t="s">
        <v>25</v>
      </c>
      <c r="E27" s="17"/>
      <c r="F27" s="15" t="s">
        <v>53</v>
      </c>
      <c r="G27" s="15" t="s">
        <v>26</v>
      </c>
      <c r="H27" s="15"/>
      <c r="I27" s="17"/>
      <c r="J27" s="17"/>
    </row>
    <row r="28" spans="1:10" ht="17.25" thickBot="1" x14ac:dyDescent="0.3">
      <c r="A28" s="14" t="s">
        <v>73</v>
      </c>
      <c r="B28" s="15"/>
      <c r="C28" s="15"/>
      <c r="D28" s="15"/>
      <c r="E28" s="17"/>
      <c r="F28" s="15" t="s">
        <v>50</v>
      </c>
      <c r="G28" s="15" t="s">
        <v>29</v>
      </c>
      <c r="H28" s="15"/>
      <c r="I28" s="17"/>
      <c r="J28" s="17"/>
    </row>
    <row r="29" spans="1:10" ht="17.25" thickBot="1" x14ac:dyDescent="0.3">
      <c r="A29" s="14" t="s">
        <v>73</v>
      </c>
      <c r="B29" s="15"/>
      <c r="C29" s="15"/>
      <c r="D29" s="15"/>
      <c r="E29" s="17"/>
      <c r="F29" s="15" t="s">
        <v>57</v>
      </c>
      <c r="G29" s="15" t="s">
        <v>32</v>
      </c>
      <c r="H29" s="15"/>
      <c r="I29" s="17"/>
      <c r="J29" s="17"/>
    </row>
    <row r="30" spans="1:10" ht="17.25" thickBot="1" x14ac:dyDescent="0.3">
      <c r="A30" s="14" t="s">
        <v>73</v>
      </c>
      <c r="B30" s="15"/>
      <c r="C30" s="15"/>
      <c r="D30" s="15"/>
      <c r="E30" s="17"/>
      <c r="F30" s="15" t="s">
        <v>21</v>
      </c>
      <c r="G30" s="15"/>
      <c r="H30" s="15"/>
      <c r="I30" s="17"/>
      <c r="J30" s="17"/>
    </row>
    <row r="31" spans="1:10" ht="17.25" thickBot="1" x14ac:dyDescent="0.3">
      <c r="A31" s="14" t="s">
        <v>73</v>
      </c>
      <c r="B31" s="15"/>
      <c r="C31" s="15"/>
      <c r="D31" s="15"/>
      <c r="E31" s="17"/>
      <c r="F31" s="15" t="s">
        <v>25</v>
      </c>
      <c r="G31" s="15"/>
      <c r="H31" s="15"/>
      <c r="I31" s="17"/>
      <c r="J31" s="17"/>
    </row>
    <row r="32" spans="1:10" ht="15.75" thickBot="1" x14ac:dyDescent="0.3">
      <c r="A32" s="26"/>
      <c r="B32" s="27"/>
      <c r="C32" s="27"/>
      <c r="D32" s="27"/>
      <c r="E32" s="27"/>
      <c r="F32" s="27"/>
      <c r="G32" s="27"/>
      <c r="H32" s="27"/>
      <c r="I32" s="27"/>
      <c r="J32" s="28"/>
    </row>
    <row r="33" spans="1:10" ht="17.25" thickBot="1" x14ac:dyDescent="0.35">
      <c r="A33" s="29"/>
      <c r="B33" s="30" t="s">
        <v>74</v>
      </c>
      <c r="C33" s="31"/>
      <c r="D33" s="32">
        <v>1</v>
      </c>
      <c r="E33" s="30" t="s">
        <v>75</v>
      </c>
      <c r="F33" s="33">
        <v>2</v>
      </c>
      <c r="G33" s="30" t="s">
        <v>76</v>
      </c>
      <c r="H33" s="34">
        <v>3</v>
      </c>
      <c r="I33" s="30" t="s">
        <v>77</v>
      </c>
      <c r="J33" s="35"/>
    </row>
    <row r="34" spans="1:10" ht="15.75" thickBot="1" x14ac:dyDescent="0.3">
      <c r="A34" s="36"/>
      <c r="B34" s="37"/>
      <c r="C34" s="37"/>
      <c r="D34" s="37"/>
      <c r="E34" s="37"/>
      <c r="F34" s="37"/>
      <c r="G34" s="37"/>
      <c r="H34" s="37"/>
      <c r="I34" s="37"/>
      <c r="J34" s="38"/>
    </row>
    <row r="37" spans="1:10" x14ac:dyDescent="0.25">
      <c r="B37" s="39" t="s">
        <v>78</v>
      </c>
      <c r="C37" s="5">
        <f>COUNTA(C2:C25)</f>
        <v>23</v>
      </c>
      <c r="D37" s="5">
        <f>COUNTA(D2:D25)</f>
        <v>23</v>
      </c>
      <c r="E37" s="5">
        <f>COUNTA(E2:E25)</f>
        <v>3</v>
      </c>
      <c r="F37" s="5">
        <f>COUNTA(F5:F25)</f>
        <v>17</v>
      </c>
      <c r="G37" s="5">
        <f>COUNTA(G2:G18)</f>
        <v>16</v>
      </c>
      <c r="H37" s="5"/>
      <c r="I37" s="5">
        <f>COUNTA(I2:I25)</f>
        <v>3</v>
      </c>
      <c r="J37" s="5">
        <f>COUNTA(J2:J25)</f>
        <v>3</v>
      </c>
    </row>
    <row r="38" spans="1:10" x14ac:dyDescent="0.25">
      <c r="B38" s="39" t="s">
        <v>79</v>
      </c>
      <c r="C38" s="5">
        <f>COUNTA(C25:C31)</f>
        <v>3</v>
      </c>
      <c r="D38" s="5">
        <f>COUNTA(D25:D31)</f>
        <v>3</v>
      </c>
      <c r="E38" s="5">
        <f>COUNTA(E25:E31)</f>
        <v>0</v>
      </c>
      <c r="F38" s="5">
        <f>COUNTA(F25:F30)</f>
        <v>6</v>
      </c>
      <c r="G38" s="5">
        <f>COUNTA(G29:G31)</f>
        <v>1</v>
      </c>
      <c r="H38" s="5"/>
      <c r="I38" s="5">
        <f>COUNTA(I25:I31)</f>
        <v>0</v>
      </c>
      <c r="J38" s="5">
        <f>COUNTA(J25:J31)</f>
        <v>0</v>
      </c>
    </row>
    <row r="39" spans="1:10" x14ac:dyDescent="0.25">
      <c r="B39" s="39" t="s">
        <v>80</v>
      </c>
      <c r="C39" s="5" t="str">
        <f t="array" ref="C39">IF(((COUNTA(C2:C31,)-1)-SUM(IF(COUNTIF(C2:C31,C2:C31)=1,1))),"Err_Double","OK")</f>
        <v>OK</v>
      </c>
      <c r="D39" s="5" t="str">
        <f t="array" ref="D39">IF(((COUNTA(D2:D31,)-1)-SUM(IF(COUNTIF(D2:D31,D2:D31)=1,1))),"Err_Double","OK")</f>
        <v>OK</v>
      </c>
      <c r="E39" s="5" t="str">
        <f t="array" ref="E39">IF(((COUNTA(E2:E31,)-1)-SUM(IF(COUNTIF(E2:E31,E2:E31)=1,1))),"Err_Double","OK")</f>
        <v>OK</v>
      </c>
      <c r="F39" s="5" t="str">
        <f t="array" ref="F39">IF(((COUNTA(F5:F30,)-1)-SUM(IF(COUNTIF(F5:F30,F5:F30)=1,1))),"Err_Double","OK")</f>
        <v>OK</v>
      </c>
      <c r="G39" s="5" t="str">
        <f t="array" ref="G39">IF(((COUNTA(G2:G31,)-1)-SUM(IF(COUNTIF(G2:G31,G2:G31)=1,1))),"Err_Double","OK")</f>
        <v>OK</v>
      </c>
      <c r="H39" s="5"/>
      <c r="I39" s="5" t="str">
        <f t="array" ref="I39">IF(((COUNTA(I2:I31,)-1)-SUM(IF(COUNTIF(I2:I31,I2:I31)=1,1))),"Err_Double","OK")</f>
        <v>OK</v>
      </c>
      <c r="J39" s="5" t="str">
        <f t="array" ref="J39">IF(((COUNTA(J2:J31,)-1)-SUM(IF(COUNTIF(J2:J31,J2:J31)=1,1))),"Err_Double","OK")</f>
        <v>OK</v>
      </c>
    </row>
    <row r="40" spans="1:10" x14ac:dyDescent="0.25">
      <c r="B40" s="39" t="s">
        <v>81</v>
      </c>
      <c r="C40" s="5">
        <f>COUNTA(C2:C31)</f>
        <v>25</v>
      </c>
      <c r="D40" s="5">
        <f>COUNTA(D2:D31)</f>
        <v>25</v>
      </c>
      <c r="E40" s="5">
        <f>COUNTA(E2:E31)</f>
        <v>3</v>
      </c>
      <c r="F40" s="5">
        <f>COUNTA(F5:F30)</f>
        <v>22</v>
      </c>
      <c r="G40" s="5">
        <f>COUNTA(G2:G31)</f>
        <v>25</v>
      </c>
      <c r="H40" s="5"/>
      <c r="I40" s="5">
        <f>COUNTA(I2:I31)</f>
        <v>3</v>
      </c>
      <c r="J40" s="5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activeCell="G53" sqref="G53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>&amp;C&amp;"-,Gras"&amp;14&amp;G
Décembre 2030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46</vt:i4>
      </vt:variant>
    </vt:vector>
  </HeadingPairs>
  <TitlesOfParts>
    <vt:vector size="52" baseType="lpstr">
      <vt:lpstr>Cal</vt:lpstr>
      <vt:lpstr>Hebdo</vt:lpstr>
      <vt:lpstr>Param</vt:lpstr>
      <vt:lpstr>FWE</vt:lpstr>
      <vt:lpstr>RefHebdo</vt:lpstr>
      <vt:lpstr>Print</vt:lpstr>
      <vt:lpstr>An</vt:lpstr>
      <vt:lpstr>CalFomule</vt:lpstr>
      <vt:lpstr>Choix</vt:lpstr>
      <vt:lpstr>Hebdo!d.nom_1</vt:lpstr>
      <vt:lpstr>d.nom_1</vt:lpstr>
      <vt:lpstr>Hebdo!d.nom_10</vt:lpstr>
      <vt:lpstr>d.nom_10</vt:lpstr>
      <vt:lpstr>Hebdo!d.nom_11</vt:lpstr>
      <vt:lpstr>d.nom_11</vt:lpstr>
      <vt:lpstr>Hebdo!d.nom_12</vt:lpstr>
      <vt:lpstr>Hebdo!d.nom_13</vt:lpstr>
      <vt:lpstr>Hebdo!d.nom_14</vt:lpstr>
      <vt:lpstr>Hebdo!d.nom_15</vt:lpstr>
      <vt:lpstr>Hebdo!d.nom_16</vt:lpstr>
      <vt:lpstr>Hebdo!d.nom_17</vt:lpstr>
      <vt:lpstr>Hebdo!d.nom_18</vt:lpstr>
      <vt:lpstr>Hebdo!d.nom_19</vt:lpstr>
      <vt:lpstr>Hebdo!d.nom_2</vt:lpstr>
      <vt:lpstr>Hebdo!d.nom_20</vt:lpstr>
      <vt:lpstr>Hebdo!d.nom_21</vt:lpstr>
      <vt:lpstr>Hebdo!d.nom_22</vt:lpstr>
      <vt:lpstr>Hebdo!d.nom_23</vt:lpstr>
      <vt:lpstr>Hebdo!d.nom_24</vt:lpstr>
      <vt:lpstr>Hebdo!d.nom_25</vt:lpstr>
      <vt:lpstr>Hebdo!d.nom_26</vt:lpstr>
      <vt:lpstr>Hebdo!d.nom_27</vt:lpstr>
      <vt:lpstr>Hebdo!d.nom_28</vt:lpstr>
      <vt:lpstr>Hebdo!d.nom_29</vt:lpstr>
      <vt:lpstr>Hebdo!d.nom_3</vt:lpstr>
      <vt:lpstr>Hebdo!d.nom_30</vt:lpstr>
      <vt:lpstr>Hebdo!d.nom_31</vt:lpstr>
      <vt:lpstr>Hebdo!d.nom_32</vt:lpstr>
      <vt:lpstr>Hebdo!d.nom_33</vt:lpstr>
      <vt:lpstr>Hebdo!d.nom_34</vt:lpstr>
      <vt:lpstr>Hebdo!d.nom_4</vt:lpstr>
      <vt:lpstr>Hebdo!d.nom_5</vt:lpstr>
      <vt:lpstr>Hebdo!d.nom_6</vt:lpstr>
      <vt:lpstr>Hebdo!d.nom_7</vt:lpstr>
      <vt:lpstr>Hebdo!d.nom_8</vt:lpstr>
      <vt:lpstr>Hebdo!d.nom_9</vt:lpstr>
      <vt:lpstr>FW</vt:lpstr>
      <vt:lpstr>MOIS</vt:lpstr>
      <vt:lpstr>Sect</vt:lpstr>
      <vt:lpstr>TEST</vt:lpstr>
      <vt:lpstr>Trim</vt:lpstr>
      <vt:lpstr>Week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Jean-Eric Pelouas</cp:lastModifiedBy>
  <cp:lastPrinted>2016-11-16T22:16:18Z</cp:lastPrinted>
  <dcterms:created xsi:type="dcterms:W3CDTF">2016-09-12T08:37:33Z</dcterms:created>
  <dcterms:modified xsi:type="dcterms:W3CDTF">2016-11-20T10:36:30Z</dcterms:modified>
</cp:coreProperties>
</file>